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務部\財政課\18公会計\02 通知・照会関係\R04通知等\11_令和２年度財政状況資料集の作成について（２回目・公会計分）\06_県回答\"/>
    </mc:Choice>
  </mc:AlternateContent>
  <bookViews>
    <workbookView xWindow="0" yWindow="0" windowWidth="28800" windowHeight="13515" tabRatio="879"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<sst xmlns="http://schemas.openxmlformats.org/spreadsheetml/2006/main" count="1152" uniqueCount="614">
  <si>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</si>
  <si>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</si>
  <si>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</si>
  <si>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</si>
  <si>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</si>
  <si>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</si>
  <si>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</si>
  <si>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</si>
  <si>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</si>
  <si>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</si>
  <si>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</si>
  <si>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</si>
  <si>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</si>
  <si>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</si>
  <si>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</si>
  <si>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</si>
  <si>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</si>
  <si>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</si>
  <si>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</si>
  <si>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</si>
  <si>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</si>
  <si>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</si>
  <si>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</si>
  <si>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</si>
  <si>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</si>
  <si>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</si>
  <si>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</si>
  <si>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</si>
  <si>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</si>
  <si>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</si>
  <si>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</si>
  <si>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</si>
  <si>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</si>
  <si>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</si>
  <si>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</si>
  <si>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</si>
  <si>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</si>
  <si>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</si>
  <si>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</si>
  <si>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</si>
  <si>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</si>
  <si>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</si>
  <si>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</si>
  <si>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</si>
  <si>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</si>
  <si>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</si>
  <si>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</si>
  <si>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</si>
  <si>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</si>
  <si>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</si>
  <si>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</si>
  <si>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</si>
  <si>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</si>
  <si>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</si>
  <si>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</si>
  <si>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</si>
  <si>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</si>
  <si>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</si>
  <si>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</si>
  <si>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</si>
  <si>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</si>
  <si>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</si>
  <si>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</si>
  <si>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</si>
  <si>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</si>
  <si>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</si>
  <si>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</si>
  <si>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</si>
  <si>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</si>
  <si>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</si>
  <si>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</si>
  <si>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</si>
  <si>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</si>
  <si>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</si>
  <si>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</si>
  <si>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</si>
  <si>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</si>
  <si>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</si>
  <si>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</si>
  <si>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</si>
  <si>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</si>
  <si>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</si>
  <si>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</si>
  <si>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</si>
  <si>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</si>
  <si>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</si>
  <si>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</si>
  <si>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</si>
  <si>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</si>
  <si>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</si>
  <si>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</si>
  <si>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</si>
  <si>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</si>
  <si>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</si>
  <si>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</si>
  <si>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</si>
  <si>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</si>
  <si>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</si>
  <si>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伊達市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</si>
  <si>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</si>
  <si>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</si>
  <si>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</si>
  <si>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</si>
  <si>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</si>
  <si>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</si>
  <si>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</si>
  <si>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</si>
  <si>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</si>
  <si>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</si>
  <si>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</si>
  <si>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</si>
  <si>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</si>
  <si>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</si>
  <si>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</si>
  <si>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</si>
  <si>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</si>
  <si>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</si>
  <si>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</si>
  <si>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</si>
  <si>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</si>
  <si>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</si>
  <si>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</si>
  <si>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</si>
  <si>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</si>
  <si>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</si>
  <si>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</si>
  <si>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</si>
  <si>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</si>
  <si>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</si>
  <si>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</si>
  <si>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</si>
  <si>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</si>
  <si>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</si>
  <si>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</si>
  <si>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</si>
  <si>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</si>
  <si>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</si>
  <si>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</si>
  <si>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</si>
  <si>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</si>
  <si>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</si>
  <si>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</si>
  <si>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</si>
  <si>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</si>
  <si>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</si>
  <si>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</si>
  <si>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</si>
  <si>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</si>
  <si>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</si>
  <si>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</si>
  <si>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</si>
  <si>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</si>
  <si>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</si>
  <si>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</si>
  <si>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</si>
  <si>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</si>
  <si>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</si>
  <si>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</si>
  <si>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</si>
  <si>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</si>
  <si>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</si>
  <si>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</si>
  <si>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</si>
  <si>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</si>
  <si>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</si>
  <si>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</si>
  <si>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</si>
  <si>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</si>
  <si>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</si>
  <si>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</si>
  <si>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</si>
  <si>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</si>
  <si>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</si>
  <si>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</si>
  <si>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</si>
  <si>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</si>
  <si>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</si>
  <si>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</si>
  <si>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</si>
  <si>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</si>
  <si>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</si>
  <si>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</si>
  <si>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</si>
  <si>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</si>
  <si>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</si>
  <si>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</si>
  <si>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</si>
  <si>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</si>
  <si>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</si>
  <si>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</si>
  <si>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</si>
  <si>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</si>
  <si>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</si>
  <si>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</si>
  <si>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</si>
  <si>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</si>
  <si>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</si>
  <si>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</si>
  <si>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</si>
  <si>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</si>
  <si>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</si>
  <si>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</si>
  <si>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</si>
  <si>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</si>
  <si>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</si>
  <si>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</si>
  <si>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</si>
  <si>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</si>
  <si>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</si>
  <si>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</si>
  <si>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</si>
  <si>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</si>
  <si>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</si>
  <si>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</si>
  <si>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福島県伊達市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</si>
  <si>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</si>
  <si>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</si>
  <si>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</si>
  <si>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</si>
  <si>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</si>
  <si>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</si>
  <si>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</si>
  <si>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</si>
  <si>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</si>
  <si>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</si>
  <si>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</si>
  <si>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</si>
  <si>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</si>
  <si>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</si>
  <si>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</si>
  <si>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</si>
  <si>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</si>
  <si>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</si>
  <si>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</si>
  <si>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</si>
  <si>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</si>
  <si>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</si>
  <si>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</si>
  <si>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</si>
  <si>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</si>
  <si>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</si>
  <si>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</si>
  <si>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</si>
  <si>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</si>
  <si>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</si>
  <si>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</si>
  <si>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</si>
  <si>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</si>
  <si>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</si>
  <si>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</si>
  <si>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</si>
  <si>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</si>
  <si>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</si>
  <si>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</si>
  <si>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</si>
  <si>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</si>
  <si>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</si>
  <si>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</si>
  <si>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</si>
  <si>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</si>
  <si>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</si>
  <si>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</si>
  <si>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</si>
  <si>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</si>
  <si>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</si>
  <si>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</si>
  <si>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</si>
  <si>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</si>
  <si>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</si>
  <si>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</si>
  <si>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</si>
  <si>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</si>
  <si>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</si>
  <si>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</si>
  <si>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</si>
  <si>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</si>
  <si>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</si>
  <si>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</si>
  <si>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</si>
  <si>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</si>
  <si>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</si>
  <si>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</si>
  <si>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</si>
  <si>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</si>
  <si>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</si>
  <si>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</si>
  <si>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</si>
  <si>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</si>
  <si>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</si>
  <si>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</si>
  <si>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</si>
  <si>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</si>
  <si>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</si>
  <si>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</si>
  <si>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</si>
  <si>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</si>
  <si>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</si>
  <si>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</si>
  <si>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</si>
  <si>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</si>
  <si>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</si>
  <si>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</si>
  <si>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</si>
  <si>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</si>
  <si>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</si>
  <si>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</si>
  <si>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</si>
  <si>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</si>
  <si>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</si>
  <si>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</si>
  <si>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</si>
  <si>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</si>
  <si>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</si>
  <si>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</si>
  <si>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</si>
  <si>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</si>
  <si>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</si>
  <si>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</si>
  <si>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</si>
  <si>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</si>
  <si>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</si>
  <si>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</si>
  <si>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</si>
  <si>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</si>
  <si>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</si>
  <si>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</si>
  <si>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</si>
  <si>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</si>
  <si>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</si>
  <si>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</si>
  <si>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</si>
  <si>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</si>
  <si>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</si>
  <si>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</si>
  <si>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</si>
  <si>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</si>
  <si>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</si>
  <si>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</si>
  <si>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</si>
  <si>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</si>
  <si>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</si>
  <si>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</si>
  <si>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</si>
  <si>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</si>
  <si>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</si>
  <si>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</si>
  <si>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</si>
  <si>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</si>
  <si>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</si>
  <si>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</si>
  <si>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</si>
  <si>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</si>
  <si>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</si>
  <si>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</si>
  <si>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</si>
  <si>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</si>
  <si>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</si>
  <si>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</si>
  <si>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</si>
  <si>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</si>
  <si>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</si>
  <si>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</si>
  <si>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</si>
  <si>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</si>
  <si>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</si>
  <si>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</si>
  <si>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</si>
  <si>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</si>
  <si>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</si>
  <si>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福島県伊達市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</si>
  <si>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</si>
  <si>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</si>
  <si>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</si>
  <si>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</si>
  <si>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</si>
  <si>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</si>
  <si>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</si>
  <si>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</si>
  <si>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</si>
  <si>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</si>
  <si>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</si>
  <si>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</si>
  <si>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</si>
  <si>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</si>
  <si>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</si>
  <si>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</si>
  <si>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</si>
  <si>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</si>
  <si>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</si>
  <si>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</si>
  <si>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</si>
  <si>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</si>
  <si>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</si>
  <si>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</si>
  <si>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</si>
  <si>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</si>
  <si>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</si>
  <si>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</si>
  <si>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</si>
  <si>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</si>
  <si>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</si>
  <si>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</si>
  <si>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</si>
  <si>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</si>
  <si>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</si>
  <si>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</si>
  <si>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</si>
  <si>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</si>
  <si>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</si>
  <si>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粟野地区農業集落排水処理事業特別会計</t>
    <phoneticPr fontId="5"/>
  </si>
  <si>
    <t>法非適用企業</t>
    <phoneticPr fontId="5"/>
  </si>
  <si>
    <t>工業団地特別会計</t>
    <phoneticPr fontId="5"/>
  </si>
  <si>
    <t>月舘宅地造成事業特別会計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</si>
  <si>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</si>
  <si>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</si>
  <si>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</si>
  <si>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</si>
  <si>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</si>
  <si>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</si>
  <si>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</si>
  <si>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</si>
  <si>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</si>
  <si>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</si>
  <si>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</si>
  <si>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</si>
  <si>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</si>
  <si>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</si>
  <si>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</si>
  <si>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</si>
  <si>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</si>
  <si>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</si>
  <si>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</si>
  <si>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</si>
  <si>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</si>
  <si>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</si>
  <si>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</si>
  <si>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</si>
  <si>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</si>
  <si>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</si>
  <si>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</si>
  <si>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</si>
  <si>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</si>
  <si>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</si>
  <si>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</si>
  <si>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</si>
  <si>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</si>
  <si>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</si>
  <si>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</si>
  <si>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</si>
  <si>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</si>
  <si>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</si>
  <si>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</si>
  <si>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</si>
  <si>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</si>
  <si>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</si>
  <si>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</si>
  <si>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</si>
  <si>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</si>
  <si>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</si>
  <si>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</si>
  <si>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</si>
  <si>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</si>
  <si>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</si>
  <si>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</si>
  <si>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</si>
  <si>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</si>
  <si>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</si>
  <si>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</si>
  <si>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</si>
  <si>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</si>
  <si>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</si>
  <si>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</si>
  <si>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</si>
  <si>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</si>
  <si>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</si>
  <si>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</si>
  <si>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</si>
  <si>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</si>
  <si>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</si>
  <si>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</si>
  <si>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</si>
  <si>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</si>
  <si>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</si>
  <si>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</si>
  <si>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</si>
  <si>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</si>
  <si>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</si>
  <si>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</si>
  <si>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</si>
  <si>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</si>
  <si>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</si>
  <si>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</si>
  <si>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</si>
  <si>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</si>
  <si>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</si>
  <si>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</si>
  <si>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</si>
  <si>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</si>
  <si>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</si>
  <si>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</si>
  <si>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</si>
  <si>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</si>
  <si>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</si>
  <si>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</si>
  <si>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</si>
  <si>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</si>
  <si>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</si>
  <si>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</si>
  <si>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</si>
  <si>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</si>
  <si>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</si>
  <si>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</si>
  <si>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</si>
  <si>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</si>
  <si>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</si>
  <si>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</si>
  <si>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</si>
  <si>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</si>
  <si>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</si>
  <si>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</si>
  <si>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</si>
  <si>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</si>
  <si>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</si>
  <si>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</si>
  <si>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</si>
  <si>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</si>
  <si>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</si>
  <si>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</si>
  <si>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</si>
  <si>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</si>
  <si>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</si>
  <si>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</si>
  <si>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</si>
  <si>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</si>
  <si>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</si>
  <si>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</si>
  <si>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</si>
  <si>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</si>
  <si>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</si>
  <si>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</si>
  <si>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</si>
  <si>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</si>
  <si>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</si>
  <si>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</si>
  <si>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</si>
  <si>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</si>
  <si>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</si>
  <si>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</si>
  <si>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</si>
  <si>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</si>
  <si>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</si>
  <si>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</si>
  <si>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</si>
  <si>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5.49</t>
  </si>
  <si>
    <t>▲ 5.28</t>
  </si>
  <si>
    <t>一般会計</t>
  </si>
  <si>
    <t>水道事業会計</t>
  </si>
  <si>
    <t>下水道事業会計</t>
  </si>
  <si>
    <t>介護保険特別会計</t>
  </si>
  <si>
    <t>月舘宅地造成事業特別会計</t>
  </si>
  <si>
    <t>国民健康保険特別会計</t>
  </si>
  <si>
    <t>粟野地区農業集落排水処理事業特別会計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</si>
  <si>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</si>
  <si>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</si>
  <si>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</si>
  <si>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</si>
  <si>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</si>
  <si>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</si>
  <si>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</si>
  <si>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</si>
  <si>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</si>
  <si>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地域創造基金</t>
    <rPh sb="0" eb="2">
      <t>チイキ</t>
    </rPh>
    <rPh sb="2" eb="4">
      <t>ソウゾウ</t>
    </rPh>
    <rPh sb="4" eb="6">
      <t>キキン</t>
    </rPh>
    <phoneticPr fontId="5"/>
  </si>
  <si>
    <t>公共施設維持整備基金</t>
    <rPh sb="0" eb="4">
      <t>コウキョウシセツ</t>
    </rPh>
    <rPh sb="4" eb="6">
      <t>イジ</t>
    </rPh>
    <rPh sb="6" eb="8">
      <t>セイビ</t>
    </rPh>
    <rPh sb="8" eb="10">
      <t>キキン</t>
    </rPh>
    <phoneticPr fontId="5"/>
  </si>
  <si>
    <t>教育施設整備基金</t>
    <rPh sb="0" eb="2">
      <t>キョウイク</t>
    </rPh>
    <rPh sb="2" eb="4">
      <t>シセツ</t>
    </rPh>
    <rPh sb="4" eb="6">
      <t>セイビ</t>
    </rPh>
    <rPh sb="6" eb="8">
      <t>キキン</t>
    </rPh>
    <phoneticPr fontId="5"/>
  </si>
  <si>
    <t>地域雇用創出・産業活性化基金</t>
    <rPh sb="0" eb="2">
      <t>チイキ</t>
    </rPh>
    <rPh sb="2" eb="4">
      <t>コヨウ</t>
    </rPh>
    <rPh sb="4" eb="6">
      <t>ソウシュツ</t>
    </rPh>
    <rPh sb="7" eb="9">
      <t>サンギョウ</t>
    </rPh>
    <rPh sb="9" eb="12">
      <t>カッセイカ</t>
    </rPh>
    <rPh sb="12" eb="14">
      <t>キキン</t>
    </rPh>
    <phoneticPr fontId="5"/>
  </si>
  <si>
    <t>さわやか現道整備基金</t>
    <rPh sb="4" eb="6">
      <t>ゲンドウ</t>
    </rPh>
    <rPh sb="6" eb="8">
      <t>セイビ</t>
    </rPh>
    <rPh sb="8" eb="10">
      <t>キキン</t>
    </rPh>
    <phoneticPr fontId="5"/>
  </si>
  <si>
    <t>伊達地方消防組合　一般会計</t>
    <rPh sb="0" eb="2">
      <t>ダテ</t>
    </rPh>
    <rPh sb="2" eb="4">
      <t>チホウ</t>
    </rPh>
    <rPh sb="4" eb="6">
      <t>ショウボウ</t>
    </rPh>
    <rPh sb="6" eb="8">
      <t>クミアイ</t>
    </rPh>
    <rPh sb="9" eb="11">
      <t>イッパン</t>
    </rPh>
    <rPh sb="11" eb="13">
      <t>カイケイ</t>
    </rPh>
    <phoneticPr fontId="29"/>
  </si>
  <si>
    <t>伊達地方衛生処理組合　一般会計</t>
    <rPh sb="0" eb="2">
      <t>ダテ</t>
    </rPh>
    <rPh sb="2" eb="4">
      <t>チホウ</t>
    </rPh>
    <rPh sb="4" eb="6">
      <t>エイセイ</t>
    </rPh>
    <rPh sb="6" eb="8">
      <t>ショリ</t>
    </rPh>
    <rPh sb="8" eb="10">
      <t>クミアイ</t>
    </rPh>
    <rPh sb="11" eb="13">
      <t>イッパン</t>
    </rPh>
    <rPh sb="13" eb="15">
      <t>カイケイ</t>
    </rPh>
    <phoneticPr fontId="29"/>
  </si>
  <si>
    <t>伊達地方衛生処理組合　し尿処理事業特別会計</t>
    <rPh sb="0" eb="2">
      <t>ダテ</t>
    </rPh>
    <rPh sb="2" eb="4">
      <t>チホウ</t>
    </rPh>
    <rPh sb="4" eb="6">
      <t>エイセイ</t>
    </rPh>
    <rPh sb="6" eb="8">
      <t>ショリ</t>
    </rPh>
    <rPh sb="8" eb="10">
      <t>クミアイ</t>
    </rPh>
    <rPh sb="12" eb="13">
      <t>ニョウ</t>
    </rPh>
    <rPh sb="13" eb="15">
      <t>ショリ</t>
    </rPh>
    <rPh sb="15" eb="17">
      <t>ジギョウ</t>
    </rPh>
    <rPh sb="17" eb="19">
      <t>トクベツ</t>
    </rPh>
    <rPh sb="19" eb="21">
      <t>カイケイ</t>
    </rPh>
    <phoneticPr fontId="29"/>
  </si>
  <si>
    <t>伊達地方衛生処理組合　ごみ処理事業特別会計</t>
    <rPh sb="0" eb="2">
      <t>ダテ</t>
    </rPh>
    <rPh sb="2" eb="4">
      <t>チホウ</t>
    </rPh>
    <rPh sb="4" eb="6">
      <t>エイセイ</t>
    </rPh>
    <rPh sb="6" eb="8">
      <t>ショリ</t>
    </rPh>
    <rPh sb="8" eb="10">
      <t>クミアイ</t>
    </rPh>
    <rPh sb="13" eb="15">
      <t>ショリ</t>
    </rPh>
    <rPh sb="15" eb="17">
      <t>ジギョウ</t>
    </rPh>
    <rPh sb="17" eb="19">
      <t>トクベツ</t>
    </rPh>
    <rPh sb="19" eb="21">
      <t>カイケイ</t>
    </rPh>
    <phoneticPr fontId="29"/>
  </si>
  <si>
    <t>福島地方水道用水供給企業団　水道用水供給事業会計</t>
    <rPh sb="0" eb="2">
      <t>フクシマ</t>
    </rPh>
    <rPh sb="2" eb="4">
      <t>チホウ</t>
    </rPh>
    <rPh sb="4" eb="6">
      <t>スイドウ</t>
    </rPh>
    <rPh sb="6" eb="8">
      <t>ヨウスイ</t>
    </rPh>
    <rPh sb="8" eb="10">
      <t>キョウキュウ</t>
    </rPh>
    <rPh sb="10" eb="12">
      <t>キギョウ</t>
    </rPh>
    <rPh sb="12" eb="13">
      <t>ダン</t>
    </rPh>
    <rPh sb="14" eb="16">
      <t>スイドウ</t>
    </rPh>
    <rPh sb="16" eb="18">
      <t>ヨウスイ</t>
    </rPh>
    <rPh sb="18" eb="20">
      <t>キョウキュウ</t>
    </rPh>
    <rPh sb="20" eb="22">
      <t>ジギョウ</t>
    </rPh>
    <rPh sb="22" eb="24">
      <t>カイケイ</t>
    </rPh>
    <phoneticPr fontId="29"/>
  </si>
  <si>
    <t>公立藤田病院組合　病院事業会計</t>
    <rPh sb="0" eb="2">
      <t>コウリツ</t>
    </rPh>
    <rPh sb="2" eb="4">
      <t>フジタ</t>
    </rPh>
    <rPh sb="4" eb="6">
      <t>ビョウイン</t>
    </rPh>
    <rPh sb="6" eb="8">
      <t>クミアイ</t>
    </rPh>
    <rPh sb="9" eb="11">
      <t>ビョウイン</t>
    </rPh>
    <rPh sb="11" eb="13">
      <t>ジギョウ</t>
    </rPh>
    <rPh sb="13" eb="15">
      <t>カイケイ</t>
    </rPh>
    <phoneticPr fontId="29"/>
  </si>
  <si>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9"/>
  </si>
  <si>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ナド</t>
    </rPh>
    <rPh sb="18" eb="20">
      <t>トクベツ</t>
    </rPh>
    <rPh sb="20" eb="22">
      <t>カイケイ</t>
    </rPh>
    <phoneticPr fontId="29"/>
  </si>
  <si>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9"/>
  </si>
  <si>
    <t>福島県市町村総合事務組合　非常勤特別職員公務災害補償特別会計</t>
    <rPh sb="0" eb="3">
      <t>フクシマケン</t>
    </rPh>
    <rPh sb="3" eb="6">
      <t>シチョウソン</t>
    </rPh>
    <rPh sb="6" eb="8">
      <t>ソウゴウ</t>
    </rPh>
    <rPh sb="8" eb="10">
      <t>ジム</t>
    </rPh>
    <rPh sb="10" eb="12">
      <t>クミアイ</t>
    </rPh>
    <rPh sb="13" eb="16">
      <t>ヒジョウキン</t>
    </rPh>
    <rPh sb="16" eb="18">
      <t>トクベツ</t>
    </rPh>
    <rPh sb="18" eb="20">
      <t>ショクイン</t>
    </rPh>
    <rPh sb="20" eb="22">
      <t>コウム</t>
    </rPh>
    <rPh sb="22" eb="24">
      <t>サイガイ</t>
    </rPh>
    <rPh sb="24" eb="26">
      <t>ホショウ</t>
    </rPh>
    <rPh sb="26" eb="28">
      <t>トクベツ</t>
    </rPh>
    <rPh sb="28" eb="30">
      <t>カイケイ</t>
    </rPh>
    <phoneticPr fontId="29"/>
  </si>
  <si>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9"/>
  </si>
  <si>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9"/>
  </si>
  <si>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9"/>
  </si>
  <si>
    <t>福島県市民交通災害共済組合　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29"/>
  </si>
  <si>
    <t>福島土地開発公社</t>
    <rPh sb="0" eb="2">
      <t>フクシマ</t>
    </rPh>
    <rPh sb="2" eb="4">
      <t>トチ</t>
    </rPh>
    <rPh sb="4" eb="6">
      <t>カイハツ</t>
    </rPh>
    <rPh sb="6" eb="8">
      <t>コウシャ</t>
    </rPh>
    <phoneticPr fontId="35"/>
  </si>
  <si>
    <t>保原振興公社</t>
    <rPh sb="0" eb="2">
      <t>ホバラ</t>
    </rPh>
    <rPh sb="2" eb="4">
      <t>シンコウ</t>
    </rPh>
    <rPh sb="4" eb="6">
      <t>コウシャ</t>
    </rPh>
    <phoneticPr fontId="35"/>
  </si>
  <si>
    <t>つきだて振興公社</t>
    <rPh sb="4" eb="6">
      <t>シンコウ</t>
    </rPh>
    <rPh sb="6" eb="8">
      <t>コウシャ</t>
    </rPh>
    <phoneticPr fontId="35"/>
  </si>
  <si>
    <t>伊達市農林業振興公社</t>
    <rPh sb="0" eb="3">
      <t>ダテシ</t>
    </rPh>
    <rPh sb="3" eb="6">
      <t>ノウリンギョウ</t>
    </rPh>
    <rPh sb="6" eb="8">
      <t>シンコウ</t>
    </rPh>
    <rPh sb="8" eb="10">
      <t>コウシャ</t>
    </rPh>
    <phoneticPr fontId="35"/>
  </si>
  <si>
    <t>伊達市スポーツ振興公社</t>
    <rPh sb="0" eb="3">
      <t>ダテシ</t>
    </rPh>
    <rPh sb="7" eb="9">
      <t>シンコウ</t>
    </rPh>
    <rPh sb="9" eb="11">
      <t>コウシャ</t>
    </rPh>
    <phoneticPr fontId="35"/>
  </si>
  <si>
    <t>りょうぜん振興公社</t>
    <rPh sb="5" eb="7">
      <t>シンコウ</t>
    </rPh>
    <rPh sb="7" eb="9">
      <t>コウシャ</t>
    </rPh>
    <phoneticPr fontId="35"/>
  </si>
  <si>
    <t>まちづくり伊達</t>
    <rPh sb="5" eb="7">
      <t>ダテ</t>
    </rPh>
    <phoneticPr fontId="2"/>
  </si>
  <si>
    <t>伊達市観光物産交流協会</t>
    <rPh sb="0" eb="3">
      <t>ダテシ</t>
    </rPh>
    <rPh sb="3" eb="5">
      <t>カンコウ</t>
    </rPh>
    <rPh sb="5" eb="7">
      <t>ブッサン</t>
    </rPh>
    <rPh sb="7" eb="9">
      <t>コウリュウ</t>
    </rPh>
    <rPh sb="9" eb="11">
      <t>キョウカイ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</si>
  <si>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</si>
  <si>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</si>
  <si>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</si>
  <si>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</si>
  <si>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</si>
  <si>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</si>
  <si>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</si>
  <si>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</si>
  <si>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</si>
  <si>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</si>
  <si>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</si>
  <si>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</si>
  <si>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</si>
  <si>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</si>
  <si>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実質公債費比率については、近年横ばい傾向で推移しているが 、将来負担比率については令和元年度から増加傾向に転じている。
　将来負担比率については、地方債現在高の増加や、減債基金・公共施設維持整備基金・教育施設整備基金の取り崩し等により、充当可能基金が減少したことが増加の要因となっている。
　今後は基金に頼った財政運営をすることなく、事業見直し等により地方債発行を抑制するととともに、繰上償還の実施や交付税措置の高い地方債の借り入れなど、より一層財政の健全化に努めていく必要がある。
　【修正箇所】　実質公債費比率について、H28年度が6.5％→6.4％、H29年度が7.4％→6.6％に修正。</t>
    <rPh sb="1" eb="3">
      <t>ジッシツ</t>
    </rPh>
    <rPh sb="3" eb="6">
      <t>コウサイヒ</t>
    </rPh>
    <rPh sb="6" eb="8">
      <t>ヒリツ</t>
    </rPh>
    <rPh sb="14" eb="16">
      <t>キンネン</t>
    </rPh>
    <rPh sb="16" eb="17">
      <t>ヨコ</t>
    </rPh>
    <rPh sb="19" eb="21">
      <t>ケイコウ</t>
    </rPh>
    <rPh sb="22" eb="24">
      <t>スイイ</t>
    </rPh>
    <rPh sb="31" eb="33">
      <t>ショウライ</t>
    </rPh>
    <rPh sb="33" eb="35">
      <t>フタン</t>
    </rPh>
    <rPh sb="35" eb="37">
      <t>ヒリツ</t>
    </rPh>
    <rPh sb="42" eb="44">
      <t>レイワ</t>
    </rPh>
    <rPh sb="44" eb="46">
      <t>ガンネン</t>
    </rPh>
    <rPh sb="46" eb="47">
      <t>ド</t>
    </rPh>
    <rPh sb="49" eb="51">
      <t>ゾウカ</t>
    </rPh>
    <rPh sb="51" eb="53">
      <t>ケイコウ</t>
    </rPh>
    <rPh sb="54" eb="55">
      <t>テン</t>
    </rPh>
    <rPh sb="62" eb="64">
      <t>ショウライ</t>
    </rPh>
    <rPh sb="64" eb="66">
      <t>フタン</t>
    </rPh>
    <rPh sb="66" eb="68">
      <t>ヒリツ</t>
    </rPh>
    <rPh sb="74" eb="77">
      <t>チホウサイ</t>
    </rPh>
    <rPh sb="77" eb="79">
      <t>ゲンザイ</t>
    </rPh>
    <rPh sb="79" eb="80">
      <t>ダカ</t>
    </rPh>
    <rPh sb="81" eb="83">
      <t>ゾウカ</t>
    </rPh>
    <rPh sb="85" eb="87">
      <t>ゲンサイ</t>
    </rPh>
    <rPh sb="87" eb="89">
      <t>キキン</t>
    </rPh>
    <rPh sb="90" eb="92">
      <t>コウキョウ</t>
    </rPh>
    <rPh sb="92" eb="94">
      <t>シセツ</t>
    </rPh>
    <rPh sb="94" eb="96">
      <t>イジ</t>
    </rPh>
    <rPh sb="96" eb="98">
      <t>セイビ</t>
    </rPh>
    <rPh sb="98" eb="100">
      <t>キキン</t>
    </rPh>
    <rPh sb="101" eb="103">
      <t>キョウイク</t>
    </rPh>
    <rPh sb="103" eb="105">
      <t>シセツ</t>
    </rPh>
    <rPh sb="105" eb="107">
      <t>セイビ</t>
    </rPh>
    <rPh sb="107" eb="109">
      <t>キキン</t>
    </rPh>
    <rPh sb="110" eb="111">
      <t>ト</t>
    </rPh>
    <rPh sb="112" eb="113">
      <t>クズ</t>
    </rPh>
    <rPh sb="114" eb="115">
      <t>トウ</t>
    </rPh>
    <rPh sb="119" eb="121">
      <t>ジュウトウ</t>
    </rPh>
    <rPh sb="121" eb="123">
      <t>カノウ</t>
    </rPh>
    <rPh sb="123" eb="125">
      <t>キキン</t>
    </rPh>
    <rPh sb="126" eb="128">
      <t>ゲンショウ</t>
    </rPh>
    <rPh sb="133" eb="135">
      <t>ゾウカ</t>
    </rPh>
    <rPh sb="136" eb="138">
      <t>ヨウイン</t>
    </rPh>
    <rPh sb="147" eb="149">
      <t>コンゴ</t>
    </rPh>
    <rPh sb="150" eb="152">
      <t>キキン</t>
    </rPh>
    <rPh sb="153" eb="154">
      <t>タヨ</t>
    </rPh>
    <rPh sb="156" eb="158">
      <t>ザイセイ</t>
    </rPh>
    <rPh sb="158" eb="160">
      <t>ウンエイ</t>
    </rPh>
    <rPh sb="168" eb="170">
      <t>ジギョウ</t>
    </rPh>
    <rPh sb="170" eb="172">
      <t>ミナオ</t>
    </rPh>
    <rPh sb="173" eb="174">
      <t>トウ</t>
    </rPh>
    <rPh sb="180" eb="182">
      <t>ハッコウ</t>
    </rPh>
    <rPh sb="183" eb="185">
      <t>ヨクセイ</t>
    </rPh>
    <rPh sb="193" eb="194">
      <t>ク</t>
    </rPh>
    <rPh sb="194" eb="195">
      <t>ア</t>
    </rPh>
    <rPh sb="195" eb="197">
      <t>ショウカン</t>
    </rPh>
    <rPh sb="198" eb="200">
      <t>ジッシ</t>
    </rPh>
    <rPh sb="201" eb="204">
      <t>コウフゼイ</t>
    </rPh>
    <rPh sb="204" eb="206">
      <t>ソチ</t>
    </rPh>
    <rPh sb="207" eb="208">
      <t>タカ</t>
    </rPh>
    <rPh sb="209" eb="212">
      <t>チホウサイ</t>
    </rPh>
    <rPh sb="213" eb="214">
      <t>カ</t>
    </rPh>
    <rPh sb="215" eb="216">
      <t>イ</t>
    </rPh>
    <rPh sb="222" eb="224">
      <t>イッソウ</t>
    </rPh>
    <rPh sb="224" eb="226">
      <t>ザイセイ</t>
    </rPh>
    <rPh sb="227" eb="230">
      <t>ケンゼンカ</t>
    </rPh>
    <rPh sb="231" eb="232">
      <t>ツト</t>
    </rPh>
    <rPh sb="236" eb="238">
      <t>ヒツヨウ</t>
    </rPh>
    <phoneticPr fontId="2"/>
  </si>
  <si>
    <r>
      <t>　R02年度の有形固定資産減価償却率については、類似団体平均を下回っているが、将来負担比率は類似団体平均を上回り増加傾向にある。
　当市では、新市建設計画などに基づき公共施設や教育施設の整備・更新を進めているため、新たな施設が増加しており、有形固定資産減価償却率は類似団体と比較して低水準にある。一方で、将来負担比率については、財源として合併特例債や学校教育施設等整備事業債等を充てているため、地方債残高が増加している。また、減債基金や公共施設維持整備基金、教育施設整備基金等の取り崩し</t>
    </r>
    <r>
      <rPr>
        <sz val="11"/>
        <rFont val="ＭＳ Ｐゴシック"/>
        <family val="3"/>
        <charset val="128"/>
      </rPr>
      <t>により</t>
    </r>
    <r>
      <rPr>
        <sz val="11"/>
        <color indexed="8"/>
        <rFont val="ＭＳ Ｐゴシック"/>
        <family val="3"/>
        <charset val="128"/>
      </rPr>
      <t xml:space="preserve">充当可能基金が減少したことが、将来負担比率を押し上げている要因となっている。
　今後は公共施設配置適正化計画に基づく老朽化施設の集約化・複合化や除却を進めていくとともに、新市建設計画の見直しなどを行い、地方債の発行を抑制していく。
</t>
    </r>
    <rPh sb="4" eb="6">
      <t>ネンド</t>
    </rPh>
    <rPh sb="7" eb="9">
      <t>ユウケイ</t>
    </rPh>
    <rPh sb="9" eb="11">
      <t>コテイ</t>
    </rPh>
    <rPh sb="11" eb="13">
      <t>シサン</t>
    </rPh>
    <rPh sb="13" eb="15">
      <t>ゲンカ</t>
    </rPh>
    <rPh sb="15" eb="17">
      <t>ショウキャク</t>
    </rPh>
    <rPh sb="17" eb="18">
      <t>リツ</t>
    </rPh>
    <rPh sb="24" eb="26">
      <t>ルイジ</t>
    </rPh>
    <rPh sb="26" eb="28">
      <t>ダンタイ</t>
    </rPh>
    <rPh sb="28" eb="30">
      <t>ヘイキン</t>
    </rPh>
    <rPh sb="31" eb="33">
      <t>シタマワ</t>
    </rPh>
    <rPh sb="39" eb="41">
      <t>ショウライ</t>
    </rPh>
    <rPh sb="41" eb="43">
      <t>フタン</t>
    </rPh>
    <rPh sb="43" eb="45">
      <t>ヒリツ</t>
    </rPh>
    <rPh sb="46" eb="48">
      <t>ルイジ</t>
    </rPh>
    <rPh sb="48" eb="50">
      <t>ダンタイ</t>
    </rPh>
    <rPh sb="50" eb="52">
      <t>ヘイキン</t>
    </rPh>
    <rPh sb="53" eb="55">
      <t>ウワマワ</t>
    </rPh>
    <rPh sb="56" eb="58">
      <t>ゾウカ</t>
    </rPh>
    <rPh sb="58" eb="60">
      <t>ケイコウ</t>
    </rPh>
    <rPh sb="66" eb="68">
      <t>トウシ</t>
    </rPh>
    <rPh sb="71" eb="72">
      <t>シン</t>
    </rPh>
    <rPh sb="72" eb="73">
      <t>シ</t>
    </rPh>
    <rPh sb="73" eb="75">
      <t>ケンセツ</t>
    </rPh>
    <rPh sb="75" eb="77">
      <t>ケイカク</t>
    </rPh>
    <rPh sb="80" eb="81">
      <t>モト</t>
    </rPh>
    <rPh sb="83" eb="85">
      <t>コウキョウ</t>
    </rPh>
    <rPh sb="85" eb="87">
      <t>シセツ</t>
    </rPh>
    <rPh sb="88" eb="90">
      <t>キョウイク</t>
    </rPh>
    <rPh sb="90" eb="92">
      <t>シセツ</t>
    </rPh>
    <rPh sb="93" eb="95">
      <t>セイビ</t>
    </rPh>
    <rPh sb="96" eb="98">
      <t>コウシン</t>
    </rPh>
    <rPh sb="99" eb="100">
      <t>スス</t>
    </rPh>
    <rPh sb="107" eb="108">
      <t>アラ</t>
    </rPh>
    <rPh sb="110" eb="112">
      <t>シセツ</t>
    </rPh>
    <rPh sb="113" eb="115">
      <t>ゾウカ</t>
    </rPh>
    <rPh sb="120" eb="122">
      <t>ユウケイ</t>
    </rPh>
    <rPh sb="122" eb="124">
      <t>コテイ</t>
    </rPh>
    <rPh sb="124" eb="126">
      <t>シサン</t>
    </rPh>
    <rPh sb="126" eb="128">
      <t>ゲンカ</t>
    </rPh>
    <rPh sb="128" eb="130">
      <t>ショウキャク</t>
    </rPh>
    <rPh sb="130" eb="131">
      <t>リツ</t>
    </rPh>
    <rPh sb="132" eb="134">
      <t>ルイジ</t>
    </rPh>
    <rPh sb="134" eb="136">
      <t>ダンタイ</t>
    </rPh>
    <rPh sb="137" eb="139">
      <t>ヒカク</t>
    </rPh>
    <rPh sb="141" eb="144">
      <t>テイスイジュン</t>
    </rPh>
    <rPh sb="148" eb="150">
      <t>イッポウ</t>
    </rPh>
    <rPh sb="152" eb="154">
      <t>ショウライ</t>
    </rPh>
    <rPh sb="154" eb="156">
      <t>フタン</t>
    </rPh>
    <rPh sb="156" eb="158">
      <t>ヒリツ</t>
    </rPh>
    <rPh sb="164" eb="166">
      <t>ザイゲン</t>
    </rPh>
    <rPh sb="169" eb="171">
      <t>ガッペイ</t>
    </rPh>
    <rPh sb="171" eb="173">
      <t>トクレイ</t>
    </rPh>
    <rPh sb="173" eb="174">
      <t>サイ</t>
    </rPh>
    <rPh sb="175" eb="177">
      <t>ガッコウ</t>
    </rPh>
    <rPh sb="177" eb="179">
      <t>キョウイク</t>
    </rPh>
    <rPh sb="179" eb="181">
      <t>シセツ</t>
    </rPh>
    <rPh sb="181" eb="182">
      <t>トウ</t>
    </rPh>
    <rPh sb="182" eb="184">
      <t>セイビ</t>
    </rPh>
    <rPh sb="184" eb="186">
      <t>ジギョウ</t>
    </rPh>
    <rPh sb="186" eb="187">
      <t>サイ</t>
    </rPh>
    <rPh sb="187" eb="188">
      <t>トウ</t>
    </rPh>
    <rPh sb="189" eb="190">
      <t>ア</t>
    </rPh>
    <rPh sb="197" eb="200">
      <t>チホウサイ</t>
    </rPh>
    <rPh sb="200" eb="202">
      <t>ザンダカ</t>
    </rPh>
    <rPh sb="203" eb="205">
      <t>ゾウカ</t>
    </rPh>
    <rPh sb="213" eb="215">
      <t>ゲンサイ</t>
    </rPh>
    <rPh sb="215" eb="217">
      <t>キキン</t>
    </rPh>
    <rPh sb="218" eb="220">
      <t>コウキョウ</t>
    </rPh>
    <rPh sb="220" eb="222">
      <t>シセツ</t>
    </rPh>
    <rPh sb="222" eb="224">
      <t>イジ</t>
    </rPh>
    <rPh sb="224" eb="226">
      <t>セイビ</t>
    </rPh>
    <rPh sb="226" eb="228">
      <t>キキン</t>
    </rPh>
    <rPh sb="229" eb="231">
      <t>キョウイク</t>
    </rPh>
    <rPh sb="231" eb="233">
      <t>シセツ</t>
    </rPh>
    <rPh sb="233" eb="235">
      <t>セイビ</t>
    </rPh>
    <rPh sb="235" eb="237">
      <t>キキン</t>
    </rPh>
    <rPh sb="237" eb="238">
      <t>トウ</t>
    </rPh>
    <rPh sb="239" eb="240">
      <t>ト</t>
    </rPh>
    <rPh sb="241" eb="242">
      <t>クズ</t>
    </rPh>
    <rPh sb="246" eb="248">
      <t>ジュウトウ</t>
    </rPh>
    <rPh sb="248" eb="250">
      <t>カノウ</t>
    </rPh>
    <rPh sb="250" eb="252">
      <t>キキン</t>
    </rPh>
    <rPh sb="253" eb="255">
      <t>ゲンショウ</t>
    </rPh>
    <rPh sb="261" eb="263">
      <t>ショウライ</t>
    </rPh>
    <rPh sb="263" eb="265">
      <t>フタン</t>
    </rPh>
    <rPh sb="265" eb="267">
      <t>ヒリツ</t>
    </rPh>
    <rPh sb="268" eb="269">
      <t>オ</t>
    </rPh>
    <rPh sb="270" eb="271">
      <t>ア</t>
    </rPh>
    <rPh sb="275" eb="277">
      <t>ヨウイン</t>
    </rPh>
    <rPh sb="286" eb="288">
      <t>コンゴ</t>
    </rPh>
    <rPh sb="321" eb="322">
      <t>スス</t>
    </rPh>
    <rPh sb="331" eb="332">
      <t>シン</t>
    </rPh>
    <rPh sb="332" eb="333">
      <t>シ</t>
    </rPh>
    <rPh sb="333" eb="335">
      <t>ケンセツ</t>
    </rPh>
    <rPh sb="335" eb="337">
      <t>ケイカク</t>
    </rPh>
    <rPh sb="338" eb="340">
      <t>ミナオ</t>
    </rPh>
    <rPh sb="344" eb="345">
      <t>オコナ</t>
    </rPh>
    <rPh sb="347" eb="350">
      <t>チホウサイ</t>
    </rPh>
    <rPh sb="351" eb="353">
      <t>ハッコウ</t>
    </rPh>
    <rPh sb="354" eb="356">
      <t>ヨクセイ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</si>
</sst>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86564</c:v>
                </c:pt>
                <c:pt idx="1">
                  <c:v>62698</c:v>
                </c:pt>
                <c:pt idx="2">
                  <c:v>79245</c:v>
                </c:pt>
                <c:pt idx="3">
                  <c:v>71604</c:v>
                </c:pt>
                <c:pt idx="4">
                  <c:v>67009</c:v>
                </c:pt>
              </c:numCache>
            </c:numRef>
          </c:val>
          <c:smooth val="0"/>
          <c:extLst>
            <c:ext xmlns:c16="http://schemas.microsoft.com/office/drawing/2014/chart" uri="{C3380CC4-5D6E-409C-BE32-E72D297353CC}">
              <c16:uniqueId val="{00000000-0087-4A17-A89C-FCAC338392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94921</c:v>
                </c:pt>
                <c:pt idx="1">
                  <c:v>90689</c:v>
                </c:pt>
                <c:pt idx="2">
                  <c:v>101379</c:v>
                </c:pt>
                <c:pt idx="3">
                  <c:v>68092</c:v>
                </c:pt>
                <c:pt idx="4">
                  <c:v>75729</c:v>
                </c:pt>
              </c:numCache>
            </c:numRef>
          </c:val>
          <c:smooth val="0"/>
          <c:extLst>
            <c:ext xmlns:c16="http://schemas.microsoft.com/office/drawing/2014/chart" uri="{C3380CC4-5D6E-409C-BE32-E72D297353CC}">
              <c16:uniqueId val="{00000001-0087-4A17-A89C-FCAC3383928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9.5</c:v>
                </c:pt>
                <c:pt idx="1">
                  <c:v>11.05</c:v>
                </c:pt>
                <c:pt idx="2">
                  <c:v>8.06</c:v>
                </c:pt>
                <c:pt idx="3">
                  <c:v>10.050000000000001</c:v>
                </c:pt>
                <c:pt idx="4">
                  <c:v>12.64</c:v>
                </c:pt>
              </c:numCache>
            </c:numRef>
          </c:val>
          <c:extLst>
            <c:ext xmlns:c16="http://schemas.microsoft.com/office/drawing/2014/chart" uri="{C3380CC4-5D6E-409C-BE32-E72D297353CC}">
              <c16:uniqueId val="{00000000-A450-41A8-AD77-1E895FB94E1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24.63</c:v>
                </c:pt>
                <c:pt idx="1">
                  <c:v>23.85</c:v>
                </c:pt>
                <c:pt idx="2">
                  <c:v>22.06</c:v>
                </c:pt>
                <c:pt idx="3">
                  <c:v>15.43</c:v>
                </c:pt>
                <c:pt idx="4">
                  <c:v>15.15</c:v>
                </c:pt>
              </c:numCache>
            </c:numRef>
          </c:val>
          <c:extLst>
            <c:ext xmlns:c16="http://schemas.microsoft.com/office/drawing/2014/chart" uri="{C3380CC4-5D6E-409C-BE32-E72D297353CC}">
              <c16:uniqueId val="{00000001-A450-41A8-AD77-1E895FB94E1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0.99</c:v>
                </c:pt>
                <c:pt idx="1">
                  <c:v>2.1800000000000002</c:v>
                </c:pt>
                <c:pt idx="2">
                  <c:v>-5.49</c:v>
                </c:pt>
                <c:pt idx="3">
                  <c:v>-5.28</c:v>
                </c:pt>
                <c:pt idx="4">
                  <c:v>2.78</c:v>
                </c:pt>
              </c:numCache>
            </c:numRef>
          </c:val>
          <c:smooth val="0"/>
          <c:extLst>
            <c:ext xmlns:c16="http://schemas.microsoft.com/office/drawing/2014/chart" uri="{C3380CC4-5D6E-409C-BE32-E72D297353CC}">
              <c16:uniqueId val="{00000002-A450-41A8-AD77-1E895FB94E1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0.27</c:v>
                </c:pt>
                <c:pt idx="2">
                  <c:v>#N/A</c:v>
                </c:pt>
                <c:pt idx="3">
                  <c:v>0.36</c:v>
                </c:pt>
                <c:pt idx="4">
                  <c:v>#N/A</c:v>
                </c:pt>
                <c:pt idx="5">
                  <c:v>0.27</c:v>
                </c:pt>
                <c:pt idx="6">
                  <c:v>#N/A</c:v>
                </c:pt>
                <c:pt idx="7">
                  <c:v>0.45</c:v>
                </c:pt>
                <c:pt idx="8">
                  <c:v>#N/A</c:v>
                </c:pt>
                <c:pt idx="9">
                  <c:v>0</c:v>
                </c:pt>
              </c:numCache>
            </c:numRef>
          </c:val>
          <c:extLst>
            <c:ext xmlns:c16="http://schemas.microsoft.com/office/drawing/2014/chart" uri="{C3380CC4-5D6E-409C-BE32-E72D297353CC}">
              <c16:uniqueId val="{00000000-F976-449B-968A-37AEA2FF48A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976-449B-968A-37AEA2FF48A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2-F976-449B-968A-37AEA2FF48A7}"/>
            </c:ext>
          </c:extLst>
        </c:ser>
        <c:ser>
          <c:idx val="3"/>
          <c:order val="3"/>
          <c:tx>
            <c:strRef>
              <c:f>データシート!$A$30</c:f>
              <c:strCache>
                <c:ptCount val="1"/>
                <c:pt idx="0">
                  <c:v>粟野地区農業集落排水処理事業特別会計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3-F976-449B-968A-37AEA2FF48A7}"/>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3.52</c:v>
                </c:pt>
                <c:pt idx="2">
                  <c:v>#N/A</c:v>
                </c:pt>
                <c:pt idx="3">
                  <c:v>4.1900000000000004</c:v>
                </c:pt>
                <c:pt idx="4">
                  <c:v>#N/A</c:v>
                </c:pt>
                <c:pt idx="5">
                  <c:v>0.5</c:v>
                </c:pt>
                <c:pt idx="6">
                  <c:v>#N/A</c:v>
                </c:pt>
                <c:pt idx="7">
                  <c:v>0.53</c:v>
                </c:pt>
                <c:pt idx="8">
                  <c:v>#N/A</c:v>
                </c:pt>
                <c:pt idx="9">
                  <c:v>7.0000000000000007E-2</c:v>
                </c:pt>
              </c:numCache>
            </c:numRef>
          </c:val>
          <c:extLst>
            <c:ext xmlns:c16="http://schemas.microsoft.com/office/drawing/2014/chart" uri="{C3380CC4-5D6E-409C-BE32-E72D297353CC}">
              <c16:uniqueId val="{00000004-F976-449B-968A-37AEA2FF48A7}"/>
            </c:ext>
          </c:extLst>
        </c:ser>
        <c:ser>
          <c:idx val="5"/>
          <c:order val="5"/>
          <c:tx>
            <c:strRef>
              <c:f>データシート!$A$32</c:f>
              <c:strCache>
                <c:ptCount val="1"/>
                <c:pt idx="0">
                  <c:v>月舘宅地造成事業特別会計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c:v>
                </c:pt>
                <c:pt idx="2">
                  <c:v>#N/A</c:v>
                </c:pt>
                <c:pt idx="3">
                  <c:v>0.1</c:v>
                </c:pt>
                <c:pt idx="4">
                  <c:v>#N/A</c:v>
                </c:pt>
                <c:pt idx="5">
                  <c:v>0.09</c:v>
                </c:pt>
                <c:pt idx="6">
                  <c:v>#N/A</c:v>
                </c:pt>
                <c:pt idx="7">
                  <c:v>0.09</c:v>
                </c:pt>
                <c:pt idx="8">
                  <c:v>#N/A</c:v>
                </c:pt>
                <c:pt idx="9">
                  <c:v>0.09</c:v>
                </c:pt>
              </c:numCache>
            </c:numRef>
          </c:val>
          <c:extLst>
            <c:ext xmlns:c16="http://schemas.microsoft.com/office/drawing/2014/chart" uri="{C3380CC4-5D6E-409C-BE32-E72D297353CC}">
              <c16:uniqueId val="{00000005-F976-449B-968A-37AEA2FF48A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1.03</c:v>
                </c:pt>
                <c:pt idx="2">
                  <c:v>#N/A</c:v>
                </c:pt>
                <c:pt idx="3">
                  <c:v>1.05</c:v>
                </c:pt>
                <c:pt idx="4">
                  <c:v>#N/A</c:v>
                </c:pt>
                <c:pt idx="5">
                  <c:v>1.1200000000000001</c:v>
                </c:pt>
                <c:pt idx="6">
                  <c:v>#N/A</c:v>
                </c:pt>
                <c:pt idx="7">
                  <c:v>0.77</c:v>
                </c:pt>
                <c:pt idx="8">
                  <c:v>#N/A</c:v>
                </c:pt>
                <c:pt idx="9">
                  <c:v>0.84</c:v>
                </c:pt>
              </c:numCache>
            </c:numRef>
          </c:val>
          <c:extLst>
            <c:ext xmlns:c16="http://schemas.microsoft.com/office/drawing/2014/chart" uri="{C3380CC4-5D6E-409C-BE32-E72D297353CC}">
              <c16:uniqueId val="{00000006-F976-449B-968A-37AEA2FF48A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1.0900000000000001</c:v>
                </c:pt>
              </c:numCache>
            </c:numRef>
          </c:val>
          <c:extLst>
            <c:ext xmlns:c16="http://schemas.microsoft.com/office/drawing/2014/chart" uri="{C3380CC4-5D6E-409C-BE32-E72D297353CC}">
              <c16:uniqueId val="{00000007-F976-449B-968A-37AEA2FF48A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4.12</c:v>
                </c:pt>
                <c:pt idx="2">
                  <c:v>#N/A</c:v>
                </c:pt>
                <c:pt idx="3">
                  <c:v>4.58</c:v>
                </c:pt>
                <c:pt idx="4">
                  <c:v>#N/A</c:v>
                </c:pt>
                <c:pt idx="5">
                  <c:v>5.24</c:v>
                </c:pt>
                <c:pt idx="6">
                  <c:v>#N/A</c:v>
                </c:pt>
                <c:pt idx="7">
                  <c:v>6.13</c:v>
                </c:pt>
                <c:pt idx="8">
                  <c:v>#N/A</c:v>
                </c:pt>
                <c:pt idx="9">
                  <c:v>6.81</c:v>
                </c:pt>
              </c:numCache>
            </c:numRef>
          </c:val>
          <c:extLst>
            <c:ext xmlns:c16="http://schemas.microsoft.com/office/drawing/2014/chart" uri="{C3380CC4-5D6E-409C-BE32-E72D297353CC}">
              <c16:uniqueId val="{00000008-F976-449B-968A-37AEA2FF48A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9.5</c:v>
                </c:pt>
                <c:pt idx="2">
                  <c:v>#N/A</c:v>
                </c:pt>
                <c:pt idx="3">
                  <c:v>11.05</c:v>
                </c:pt>
                <c:pt idx="4">
                  <c:v>#N/A</c:v>
                </c:pt>
                <c:pt idx="5">
                  <c:v>8.06</c:v>
                </c:pt>
                <c:pt idx="6">
                  <c:v>#N/A</c:v>
                </c:pt>
                <c:pt idx="7">
                  <c:v>10.039999999999999</c:v>
                </c:pt>
                <c:pt idx="8">
                  <c:v>#N/A</c:v>
                </c:pt>
                <c:pt idx="9">
                  <c:v>12.63</c:v>
                </c:pt>
              </c:numCache>
            </c:numRef>
          </c:val>
          <c:extLst>
            <c:ext xmlns:c16="http://schemas.microsoft.com/office/drawing/2014/chart" uri="{C3380CC4-5D6E-409C-BE32-E72D297353CC}">
              <c16:uniqueId val="{00000009-F976-449B-968A-37AEA2FF48A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2998</c:v>
                </c:pt>
                <c:pt idx="5">
                  <c:v>2858</c:v>
                </c:pt>
                <c:pt idx="8">
                  <c:v>2767</c:v>
                </c:pt>
                <c:pt idx="11">
                  <c:v>2671</c:v>
                </c:pt>
                <c:pt idx="14">
                  <c:v>2626</c:v>
                </c:pt>
              </c:numCache>
            </c:numRef>
          </c:val>
          <c:extLst>
            <c:ext xmlns:c16="http://schemas.microsoft.com/office/drawing/2014/chart" uri="{C3380CC4-5D6E-409C-BE32-E72D297353CC}">
              <c16:uniqueId val="{00000000-2F72-46E6-B941-8113BFFE9CD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F72-46E6-B941-8113BFFE9CD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13</c:v>
                </c:pt>
                <c:pt idx="3">
                  <c:v>13</c:v>
                </c:pt>
                <c:pt idx="6">
                  <c:v>13</c:v>
                </c:pt>
                <c:pt idx="9">
                  <c:v>0</c:v>
                </c:pt>
                <c:pt idx="12">
                  <c:v>0</c:v>
                </c:pt>
              </c:numCache>
            </c:numRef>
          </c:val>
          <c:extLst>
            <c:ext xmlns:c16="http://schemas.microsoft.com/office/drawing/2014/chart" uri="{C3380CC4-5D6E-409C-BE32-E72D297353CC}">
              <c16:uniqueId val="{00000002-2F72-46E6-B941-8113BFFE9CD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238</c:v>
                </c:pt>
                <c:pt idx="3">
                  <c:v>252</c:v>
                </c:pt>
                <c:pt idx="6">
                  <c:v>261</c:v>
                </c:pt>
                <c:pt idx="9">
                  <c:v>256</c:v>
                </c:pt>
                <c:pt idx="12">
                  <c:v>256</c:v>
                </c:pt>
              </c:numCache>
            </c:numRef>
          </c:val>
          <c:extLst>
            <c:ext xmlns:c16="http://schemas.microsoft.com/office/drawing/2014/chart" uri="{C3380CC4-5D6E-409C-BE32-E72D297353CC}">
              <c16:uniqueId val="{00000003-2F72-46E6-B941-8113BFFE9CD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420</c:v>
                </c:pt>
                <c:pt idx="3">
                  <c:v>440</c:v>
                </c:pt>
                <c:pt idx="6">
                  <c:v>437</c:v>
                </c:pt>
                <c:pt idx="9">
                  <c:v>454</c:v>
                </c:pt>
                <c:pt idx="12">
                  <c:v>449</c:v>
                </c:pt>
              </c:numCache>
            </c:numRef>
          </c:val>
          <c:extLst>
            <c:ext xmlns:c16="http://schemas.microsoft.com/office/drawing/2014/chart" uri="{C3380CC4-5D6E-409C-BE32-E72D297353CC}">
              <c16:uniqueId val="{00000004-2F72-46E6-B941-8113BFFE9CD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60</c:v>
                </c:pt>
                <c:pt idx="3">
                  <c:v>60</c:v>
                </c:pt>
                <c:pt idx="6">
                  <c:v>20</c:v>
                </c:pt>
                <c:pt idx="9">
                  <c:v>13</c:v>
                </c:pt>
                <c:pt idx="12">
                  <c:v>7</c:v>
                </c:pt>
              </c:numCache>
            </c:numRef>
          </c:val>
          <c:extLst>
            <c:ext xmlns:c16="http://schemas.microsoft.com/office/drawing/2014/chart" uri="{C3380CC4-5D6E-409C-BE32-E72D297353CC}">
              <c16:uniqueId val="{00000005-2F72-46E6-B941-8113BFFE9CD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F72-46E6-B941-8113BFFE9CD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3228</c:v>
                </c:pt>
                <c:pt idx="3">
                  <c:v>3451</c:v>
                </c:pt>
                <c:pt idx="6">
                  <c:v>3014</c:v>
                </c:pt>
                <c:pt idx="9">
                  <c:v>2953</c:v>
                </c:pt>
                <c:pt idx="12">
                  <c:v>3049</c:v>
                </c:pt>
              </c:numCache>
            </c:numRef>
          </c:val>
          <c:extLst>
            <c:ext xmlns:c16="http://schemas.microsoft.com/office/drawing/2014/chart" uri="{C3380CC4-5D6E-409C-BE32-E72D297353CC}">
              <c16:uniqueId val="{00000007-2F72-46E6-B941-8113BFFE9CD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961</c:v>
                </c:pt>
                <c:pt idx="2">
                  <c:v>#N/A</c:v>
                </c:pt>
                <c:pt idx="3">
                  <c:v>#N/A</c:v>
                </c:pt>
                <c:pt idx="4">
                  <c:v>1358</c:v>
                </c:pt>
                <c:pt idx="5">
                  <c:v>#N/A</c:v>
                </c:pt>
                <c:pt idx="6">
                  <c:v>#N/A</c:v>
                </c:pt>
                <c:pt idx="7">
                  <c:v>978</c:v>
                </c:pt>
                <c:pt idx="8">
                  <c:v>#N/A</c:v>
                </c:pt>
                <c:pt idx="9">
                  <c:v>#N/A</c:v>
                </c:pt>
                <c:pt idx="10">
                  <c:v>1005</c:v>
                </c:pt>
                <c:pt idx="11">
                  <c:v>#N/A</c:v>
                </c:pt>
                <c:pt idx="12">
                  <c:v>#N/A</c:v>
                </c:pt>
                <c:pt idx="13">
                  <c:v>1135</c:v>
                </c:pt>
                <c:pt idx="14">
                  <c:v>#N/A</c:v>
                </c:pt>
              </c:numCache>
            </c:numRef>
          </c:val>
          <c:smooth val="0"/>
          <c:extLst>
            <c:ext xmlns:c16="http://schemas.microsoft.com/office/drawing/2014/chart" uri="{C3380CC4-5D6E-409C-BE32-E72D297353CC}">
              <c16:uniqueId val="{00000008-2F72-46E6-B941-8113BFFE9CD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33239</c:v>
                </c:pt>
                <c:pt idx="5">
                  <c:v>33277</c:v>
                </c:pt>
                <c:pt idx="8">
                  <c:v>33773</c:v>
                </c:pt>
                <c:pt idx="11">
                  <c:v>33662</c:v>
                </c:pt>
                <c:pt idx="14">
                  <c:v>34195</c:v>
                </c:pt>
              </c:numCache>
            </c:numRef>
          </c:val>
          <c:extLst>
            <c:ext xmlns:c16="http://schemas.microsoft.com/office/drawing/2014/chart" uri="{C3380CC4-5D6E-409C-BE32-E72D297353CC}">
              <c16:uniqueId val="{00000000-83F4-4FF7-91C4-A0F800C2885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250</c:v>
                </c:pt>
                <c:pt idx="5">
                  <c:v>191</c:v>
                </c:pt>
                <c:pt idx="8">
                  <c:v>165</c:v>
                </c:pt>
                <c:pt idx="11">
                  <c:v>140</c:v>
                </c:pt>
                <c:pt idx="14">
                  <c:v>110</c:v>
                </c:pt>
              </c:numCache>
            </c:numRef>
          </c:val>
          <c:extLst>
            <c:ext xmlns:c16="http://schemas.microsoft.com/office/drawing/2014/chart" uri="{C3380CC4-5D6E-409C-BE32-E72D297353CC}">
              <c16:uniqueId val="{00000001-83F4-4FF7-91C4-A0F800C2885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12335</c:v>
                </c:pt>
                <c:pt idx="5">
                  <c:v>10858</c:v>
                </c:pt>
                <c:pt idx="8">
                  <c:v>11311</c:v>
                </c:pt>
                <c:pt idx="11">
                  <c:v>9116</c:v>
                </c:pt>
                <c:pt idx="14">
                  <c:v>8860</c:v>
                </c:pt>
              </c:numCache>
            </c:numRef>
          </c:val>
          <c:extLst>
            <c:ext xmlns:c16="http://schemas.microsoft.com/office/drawing/2014/chart" uri="{C3380CC4-5D6E-409C-BE32-E72D297353CC}">
              <c16:uniqueId val="{00000002-83F4-4FF7-91C4-A0F800C2885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3F4-4FF7-91C4-A0F800C2885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3F4-4FF7-91C4-A0F800C2885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F4-4FF7-91C4-A0F800C2885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4415</c:v>
                </c:pt>
                <c:pt idx="3">
                  <c:v>3958</c:v>
                </c:pt>
                <c:pt idx="6">
                  <c:v>3676</c:v>
                </c:pt>
                <c:pt idx="9">
                  <c:v>3564</c:v>
                </c:pt>
                <c:pt idx="12">
                  <c:v>3457</c:v>
                </c:pt>
              </c:numCache>
            </c:numRef>
          </c:val>
          <c:extLst>
            <c:ext xmlns:c16="http://schemas.microsoft.com/office/drawing/2014/chart" uri="{C3380CC4-5D6E-409C-BE32-E72D297353CC}">
              <c16:uniqueId val="{00000006-83F4-4FF7-91C4-A0F800C2885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2137</c:v>
                </c:pt>
                <c:pt idx="3">
                  <c:v>1907</c:v>
                </c:pt>
                <c:pt idx="6">
                  <c:v>1666</c:v>
                </c:pt>
                <c:pt idx="9">
                  <c:v>1434</c:v>
                </c:pt>
                <c:pt idx="12">
                  <c:v>1606</c:v>
                </c:pt>
              </c:numCache>
            </c:numRef>
          </c:val>
          <c:extLst>
            <c:ext xmlns:c16="http://schemas.microsoft.com/office/drawing/2014/chart" uri="{C3380CC4-5D6E-409C-BE32-E72D297353CC}">
              <c16:uniqueId val="{00000007-83F4-4FF7-91C4-A0F800C2885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6824</c:v>
                </c:pt>
                <c:pt idx="3">
                  <c:v>6383</c:v>
                </c:pt>
                <c:pt idx="6">
                  <c:v>5903</c:v>
                </c:pt>
                <c:pt idx="9">
                  <c:v>5472</c:v>
                </c:pt>
                <c:pt idx="12">
                  <c:v>5156</c:v>
                </c:pt>
              </c:numCache>
            </c:numRef>
          </c:val>
          <c:extLst>
            <c:ext xmlns:c16="http://schemas.microsoft.com/office/drawing/2014/chart" uri="{C3380CC4-5D6E-409C-BE32-E72D297353CC}">
              <c16:uniqueId val="{00000008-83F4-4FF7-91C4-A0F800C2885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74</c:v>
                </c:pt>
                <c:pt idx="3">
                  <c:v>61</c:v>
                </c:pt>
                <c:pt idx="6">
                  <c:v>48</c:v>
                </c:pt>
                <c:pt idx="9">
                  <c:v>48</c:v>
                </c:pt>
                <c:pt idx="12">
                  <c:v>0</c:v>
                </c:pt>
              </c:numCache>
            </c:numRef>
          </c:val>
          <c:extLst>
            <c:ext xmlns:c16="http://schemas.microsoft.com/office/drawing/2014/chart" uri="{C3380CC4-5D6E-409C-BE32-E72D297353CC}">
              <c16:uniqueId val="{00000009-83F4-4FF7-91C4-A0F800C2885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37274</c:v>
                </c:pt>
                <c:pt idx="3">
                  <c:v>37685</c:v>
                </c:pt>
                <c:pt idx="6">
                  <c:v>39629</c:v>
                </c:pt>
                <c:pt idx="9">
                  <c:v>40060</c:v>
                </c:pt>
                <c:pt idx="12">
                  <c:v>41123</c:v>
                </c:pt>
              </c:numCache>
            </c:numRef>
          </c:val>
          <c:extLst>
            <c:ext xmlns:c16="http://schemas.microsoft.com/office/drawing/2014/chart" uri="{C3380CC4-5D6E-409C-BE32-E72D297353CC}">
              <c16:uniqueId val="{0000000A-83F4-4FF7-91C4-A0F800C2885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4900</c:v>
                </c:pt>
                <c:pt idx="2">
                  <c:v>#N/A</c:v>
                </c:pt>
                <c:pt idx="3">
                  <c:v>#N/A</c:v>
                </c:pt>
                <c:pt idx="4">
                  <c:v>5669</c:v>
                </c:pt>
                <c:pt idx="5">
                  <c:v>#N/A</c:v>
                </c:pt>
                <c:pt idx="6">
                  <c:v>#N/A</c:v>
                </c:pt>
                <c:pt idx="7">
                  <c:v>5671</c:v>
                </c:pt>
                <c:pt idx="8">
                  <c:v>#N/A</c:v>
                </c:pt>
                <c:pt idx="9">
                  <c:v>#N/A</c:v>
                </c:pt>
                <c:pt idx="10">
                  <c:v>7659</c:v>
                </c:pt>
                <c:pt idx="11">
                  <c:v>#N/A</c:v>
                </c:pt>
                <c:pt idx="12">
                  <c:v>#N/A</c:v>
                </c:pt>
                <c:pt idx="13">
                  <c:v>8176</c:v>
                </c:pt>
                <c:pt idx="14">
                  <c:v>#N/A</c:v>
                </c:pt>
              </c:numCache>
            </c:numRef>
          </c:val>
          <c:smooth val="0"/>
          <c:extLst>
            <c:ext xmlns:c16="http://schemas.microsoft.com/office/drawing/2014/chart" uri="{C3380CC4-5D6E-409C-BE32-E72D297353CC}">
              <c16:uniqueId val="{0000000B-83F4-4FF7-91C4-A0F800C2885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3765</c:v>
                </c:pt>
                <c:pt idx="1">
                  <c:v>2579</c:v>
                </c:pt>
                <c:pt idx="2">
                  <c:v>2580</c:v>
                </c:pt>
              </c:numCache>
            </c:numRef>
          </c:val>
          <c:extLst>
            <c:ext xmlns:c16="http://schemas.microsoft.com/office/drawing/2014/chart" uri="{C3380CC4-5D6E-409C-BE32-E72D297353CC}">
              <c16:uniqueId val="{00000000-F51E-4B66-AC43-E4EC21BE958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1063</c:v>
                </c:pt>
                <c:pt idx="1">
                  <c:v>963</c:v>
                </c:pt>
                <c:pt idx="2">
                  <c:v>863</c:v>
                </c:pt>
              </c:numCache>
            </c:numRef>
          </c:val>
          <c:extLst>
            <c:ext xmlns:c16="http://schemas.microsoft.com/office/drawing/2014/chart" uri="{C3380CC4-5D6E-409C-BE32-E72D297353CC}">
              <c16:uniqueId val="{00000001-F51E-4B66-AC43-E4EC21BE958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9400</c:v>
                </c:pt>
                <c:pt idx="1">
                  <c:v>8177</c:v>
                </c:pt>
                <c:pt idx="2">
                  <c:v>8116</c:v>
                </c:pt>
              </c:numCache>
            </c:numRef>
          </c:val>
          <c:extLst>
            <c:ext xmlns:c16="http://schemas.microsoft.com/office/drawing/2014/chart" uri="{C3380CC4-5D6E-409C-BE32-E72D297353CC}">
              <c16:uniqueId val="{00000002-F51E-4B66-AC43-E4EC21BE958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{83DA6F03-009A-461B-B4C0-2E651674DB7E}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94B-4E34-B694-4AA78D61016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{740FFBE9-4B6A-4070-9E50-0B6E4011F790}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4B-4E34-B694-4AA78D61016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{4F075E1A-6617-46F3-81DF-CC98A887168C}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4B-4E34-B694-4AA78D61016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{E17F2BEB-3EE6-4192-B736-71DFAB886966}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4B-4E34-B694-4AA78D61016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{D4816319-DBCF-42C0-B38B-5C393B8B4DC7}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4B-4E34-B694-4AA78D610162}"/>
                </c:ext>
              </c:extLst>
            </c:dLbl>
            <c:dLbl>
              <c:idx val="8"/>
              <c:layout>
                <c:manualLayout>
                  <c:x val="0"/>
                  <c:y val="-1.1829008930858269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{2C560D83-39C6-4639-85B2-F596D47825A4}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94B-4E34-B694-4AA78D610162}"/>
                </c:ext>
              </c:extLst>
            </c:dLbl>
            <c:dLbl>
              <c:idx val="16"/>
              <c:layout>
                <c:manualLayout>
                  <c:x val="0"/>
                  <c:y val="1.182900893085814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{B4FC3C1A-10FB-4257-9610-703BEF1852F4}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94B-4E34-B694-4AA78D610162}"/>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{F58C15A0-CB5E-4A2C-8F3C-478209F37EFB}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94B-4E34-B694-4AA78D610162}"/>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{9276AB0C-676A-4841-9413-FFE4B1E6BF33}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94B-4E34-B694-4AA78D61016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40.9</c:v>
                </c:pt>
                <c:pt idx="8">
                  <c:v>42</c:v>
                </c:pt>
                <c:pt idx="16">
                  <c:v>42.6</c:v>
                </c:pt>
                <c:pt idx="24">
                  <c:v>44.2</c:v>
                </c:pt>
                <c:pt idx="32">
                  <c:v>45.9</c:v>
                </c:pt>
              </c:numCache>
            </c:numRef>
          </c:xVal>
          <c:yVal>
            <c:numRef>
              <c:f>公会計指標分析・財政指標組合せ分析表!$BP$51:$DC$51</c:f>
              <c:numCache>
                <c:formatCode>#,##0.0;"▲ "#,##0.0</c:formatCode>
                <c:ptCount val="40"/>
                <c:pt idx="0">
                  <c:v>32.9</c:v>
                </c:pt>
                <c:pt idx="8">
                  <c:v>38.700000000000003</c:v>
                </c:pt>
                <c:pt idx="16">
                  <c:v>39.5</c:v>
                </c:pt>
                <c:pt idx="24">
                  <c:v>54.4</c:v>
                </c:pt>
                <c:pt idx="32">
                  <c:v>56.6</c:v>
                </c:pt>
              </c:numCache>
            </c:numRef>
          </c:yVal>
          <c:smooth val="0"/>
          <c:extLst>
            <c:ext xmlns:c16="http://schemas.microsoft.com/office/drawing/2014/chart" uri="{C3380CC4-5D6E-409C-BE32-E72D297353CC}">
              <c16:uniqueId val="{00000009-F94B-4E34-B694-4AA78D61016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{68BB0B40-AE3B-4D72-A443-81B2C7502642}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94B-4E34-B694-4AA78D61016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{F6366EC3-80A6-4801-B229-E1148630FE80}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4B-4E34-B694-4AA78D61016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{97E9878F-1876-4E1C-BC06-4C4C1B3EC1E8}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4B-4E34-B694-4AA78D61016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{101530C4-04AE-412A-84CA-972ED248B95C}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4B-4E34-B694-4AA78D61016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{564FE450-5D7A-421D-A9E7-E335EFA7BC4A}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4B-4E34-B694-4AA78D610162}"/>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{CEB19A8F-23D1-46FC-B00D-44216FE504EB}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94B-4E34-B694-4AA78D610162}"/>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{869187E0-E1CA-4C21-9E9E-3C2D778C68EA}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94B-4E34-B694-4AA78D610162}"/>
                </c:ext>
              </c:extLst>
            </c:dLbl>
            <c:dLbl>
              <c:idx val="24"/>
              <c:layout>
                <c:manualLayout>
                  <c:x val="0"/>
                  <c:y val="1.0854610771806383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{A581796A-3193-4FE4-A648-4E43AD615495}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94B-4E34-B694-4AA78D610162}"/>
                </c:ext>
              </c:extLst>
            </c:dLbl>
            <c:dLbl>
              <c:idx val="32"/>
              <c:layout>
                <c:manualLayout>
                  <c:x val="0"/>
                  <c:y val="-1.0854610771806548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{81C239DE-0371-4F40-A464-46790B5AC2DD}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94B-4E34-B694-4AA78D6101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55.7</c:v>
                </c:pt>
                <c:pt idx="8">
                  <c:v>57</c:v>
                </c:pt>
                <c:pt idx="16">
                  <c:v>57.3</c:v>
                </c:pt>
                <c:pt idx="24">
                  <c:v>58.4</c:v>
                </c:pt>
                <c:pt idx="32">
                  <c:v>58.1</c:v>
                </c:pt>
              </c:numCache>
            </c:numRef>
          </c:xVal>
          <c:yVal>
            <c:numRef>
              <c:f>公会計指標分析・財政指標組合せ分析表!$BP$55:$DC$55</c:f>
              <c:numCache>
                <c:formatCode>#,##0.0;"▲ "#,##0.0</c:formatCode>
                <c:ptCount val="40"/>
                <c:pt idx="0">
                  <c:v>33.9</c:v>
                </c:pt>
                <c:pt idx="8">
                  <c:v>32.299999999999997</c:v>
                </c:pt>
                <c:pt idx="16">
                  <c:v>35.200000000000003</c:v>
                </c:pt>
                <c:pt idx="24">
                  <c:v>40.4</c:v>
                </c:pt>
                <c:pt idx="32">
                  <c:v>39.5</c:v>
                </c:pt>
              </c:numCache>
            </c:numRef>
          </c:yVal>
          <c:smooth val="0"/>
          <c:extLst>
            <c:ext xmlns:c16="http://schemas.microsoft.com/office/drawing/2014/chart" uri="{C3380CC4-5D6E-409C-BE32-E72D297353CC}">
              <c16:uniqueId val="{00000013-F94B-4E34-B694-4AA78D610162}"/>
            </c:ext>
          </c:extLst>
        </c:ser>
        <c:dLbls>
          <c:showLegendKey val="0"/>
          <c:showVal val="1"/>
          <c:showCatName val="0"/>
          <c:showSerName val="0"/>
          <c:showPercent val="0"/>
          <c:showBubbleSize val="0"/>
        </c:dLbls>
        <c:axId val="46179840"/>
        <c:axId val="46181760"/>
      </c:scatterChart>
      <c:valAx>
        <c:axId val="46179840"/>
        <c:scaling>
          <c:orientation val="maxMin"/>
          <c:max val="6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{A1A3FF00-0B3D-433E-8882-C273B4592A24}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A53-4484-8245-63C1FB7D4D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{9338DBB9-D12D-44EF-A1B5-1F734CE2CCE6}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53-4484-8245-63C1FB7D4D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{582E94EE-1881-48AB-A4B1-41BB1FBE06FA}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53-4484-8245-63C1FB7D4D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{8CDF966D-17C5-4FFB-8B25-7AF75D59B16E}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53-4484-8245-63C1FB7D4D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{FCC3FF4A-336E-434D-A10A-DF21F9733677}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53-4484-8245-63C1FB7D4D94}"/>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{DCE1377E-BFD7-4E94-A310-B0F399812965}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A53-4484-8245-63C1FB7D4D94}"/>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{5595C562-5743-4B50-B2FE-811ECF478AB3}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A53-4484-8245-63C1FB7D4D94}"/>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{EB34DF24-3593-42F1-BA58-3D2154AE57B0}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A53-4484-8245-63C1FB7D4D94}"/>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{7931CCF1-5F8B-47DA-A975-910A2A3033AF}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A53-4484-8245-63C1FB7D4D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7.4</c:v>
                </c:pt>
                <c:pt idx="16">
                  <c:v>6.6</c:v>
                </c:pt>
                <c:pt idx="24">
                  <c:v>6.9</c:v>
                </c:pt>
                <c:pt idx="32">
                  <c:v>7.2</c:v>
                </c:pt>
              </c:numCache>
            </c:numRef>
          </c:xVal>
          <c:yVal>
            <c:numRef>
              <c:f>公会計指標分析・財政指標組合せ分析表!$BP$73:$DC$73</c:f>
              <c:numCache>
                <c:formatCode>#,##0.0;"▲ "#,##0.0</c:formatCode>
                <c:ptCount val="40"/>
                <c:pt idx="0">
                  <c:v>32.9</c:v>
                </c:pt>
                <c:pt idx="8">
                  <c:v>38.700000000000003</c:v>
                </c:pt>
                <c:pt idx="16">
                  <c:v>39.5</c:v>
                </c:pt>
                <c:pt idx="24">
                  <c:v>54.4</c:v>
                </c:pt>
                <c:pt idx="32">
                  <c:v>56.6</c:v>
                </c:pt>
              </c:numCache>
            </c:numRef>
          </c:yVal>
          <c:smooth val="0"/>
          <c:extLst>
            <c:ext xmlns:c16="http://schemas.microsoft.com/office/drawing/2014/chart" uri="{C3380CC4-5D6E-409C-BE32-E72D297353CC}">
              <c16:uniqueId val="{00000009-CA53-4484-8245-63C1FB7D4D9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{3ABCFA23-63B6-4672-BED9-D78C53B8D92A}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A53-4484-8245-63C1FB7D4D9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{1F67BB5C-929E-4B84-B194-53CF9365A337}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53-4484-8245-63C1FB7D4D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{410F1AF1-A993-4165-BEDA-FAC122F84741}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53-4484-8245-63C1FB7D4D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{FF29CD30-AF68-47B0-8E2C-BC25908CE827}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53-4484-8245-63C1FB7D4D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{BB4B99C7-BF5B-4BF0-969F-DACFB3C5F408}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53-4484-8245-63C1FB7D4D94}"/>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{F34F9D75-E23B-4DBA-B426-D19830BA2626}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A53-4484-8245-63C1FB7D4D94}"/>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{117CD9A8-6B94-4656-A2F7-7F3260233D63}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A53-4484-8245-63C1FB7D4D94}"/>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{29A62AEE-CBFD-4089-823E-1764D91B81BB}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A53-4484-8245-63C1FB7D4D94}"/>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{F8214A58-0420-4467-BF70-FE3CA6FA7764}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A53-4484-8245-63C1FB7D4D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c:v>
                </c:pt>
                <c:pt idx="16">
                  <c:v>6.9</c:v>
                </c:pt>
                <c:pt idx="24">
                  <c:v>7</c:v>
                </c:pt>
                <c:pt idx="32">
                  <c:v>6.9</c:v>
                </c:pt>
              </c:numCache>
            </c:numRef>
          </c:xVal>
          <c:yVal>
            <c:numRef>
              <c:f>公会計指標分析・財政指標組合せ分析表!$BP$77:$DC$77</c:f>
              <c:numCache>
                <c:formatCode>#,##0.0;"▲ "#,##0.0</c:formatCode>
                <c:ptCount val="40"/>
                <c:pt idx="0">
                  <c:v>33.9</c:v>
                </c:pt>
                <c:pt idx="8">
                  <c:v>32.299999999999997</c:v>
                </c:pt>
                <c:pt idx="16">
                  <c:v>35.200000000000003</c:v>
                </c:pt>
                <c:pt idx="24">
                  <c:v>40.4</c:v>
                </c:pt>
                <c:pt idx="32">
                  <c:v>39.5</c:v>
                </c:pt>
              </c:numCache>
            </c:numRef>
          </c:yVal>
          <c:smooth val="0"/>
          <c:extLst>
            <c:ext xmlns:c16="http://schemas.microsoft.com/office/drawing/2014/chart" uri="{C3380CC4-5D6E-409C-BE32-E72D297353CC}">
              <c16:uniqueId val="{00000013-CA53-4484-8245-63C1FB7D4D94}"/>
            </c:ext>
          </c:extLst>
        </c:ser>
        <c:dLbls>
          <c:showLegendKey val="0"/>
          <c:showVal val="1"/>
          <c:showCatName val="0"/>
          <c:showSerName val="0"/>
          <c:showPercent val="0"/>
          <c:showBubbleSize val="0"/>
        </c:dLbls>
        <c:axId val="84219776"/>
        <c:axId val="84234240"/>
      </c:scatterChart>
      <c:valAx>
        <c:axId val="84219776"/>
        <c:scaling>
          <c:orientation val="maxMin"/>
          <c:max val="7.5"/>
          <c:min val="6.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福島県伊達市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800">
              <a:solidFill>
                <a:schemeClr val="dk1"/>
              </a:solidFill>
              <a:effectLst/>
              <a:latin typeface="+mn-lt"/>
              <a:ea typeface="+mn-ea"/>
              <a:cs typeface="+mn-cs"/>
            </a:rPr>
            <a:t>　満期一括償還地方債に係る年度割相当額</a:t>
          </a:r>
          <a:r>
            <a:rPr kumimoji="1" lang="ja-JP" altLang="en-US" sz="800">
              <a:solidFill>
                <a:schemeClr val="dk1"/>
              </a:solidFill>
              <a:effectLst/>
              <a:latin typeface="+mn-lt"/>
              <a:ea typeface="+mn-ea"/>
              <a:cs typeface="+mn-cs"/>
            </a:rPr>
            <a:t>が、</a:t>
          </a:r>
          <a:r>
            <a:rPr kumimoji="1" lang="ja-JP" altLang="ja-JP" sz="800">
              <a:solidFill>
                <a:schemeClr val="dk1"/>
              </a:solidFill>
              <a:effectLst/>
              <a:latin typeface="+mn-lt"/>
              <a:ea typeface="+mn-ea"/>
              <a:cs typeface="+mn-cs"/>
            </a:rPr>
            <a:t>満期一括市場公募債の償還完了に伴い前年度比</a:t>
          </a:r>
          <a:r>
            <a:rPr kumimoji="1" lang="en-US" altLang="ja-JP" sz="800">
              <a:solidFill>
                <a:schemeClr val="dk1"/>
              </a:solidFill>
              <a:effectLst/>
              <a:latin typeface="+mn-lt"/>
              <a:ea typeface="+mn-ea"/>
              <a:cs typeface="+mn-cs"/>
            </a:rPr>
            <a:t>50</a:t>
          </a:r>
          <a:r>
            <a:rPr kumimoji="1" lang="ja-JP" altLang="ja-JP" sz="800">
              <a:solidFill>
                <a:schemeClr val="dk1"/>
              </a:solidFill>
              <a:effectLst/>
              <a:latin typeface="+mn-lt"/>
              <a:ea typeface="+mn-ea"/>
              <a:cs typeface="+mn-cs"/>
            </a:rPr>
            <a:t>ポイント</a:t>
          </a:r>
          <a:r>
            <a:rPr kumimoji="1" lang="ja-JP" altLang="en-US" sz="800">
              <a:solidFill>
                <a:schemeClr val="dk1"/>
              </a:solidFill>
              <a:effectLst/>
              <a:latin typeface="+mn-lt"/>
              <a:ea typeface="+mn-ea"/>
              <a:cs typeface="+mn-cs"/>
            </a:rPr>
            <a:t>減少した</a:t>
          </a:r>
          <a:r>
            <a:rPr kumimoji="1" lang="ja-JP" altLang="ja-JP" sz="800">
              <a:solidFill>
                <a:schemeClr val="dk1"/>
              </a:solidFill>
              <a:effectLst/>
              <a:latin typeface="+mn-lt"/>
              <a:ea typeface="+mn-ea"/>
              <a:cs typeface="+mn-cs"/>
            </a:rPr>
            <a:t>ものの</a:t>
          </a:r>
          <a:r>
            <a:rPr kumimoji="1" lang="ja-JP" altLang="en-US" sz="800">
              <a:solidFill>
                <a:schemeClr val="dk1"/>
              </a:solidFill>
              <a:effectLst/>
              <a:latin typeface="+mn-lt"/>
              <a:ea typeface="+mn-ea"/>
              <a:cs typeface="+mn-cs"/>
            </a:rPr>
            <a:t>、元利償還金が合併特例債（</a:t>
          </a:r>
          <a:r>
            <a:rPr kumimoji="1" lang="en-US" altLang="ja-JP" sz="800">
              <a:solidFill>
                <a:schemeClr val="dk1"/>
              </a:solidFill>
              <a:effectLst/>
              <a:latin typeface="+mn-lt"/>
              <a:ea typeface="+mn-ea"/>
              <a:cs typeface="+mn-cs"/>
            </a:rPr>
            <a:t>H28</a:t>
          </a:r>
          <a:r>
            <a:rPr kumimoji="1" lang="ja-JP" altLang="en-US" sz="800">
              <a:solidFill>
                <a:schemeClr val="dk1"/>
              </a:solidFill>
              <a:effectLst/>
              <a:latin typeface="+mn-lt"/>
              <a:ea typeface="+mn-ea"/>
              <a:cs typeface="+mn-cs"/>
            </a:rPr>
            <a:t>同意、道の駅建設事業・本庁舎増築事業）</a:t>
          </a:r>
          <a:r>
            <a:rPr kumimoji="1" lang="ja-JP" altLang="ja-JP" sz="800">
              <a:solidFill>
                <a:schemeClr val="dk1"/>
              </a:solidFill>
              <a:effectLst/>
              <a:latin typeface="+mn-lt"/>
              <a:ea typeface="+mn-ea"/>
              <a:cs typeface="+mn-cs"/>
            </a:rPr>
            <a:t>等が償還開始とな</a:t>
          </a:r>
          <a:r>
            <a:rPr kumimoji="1" lang="ja-JP" altLang="en-US" sz="800">
              <a:solidFill>
                <a:schemeClr val="dk1"/>
              </a:solidFill>
              <a:effectLst/>
              <a:latin typeface="+mn-lt"/>
              <a:ea typeface="+mn-ea"/>
              <a:cs typeface="+mn-cs"/>
            </a:rPr>
            <a:t>ったことにより前年度</a:t>
          </a:r>
          <a:r>
            <a:rPr kumimoji="1" lang="ja-JP" altLang="ja-JP" sz="800">
              <a:solidFill>
                <a:schemeClr val="dk1"/>
              </a:solidFill>
              <a:effectLst/>
              <a:latin typeface="+mn-lt"/>
              <a:ea typeface="+mn-ea"/>
              <a:cs typeface="+mn-cs"/>
            </a:rPr>
            <a:t>比</a:t>
          </a:r>
          <a:r>
            <a:rPr kumimoji="1" lang="en-US" altLang="ja-JP" sz="800">
              <a:solidFill>
                <a:schemeClr val="dk1"/>
              </a:solidFill>
              <a:effectLst/>
              <a:latin typeface="+mn-lt"/>
              <a:ea typeface="+mn-ea"/>
              <a:cs typeface="+mn-cs"/>
            </a:rPr>
            <a:t>3.2</a:t>
          </a:r>
          <a:r>
            <a:rPr kumimoji="1" lang="ja-JP" altLang="en-US" sz="800">
              <a:solidFill>
                <a:schemeClr val="dk1"/>
              </a:solidFill>
              <a:effectLst/>
              <a:latin typeface="+mn-lt"/>
              <a:ea typeface="+mn-ea"/>
              <a:cs typeface="+mn-cs"/>
            </a:rPr>
            <a:t>ポイント増加し、</a:t>
          </a:r>
          <a:r>
            <a:rPr kumimoji="1" lang="ja-JP" altLang="ja-JP" sz="800">
              <a:solidFill>
                <a:schemeClr val="dk1"/>
              </a:solidFill>
              <a:effectLst/>
              <a:latin typeface="+mn-lt"/>
              <a:ea typeface="+mn-ea"/>
              <a:cs typeface="+mn-cs"/>
            </a:rPr>
            <a:t>元利償還金（Ａ）は</a:t>
          </a:r>
          <a:r>
            <a:rPr kumimoji="1" lang="ja-JP" altLang="en-US" sz="800">
              <a:solidFill>
                <a:schemeClr val="dk1"/>
              </a:solidFill>
              <a:effectLst/>
              <a:latin typeface="+mn-lt"/>
              <a:ea typeface="+mn-ea"/>
              <a:cs typeface="+mn-cs"/>
            </a:rPr>
            <a:t>増加した。</a:t>
          </a:r>
          <a:endParaRPr kumimoji="1" lang="en-US" altLang="ja-JP" sz="800">
            <a:solidFill>
              <a:schemeClr val="dk1"/>
            </a:solidFill>
            <a:effectLst/>
            <a:latin typeface="+mn-lt"/>
            <a:ea typeface="+mn-ea"/>
            <a:cs typeface="+mn-cs"/>
          </a:endParaRPr>
        </a:p>
        <a:p>
          <a:r>
            <a:rPr kumimoji="1" lang="ja-JP" altLang="ja-JP" sz="800">
              <a:solidFill>
                <a:schemeClr val="dk1"/>
              </a:solidFill>
              <a:effectLst/>
              <a:latin typeface="+mn-lt"/>
              <a:ea typeface="+mn-ea"/>
              <a:cs typeface="+mn-cs"/>
            </a:rPr>
            <a:t>　一方で、控除対象となる基準財政需要額に算入された公債費（Ｂ）</a:t>
          </a:r>
          <a:r>
            <a:rPr kumimoji="1" lang="ja-JP" altLang="en-US" sz="800">
              <a:solidFill>
                <a:schemeClr val="dk1"/>
              </a:solidFill>
              <a:effectLst/>
              <a:latin typeface="+mn-lt"/>
              <a:ea typeface="+mn-ea"/>
              <a:cs typeface="+mn-cs"/>
            </a:rPr>
            <a:t>は減少したことにより、</a:t>
          </a:r>
          <a:r>
            <a:rPr kumimoji="1" lang="ja-JP" altLang="ja-JP" sz="800">
              <a:solidFill>
                <a:schemeClr val="dk1"/>
              </a:solidFill>
              <a:effectLst/>
              <a:latin typeface="+mn-lt"/>
              <a:ea typeface="+mn-ea"/>
              <a:cs typeface="+mn-cs"/>
            </a:rPr>
            <a:t>総額で実質公債費比率の分子は</a:t>
          </a:r>
          <a:r>
            <a:rPr kumimoji="1" lang="ja-JP" altLang="en-US" sz="800">
              <a:solidFill>
                <a:schemeClr val="dk1"/>
              </a:solidFill>
              <a:effectLst/>
              <a:latin typeface="+mn-lt"/>
              <a:ea typeface="+mn-ea"/>
              <a:cs typeface="+mn-cs"/>
            </a:rPr>
            <a:t>前年度比</a:t>
          </a:r>
          <a:r>
            <a:rPr kumimoji="1" lang="en-US" altLang="ja-JP" sz="800">
              <a:solidFill>
                <a:schemeClr val="dk1"/>
              </a:solidFill>
              <a:effectLst/>
              <a:latin typeface="+mn-lt"/>
              <a:ea typeface="+mn-ea"/>
              <a:cs typeface="+mn-cs"/>
            </a:rPr>
            <a:t>12.9</a:t>
          </a:r>
          <a:r>
            <a:rPr kumimoji="1" lang="ja-JP" altLang="en-US" sz="800">
              <a:solidFill>
                <a:schemeClr val="dk1"/>
              </a:solidFill>
              <a:effectLst/>
              <a:latin typeface="+mn-lt"/>
              <a:ea typeface="+mn-ea"/>
              <a:cs typeface="+mn-cs"/>
            </a:rPr>
            <a:t>ポイント</a:t>
          </a:r>
          <a:r>
            <a:rPr kumimoji="1" lang="ja-JP" altLang="ja-JP" sz="800">
              <a:solidFill>
                <a:schemeClr val="dk1"/>
              </a:solidFill>
              <a:effectLst/>
              <a:latin typeface="+mn-lt"/>
              <a:ea typeface="+mn-ea"/>
              <a:cs typeface="+mn-cs"/>
            </a:rPr>
            <a:t>増加</a:t>
          </a:r>
          <a:r>
            <a:rPr kumimoji="1" lang="ja-JP" altLang="en-US" sz="800">
              <a:solidFill>
                <a:schemeClr val="dk1"/>
              </a:solidFill>
              <a:effectLst/>
              <a:latin typeface="+mn-lt"/>
              <a:ea typeface="+mn-ea"/>
              <a:cs typeface="+mn-cs"/>
            </a:rPr>
            <a:t>となった</a:t>
          </a:r>
          <a:r>
            <a:rPr kumimoji="1" lang="ja-JP" altLang="ja-JP" sz="800">
              <a:solidFill>
                <a:schemeClr val="dk1"/>
              </a:solidFill>
              <a:effectLst/>
              <a:latin typeface="+mn-lt"/>
              <a:ea typeface="+mn-ea"/>
              <a:cs typeface="+mn-cs"/>
            </a:rPr>
            <a:t>。</a:t>
          </a:r>
          <a:endParaRPr kumimoji="1" lang="en-US" altLang="ja-JP" sz="800">
            <a:solidFill>
              <a:schemeClr val="dk1"/>
            </a:solidFill>
            <a:effectLst/>
            <a:latin typeface="+mn-lt"/>
            <a:ea typeface="+mn-ea"/>
            <a:cs typeface="+mn-cs"/>
          </a:endParaRPr>
        </a:p>
        <a:p>
          <a:endParaRPr lang="ja-JP" altLang="ja-JP" sz="800">
            <a:effectLst/>
          </a:endParaRPr>
        </a:p>
        <a:p>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修正個所</a:t>
          </a:r>
          <a:r>
            <a:rPr kumimoji="1" lang="en-US" altLang="ja-JP" sz="800">
              <a:solidFill>
                <a:schemeClr val="dk1"/>
              </a:solidFill>
              <a:effectLst/>
              <a:latin typeface="+mn-lt"/>
              <a:ea typeface="+mn-ea"/>
              <a:cs typeface="+mn-cs"/>
            </a:rPr>
            <a:t>】</a:t>
          </a:r>
          <a:endParaRPr lang="ja-JP" altLang="ja-JP" sz="800">
            <a:effectLst/>
          </a:endParaRPr>
        </a:p>
        <a:p>
          <a:r>
            <a:rPr kumimoji="1" lang="ja-JP" altLang="ja-JP" sz="800">
              <a:solidFill>
                <a:schemeClr val="dk1"/>
              </a:solidFill>
              <a:effectLst/>
              <a:latin typeface="+mn-lt"/>
              <a:ea typeface="+mn-ea"/>
              <a:cs typeface="+mn-cs"/>
            </a:rPr>
            <a:t>○平成</a:t>
          </a:r>
          <a:r>
            <a:rPr kumimoji="1" lang="en-US" altLang="ja-JP" sz="800">
              <a:solidFill>
                <a:schemeClr val="dk1"/>
              </a:solidFill>
              <a:effectLst/>
              <a:latin typeface="+mn-lt"/>
              <a:ea typeface="+mn-ea"/>
              <a:cs typeface="+mn-cs"/>
            </a:rPr>
            <a:t>28</a:t>
          </a:r>
          <a:r>
            <a:rPr kumimoji="1" lang="ja-JP" altLang="ja-JP" sz="800">
              <a:solidFill>
                <a:schemeClr val="dk1"/>
              </a:solidFill>
              <a:effectLst/>
              <a:latin typeface="+mn-lt"/>
              <a:ea typeface="+mn-ea"/>
              <a:cs typeface="+mn-cs"/>
            </a:rPr>
            <a:t>年度の「満期一括償還地方債に係る年度割相当額」について、</a:t>
          </a:r>
          <a:r>
            <a:rPr kumimoji="1" lang="en-US" altLang="ja-JP" sz="800">
              <a:solidFill>
                <a:schemeClr val="dk1"/>
              </a:solidFill>
              <a:effectLst/>
              <a:latin typeface="+mn-lt"/>
              <a:ea typeface="+mn-ea"/>
              <a:cs typeface="+mn-cs"/>
            </a:rPr>
            <a:t>60</a:t>
          </a:r>
          <a:r>
            <a:rPr kumimoji="1" lang="ja-JP" altLang="ja-JP" sz="800">
              <a:solidFill>
                <a:schemeClr val="dk1"/>
              </a:solidFill>
              <a:effectLst/>
              <a:latin typeface="+mn-lt"/>
              <a:ea typeface="+mn-ea"/>
              <a:cs typeface="+mn-cs"/>
            </a:rPr>
            <a:t>百万円から</a:t>
          </a:r>
          <a:r>
            <a:rPr kumimoji="1" lang="en-US" altLang="ja-JP" sz="800">
              <a:solidFill>
                <a:schemeClr val="dk1"/>
              </a:solidFill>
              <a:effectLst/>
              <a:latin typeface="+mn-lt"/>
              <a:ea typeface="+mn-ea"/>
              <a:cs typeface="+mn-cs"/>
            </a:rPr>
            <a:t>33</a:t>
          </a:r>
          <a:r>
            <a:rPr kumimoji="1" lang="ja-JP" altLang="ja-JP" sz="800">
              <a:solidFill>
                <a:schemeClr val="dk1"/>
              </a:solidFill>
              <a:effectLst/>
              <a:latin typeface="+mn-lt"/>
              <a:ea typeface="+mn-ea"/>
              <a:cs typeface="+mn-cs"/>
            </a:rPr>
            <a:t>百万円へ修正</a:t>
          </a:r>
          <a:endParaRPr lang="ja-JP" altLang="ja-JP" sz="800">
            <a:effectLst/>
          </a:endParaRPr>
        </a:p>
        <a:p>
          <a:pPr eaLnBrk="1" fontAlgn="auto" latinLnBrk="0" hangingPunct="1"/>
          <a:r>
            <a:rPr kumimoji="1" lang="ja-JP" altLang="ja-JP" sz="800">
              <a:solidFill>
                <a:schemeClr val="dk1"/>
              </a:solidFill>
              <a:effectLst/>
              <a:latin typeface="+mn-lt"/>
              <a:ea typeface="+mn-ea"/>
              <a:cs typeface="+mn-cs"/>
            </a:rPr>
            <a:t>○平成</a:t>
          </a:r>
          <a:r>
            <a:rPr kumimoji="1" lang="en-US" altLang="ja-JP" sz="800">
              <a:solidFill>
                <a:schemeClr val="dk1"/>
              </a:solidFill>
              <a:effectLst/>
              <a:latin typeface="+mn-lt"/>
              <a:ea typeface="+mn-ea"/>
              <a:cs typeface="+mn-cs"/>
            </a:rPr>
            <a:t>28</a:t>
          </a:r>
          <a:r>
            <a:rPr kumimoji="1" lang="ja-JP" altLang="ja-JP" sz="800">
              <a:solidFill>
                <a:schemeClr val="dk1"/>
              </a:solidFill>
              <a:effectLst/>
              <a:latin typeface="+mn-lt"/>
              <a:ea typeface="+mn-ea"/>
              <a:cs typeface="+mn-cs"/>
            </a:rPr>
            <a:t>年度の「実質公債費比率の分子」について、</a:t>
          </a:r>
          <a:r>
            <a:rPr kumimoji="1" lang="en-US" altLang="ja-JP" sz="800">
              <a:solidFill>
                <a:schemeClr val="dk1"/>
              </a:solidFill>
              <a:effectLst/>
              <a:latin typeface="+mn-lt"/>
              <a:ea typeface="+mn-ea"/>
              <a:cs typeface="+mn-cs"/>
            </a:rPr>
            <a:t>961</a:t>
          </a:r>
          <a:r>
            <a:rPr kumimoji="1" lang="ja-JP" altLang="ja-JP" sz="800">
              <a:solidFill>
                <a:schemeClr val="dk1"/>
              </a:solidFill>
              <a:effectLst/>
              <a:latin typeface="+mn-lt"/>
              <a:ea typeface="+mn-ea"/>
              <a:cs typeface="+mn-cs"/>
            </a:rPr>
            <a:t>百万円から</a:t>
          </a:r>
          <a:r>
            <a:rPr kumimoji="1" lang="en-US" altLang="ja-JP" sz="800">
              <a:solidFill>
                <a:schemeClr val="dk1"/>
              </a:solidFill>
              <a:effectLst/>
              <a:latin typeface="+mn-lt"/>
              <a:ea typeface="+mn-ea"/>
              <a:cs typeface="+mn-cs"/>
            </a:rPr>
            <a:t>934</a:t>
          </a:r>
          <a:r>
            <a:rPr kumimoji="1" lang="ja-JP" altLang="ja-JP" sz="800">
              <a:solidFill>
                <a:schemeClr val="dk1"/>
              </a:solidFill>
              <a:effectLst/>
              <a:latin typeface="+mn-lt"/>
              <a:ea typeface="+mn-ea"/>
              <a:cs typeface="+mn-cs"/>
            </a:rPr>
            <a:t>百万円へ修正</a:t>
          </a:r>
          <a:endParaRPr lang="ja-JP" altLang="ja-JP" sz="800">
            <a:effectLst/>
          </a:endParaRPr>
        </a:p>
        <a:p>
          <a:pPr eaLnBrk="1" fontAlgn="auto" latinLnBrk="0" hangingPunct="1"/>
          <a:r>
            <a:rPr kumimoji="1" lang="ja-JP" altLang="ja-JP" sz="800">
              <a:solidFill>
                <a:schemeClr val="dk1"/>
              </a:solidFill>
              <a:effectLst/>
              <a:latin typeface="+mn-lt"/>
              <a:ea typeface="+mn-ea"/>
              <a:cs typeface="+mn-cs"/>
            </a:rPr>
            <a:t>○平成</a:t>
          </a:r>
          <a:r>
            <a:rPr kumimoji="1" lang="en-US" altLang="ja-JP" sz="800">
              <a:solidFill>
                <a:schemeClr val="dk1"/>
              </a:solidFill>
              <a:effectLst/>
              <a:latin typeface="+mn-lt"/>
              <a:ea typeface="+mn-ea"/>
              <a:cs typeface="+mn-cs"/>
            </a:rPr>
            <a:t>29</a:t>
          </a:r>
          <a:r>
            <a:rPr kumimoji="1" lang="ja-JP" altLang="ja-JP" sz="800">
              <a:solidFill>
                <a:schemeClr val="dk1"/>
              </a:solidFill>
              <a:effectLst/>
              <a:latin typeface="+mn-lt"/>
              <a:ea typeface="+mn-ea"/>
              <a:cs typeface="+mn-cs"/>
            </a:rPr>
            <a:t>年度の「満期一括償還地方債に係る年度割相当額」について、</a:t>
          </a:r>
          <a:r>
            <a:rPr kumimoji="1" lang="en-US" altLang="ja-JP" sz="800">
              <a:solidFill>
                <a:schemeClr val="dk1"/>
              </a:solidFill>
              <a:effectLst/>
              <a:latin typeface="+mn-lt"/>
              <a:ea typeface="+mn-ea"/>
              <a:cs typeface="+mn-cs"/>
            </a:rPr>
            <a:t>60</a:t>
          </a:r>
          <a:r>
            <a:rPr kumimoji="1" lang="ja-JP" altLang="ja-JP" sz="800">
              <a:solidFill>
                <a:schemeClr val="dk1"/>
              </a:solidFill>
              <a:effectLst/>
              <a:latin typeface="+mn-lt"/>
              <a:ea typeface="+mn-ea"/>
              <a:cs typeface="+mn-cs"/>
            </a:rPr>
            <a:t>百万円から</a:t>
          </a:r>
          <a:r>
            <a:rPr kumimoji="1" lang="en-US" altLang="ja-JP" sz="800">
              <a:solidFill>
                <a:schemeClr val="dk1"/>
              </a:solidFill>
              <a:effectLst/>
              <a:latin typeface="+mn-lt"/>
              <a:ea typeface="+mn-ea"/>
              <a:cs typeface="+mn-cs"/>
            </a:rPr>
            <a:t>33</a:t>
          </a:r>
          <a:r>
            <a:rPr kumimoji="1" lang="ja-JP" altLang="ja-JP" sz="800">
              <a:solidFill>
                <a:schemeClr val="dk1"/>
              </a:solidFill>
              <a:effectLst/>
              <a:latin typeface="+mn-lt"/>
              <a:ea typeface="+mn-ea"/>
              <a:cs typeface="+mn-cs"/>
            </a:rPr>
            <a:t>百万円へ修正</a:t>
          </a:r>
          <a:endParaRPr lang="ja-JP" altLang="ja-JP" sz="800">
            <a:effectLst/>
          </a:endParaRPr>
        </a:p>
        <a:p>
          <a:pPr eaLnBrk="1" fontAlgn="auto" latinLnBrk="0" hangingPunct="1"/>
          <a:r>
            <a:rPr kumimoji="1" lang="ja-JP" altLang="ja-JP" sz="800">
              <a:solidFill>
                <a:schemeClr val="dk1"/>
              </a:solidFill>
              <a:effectLst/>
              <a:latin typeface="+mn-lt"/>
              <a:ea typeface="+mn-ea"/>
              <a:cs typeface="+mn-cs"/>
            </a:rPr>
            <a:t>○平成</a:t>
          </a:r>
          <a:r>
            <a:rPr kumimoji="1" lang="en-US" altLang="ja-JP" sz="800">
              <a:solidFill>
                <a:schemeClr val="dk1"/>
              </a:solidFill>
              <a:effectLst/>
              <a:latin typeface="+mn-lt"/>
              <a:ea typeface="+mn-ea"/>
              <a:cs typeface="+mn-cs"/>
            </a:rPr>
            <a:t>29</a:t>
          </a:r>
          <a:r>
            <a:rPr kumimoji="1" lang="ja-JP" altLang="ja-JP" sz="800">
              <a:solidFill>
                <a:schemeClr val="dk1"/>
              </a:solidFill>
              <a:effectLst/>
              <a:latin typeface="+mn-lt"/>
              <a:ea typeface="+mn-ea"/>
              <a:cs typeface="+mn-cs"/>
            </a:rPr>
            <a:t>年度の「元利償還金」について、</a:t>
          </a:r>
          <a:r>
            <a:rPr kumimoji="1" lang="en-US" altLang="ja-JP" sz="800">
              <a:solidFill>
                <a:schemeClr val="dk1"/>
              </a:solidFill>
              <a:effectLst/>
              <a:latin typeface="+mn-lt"/>
              <a:ea typeface="+mn-ea"/>
              <a:cs typeface="+mn-cs"/>
            </a:rPr>
            <a:t>3,451</a:t>
          </a:r>
          <a:r>
            <a:rPr kumimoji="1" lang="ja-JP" altLang="ja-JP" sz="800">
              <a:solidFill>
                <a:schemeClr val="dk1"/>
              </a:solidFill>
              <a:effectLst/>
              <a:latin typeface="+mn-lt"/>
              <a:ea typeface="+mn-ea"/>
              <a:cs typeface="+mn-cs"/>
            </a:rPr>
            <a:t>百万円から</a:t>
          </a:r>
          <a:r>
            <a:rPr kumimoji="1" lang="en-US" altLang="ja-JP" sz="800">
              <a:solidFill>
                <a:schemeClr val="dk1"/>
              </a:solidFill>
              <a:effectLst/>
              <a:latin typeface="+mn-lt"/>
              <a:ea typeface="+mn-ea"/>
              <a:cs typeface="+mn-cs"/>
            </a:rPr>
            <a:t>3,125</a:t>
          </a:r>
          <a:r>
            <a:rPr kumimoji="1" lang="ja-JP" altLang="ja-JP" sz="800">
              <a:solidFill>
                <a:schemeClr val="dk1"/>
              </a:solidFill>
              <a:effectLst/>
              <a:latin typeface="+mn-lt"/>
              <a:ea typeface="+mn-ea"/>
              <a:cs typeface="+mn-cs"/>
            </a:rPr>
            <a:t>百万円へ修正</a:t>
          </a:r>
          <a:endParaRPr lang="ja-JP" altLang="ja-JP" sz="800">
            <a:effectLst/>
          </a:endParaRPr>
        </a:p>
        <a:p>
          <a:r>
            <a:rPr kumimoji="1" lang="ja-JP" altLang="ja-JP" sz="800">
              <a:solidFill>
                <a:schemeClr val="dk1"/>
              </a:solidFill>
              <a:effectLst/>
              <a:latin typeface="+mn-lt"/>
              <a:ea typeface="+mn-ea"/>
              <a:cs typeface="+mn-cs"/>
            </a:rPr>
            <a:t>○平成</a:t>
          </a:r>
          <a:r>
            <a:rPr kumimoji="1" lang="en-US" altLang="ja-JP" sz="800">
              <a:solidFill>
                <a:schemeClr val="dk1"/>
              </a:solidFill>
              <a:effectLst/>
              <a:latin typeface="+mn-lt"/>
              <a:ea typeface="+mn-ea"/>
              <a:cs typeface="+mn-cs"/>
            </a:rPr>
            <a:t>29</a:t>
          </a:r>
          <a:r>
            <a:rPr kumimoji="1" lang="ja-JP" altLang="ja-JP" sz="800">
              <a:solidFill>
                <a:schemeClr val="dk1"/>
              </a:solidFill>
              <a:effectLst/>
              <a:latin typeface="+mn-lt"/>
              <a:ea typeface="+mn-ea"/>
              <a:cs typeface="+mn-cs"/>
            </a:rPr>
            <a:t>年度の「実質公債費比率の分子」について、</a:t>
          </a:r>
          <a:r>
            <a:rPr kumimoji="1" lang="en-US" altLang="ja-JP" sz="800">
              <a:solidFill>
                <a:schemeClr val="dk1"/>
              </a:solidFill>
              <a:effectLst/>
              <a:latin typeface="+mn-lt"/>
              <a:ea typeface="+mn-ea"/>
              <a:cs typeface="+mn-cs"/>
            </a:rPr>
            <a:t>1,358</a:t>
          </a:r>
          <a:r>
            <a:rPr kumimoji="1" lang="ja-JP" altLang="ja-JP" sz="800">
              <a:solidFill>
                <a:schemeClr val="dk1"/>
              </a:solidFill>
              <a:effectLst/>
              <a:latin typeface="+mn-lt"/>
              <a:ea typeface="+mn-ea"/>
              <a:cs typeface="+mn-cs"/>
            </a:rPr>
            <a:t>百万円から</a:t>
          </a:r>
          <a:r>
            <a:rPr kumimoji="1" lang="en-US" altLang="ja-JP" sz="800">
              <a:solidFill>
                <a:schemeClr val="dk1"/>
              </a:solidFill>
              <a:effectLst/>
              <a:latin typeface="+mn-lt"/>
              <a:ea typeface="+mn-ea"/>
              <a:cs typeface="+mn-cs"/>
            </a:rPr>
            <a:t>1,005</a:t>
          </a:r>
          <a:r>
            <a:rPr kumimoji="1" lang="ja-JP" altLang="ja-JP" sz="800">
              <a:solidFill>
                <a:schemeClr val="dk1"/>
              </a:solidFill>
              <a:effectLst/>
              <a:latin typeface="+mn-lt"/>
              <a:ea typeface="+mn-ea"/>
              <a:cs typeface="+mn-cs"/>
            </a:rPr>
            <a:t>百万円へ修正</a:t>
          </a:r>
          <a:endParaRPr kumimoji="1" lang="ja-JP" altLang="en-US" sz="8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800">
              <a:solidFill>
                <a:schemeClr val="dk1"/>
              </a:solidFill>
              <a:effectLst/>
              <a:latin typeface="+mn-lt"/>
              <a:ea typeface="+mn-ea"/>
              <a:cs typeface="+mn-cs"/>
            </a:rPr>
            <a:t>　</a:t>
          </a:r>
          <a:r>
            <a:rPr kumimoji="1" lang="ja-JP" altLang="ja-JP" sz="800">
              <a:solidFill>
                <a:schemeClr val="dk1"/>
              </a:solidFill>
              <a:effectLst/>
              <a:latin typeface="+mn-lt"/>
              <a:ea typeface="+mn-ea"/>
              <a:cs typeface="+mn-cs"/>
            </a:rPr>
            <a:t>発行額の</a:t>
          </a:r>
          <a:r>
            <a:rPr kumimoji="1" lang="en-US" altLang="ja-JP" sz="800">
              <a:solidFill>
                <a:schemeClr val="dk1"/>
              </a:solidFill>
              <a:effectLst/>
              <a:latin typeface="+mn-lt"/>
              <a:ea typeface="+mn-ea"/>
              <a:cs typeface="+mn-cs"/>
            </a:rPr>
            <a:t>200</a:t>
          </a:r>
          <a:r>
            <a:rPr kumimoji="1" lang="ja-JP" altLang="en-US" sz="800">
              <a:solidFill>
                <a:schemeClr val="dk1"/>
              </a:solidFill>
              <a:effectLst/>
              <a:latin typeface="+mn-lt"/>
              <a:ea typeface="+mn-ea"/>
              <a:cs typeface="+mn-cs"/>
            </a:rPr>
            <a:t>百万円</a:t>
          </a:r>
          <a:r>
            <a:rPr kumimoji="1" lang="ja-JP" altLang="ja-JP" sz="800">
              <a:solidFill>
                <a:schemeClr val="dk1"/>
              </a:solidFill>
              <a:effectLst/>
              <a:latin typeface="+mn-lt"/>
              <a:ea typeface="+mn-ea"/>
              <a:cs typeface="+mn-cs"/>
            </a:rPr>
            <a:t>を満期一括償還期間の</a:t>
          </a:r>
          <a:r>
            <a:rPr kumimoji="1" lang="en-US" altLang="ja-JP" sz="800">
              <a:solidFill>
                <a:schemeClr val="dk1"/>
              </a:solidFill>
              <a:effectLst/>
              <a:latin typeface="+mn-lt"/>
              <a:ea typeface="+mn-ea"/>
              <a:cs typeface="+mn-cs"/>
            </a:rPr>
            <a:t>5</a:t>
          </a:r>
          <a:r>
            <a:rPr kumimoji="1" lang="ja-JP" altLang="ja-JP" sz="800">
              <a:solidFill>
                <a:schemeClr val="dk1"/>
              </a:solidFill>
              <a:effectLst/>
              <a:latin typeface="+mn-lt"/>
              <a:ea typeface="+mn-ea"/>
              <a:cs typeface="+mn-cs"/>
            </a:rPr>
            <a:t>年間で積み立てており、市場公募債の償還の財源として、毎年</a:t>
          </a:r>
          <a:r>
            <a:rPr kumimoji="1" lang="en-US" altLang="ja-JP" sz="800">
              <a:solidFill>
                <a:schemeClr val="dk1"/>
              </a:solidFill>
              <a:effectLst/>
              <a:latin typeface="+mn-lt"/>
              <a:ea typeface="+mn-ea"/>
              <a:cs typeface="+mn-cs"/>
            </a:rPr>
            <a:t>40</a:t>
          </a:r>
          <a:r>
            <a:rPr kumimoji="1" lang="ja-JP" altLang="ja-JP" sz="800">
              <a:solidFill>
                <a:schemeClr val="dk1"/>
              </a:solidFill>
              <a:effectLst/>
              <a:latin typeface="+mn-lt"/>
              <a:ea typeface="+mn-ea"/>
              <a:cs typeface="+mn-cs"/>
            </a:rPr>
            <a:t>百万円を減債基金に積立てしている。</a:t>
          </a:r>
          <a:endParaRPr kumimoji="1" lang="en-US" altLang="ja-JP" sz="800">
            <a:solidFill>
              <a:schemeClr val="dk1"/>
            </a:solidFill>
            <a:effectLst/>
            <a:latin typeface="+mn-lt"/>
            <a:ea typeface="+mn-ea"/>
            <a:cs typeface="+mn-cs"/>
          </a:endParaRPr>
        </a:p>
        <a:p>
          <a:pPr eaLnBrk="1" fontAlgn="auto" latinLnBrk="0" hangingPunct="1"/>
          <a:r>
            <a:rPr kumimoji="1" lang="ja-JP" altLang="en-US" sz="800">
              <a:solidFill>
                <a:schemeClr val="dk1"/>
              </a:solidFill>
              <a:effectLst/>
              <a:latin typeface="+mn-lt"/>
              <a:ea typeface="+mn-ea"/>
              <a:cs typeface="+mn-cs"/>
            </a:rPr>
            <a:t>　</a:t>
          </a:r>
          <a:r>
            <a:rPr kumimoji="1" lang="ja-JP" altLang="ja-JP" sz="800">
              <a:solidFill>
                <a:schemeClr val="dk1"/>
              </a:solidFill>
              <a:effectLst/>
              <a:latin typeface="+mn-lt"/>
              <a:ea typeface="+mn-ea"/>
              <a:cs typeface="+mn-cs"/>
            </a:rPr>
            <a:t>市場公募債の発行は平成</a:t>
          </a:r>
          <a:r>
            <a:rPr kumimoji="1" lang="en-US" altLang="ja-JP" sz="800">
              <a:solidFill>
                <a:schemeClr val="dk1"/>
              </a:solidFill>
              <a:effectLst/>
              <a:latin typeface="+mn-lt"/>
              <a:ea typeface="+mn-ea"/>
              <a:cs typeface="+mn-cs"/>
            </a:rPr>
            <a:t>27</a:t>
          </a:r>
          <a:r>
            <a:rPr kumimoji="1" lang="ja-JP" altLang="ja-JP" sz="800">
              <a:solidFill>
                <a:schemeClr val="dk1"/>
              </a:solidFill>
              <a:effectLst/>
              <a:latin typeface="+mn-lt"/>
              <a:ea typeface="+mn-ea"/>
              <a:cs typeface="+mn-cs"/>
            </a:rPr>
            <a:t>年度で終了しており、令和</a:t>
          </a:r>
          <a:r>
            <a:rPr kumimoji="1" lang="en-US" altLang="ja-JP" sz="800">
              <a:solidFill>
                <a:schemeClr val="dk1"/>
              </a:solidFill>
              <a:effectLst/>
              <a:latin typeface="+mn-lt"/>
              <a:ea typeface="+mn-ea"/>
              <a:cs typeface="+mn-cs"/>
            </a:rPr>
            <a:t>2</a:t>
          </a:r>
          <a:r>
            <a:rPr kumimoji="1" lang="ja-JP" altLang="ja-JP" sz="800">
              <a:solidFill>
                <a:schemeClr val="dk1"/>
              </a:solidFill>
              <a:effectLst/>
              <a:latin typeface="+mn-lt"/>
              <a:ea typeface="+mn-ea"/>
              <a:cs typeface="+mn-cs"/>
            </a:rPr>
            <a:t>年度の積立てが最後となり、すべての償還が完了する。</a:t>
          </a:r>
          <a:endParaRPr lang="ja-JP" altLang="ja-JP" sz="8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福島県伊達市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mn-lt"/>
              <a:ea typeface="+mn-ea"/>
              <a:cs typeface="+mn-cs"/>
            </a:rPr>
            <a:t>　水道事業における元金の残高の減や、公共下水道事業における</a:t>
          </a:r>
          <a:r>
            <a:rPr kumimoji="1" lang="ja-JP" altLang="ja-JP" sz="1050">
              <a:solidFill>
                <a:schemeClr val="dk1"/>
              </a:solidFill>
              <a:effectLst/>
              <a:latin typeface="+mn-lt"/>
              <a:ea typeface="+mn-ea"/>
              <a:cs typeface="+mn-cs"/>
            </a:rPr>
            <a:t>繰入割合（準元金償還金</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元金償還金）の３カ年平均の減</a:t>
          </a:r>
          <a:r>
            <a:rPr kumimoji="1" lang="ja-JP" altLang="en-US" sz="1050">
              <a:solidFill>
                <a:schemeClr val="dk1"/>
              </a:solidFill>
              <a:effectLst/>
              <a:latin typeface="+mn-lt"/>
              <a:ea typeface="+mn-ea"/>
              <a:cs typeface="+mn-cs"/>
            </a:rPr>
            <a:t>により、公営企業債等繰入見込額が前年度比</a:t>
          </a:r>
          <a:r>
            <a:rPr kumimoji="1" lang="en-US" altLang="ja-JP" sz="1050">
              <a:solidFill>
                <a:schemeClr val="dk1"/>
              </a:solidFill>
              <a:effectLst/>
              <a:latin typeface="+mn-lt"/>
              <a:ea typeface="+mn-ea"/>
              <a:cs typeface="+mn-cs"/>
            </a:rPr>
            <a:t>5.8</a:t>
          </a:r>
          <a:r>
            <a:rPr kumimoji="1" lang="ja-JP" altLang="en-US" sz="1050">
              <a:solidFill>
                <a:schemeClr val="dk1"/>
              </a:solidFill>
              <a:effectLst/>
              <a:latin typeface="+mn-lt"/>
              <a:ea typeface="+mn-ea"/>
              <a:cs typeface="+mn-cs"/>
            </a:rPr>
            <a:t>ポイント減少したものの、地方債の現在高が前年度比</a:t>
          </a:r>
          <a:r>
            <a:rPr kumimoji="1" lang="en-US" altLang="ja-JP" sz="1050">
              <a:solidFill>
                <a:schemeClr val="dk1"/>
              </a:solidFill>
              <a:effectLst/>
              <a:latin typeface="+mn-lt"/>
              <a:ea typeface="+mn-ea"/>
              <a:cs typeface="+mn-cs"/>
            </a:rPr>
            <a:t>2.7</a:t>
          </a:r>
          <a:r>
            <a:rPr kumimoji="1" lang="ja-JP" altLang="en-US" sz="1050">
              <a:solidFill>
                <a:schemeClr val="dk1"/>
              </a:solidFill>
              <a:effectLst/>
              <a:latin typeface="+mn-lt"/>
              <a:ea typeface="+mn-ea"/>
              <a:cs typeface="+mn-cs"/>
            </a:rPr>
            <a:t>ポイント増加、公立藤田病院における構成市町の負担割合が</a:t>
          </a:r>
          <a:r>
            <a:rPr kumimoji="1" lang="en-US" altLang="ja-JP" sz="1050">
              <a:solidFill>
                <a:schemeClr val="dk1"/>
              </a:solidFill>
              <a:effectLst/>
              <a:latin typeface="+mn-lt"/>
              <a:ea typeface="+mn-ea"/>
              <a:cs typeface="+mn-cs"/>
            </a:rPr>
            <a:t>0.1</a:t>
          </a:r>
          <a:r>
            <a:rPr kumimoji="1" lang="ja-JP" altLang="en-US" sz="1050">
              <a:solidFill>
                <a:schemeClr val="dk1"/>
              </a:solidFill>
              <a:effectLst/>
              <a:latin typeface="+mn-lt"/>
              <a:ea typeface="+mn-ea"/>
              <a:cs typeface="+mn-cs"/>
            </a:rPr>
            <a:t>から</a:t>
          </a:r>
          <a:r>
            <a:rPr kumimoji="1" lang="en-US" altLang="ja-JP" sz="1050">
              <a:solidFill>
                <a:schemeClr val="dk1"/>
              </a:solidFill>
              <a:effectLst/>
              <a:latin typeface="+mn-lt"/>
              <a:ea typeface="+mn-ea"/>
              <a:cs typeface="+mn-cs"/>
            </a:rPr>
            <a:t>0.3</a:t>
          </a:r>
          <a:r>
            <a:rPr kumimoji="1" lang="ja-JP" altLang="en-US" sz="1050">
              <a:solidFill>
                <a:schemeClr val="dk1"/>
              </a:solidFill>
              <a:effectLst/>
              <a:latin typeface="+mn-lt"/>
              <a:ea typeface="+mn-ea"/>
              <a:cs typeface="+mn-cs"/>
            </a:rPr>
            <a:t>に変更となったことにより組合等負担等見込額が</a:t>
          </a:r>
          <a:r>
            <a:rPr kumimoji="1" lang="en-US" altLang="ja-JP" sz="1050">
              <a:solidFill>
                <a:schemeClr val="dk1"/>
              </a:solidFill>
              <a:effectLst/>
              <a:latin typeface="+mn-lt"/>
              <a:ea typeface="+mn-ea"/>
              <a:cs typeface="+mn-cs"/>
            </a:rPr>
            <a:t>12.0</a:t>
          </a:r>
          <a:r>
            <a:rPr kumimoji="1" lang="ja-JP" altLang="en-US" sz="1050">
              <a:solidFill>
                <a:schemeClr val="dk1"/>
              </a:solidFill>
              <a:effectLst/>
              <a:latin typeface="+mn-lt"/>
              <a:ea typeface="+mn-ea"/>
              <a:cs typeface="+mn-cs"/>
            </a:rPr>
            <a:t>ポイント増加したことにより、将来負担額</a:t>
          </a:r>
          <a:r>
            <a:rPr kumimoji="1" lang="ja-JP" altLang="ja-JP" sz="1050">
              <a:solidFill>
                <a:schemeClr val="dk1"/>
              </a:solidFill>
              <a:effectLst/>
              <a:latin typeface="+mn-lt"/>
              <a:ea typeface="+mn-ea"/>
              <a:cs typeface="+mn-cs"/>
            </a:rPr>
            <a:t>（Ａ）</a:t>
          </a:r>
          <a:r>
            <a:rPr kumimoji="1" lang="ja-JP" altLang="en-US" sz="1050">
              <a:solidFill>
                <a:schemeClr val="dk1"/>
              </a:solidFill>
              <a:effectLst/>
              <a:latin typeface="+mn-lt"/>
              <a:ea typeface="+mn-ea"/>
              <a:cs typeface="+mn-cs"/>
            </a:rPr>
            <a:t>は</a:t>
          </a:r>
          <a:r>
            <a:rPr kumimoji="1" lang="en-US" altLang="ja-JP" sz="1050">
              <a:solidFill>
                <a:schemeClr val="dk1"/>
              </a:solidFill>
              <a:effectLst/>
              <a:latin typeface="+mn-lt"/>
              <a:ea typeface="+mn-ea"/>
              <a:cs typeface="+mn-cs"/>
            </a:rPr>
            <a:t>1.5</a:t>
          </a:r>
          <a:r>
            <a:rPr kumimoji="1" lang="ja-JP" altLang="en-US" sz="1050">
              <a:solidFill>
                <a:schemeClr val="dk1"/>
              </a:solidFill>
              <a:effectLst/>
              <a:latin typeface="+mn-lt"/>
              <a:ea typeface="+mn-ea"/>
              <a:cs typeface="+mn-cs"/>
            </a:rPr>
            <a:t>ポイント増加となった。</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　一方で、</a:t>
          </a:r>
          <a:r>
            <a:rPr kumimoji="1" lang="ja-JP" altLang="ja-JP" sz="1050">
              <a:solidFill>
                <a:schemeClr val="dk1"/>
              </a:solidFill>
              <a:effectLst/>
              <a:latin typeface="+mn-lt"/>
              <a:ea typeface="+mn-ea"/>
              <a:cs typeface="+mn-cs"/>
            </a:rPr>
            <a:t>令和元年</a:t>
          </a:r>
          <a:r>
            <a:rPr kumimoji="1" lang="ja-JP" altLang="en-US" sz="1050">
              <a:solidFill>
                <a:schemeClr val="dk1"/>
              </a:solidFill>
              <a:effectLst/>
              <a:latin typeface="+mn-lt"/>
              <a:ea typeface="+mn-ea"/>
              <a:cs typeface="+mn-cs"/>
            </a:rPr>
            <a:t>東日本台風の</a:t>
          </a:r>
          <a:r>
            <a:rPr kumimoji="1" lang="ja-JP" altLang="ja-JP" sz="1050">
              <a:solidFill>
                <a:schemeClr val="dk1"/>
              </a:solidFill>
              <a:effectLst/>
              <a:latin typeface="+mn-lt"/>
              <a:ea typeface="+mn-ea"/>
              <a:cs typeface="+mn-cs"/>
            </a:rPr>
            <a:t>災害復旧等に伴う公共施設維持整備基金の繰入による減</a:t>
          </a:r>
          <a:r>
            <a:rPr kumimoji="1" lang="ja-JP" altLang="en-US" sz="1050">
              <a:solidFill>
                <a:schemeClr val="dk1"/>
              </a:solidFill>
              <a:effectLst/>
              <a:latin typeface="+mn-lt"/>
              <a:ea typeface="+mn-ea"/>
              <a:cs typeface="+mn-cs"/>
            </a:rPr>
            <a:t>により充当可能基金が</a:t>
          </a:r>
          <a:r>
            <a:rPr kumimoji="1" lang="en-US" altLang="ja-JP" sz="1050">
              <a:solidFill>
                <a:schemeClr val="dk1"/>
              </a:solidFill>
              <a:effectLst/>
              <a:latin typeface="+mn-lt"/>
              <a:ea typeface="+mn-ea"/>
              <a:cs typeface="+mn-cs"/>
            </a:rPr>
            <a:t>2.8</a:t>
          </a:r>
          <a:r>
            <a:rPr kumimoji="1" lang="ja-JP" altLang="en-US" sz="1050">
              <a:solidFill>
                <a:schemeClr val="dk1"/>
              </a:solidFill>
              <a:effectLst/>
              <a:latin typeface="+mn-lt"/>
              <a:ea typeface="+mn-ea"/>
              <a:cs typeface="+mn-cs"/>
            </a:rPr>
            <a:t>ポイント減少したものの、基準財政需要額算入見込額が地域振興費（人口）（防災対策事業債及び災害対策債）及び公債費（合併特例債償還費及び国土強靭化施策債償還費）により</a:t>
          </a:r>
          <a:r>
            <a:rPr kumimoji="1" lang="en-US" altLang="ja-JP" sz="1050">
              <a:solidFill>
                <a:schemeClr val="dk1"/>
              </a:solidFill>
              <a:effectLst/>
              <a:latin typeface="+mn-lt"/>
              <a:ea typeface="+mn-ea"/>
              <a:cs typeface="+mn-cs"/>
            </a:rPr>
            <a:t>1.6</a:t>
          </a:r>
          <a:r>
            <a:rPr kumimoji="1" lang="ja-JP" altLang="en-US" sz="1050">
              <a:solidFill>
                <a:schemeClr val="dk1"/>
              </a:solidFill>
              <a:effectLst/>
              <a:latin typeface="+mn-lt"/>
              <a:ea typeface="+mn-ea"/>
              <a:cs typeface="+mn-cs"/>
            </a:rPr>
            <a:t>ポイント増加したことにより、充当可能財源等</a:t>
          </a:r>
          <a:r>
            <a:rPr kumimoji="1" lang="ja-JP" altLang="ja-JP" sz="1050">
              <a:solidFill>
                <a:schemeClr val="dk1"/>
              </a:solidFill>
              <a:effectLst/>
              <a:latin typeface="+mn-lt"/>
              <a:ea typeface="+mn-ea"/>
              <a:cs typeface="+mn-cs"/>
            </a:rPr>
            <a:t>（Ｂ）</a:t>
          </a:r>
          <a:r>
            <a:rPr kumimoji="1" lang="ja-JP" altLang="en-US" sz="1050">
              <a:solidFill>
                <a:schemeClr val="dk1"/>
              </a:solidFill>
              <a:effectLst/>
              <a:latin typeface="+mn-lt"/>
              <a:ea typeface="+mn-ea"/>
              <a:cs typeface="+mn-cs"/>
            </a:rPr>
            <a:t>も</a:t>
          </a:r>
          <a:r>
            <a:rPr kumimoji="1" lang="en-US" altLang="ja-JP" sz="1050">
              <a:solidFill>
                <a:schemeClr val="dk1"/>
              </a:solidFill>
              <a:effectLst/>
              <a:latin typeface="+mn-lt"/>
              <a:ea typeface="+mn-ea"/>
              <a:cs typeface="+mn-cs"/>
            </a:rPr>
            <a:t>0.6</a:t>
          </a:r>
          <a:r>
            <a:rPr kumimoji="1" lang="ja-JP" altLang="en-US" sz="1050">
              <a:solidFill>
                <a:schemeClr val="dk1"/>
              </a:solidFill>
              <a:effectLst/>
              <a:latin typeface="+mn-lt"/>
              <a:ea typeface="+mn-ea"/>
              <a:cs typeface="+mn-cs"/>
            </a:rPr>
            <a:t>ポイント増加となった。</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（Ａ）と（Ｂ）ともに</a:t>
          </a:r>
          <a:r>
            <a:rPr kumimoji="1" lang="ja-JP" altLang="en-US" sz="1050">
              <a:solidFill>
                <a:schemeClr val="dk1"/>
              </a:solidFill>
              <a:effectLst/>
              <a:latin typeface="+mn-lt"/>
              <a:ea typeface="+mn-ea"/>
              <a:cs typeface="+mn-cs"/>
            </a:rPr>
            <a:t>増加</a:t>
          </a:r>
          <a:r>
            <a:rPr kumimoji="1" lang="ja-JP" altLang="ja-JP" sz="1050">
              <a:solidFill>
                <a:schemeClr val="dk1"/>
              </a:solidFill>
              <a:effectLst/>
              <a:latin typeface="+mn-lt"/>
              <a:ea typeface="+mn-ea"/>
              <a:cs typeface="+mn-cs"/>
            </a:rPr>
            <a:t>したが、将来負担額（Ａ）</a:t>
          </a:r>
          <a:r>
            <a:rPr kumimoji="1" lang="ja-JP" altLang="en-US" sz="1050">
              <a:solidFill>
                <a:schemeClr val="dk1"/>
              </a:solidFill>
              <a:effectLst/>
              <a:latin typeface="+mn-lt"/>
              <a:ea typeface="+mn-ea"/>
              <a:cs typeface="+mn-cs"/>
            </a:rPr>
            <a:t>が</a:t>
          </a:r>
          <a:r>
            <a:rPr kumimoji="1" lang="ja-JP" altLang="ja-JP" sz="1050">
              <a:solidFill>
                <a:schemeClr val="dk1"/>
              </a:solidFill>
              <a:effectLst/>
              <a:latin typeface="+mn-lt"/>
              <a:ea typeface="+mn-ea"/>
              <a:cs typeface="+mn-cs"/>
            </a:rPr>
            <a:t>充当可能財源等（Ｂ）</a:t>
          </a:r>
          <a:r>
            <a:rPr kumimoji="1" lang="ja-JP" altLang="en-US" sz="1050">
              <a:solidFill>
                <a:schemeClr val="dk1"/>
              </a:solidFill>
              <a:effectLst/>
              <a:latin typeface="+mn-lt"/>
              <a:ea typeface="+mn-ea"/>
              <a:cs typeface="+mn-cs"/>
            </a:rPr>
            <a:t>以上に増加したため、</a:t>
          </a:r>
          <a:r>
            <a:rPr kumimoji="1" lang="ja-JP" altLang="ja-JP" sz="1050">
              <a:solidFill>
                <a:schemeClr val="dk1"/>
              </a:solidFill>
              <a:effectLst/>
              <a:latin typeface="+mn-lt"/>
              <a:ea typeface="+mn-ea"/>
              <a:cs typeface="+mn-cs"/>
            </a:rPr>
            <a:t>総額</a:t>
          </a:r>
          <a:r>
            <a:rPr kumimoji="1" lang="ja-JP" altLang="en-US" sz="1050">
              <a:solidFill>
                <a:schemeClr val="dk1"/>
              </a:solidFill>
              <a:effectLst/>
              <a:latin typeface="+mn-lt"/>
              <a:ea typeface="+mn-ea"/>
              <a:cs typeface="+mn-cs"/>
            </a:rPr>
            <a:t>で将来負担比率の分子は前年度比</a:t>
          </a:r>
          <a:r>
            <a:rPr kumimoji="1" lang="en-US" altLang="ja-JP" sz="1050">
              <a:solidFill>
                <a:schemeClr val="dk1"/>
              </a:solidFill>
              <a:effectLst/>
              <a:latin typeface="+mn-lt"/>
              <a:ea typeface="+mn-ea"/>
              <a:cs typeface="+mn-cs"/>
            </a:rPr>
            <a:t>6.7</a:t>
          </a:r>
          <a:r>
            <a:rPr kumimoji="1" lang="ja-JP" altLang="en-US" sz="1050">
              <a:solidFill>
                <a:schemeClr val="dk1"/>
              </a:solidFill>
              <a:effectLst/>
              <a:latin typeface="+mn-lt"/>
              <a:ea typeface="+mn-ea"/>
              <a:cs typeface="+mn-cs"/>
            </a:rPr>
            <a:t>ポイント増加となった</a:t>
          </a:r>
          <a:r>
            <a:rPr kumimoji="1" lang="ja-JP" altLang="ja-JP" sz="1050">
              <a:solidFill>
                <a:schemeClr val="dk1"/>
              </a:solidFill>
              <a:effectLst/>
              <a:latin typeface="+mn-lt"/>
              <a:ea typeface="+mn-ea"/>
              <a:cs typeface="+mn-cs"/>
            </a:rPr>
            <a:t>。</a:t>
          </a:r>
          <a:endParaRPr lang="ja-JP" altLang="ja-JP" sz="105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福島県伊達市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令和２年度末の基金残高は、普通会計で約</a:t>
          </a:r>
          <a:r>
            <a:rPr kumimoji="1" lang="en-US" altLang="ja-JP" sz="1100">
              <a:solidFill>
                <a:schemeClr val="dk1"/>
              </a:solidFill>
              <a:effectLst/>
              <a:latin typeface="+mn-lt"/>
              <a:ea typeface="+mn-ea"/>
              <a:cs typeface="+mn-cs"/>
            </a:rPr>
            <a:t>115.6</a:t>
          </a:r>
          <a:r>
            <a:rPr kumimoji="1" lang="ja-JP" altLang="en-US" sz="1100">
              <a:solidFill>
                <a:schemeClr val="dk1"/>
              </a:solidFill>
              <a:effectLst/>
              <a:latin typeface="+mn-lt"/>
              <a:ea typeface="+mn-ea"/>
              <a:cs typeface="+mn-cs"/>
            </a:rPr>
            <a:t>億円となっており、約</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円の減少となった。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これは、地方債償還のために減債基金を</a:t>
          </a:r>
          <a:r>
            <a:rPr kumimoji="1" lang="en-US" altLang="ja-JP" sz="1100">
              <a:solidFill>
                <a:schemeClr val="dk1"/>
              </a:solidFill>
              <a:effectLst/>
              <a:latin typeface="+mn-lt"/>
              <a:ea typeface="+mn-ea"/>
              <a:cs typeface="+mn-cs"/>
            </a:rPr>
            <a:t>4.0</a:t>
          </a:r>
          <a:r>
            <a:rPr kumimoji="1" lang="ja-JP" altLang="en-US" sz="1100">
              <a:solidFill>
                <a:schemeClr val="dk1"/>
              </a:solidFill>
              <a:effectLst/>
              <a:latin typeface="+mn-lt"/>
              <a:ea typeface="+mn-ea"/>
              <a:cs typeface="+mn-cs"/>
            </a:rPr>
            <a:t>億円、</a:t>
          </a:r>
          <a:r>
            <a:rPr kumimoji="1" lang="ja-JP" altLang="ja-JP" sz="1100">
              <a:solidFill>
                <a:schemeClr val="dk1"/>
              </a:solidFill>
              <a:effectLst/>
              <a:latin typeface="+mn-lt"/>
              <a:ea typeface="+mn-ea"/>
              <a:cs typeface="+mn-cs"/>
            </a:rPr>
            <a:t>公共施設維持整備の財源として公共施設維持整備基金</a:t>
          </a:r>
          <a:r>
            <a:rPr kumimoji="1" lang="en-US" altLang="ja-JP" sz="1100">
              <a:solidFill>
                <a:schemeClr val="dk1"/>
              </a:solidFill>
              <a:effectLst/>
              <a:latin typeface="+mn-lt"/>
              <a:ea typeface="+mn-ea"/>
              <a:cs typeface="+mn-cs"/>
            </a:rPr>
            <a:t>3.7</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企業誘致推進事業等として地域雇用創出・産業活性化基金</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億円取崩したことなどによるものである。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税収減や災害等の不測の事態への対応のため、</a:t>
          </a:r>
          <a:r>
            <a:rPr kumimoji="1" lang="ja-JP" altLang="ja-JP" sz="1100">
              <a:solidFill>
                <a:schemeClr val="dk1"/>
              </a:solidFill>
              <a:effectLst/>
              <a:latin typeface="+mn-lt"/>
              <a:ea typeface="+mn-ea"/>
              <a:cs typeface="+mn-cs"/>
            </a:rPr>
            <a:t>財政調整基金については標準財政規模の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％程度の残高を維持しつつ、その他の特定目的基金については今後の事業計画を踏まえて、計画的に積立、取崩しを行っていく。</a:t>
          </a:r>
          <a:endParaRPr kumimoji="1" lang="en-US" altLang="ja-JP" sz="1100">
            <a:solidFill>
              <a:schemeClr val="dk1"/>
            </a:solidFill>
            <a:effectLst/>
            <a:latin typeface="+mn-lt"/>
            <a:ea typeface="+mn-ea"/>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地域創造基金：合併に伴う地域振興事業に充当する。</a:t>
          </a:r>
          <a:endParaRPr lang="ja-JP" altLang="ja-JP" sz="1400">
            <a:effectLst/>
          </a:endParaRPr>
        </a:p>
        <a:p>
          <a:r>
            <a:rPr kumimoji="1" lang="ja-JP" altLang="ja-JP" sz="1100">
              <a:solidFill>
                <a:schemeClr val="dk1"/>
              </a:solidFill>
              <a:effectLst/>
              <a:latin typeface="+mn-lt"/>
              <a:ea typeface="+mn-ea"/>
              <a:cs typeface="+mn-cs"/>
            </a:rPr>
            <a:t>　公共施設維持整備基金：公共施設の維持・整備事業に充当する。</a:t>
          </a:r>
          <a:endParaRPr lang="ja-JP" altLang="ja-JP" sz="1400">
            <a:effectLst/>
          </a:endParaRPr>
        </a:p>
        <a:p>
          <a:r>
            <a:rPr kumimoji="1" lang="ja-JP" altLang="ja-JP" sz="1100">
              <a:solidFill>
                <a:schemeClr val="dk1"/>
              </a:solidFill>
              <a:effectLst/>
              <a:latin typeface="+mn-lt"/>
              <a:ea typeface="+mn-ea"/>
              <a:cs typeface="+mn-cs"/>
            </a:rPr>
            <a:t>　教育施設整備基金：教育施設の維持・整備事業に充当する。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地域雇用創出・産業活性化基金：地域雇用創出及び産業の活性化事業に充当する。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さわやか現道整備基金：安全な生活環境の確保のため市道整備事業に充当する。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地域創造基金：</a:t>
          </a:r>
          <a:r>
            <a:rPr kumimoji="1" lang="ja-JP" altLang="en-US" sz="1100">
              <a:solidFill>
                <a:schemeClr val="dk1"/>
              </a:solidFill>
              <a:effectLst/>
              <a:latin typeface="+mn-lt"/>
              <a:ea typeface="+mn-ea"/>
              <a:cs typeface="+mn-cs"/>
            </a:rPr>
            <a:t>基金運用による利子の積立により</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百万円増加した。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公共施設維持整備基金：令和元年</a:t>
          </a:r>
          <a:r>
            <a:rPr kumimoji="1" lang="ja-JP" altLang="en-US" sz="1100">
              <a:solidFill>
                <a:schemeClr val="dk1"/>
              </a:solidFill>
              <a:effectLst/>
              <a:latin typeface="+mn-lt"/>
              <a:ea typeface="+mn-ea"/>
              <a:cs typeface="+mn-cs"/>
            </a:rPr>
            <a:t>東日本台風</a:t>
          </a:r>
          <a:r>
            <a:rPr kumimoji="1" lang="ja-JP" altLang="ja-JP" sz="1100">
              <a:solidFill>
                <a:schemeClr val="dk1"/>
              </a:solidFill>
              <a:effectLst/>
              <a:latin typeface="+mn-lt"/>
              <a:ea typeface="+mn-ea"/>
              <a:cs typeface="+mn-cs"/>
            </a:rPr>
            <a:t>による災害復旧事業などの財源として</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取崩</a:t>
          </a:r>
          <a:r>
            <a:rPr kumimoji="1" lang="ja-JP" altLang="en-US" sz="1100">
              <a:solidFill>
                <a:schemeClr val="dk1"/>
              </a:solidFill>
              <a:effectLst/>
              <a:latin typeface="+mn-lt"/>
              <a:ea typeface="+mn-ea"/>
              <a:cs typeface="+mn-cs"/>
            </a:rPr>
            <a:t>しを行い、</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億円の積立を行ったため</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の減少となった</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教育施設整備基金：</a:t>
          </a:r>
          <a:r>
            <a:rPr kumimoji="1" lang="ja-JP" altLang="en-US" sz="1100">
              <a:solidFill>
                <a:schemeClr val="dk1"/>
              </a:solidFill>
              <a:effectLst/>
              <a:latin typeface="+mn-lt"/>
              <a:ea typeface="+mn-ea"/>
              <a:cs typeface="+mn-cs"/>
            </a:rPr>
            <a:t>小学校施設整備事業や伊達小学校改築事業などの財源として</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取崩し</a:t>
          </a:r>
          <a:r>
            <a:rPr kumimoji="1" lang="ja-JP" altLang="en-US" sz="1100">
              <a:solidFill>
                <a:schemeClr val="dk1"/>
              </a:solidFill>
              <a:effectLst/>
              <a:latin typeface="+mn-lt"/>
              <a:ea typeface="+mn-ea"/>
              <a:cs typeface="+mn-cs"/>
            </a:rPr>
            <a:t>を行い、</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の積立を行ったため</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百万円の増となった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地域雇用創出・産業活性化基金：企業誘致推進事業などの財源として</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億円の取崩しを行ったため減少した。</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さわやか現道整備基金：市道整備事業の実施のため</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の積み立てを行ったため増加した。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公共施設維持整備基金：公共施設適正配置計画に基づき、公共施設の計画的な更新を行いつつ緊急的な施設修繕に備えるため、一定程度の残高を維持していく。</a:t>
          </a:r>
          <a:endParaRPr lang="ja-JP" altLang="ja-JP" sz="1400">
            <a:effectLst/>
          </a:endParaRPr>
        </a:p>
        <a:p>
          <a:r>
            <a:rPr kumimoji="1" lang="ja-JP" altLang="ja-JP" sz="1100">
              <a:solidFill>
                <a:schemeClr val="dk1"/>
              </a:solidFill>
              <a:effectLst/>
              <a:latin typeface="+mn-lt"/>
              <a:ea typeface="+mn-ea"/>
              <a:cs typeface="+mn-cs"/>
            </a:rPr>
            <a:t>　教育施設整備基金：伊達小学校改築事業の本体工事</a:t>
          </a:r>
          <a:r>
            <a:rPr kumimoji="1" lang="ja-JP" altLang="en-US" sz="1100">
              <a:solidFill>
                <a:schemeClr val="dk1"/>
              </a:solidFill>
              <a:effectLst/>
              <a:latin typeface="+mn-lt"/>
              <a:ea typeface="+mn-ea"/>
              <a:cs typeface="+mn-cs"/>
            </a:rPr>
            <a:t>、認定こども園整備事業（保原・高子北、伊達東）</a:t>
          </a:r>
          <a:r>
            <a:rPr kumimoji="1" lang="ja-JP" altLang="ja-JP" sz="1100">
              <a:solidFill>
                <a:schemeClr val="dk1"/>
              </a:solidFill>
              <a:effectLst/>
              <a:latin typeface="+mn-lt"/>
              <a:ea typeface="+mn-ea"/>
              <a:cs typeface="+mn-cs"/>
            </a:rPr>
            <a:t>を実施するため、</a:t>
          </a:r>
          <a:r>
            <a:rPr kumimoji="1" lang="ja-JP" altLang="en-US" sz="1100">
              <a:solidFill>
                <a:schemeClr val="dk1"/>
              </a:solidFill>
              <a:effectLst/>
              <a:latin typeface="+mn-lt"/>
              <a:ea typeface="+mn-ea"/>
              <a:cs typeface="+mn-cs"/>
            </a:rPr>
            <a:t>減少が見込まれる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地域雇用創出・産業活性化基金：令和４年度（予定）に新工業団地開発整備事業が完了し企業立地が進むことで、企業の設備投資等に対する雇用助成金の増加が見込まれる。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令和２年度末の基金残高は約</a:t>
          </a:r>
          <a:r>
            <a:rPr kumimoji="1" lang="en-US" altLang="ja-JP" sz="1100">
              <a:solidFill>
                <a:schemeClr val="dk1"/>
              </a:solidFill>
              <a:effectLst/>
              <a:latin typeface="+mn-lt"/>
              <a:ea typeface="+mn-ea"/>
              <a:cs typeface="+mn-cs"/>
            </a:rPr>
            <a:t>25.8</a:t>
          </a:r>
          <a:r>
            <a:rPr kumimoji="1" lang="ja-JP" altLang="en-US" sz="1100">
              <a:solidFill>
                <a:schemeClr val="dk1"/>
              </a:solidFill>
              <a:effectLst/>
              <a:latin typeface="+mn-lt"/>
              <a:ea typeface="+mn-ea"/>
              <a:cs typeface="+mn-cs"/>
            </a:rPr>
            <a:t>億円となっており、前年度から約</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百万円の増加となった。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歳出削減・歳入確保といった財政健全化の</a:t>
          </a:r>
          <a:r>
            <a:rPr kumimoji="1" lang="ja-JP" altLang="ja-JP" sz="1100">
              <a:solidFill>
                <a:schemeClr val="dk1"/>
              </a:solidFill>
              <a:effectLst/>
              <a:latin typeface="+mn-lt"/>
              <a:ea typeface="+mn-ea"/>
              <a:cs typeface="+mn-cs"/>
            </a:rPr>
            <a:t>取組を進めてきたが、そうした取組をしてもなお、解消できない財源不足額や、災害や国</a:t>
          </a:r>
          <a:r>
            <a:rPr kumimoji="1" lang="ja-JP" altLang="en-US" sz="1100">
              <a:solidFill>
                <a:schemeClr val="dk1"/>
              </a:solidFill>
              <a:effectLst/>
              <a:latin typeface="+mn-lt"/>
              <a:ea typeface="+mn-ea"/>
              <a:cs typeface="+mn-cs"/>
            </a:rPr>
            <a:t>・県</a:t>
          </a:r>
          <a:r>
            <a:rPr kumimoji="1" lang="ja-JP" altLang="ja-JP" sz="1100">
              <a:solidFill>
                <a:schemeClr val="dk1"/>
              </a:solidFill>
              <a:effectLst/>
              <a:latin typeface="+mn-lt"/>
              <a:ea typeface="+mn-ea"/>
              <a:cs typeface="+mn-cs"/>
            </a:rPr>
            <a:t>補正等の対応については、財源調整的な基金の取り崩し等により対応してきた。</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令和２年度においては、基金運用の利子の積み立てにより</a:t>
          </a:r>
          <a:r>
            <a:rPr kumimoji="1" lang="en-US" altLang="ja-JP" sz="1100">
              <a:solidFill>
                <a:schemeClr val="dk1"/>
              </a:solidFill>
              <a:effectLst/>
              <a:latin typeface="+mn-lt"/>
              <a:ea typeface="+mn-ea"/>
              <a:cs typeface="+mn-cs"/>
            </a:rPr>
            <a:t>671</a:t>
          </a:r>
          <a:r>
            <a:rPr kumimoji="1" lang="ja-JP" altLang="en-US" sz="1100">
              <a:solidFill>
                <a:schemeClr val="dk1"/>
              </a:solidFill>
              <a:effectLst/>
              <a:latin typeface="+mn-lt"/>
              <a:ea typeface="+mn-ea"/>
              <a:cs typeface="+mn-cs"/>
            </a:rPr>
            <a:t>千円の増加となった</a:t>
          </a:r>
          <a:r>
            <a:rPr kumimoji="1" lang="ja-JP" altLang="ja-JP"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大規模</a:t>
          </a:r>
          <a:r>
            <a:rPr kumimoji="1" lang="ja-JP" altLang="ja-JP" sz="1100">
              <a:solidFill>
                <a:schemeClr val="dk1"/>
              </a:solidFill>
              <a:effectLst/>
              <a:latin typeface="+mn-lt"/>
              <a:ea typeface="+mn-ea"/>
              <a:cs typeface="+mn-cs"/>
            </a:rPr>
            <a:t>災害などの緊急時に備えるため、財政調整基金残高の目安は標準財政規模の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％程度とする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令和２年度末の基金残高は</a:t>
          </a:r>
          <a:r>
            <a:rPr kumimoji="1" lang="en-US" altLang="ja-JP" sz="1100">
              <a:solidFill>
                <a:schemeClr val="dk1"/>
              </a:solidFill>
              <a:effectLst/>
              <a:latin typeface="+mn-lt"/>
              <a:ea typeface="+mn-ea"/>
              <a:cs typeface="+mn-cs"/>
            </a:rPr>
            <a:t>8.6</a:t>
          </a:r>
          <a:r>
            <a:rPr kumimoji="1" lang="ja-JP" altLang="en-US" sz="1100">
              <a:solidFill>
                <a:schemeClr val="dk1"/>
              </a:solidFill>
              <a:effectLst/>
              <a:latin typeface="+mn-lt"/>
              <a:ea typeface="+mn-ea"/>
              <a:cs typeface="+mn-cs"/>
            </a:rPr>
            <a:t>億円となっており、前年度から</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億円の減少となった。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地方債の償還</a:t>
          </a:r>
          <a:r>
            <a:rPr kumimoji="1" lang="ja-JP" altLang="en-US" sz="1100">
              <a:solidFill>
                <a:schemeClr val="dk1"/>
              </a:solidFill>
              <a:effectLst/>
              <a:latin typeface="+mn-lt"/>
              <a:ea typeface="+mn-ea"/>
              <a:cs typeface="+mn-cs"/>
            </a:rPr>
            <a:t>財源として</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1.4</a:t>
          </a:r>
          <a:r>
            <a:rPr kumimoji="1" lang="ja-JP" altLang="en-US" sz="1100">
              <a:solidFill>
                <a:schemeClr val="dk1"/>
              </a:solidFill>
              <a:effectLst/>
              <a:latin typeface="+mn-lt"/>
              <a:ea typeface="+mn-ea"/>
              <a:cs typeface="+mn-cs"/>
            </a:rPr>
            <a:t>億円の積み立てを行ったものの、</a:t>
          </a:r>
          <a:r>
            <a:rPr kumimoji="1" lang="en-US" altLang="ja-JP" sz="1100">
              <a:solidFill>
                <a:schemeClr val="dk1"/>
              </a:solidFill>
              <a:effectLst/>
              <a:latin typeface="+mn-lt"/>
              <a:ea typeface="+mn-ea"/>
              <a:cs typeface="+mn-cs"/>
            </a:rPr>
            <a:t>4.0</a:t>
          </a:r>
          <a:r>
            <a:rPr kumimoji="1" lang="ja-JP" altLang="en-US" sz="1100">
              <a:solidFill>
                <a:schemeClr val="dk1"/>
              </a:solidFill>
              <a:effectLst/>
              <a:latin typeface="+mn-lt"/>
              <a:ea typeface="+mn-ea"/>
              <a:cs typeface="+mn-cs"/>
            </a:rPr>
            <a:t>億円の取崩しを実施したことが要因である。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年度に地方債償還のピークを迎えるため、令和</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年度以降は減少</a:t>
          </a:r>
          <a:r>
            <a:rPr kumimoji="1" lang="ja-JP" altLang="en-US" sz="1100">
              <a:solidFill>
                <a:schemeClr val="dk1"/>
              </a:solidFill>
              <a:effectLst/>
              <a:latin typeface="+mn-lt"/>
              <a:ea typeface="+mn-ea"/>
              <a:cs typeface="+mn-cs"/>
            </a:rPr>
            <a:t>となっていく見込みである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福島県伊達市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59,213
58,782
265.12
43,909,613
41,566,008
2,151,434
17,025,892
41,122,509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合併特例事業による公共施設の整備により、新たな施設が増加しているため、有形固定資産減価償却率は類似団体平均を下回っている。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当市では、</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年度に策定した公共施設配置適正化計画に基づき、老朽化施設の集約化・複合化や除却を進めていくとともに、令和４年７月に策定した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伊達市公共施設個別施設計画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1,102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棟）・延床面積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325,242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㎡を対象に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予防保全を行い長寿命化を図っていく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160443</xdr:rowOff>
    </xdr:from>
    <xdr:to>
      <xdr:col>23</xdr:col>
      <xdr:colOff>85090</xdr:colOff>
      <xdr:row>34</xdr:row>
      <xdr:rowOff>14605</xdr:rowOff>
    </xdr:to>
    <xdr:cxnSp macro="">
      <xdr:nvCxnSpPr>
        <xdr:cNvPr id="65" name="直線コネクタ 64"/>
        <xdr:cNvCxnSpPr/>
      </xdr:nvCxnSpPr>
      <xdr:spPr>
        <a:xfrm flipV="1">
          <a:off x="4760595" y="5561118"/>
          <a:ext cx="1270" cy="1054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6"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7" name="直線コネクタ 66"/>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107120</xdr:rowOff>
    </xdr:from>
    <xdr:ext cx="405111" cy="259045"/>
    <xdr:sp macro="" textlink="">
      <xdr:nvSpPr>
        <xdr:cNvPr id="68" name="有形固定資産減価償却率最大値テキスト"/>
        <xdr:cNvSpPr txBox="1"/>
      </xdr:nvSpPr>
      <xdr:spPr>
        <a:xfrm>
          <a:off x="4813300" y="5336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160443</xdr:rowOff>
    </xdr:from>
    <xdr:to>
      <xdr:col>23</xdr:col>
      <xdr:colOff>174625</xdr:colOff>
      <xdr:row>27</xdr:row>
      <xdr:rowOff>160443</xdr:rowOff>
    </xdr:to>
    <xdr:cxnSp macro="">
      <xdr:nvCxnSpPr>
        <xdr:cNvPr id="69" name="直線コネクタ 68"/>
        <xdr:cNvCxnSpPr/>
      </xdr:nvCxnSpPr>
      <xdr:spPr>
        <a:xfrm>
          <a:off x="4673600" y="5561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165117</xdr:rowOff>
    </xdr:from>
    <xdr:ext cx="405111" cy="259045"/>
    <xdr:sp macro="" textlink="">
      <xdr:nvSpPr>
        <xdr:cNvPr id="70" name="有形固定資産減価償却率平均値テキスト"/>
        <xdr:cNvSpPr txBox="1"/>
      </xdr:nvSpPr>
      <xdr:spPr>
        <a:xfrm>
          <a:off x="4813300" y="6251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15240</xdr:rowOff>
    </xdr:from>
    <xdr:to>
      <xdr:col>23</xdr:col>
      <xdr:colOff>136525</xdr:colOff>
      <xdr:row>32</xdr:row>
      <xdr:rowOff>116840</xdr:rowOff>
    </xdr:to>
    <xdr:sp macro="" textlink="">
      <xdr:nvSpPr>
        <xdr:cNvPr id="71" name="フローチャート: 判断 70"/>
        <xdr:cNvSpPr/>
      </xdr:nvSpPr>
      <xdr:spPr>
        <a:xfrm>
          <a:off x="4711700" y="627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72" name="フローチャート: 判断 71"/>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157903</xdr:rowOff>
    </xdr:from>
    <xdr:to>
      <xdr:col>15</xdr:col>
      <xdr:colOff>187325</xdr:colOff>
      <xdr:row>32</xdr:row>
      <xdr:rowOff>88053</xdr:rowOff>
    </xdr:to>
    <xdr:sp macro="" textlink="">
      <xdr:nvSpPr>
        <xdr:cNvPr id="73" name="フローチャート: 判断 72"/>
        <xdr:cNvSpPr/>
      </xdr:nvSpPr>
      <xdr:spPr>
        <a:xfrm>
          <a:off x="3238500" y="624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147108</xdr:rowOff>
    </xdr:from>
    <xdr:to>
      <xdr:col>11</xdr:col>
      <xdr:colOff>187325</xdr:colOff>
      <xdr:row>32</xdr:row>
      <xdr:rowOff>77258</xdr:rowOff>
    </xdr:to>
    <xdr:sp macro="" textlink="">
      <xdr:nvSpPr>
        <xdr:cNvPr id="74" name="フローチャート: 判断 73"/>
        <xdr:cNvSpPr/>
      </xdr:nvSpPr>
      <xdr:spPr>
        <a:xfrm>
          <a:off x="2476500" y="623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100330</xdr:rowOff>
    </xdr:from>
    <xdr:to>
      <xdr:col>7</xdr:col>
      <xdr:colOff>187325</xdr:colOff>
      <xdr:row>32</xdr:row>
      <xdr:rowOff>30480</xdr:rowOff>
    </xdr:to>
    <xdr:sp macro="" textlink="">
      <xdr:nvSpPr>
        <xdr:cNvPr id="75" name="フローチャート: 判断 74"/>
        <xdr:cNvSpPr/>
      </xdr:nvSpPr>
      <xdr:spPr>
        <a:xfrm>
          <a:off x="1714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90593</xdr:rowOff>
    </xdr:from>
    <xdr:to>
      <xdr:col>23</xdr:col>
      <xdr:colOff>136525</xdr:colOff>
      <xdr:row>30</xdr:row>
      <xdr:rowOff>20743</xdr:rowOff>
    </xdr:to>
    <xdr:sp macro="" textlink="">
      <xdr:nvSpPr>
        <xdr:cNvPr id="81" name="楕円 80"/>
        <xdr:cNvSpPr/>
      </xdr:nvSpPr>
      <xdr:spPr>
        <a:xfrm>
          <a:off x="4711700" y="583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113470</xdr:rowOff>
    </xdr:from>
    <xdr:ext cx="405111" cy="259045"/>
    <xdr:sp macro="" textlink="">
      <xdr:nvSpPr>
        <xdr:cNvPr id="82" name="有形固定資産減価償却率該当値テキスト"/>
        <xdr:cNvSpPr txBox="1"/>
      </xdr:nvSpPr>
      <xdr:spPr>
        <a:xfrm>
          <a:off x="4813300" y="5685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29422</xdr:rowOff>
    </xdr:from>
    <xdr:to>
      <xdr:col>19</xdr:col>
      <xdr:colOff>187325</xdr:colOff>
      <xdr:row>29</xdr:row>
      <xdr:rowOff>131022</xdr:rowOff>
    </xdr:to>
    <xdr:sp macro="" textlink="">
      <xdr:nvSpPr>
        <xdr:cNvPr id="83" name="楕円 82"/>
        <xdr:cNvSpPr/>
      </xdr:nvSpPr>
      <xdr:spPr>
        <a:xfrm>
          <a:off x="4000500" y="577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80222</xdr:rowOff>
    </xdr:from>
    <xdr:to>
      <xdr:col>23</xdr:col>
      <xdr:colOff>85725</xdr:colOff>
      <xdr:row>29</xdr:row>
      <xdr:rowOff>141393</xdr:rowOff>
    </xdr:to>
    <xdr:cxnSp macro="">
      <xdr:nvCxnSpPr>
        <xdr:cNvPr id="84" name="直線コネクタ 83"/>
        <xdr:cNvCxnSpPr/>
      </xdr:nvCxnSpPr>
      <xdr:spPr>
        <a:xfrm>
          <a:off x="4051300" y="5823797"/>
          <a:ext cx="7112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143298</xdr:rowOff>
    </xdr:from>
    <xdr:to>
      <xdr:col>15</xdr:col>
      <xdr:colOff>187325</xdr:colOff>
      <xdr:row>29</xdr:row>
      <xdr:rowOff>73448</xdr:rowOff>
    </xdr:to>
    <xdr:sp macro="" textlink="">
      <xdr:nvSpPr>
        <xdr:cNvPr id="85" name="楕円 84"/>
        <xdr:cNvSpPr/>
      </xdr:nvSpPr>
      <xdr:spPr>
        <a:xfrm>
          <a:off x="3238500" y="57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22648</xdr:rowOff>
    </xdr:from>
    <xdr:to>
      <xdr:col>19</xdr:col>
      <xdr:colOff>136525</xdr:colOff>
      <xdr:row>29</xdr:row>
      <xdr:rowOff>80222</xdr:rowOff>
    </xdr:to>
    <xdr:cxnSp macro="">
      <xdr:nvCxnSpPr>
        <xdr:cNvPr id="86" name="直線コネクタ 85"/>
        <xdr:cNvCxnSpPr/>
      </xdr:nvCxnSpPr>
      <xdr:spPr>
        <a:xfrm>
          <a:off x="3289300" y="5766223"/>
          <a:ext cx="762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121708</xdr:rowOff>
    </xdr:from>
    <xdr:to>
      <xdr:col>11</xdr:col>
      <xdr:colOff>187325</xdr:colOff>
      <xdr:row>29</xdr:row>
      <xdr:rowOff>51858</xdr:rowOff>
    </xdr:to>
    <xdr:sp macro="" textlink="">
      <xdr:nvSpPr>
        <xdr:cNvPr id="87" name="楕円 86"/>
        <xdr:cNvSpPr/>
      </xdr:nvSpPr>
      <xdr:spPr>
        <a:xfrm>
          <a:off x="2476500" y="569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1058</xdr:rowOff>
    </xdr:from>
    <xdr:to>
      <xdr:col>15</xdr:col>
      <xdr:colOff>136525</xdr:colOff>
      <xdr:row>29</xdr:row>
      <xdr:rowOff>22648</xdr:rowOff>
    </xdr:to>
    <xdr:cxnSp macro="">
      <xdr:nvCxnSpPr>
        <xdr:cNvPr id="88" name="直線コネクタ 87"/>
        <xdr:cNvCxnSpPr/>
      </xdr:nvCxnSpPr>
      <xdr:spPr>
        <a:xfrm>
          <a:off x="2527300" y="574463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82127</xdr:rowOff>
    </xdr:from>
    <xdr:to>
      <xdr:col>7</xdr:col>
      <xdr:colOff>187325</xdr:colOff>
      <xdr:row>29</xdr:row>
      <xdr:rowOff>12277</xdr:rowOff>
    </xdr:to>
    <xdr:sp macro="" textlink="">
      <xdr:nvSpPr>
        <xdr:cNvPr id="89" name="楕円 88"/>
        <xdr:cNvSpPr/>
      </xdr:nvSpPr>
      <xdr:spPr>
        <a:xfrm>
          <a:off x="1714500" y="565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132927</xdr:rowOff>
    </xdr:from>
    <xdr:to>
      <xdr:col>11</xdr:col>
      <xdr:colOff>136525</xdr:colOff>
      <xdr:row>29</xdr:row>
      <xdr:rowOff>1058</xdr:rowOff>
    </xdr:to>
    <xdr:cxnSp macro="">
      <xdr:nvCxnSpPr>
        <xdr:cNvPr id="90" name="直線コネクタ 89"/>
        <xdr:cNvCxnSpPr/>
      </xdr:nvCxnSpPr>
      <xdr:spPr>
        <a:xfrm>
          <a:off x="1765300" y="5705052"/>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118762</xdr:rowOff>
    </xdr:from>
    <xdr:ext cx="405111" cy="259045"/>
    <xdr:sp macro="" textlink="">
      <xdr:nvSpPr>
        <xdr:cNvPr id="91" name="n_1aveValue有形固定資産減価償却率"/>
        <xdr:cNvSpPr txBox="1"/>
      </xdr:nvSpPr>
      <xdr:spPr>
        <a:xfrm>
          <a:off x="38360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79180</xdr:rowOff>
    </xdr:from>
    <xdr:ext cx="405111" cy="259045"/>
    <xdr:sp macro="" textlink="">
      <xdr:nvSpPr>
        <xdr:cNvPr id="92" name="n_2aveValue有形固定資産減価償却率"/>
        <xdr:cNvSpPr txBox="1"/>
      </xdr:nvSpPr>
      <xdr:spPr>
        <a:xfrm>
          <a:off x="3086744" y="6337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68385</xdr:rowOff>
    </xdr:from>
    <xdr:ext cx="405111" cy="259045"/>
    <xdr:sp macro="" textlink="">
      <xdr:nvSpPr>
        <xdr:cNvPr id="93" name="n_3aveValue有形固定資産減価償却率"/>
        <xdr:cNvSpPr txBox="1"/>
      </xdr:nvSpPr>
      <xdr:spPr>
        <a:xfrm>
          <a:off x="2324744" y="632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21607</xdr:rowOff>
    </xdr:from>
    <xdr:ext cx="405111" cy="259045"/>
    <xdr:sp macro="" textlink="">
      <xdr:nvSpPr>
        <xdr:cNvPr id="94" name="n_4aveValue有形固定資産減価償却率"/>
        <xdr:cNvSpPr txBox="1"/>
      </xdr:nvSpPr>
      <xdr:spPr>
        <a:xfrm>
          <a:off x="15627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147549</xdr:rowOff>
    </xdr:from>
    <xdr:ext cx="405111" cy="259045"/>
    <xdr:sp macro="" textlink="">
      <xdr:nvSpPr>
        <xdr:cNvPr id="95" name="n_1mainValue有形固定資産減価償却率"/>
        <xdr:cNvSpPr txBox="1"/>
      </xdr:nvSpPr>
      <xdr:spPr>
        <a:xfrm>
          <a:off x="3836044"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89975</xdr:rowOff>
    </xdr:from>
    <xdr:ext cx="405111" cy="259045"/>
    <xdr:sp macro="" textlink="">
      <xdr:nvSpPr>
        <xdr:cNvPr id="96" name="n_2mainValue有形固定資産減価償却率"/>
        <xdr:cNvSpPr txBox="1"/>
      </xdr:nvSpPr>
      <xdr:spPr>
        <a:xfrm>
          <a:off x="3086744" y="549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68385</xdr:rowOff>
    </xdr:from>
    <xdr:ext cx="405111" cy="259045"/>
    <xdr:sp macro="" textlink="">
      <xdr:nvSpPr>
        <xdr:cNvPr id="97" name="n_3mainValue有形固定資産減価償却率"/>
        <xdr:cNvSpPr txBox="1"/>
      </xdr:nvSpPr>
      <xdr:spPr>
        <a:xfrm>
          <a:off x="2324744" y="5469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28804</xdr:rowOff>
    </xdr:from>
    <xdr:ext cx="405111" cy="259045"/>
    <xdr:sp macro="" textlink="">
      <xdr:nvSpPr>
        <xdr:cNvPr id="98" name="n_4mainValue有形固定資産減価償却率"/>
        <xdr:cNvSpPr txBox="1"/>
      </xdr:nvSpPr>
      <xdr:spPr>
        <a:xfrm>
          <a:off x="1562744" y="5429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1" name="正方形/長方形 100"/>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[ 1,011.5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新市建設計画に基づく合併特例事業等の実施により地方債発行額が増加しているため、地方債残高は高い水準で推移しており、債務償還比率は類似団体平均を大きく上回っている。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ただし、交付税措置率の高い合併特例債や緊急防災・減災事業債等を活用しているため、地方残高のうち自主財源での返済割合は３割程度となっている。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今後は地方債を発行を抑制するとともに、事務事業の見直しによる歳出削減を進めていく。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6" name="テキスト ボックス 115"/>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8" name="テキスト ボックス 117"/>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0" name="テキスト ボックス 119"/>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2" name="テキスト ボックス 121"/>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4" name="テキスト ボックス 123"/>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122110</xdr:rowOff>
    </xdr:from>
    <xdr:to>
      <xdr:col>76</xdr:col>
      <xdr:colOff>21589</xdr:colOff>
      <xdr:row>34</xdr:row>
      <xdr:rowOff>104204</xdr:rowOff>
    </xdr:to>
    <xdr:cxnSp macro="">
      <xdr:nvCxnSpPr>
        <xdr:cNvPr id="126" name="直線コネクタ 125"/>
        <xdr:cNvCxnSpPr/>
      </xdr:nvCxnSpPr>
      <xdr:spPr>
        <a:xfrm flipV="1">
          <a:off x="14793595" y="5351335"/>
          <a:ext cx="1269" cy="135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108031</xdr:rowOff>
    </xdr:from>
    <xdr:ext cx="560923" cy="259045"/>
    <xdr:sp macro="" textlink="">
      <xdr:nvSpPr>
        <xdr:cNvPr id="127" name="債務償還比率最小値テキスト"/>
        <xdr:cNvSpPr txBox="1"/>
      </xdr:nvSpPr>
      <xdr:spPr>
        <a:xfrm>
          <a:off x="14846300" y="670885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104204</xdr:rowOff>
    </xdr:from>
    <xdr:to>
      <xdr:col>76</xdr:col>
      <xdr:colOff>111125</xdr:colOff>
      <xdr:row>34</xdr:row>
      <xdr:rowOff>104204</xdr:rowOff>
    </xdr:to>
    <xdr:cxnSp macro="">
      <xdr:nvCxnSpPr>
        <xdr:cNvPr id="128" name="直線コネクタ 127"/>
        <xdr:cNvCxnSpPr/>
      </xdr:nvCxnSpPr>
      <xdr:spPr>
        <a:xfrm>
          <a:off x="14706600" y="670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68787</xdr:rowOff>
    </xdr:from>
    <xdr:ext cx="469744" cy="259045"/>
    <xdr:sp macro="" textlink="">
      <xdr:nvSpPr>
        <xdr:cNvPr id="129" name="債務償還比率最大値テキスト"/>
        <xdr:cNvSpPr txBox="1"/>
      </xdr:nvSpPr>
      <xdr:spPr>
        <a:xfrm>
          <a:off x="14846300" y="512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122110</xdr:rowOff>
    </xdr:from>
    <xdr:to>
      <xdr:col>76</xdr:col>
      <xdr:colOff>111125</xdr:colOff>
      <xdr:row>26</xdr:row>
      <xdr:rowOff>122110</xdr:rowOff>
    </xdr:to>
    <xdr:cxnSp macro="">
      <xdr:nvCxnSpPr>
        <xdr:cNvPr id="130" name="直線コネクタ 129"/>
        <xdr:cNvCxnSpPr/>
      </xdr:nvCxnSpPr>
      <xdr:spPr>
        <a:xfrm>
          <a:off x="14706600" y="535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94302</xdr:rowOff>
    </xdr:from>
    <xdr:ext cx="469744" cy="259045"/>
    <xdr:sp macro="" textlink="">
      <xdr:nvSpPr>
        <xdr:cNvPr id="131" name="債務償還比率平均値テキスト"/>
        <xdr:cNvSpPr txBox="1"/>
      </xdr:nvSpPr>
      <xdr:spPr>
        <a:xfrm>
          <a:off x="14846300" y="5837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71425</xdr:rowOff>
    </xdr:from>
    <xdr:to>
      <xdr:col>76</xdr:col>
      <xdr:colOff>73025</xdr:colOff>
      <xdr:row>31</xdr:row>
      <xdr:rowOff>1575</xdr:rowOff>
    </xdr:to>
    <xdr:sp macro="" textlink="">
      <xdr:nvSpPr>
        <xdr:cNvPr id="132" name="フローチャート: 判断 131"/>
        <xdr:cNvSpPr/>
      </xdr:nvSpPr>
      <xdr:spPr>
        <a:xfrm>
          <a:off x="14744700" y="59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48108</xdr:rowOff>
    </xdr:from>
    <xdr:to>
      <xdr:col>72</xdr:col>
      <xdr:colOff>123825</xdr:colOff>
      <xdr:row>30</xdr:row>
      <xdr:rowOff>149708</xdr:rowOff>
    </xdr:to>
    <xdr:sp macro="" textlink="">
      <xdr:nvSpPr>
        <xdr:cNvPr id="133" name="フローチャート: 判断 132"/>
        <xdr:cNvSpPr/>
      </xdr:nvSpPr>
      <xdr:spPr>
        <a:xfrm>
          <a:off x="14033500" y="59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54178</xdr:rowOff>
    </xdr:from>
    <xdr:to>
      <xdr:col>68</xdr:col>
      <xdr:colOff>123825</xdr:colOff>
      <xdr:row>29</xdr:row>
      <xdr:rowOff>155778</xdr:rowOff>
    </xdr:to>
    <xdr:sp macro="" textlink="">
      <xdr:nvSpPr>
        <xdr:cNvPr id="134" name="フローチャート: 判断 133"/>
        <xdr:cNvSpPr/>
      </xdr:nvSpPr>
      <xdr:spPr>
        <a:xfrm>
          <a:off x="13271500" y="579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68428</xdr:rowOff>
    </xdr:from>
    <xdr:to>
      <xdr:col>64</xdr:col>
      <xdr:colOff>123825</xdr:colOff>
      <xdr:row>29</xdr:row>
      <xdr:rowOff>170028</xdr:rowOff>
    </xdr:to>
    <xdr:sp macro="" textlink="">
      <xdr:nvSpPr>
        <xdr:cNvPr id="135" name="フローチャート: 判断 134"/>
        <xdr:cNvSpPr/>
      </xdr:nvSpPr>
      <xdr:spPr>
        <a:xfrm>
          <a:off x="12509500" y="581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21577</xdr:rowOff>
    </xdr:from>
    <xdr:to>
      <xdr:col>60</xdr:col>
      <xdr:colOff>123825</xdr:colOff>
      <xdr:row>29</xdr:row>
      <xdr:rowOff>123177</xdr:rowOff>
    </xdr:to>
    <xdr:sp macro="" textlink="">
      <xdr:nvSpPr>
        <xdr:cNvPr id="136" name="フローチャート: 判断 135"/>
        <xdr:cNvSpPr/>
      </xdr:nvSpPr>
      <xdr:spPr>
        <a:xfrm>
          <a:off x="11747500" y="57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53404</xdr:rowOff>
    </xdr:from>
    <xdr:to>
      <xdr:col>76</xdr:col>
      <xdr:colOff>73025</xdr:colOff>
      <xdr:row>34</xdr:row>
      <xdr:rowOff>155004</xdr:rowOff>
    </xdr:to>
    <xdr:sp macro="" textlink="">
      <xdr:nvSpPr>
        <xdr:cNvPr id="142" name="楕円 141"/>
        <xdr:cNvSpPr/>
      </xdr:nvSpPr>
      <xdr:spPr>
        <a:xfrm>
          <a:off x="14744700" y="665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139781</xdr:rowOff>
    </xdr:from>
    <xdr:ext cx="560923" cy="259045"/>
    <xdr:sp macro="" textlink="">
      <xdr:nvSpPr>
        <xdr:cNvPr id="143" name="債務償還比率該当値テキスト"/>
        <xdr:cNvSpPr txBox="1"/>
      </xdr:nvSpPr>
      <xdr:spPr>
        <a:xfrm>
          <a:off x="14846300" y="656915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126162</xdr:rowOff>
    </xdr:from>
    <xdr:to>
      <xdr:col>72</xdr:col>
      <xdr:colOff>123825</xdr:colOff>
      <xdr:row>35</xdr:row>
      <xdr:rowOff>56312</xdr:rowOff>
    </xdr:to>
    <xdr:sp macro="" textlink="">
      <xdr:nvSpPr>
        <xdr:cNvPr id="144" name="楕円 143"/>
        <xdr:cNvSpPr/>
      </xdr:nvSpPr>
      <xdr:spPr>
        <a:xfrm>
          <a:off x="14033500" y="672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104204</xdr:rowOff>
    </xdr:from>
    <xdr:to>
      <xdr:col>76</xdr:col>
      <xdr:colOff>22225</xdr:colOff>
      <xdr:row>35</xdr:row>
      <xdr:rowOff>5512</xdr:rowOff>
    </xdr:to>
    <xdr:cxnSp macro="">
      <xdr:nvCxnSpPr>
        <xdr:cNvPr id="145" name="直線コネクタ 144"/>
        <xdr:cNvCxnSpPr/>
      </xdr:nvCxnSpPr>
      <xdr:spPr>
        <a:xfrm flipV="1">
          <a:off x="14084300" y="6705029"/>
          <a:ext cx="711200" cy="7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110427</xdr:rowOff>
    </xdr:from>
    <xdr:to>
      <xdr:col>68</xdr:col>
      <xdr:colOff>123825</xdr:colOff>
      <xdr:row>34</xdr:row>
      <xdr:rowOff>40577</xdr:rowOff>
    </xdr:to>
    <xdr:sp macro="" textlink="">
      <xdr:nvSpPr>
        <xdr:cNvPr id="146" name="楕円 145"/>
        <xdr:cNvSpPr/>
      </xdr:nvSpPr>
      <xdr:spPr>
        <a:xfrm>
          <a:off x="13271500" y="653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161227</xdr:rowOff>
    </xdr:from>
    <xdr:to>
      <xdr:col>72</xdr:col>
      <xdr:colOff>73025</xdr:colOff>
      <xdr:row>35</xdr:row>
      <xdr:rowOff>5512</xdr:rowOff>
    </xdr:to>
    <xdr:cxnSp macro="">
      <xdr:nvCxnSpPr>
        <xdr:cNvPr id="147" name="直線コネクタ 146"/>
        <xdr:cNvCxnSpPr/>
      </xdr:nvCxnSpPr>
      <xdr:spPr>
        <a:xfrm>
          <a:off x="13322300" y="6590602"/>
          <a:ext cx="762000" cy="18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142430</xdr:rowOff>
    </xdr:from>
    <xdr:to>
      <xdr:col>64</xdr:col>
      <xdr:colOff>123825</xdr:colOff>
      <xdr:row>32</xdr:row>
      <xdr:rowOff>72580</xdr:rowOff>
    </xdr:to>
    <xdr:sp macro="" textlink="">
      <xdr:nvSpPr>
        <xdr:cNvPr id="148" name="楕円 147"/>
        <xdr:cNvSpPr/>
      </xdr:nvSpPr>
      <xdr:spPr>
        <a:xfrm>
          <a:off x="12509500" y="622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21780</xdr:rowOff>
    </xdr:from>
    <xdr:to>
      <xdr:col>68</xdr:col>
      <xdr:colOff>73025</xdr:colOff>
      <xdr:row>33</xdr:row>
      <xdr:rowOff>161227</xdr:rowOff>
    </xdr:to>
    <xdr:cxnSp macro="">
      <xdr:nvCxnSpPr>
        <xdr:cNvPr id="149" name="直線コネクタ 148"/>
        <xdr:cNvCxnSpPr/>
      </xdr:nvCxnSpPr>
      <xdr:spPr>
        <a:xfrm>
          <a:off x="12560300" y="6279705"/>
          <a:ext cx="762000" cy="3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67754</xdr:rowOff>
    </xdr:from>
    <xdr:to>
      <xdr:col>60</xdr:col>
      <xdr:colOff>123825</xdr:colOff>
      <xdr:row>30</xdr:row>
      <xdr:rowOff>169354</xdr:rowOff>
    </xdr:to>
    <xdr:sp macro="" textlink="">
      <xdr:nvSpPr>
        <xdr:cNvPr id="150" name="楕円 149"/>
        <xdr:cNvSpPr/>
      </xdr:nvSpPr>
      <xdr:spPr>
        <a:xfrm>
          <a:off x="11747500" y="598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118554</xdr:rowOff>
    </xdr:from>
    <xdr:to>
      <xdr:col>64</xdr:col>
      <xdr:colOff>73025</xdr:colOff>
      <xdr:row>32</xdr:row>
      <xdr:rowOff>21780</xdr:rowOff>
    </xdr:to>
    <xdr:cxnSp macro="">
      <xdr:nvCxnSpPr>
        <xdr:cNvPr id="151" name="直線コネクタ 150"/>
        <xdr:cNvCxnSpPr/>
      </xdr:nvCxnSpPr>
      <xdr:spPr>
        <a:xfrm>
          <a:off x="11798300" y="6033579"/>
          <a:ext cx="762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166235</xdr:rowOff>
    </xdr:from>
    <xdr:ext cx="469744" cy="259045"/>
    <xdr:sp macro="" textlink="">
      <xdr:nvSpPr>
        <xdr:cNvPr id="152" name="n_1aveValue債務償還比率"/>
        <xdr:cNvSpPr txBox="1"/>
      </xdr:nvSpPr>
      <xdr:spPr>
        <a:xfrm>
          <a:off x="13836727" y="573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855</xdr:rowOff>
    </xdr:from>
    <xdr:ext cx="469744" cy="259045"/>
    <xdr:sp macro="" textlink="">
      <xdr:nvSpPr>
        <xdr:cNvPr id="153" name="n_2aveValue債務償還比率"/>
        <xdr:cNvSpPr txBox="1"/>
      </xdr:nvSpPr>
      <xdr:spPr>
        <a:xfrm>
          <a:off x="13087427" y="557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15105</xdr:rowOff>
    </xdr:from>
    <xdr:ext cx="469744" cy="259045"/>
    <xdr:sp macro="" textlink="">
      <xdr:nvSpPr>
        <xdr:cNvPr id="154" name="n_3aveValue債務償還比率"/>
        <xdr:cNvSpPr txBox="1"/>
      </xdr:nvSpPr>
      <xdr:spPr>
        <a:xfrm>
          <a:off x="12325427" y="558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139704</xdr:rowOff>
    </xdr:from>
    <xdr:ext cx="469744" cy="259045"/>
    <xdr:sp macro="" textlink="">
      <xdr:nvSpPr>
        <xdr:cNvPr id="155" name="n_4aveValue債務償還比率"/>
        <xdr:cNvSpPr txBox="1"/>
      </xdr:nvSpPr>
      <xdr:spPr>
        <a:xfrm>
          <a:off x="11563427" y="554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35</xdr:row>
      <xdr:rowOff>47439</xdr:rowOff>
    </xdr:from>
    <xdr:ext cx="560923" cy="259045"/>
    <xdr:sp macro="" textlink="">
      <xdr:nvSpPr>
        <xdr:cNvPr id="156" name="n_1mainValue債務償還比率"/>
        <xdr:cNvSpPr txBox="1"/>
      </xdr:nvSpPr>
      <xdr:spPr>
        <a:xfrm>
          <a:off x="13791138" y="68197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31704</xdr:rowOff>
    </xdr:from>
    <xdr:ext cx="469744" cy="259045"/>
    <xdr:sp macro="" textlink="">
      <xdr:nvSpPr>
        <xdr:cNvPr id="157" name="n_2mainValue債務償還比率"/>
        <xdr:cNvSpPr txBox="1"/>
      </xdr:nvSpPr>
      <xdr:spPr>
        <a:xfrm>
          <a:off x="13087427" y="663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63707</xdr:rowOff>
    </xdr:from>
    <xdr:ext cx="469744" cy="259045"/>
    <xdr:sp macro="" textlink="">
      <xdr:nvSpPr>
        <xdr:cNvPr id="158" name="n_3mainValue債務償還比率"/>
        <xdr:cNvSpPr txBox="1"/>
      </xdr:nvSpPr>
      <xdr:spPr>
        <a:xfrm>
          <a:off x="12325427" y="632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160481</xdr:rowOff>
    </xdr:from>
    <xdr:ext cx="469744" cy="259045"/>
    <xdr:sp macro="" textlink="">
      <xdr:nvSpPr>
        <xdr:cNvPr id="159" name="n_4mainValue債務償還比率"/>
        <xdr:cNvSpPr txBox="1"/>
      </xdr:nvSpPr>
      <xdr:spPr>
        <a:xfrm>
          <a:off x="11563427" y="607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福島県伊達市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59,213
58,782
265.12
43,909,613
41,566,008
2,151,434
17,025,892
41,122,509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40</xdr:row>
      <xdr:rowOff>137922</xdr:rowOff>
    </xdr:to>
    <xdr:cxnSp macro="">
      <xdr:nvCxnSpPr>
        <xdr:cNvPr id="55" name="直線コネクタ 54"/>
        <xdr:cNvCxnSpPr/>
      </xdr:nvCxnSpPr>
      <xdr:spPr>
        <a:xfrm flipV="1">
          <a:off x="4634865" y="582777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141749</xdr:rowOff>
    </xdr:from>
    <xdr:ext cx="405111" cy="259045"/>
    <xdr:sp macro="" textlink="">
      <xdr:nvSpPr>
        <xdr:cNvPr id="56" name="【道路】&#10;有形固定資産減価償却率最小値テキスト"/>
        <xdr:cNvSpPr txBox="1"/>
      </xdr:nvSpPr>
      <xdr:spPr>
        <a:xfrm>
          <a:off x="4673600" y="699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137922</xdr:rowOff>
    </xdr:from>
    <xdr:to>
      <xdr:col>24</xdr:col>
      <xdr:colOff>152400</xdr:colOff>
      <xdr:row>40</xdr:row>
      <xdr:rowOff>137922</xdr:rowOff>
    </xdr:to>
    <xdr:cxnSp macro="">
      <xdr:nvCxnSpPr>
        <xdr:cNvPr id="57" name="直線コネクタ 56"/>
        <xdr:cNvCxnSpPr/>
      </xdr:nvCxnSpPr>
      <xdr:spPr>
        <a:xfrm>
          <a:off x="4546600" y="699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8" name="【道路】&#10;有形固定資産減価償却率最大値テキスト"/>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9" name="直線コネクタ 58"/>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72407</xdr:rowOff>
    </xdr:from>
    <xdr:ext cx="405111" cy="259045"/>
    <xdr:sp macro="" textlink="">
      <xdr:nvSpPr>
        <xdr:cNvPr id="60" name="【道路】&#10;有形固定資産減価償却率平均値テキスト"/>
        <xdr:cNvSpPr txBox="1"/>
      </xdr:nvSpPr>
      <xdr:spPr>
        <a:xfrm>
          <a:off x="4673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1" name="フローチャート: 判断 60"/>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96266</xdr:rowOff>
    </xdr:from>
    <xdr:to>
      <xdr:col>20</xdr:col>
      <xdr:colOff>38100</xdr:colOff>
      <xdr:row>39</xdr:row>
      <xdr:rowOff>26416</xdr:rowOff>
    </xdr:to>
    <xdr:sp macro="" textlink="">
      <xdr:nvSpPr>
        <xdr:cNvPr id="62" name="フローチャート: 判断 61"/>
        <xdr:cNvSpPr/>
      </xdr:nvSpPr>
      <xdr:spPr>
        <a:xfrm>
          <a:off x="3746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36830</xdr:rowOff>
    </xdr:from>
    <xdr:to>
      <xdr:col>15</xdr:col>
      <xdr:colOff>101600</xdr:colOff>
      <xdr:row>38</xdr:row>
      <xdr:rowOff>138430</xdr:rowOff>
    </xdr:to>
    <xdr:sp macro="" textlink="">
      <xdr:nvSpPr>
        <xdr:cNvPr id="63" name="フローチャート: 判断 62"/>
        <xdr:cNvSpPr/>
      </xdr:nvSpPr>
      <xdr:spPr>
        <a:xfrm>
          <a:off x="2857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4" name="フローチャート: 判断 63"/>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148844</xdr:rowOff>
    </xdr:from>
    <xdr:to>
      <xdr:col>6</xdr:col>
      <xdr:colOff>38100</xdr:colOff>
      <xdr:row>38</xdr:row>
      <xdr:rowOff>78994</xdr:rowOff>
    </xdr:to>
    <xdr:sp macro="" textlink="">
      <xdr:nvSpPr>
        <xdr:cNvPr id="65" name="フローチャート: 判断 64"/>
        <xdr:cNvSpPr/>
      </xdr:nvSpPr>
      <xdr:spPr>
        <a:xfrm>
          <a:off x="1079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109982</xdr:rowOff>
    </xdr:from>
    <xdr:to>
      <xdr:col>24</xdr:col>
      <xdr:colOff>114300</xdr:colOff>
      <xdr:row>35</xdr:row>
      <xdr:rowOff>40132</xdr:rowOff>
    </xdr:to>
    <xdr:sp macro="" textlink="">
      <xdr:nvSpPr>
        <xdr:cNvPr id="71" name="楕円 70"/>
        <xdr:cNvSpPr/>
      </xdr:nvSpPr>
      <xdr:spPr>
        <a:xfrm>
          <a:off x="4584700" y="593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132859</xdr:rowOff>
    </xdr:from>
    <xdr:ext cx="405111" cy="259045"/>
    <xdr:sp macro="" textlink="">
      <xdr:nvSpPr>
        <xdr:cNvPr id="72" name="【道路】&#10;有形固定資産減価償却率該当値テキスト"/>
        <xdr:cNvSpPr txBox="1"/>
      </xdr:nvSpPr>
      <xdr:spPr>
        <a:xfrm>
          <a:off x="4673600" y="579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xdr:rowOff>
    </xdr:from>
    <xdr:to>
      <xdr:col>20</xdr:col>
      <xdr:colOff>38100</xdr:colOff>
      <xdr:row>36</xdr:row>
      <xdr:rowOff>101854</xdr:rowOff>
    </xdr:to>
    <xdr:sp macro="" textlink="">
      <xdr:nvSpPr>
        <xdr:cNvPr id="73" name="楕円 72"/>
        <xdr:cNvSpPr/>
      </xdr:nvSpPr>
      <xdr:spPr>
        <a:xfrm>
          <a:off x="3746500" y="61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160782</xdr:rowOff>
    </xdr:from>
    <xdr:to>
      <xdr:col>24</xdr:col>
      <xdr:colOff>63500</xdr:colOff>
      <xdr:row>36</xdr:row>
      <xdr:rowOff>51054</xdr:rowOff>
    </xdr:to>
    <xdr:cxnSp macro="">
      <xdr:nvCxnSpPr>
        <xdr:cNvPr id="74" name="直線コネクタ 73"/>
        <xdr:cNvCxnSpPr/>
      </xdr:nvCxnSpPr>
      <xdr:spPr>
        <a:xfrm flipV="1">
          <a:off x="3797300" y="5990082"/>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57404</xdr:rowOff>
    </xdr:from>
    <xdr:to>
      <xdr:col>15</xdr:col>
      <xdr:colOff>101600</xdr:colOff>
      <xdr:row>34</xdr:row>
      <xdr:rowOff>159004</xdr:rowOff>
    </xdr:to>
    <xdr:sp macro="" textlink="">
      <xdr:nvSpPr>
        <xdr:cNvPr id="75" name="楕円 74"/>
        <xdr:cNvSpPr/>
      </xdr:nvSpPr>
      <xdr:spPr>
        <a:xfrm>
          <a:off x="28575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108204</xdr:rowOff>
    </xdr:from>
    <xdr:to>
      <xdr:col>19</xdr:col>
      <xdr:colOff>177800</xdr:colOff>
      <xdr:row>36</xdr:row>
      <xdr:rowOff>51054</xdr:rowOff>
    </xdr:to>
    <xdr:cxnSp macro="">
      <xdr:nvCxnSpPr>
        <xdr:cNvPr id="76" name="直線コネクタ 75"/>
        <xdr:cNvCxnSpPr/>
      </xdr:nvCxnSpPr>
      <xdr:spPr>
        <a:xfrm>
          <a:off x="2908300" y="5937504"/>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9398</xdr:rowOff>
    </xdr:from>
    <xdr:to>
      <xdr:col>10</xdr:col>
      <xdr:colOff>165100</xdr:colOff>
      <xdr:row>34</xdr:row>
      <xdr:rowOff>110998</xdr:rowOff>
    </xdr:to>
    <xdr:sp macro="" textlink="">
      <xdr:nvSpPr>
        <xdr:cNvPr id="77" name="楕円 76"/>
        <xdr:cNvSpPr/>
      </xdr:nvSpPr>
      <xdr:spPr>
        <a:xfrm>
          <a:off x="1968500" y="583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60198</xdr:rowOff>
    </xdr:from>
    <xdr:to>
      <xdr:col>15</xdr:col>
      <xdr:colOff>50800</xdr:colOff>
      <xdr:row>34</xdr:row>
      <xdr:rowOff>108204</xdr:rowOff>
    </xdr:to>
    <xdr:cxnSp macro="">
      <xdr:nvCxnSpPr>
        <xdr:cNvPr id="78" name="直線コネクタ 77"/>
        <xdr:cNvCxnSpPr/>
      </xdr:nvCxnSpPr>
      <xdr:spPr>
        <a:xfrm>
          <a:off x="2019300" y="588949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135128</xdr:rowOff>
    </xdr:from>
    <xdr:to>
      <xdr:col>6</xdr:col>
      <xdr:colOff>38100</xdr:colOff>
      <xdr:row>34</xdr:row>
      <xdr:rowOff>65278</xdr:rowOff>
    </xdr:to>
    <xdr:sp macro="" textlink="">
      <xdr:nvSpPr>
        <xdr:cNvPr id="79" name="楕円 78"/>
        <xdr:cNvSpPr/>
      </xdr:nvSpPr>
      <xdr:spPr>
        <a:xfrm>
          <a:off x="1079500" y="579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14478</xdr:rowOff>
    </xdr:from>
    <xdr:to>
      <xdr:col>10</xdr:col>
      <xdr:colOff>114300</xdr:colOff>
      <xdr:row>34</xdr:row>
      <xdr:rowOff>60198</xdr:rowOff>
    </xdr:to>
    <xdr:cxnSp macro="">
      <xdr:nvCxnSpPr>
        <xdr:cNvPr id="80" name="直線コネクタ 79"/>
        <xdr:cNvCxnSpPr/>
      </xdr:nvCxnSpPr>
      <xdr:spPr>
        <a:xfrm>
          <a:off x="1130300" y="584377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17543</xdr:rowOff>
    </xdr:from>
    <xdr:ext cx="405111" cy="259045"/>
    <xdr:sp macro="" textlink="">
      <xdr:nvSpPr>
        <xdr:cNvPr id="81" name="n_1aveValue【道路】&#10;有形固定資産減価償却率"/>
        <xdr:cNvSpPr txBox="1"/>
      </xdr:nvSpPr>
      <xdr:spPr>
        <a:xfrm>
          <a:off x="35820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129557</xdr:rowOff>
    </xdr:from>
    <xdr:ext cx="405111" cy="259045"/>
    <xdr:sp macro="" textlink="">
      <xdr:nvSpPr>
        <xdr:cNvPr id="82" name="n_2aveValue【道路】&#10;有形固定資産減価償却率"/>
        <xdr:cNvSpPr txBox="1"/>
      </xdr:nvSpPr>
      <xdr:spPr>
        <a:xfrm>
          <a:off x="2705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3" name="n_3aveValue【道路】&#10;有形固定資産減価償却率"/>
        <xdr:cNvSpPr txBox="1"/>
      </xdr:nvSpPr>
      <xdr:spPr>
        <a:xfrm>
          <a:off x="1816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70121</xdr:rowOff>
    </xdr:from>
    <xdr:ext cx="405111" cy="259045"/>
    <xdr:sp macro="" textlink="">
      <xdr:nvSpPr>
        <xdr:cNvPr id="84" name="n_4aveValue【道路】&#10;有形固定資産減価償却率"/>
        <xdr:cNvSpPr txBox="1"/>
      </xdr:nvSpPr>
      <xdr:spPr>
        <a:xfrm>
          <a:off x="927744" y="658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118381</xdr:rowOff>
    </xdr:from>
    <xdr:ext cx="405111" cy="259045"/>
    <xdr:sp macro="" textlink="">
      <xdr:nvSpPr>
        <xdr:cNvPr id="85" name="n_1mainValue【道路】&#10;有形固定資産減価償却率"/>
        <xdr:cNvSpPr txBox="1"/>
      </xdr:nvSpPr>
      <xdr:spPr>
        <a:xfrm>
          <a:off x="3582044" y="594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4081</xdr:rowOff>
    </xdr:from>
    <xdr:ext cx="405111" cy="259045"/>
    <xdr:sp macro="" textlink="">
      <xdr:nvSpPr>
        <xdr:cNvPr id="86" name="n_2mainValue【道路】&#10;有形固定資産減価償却率"/>
        <xdr:cNvSpPr txBox="1"/>
      </xdr:nvSpPr>
      <xdr:spPr>
        <a:xfrm>
          <a:off x="2705744"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127525</xdr:rowOff>
    </xdr:from>
    <xdr:ext cx="405111" cy="259045"/>
    <xdr:sp macro="" textlink="">
      <xdr:nvSpPr>
        <xdr:cNvPr id="87" name="n_3mainValue【道路】&#10;有形固定資産減価償却率"/>
        <xdr:cNvSpPr txBox="1"/>
      </xdr:nvSpPr>
      <xdr:spPr>
        <a:xfrm>
          <a:off x="1816744" y="561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81805</xdr:rowOff>
    </xdr:from>
    <xdr:ext cx="405111" cy="259045"/>
    <xdr:sp macro="" textlink="">
      <xdr:nvSpPr>
        <xdr:cNvPr id="88" name="n_4mainValue【道路】&#10;有形固定資産減価償却率"/>
        <xdr:cNvSpPr txBox="1"/>
      </xdr:nvSpPr>
      <xdr:spPr>
        <a:xfrm>
          <a:off x="927744" y="556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162577</xdr:rowOff>
    </xdr:from>
    <xdr:ext cx="531299" cy="259045"/>
    <xdr:sp macro="" textlink="">
      <xdr:nvSpPr>
        <xdr:cNvPr id="101" name="テキスト ボックス 100"/>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3" name="テキスト ボックス 10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5" name="テキスト ボックス 10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7" name="テキスト ボックス 10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149078</xdr:rowOff>
    </xdr:from>
    <xdr:to>
      <xdr:col>54</xdr:col>
      <xdr:colOff>189865</xdr:colOff>
      <xdr:row>41</xdr:row>
      <xdr:rowOff>142448</xdr:rowOff>
    </xdr:to>
    <xdr:cxnSp macro="">
      <xdr:nvCxnSpPr>
        <xdr:cNvPr id="111" name="直線コネクタ 110"/>
        <xdr:cNvCxnSpPr/>
      </xdr:nvCxnSpPr>
      <xdr:spPr>
        <a:xfrm flipV="1">
          <a:off x="10476865" y="5806928"/>
          <a:ext cx="0" cy="13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146275</xdr:rowOff>
    </xdr:from>
    <xdr:ext cx="469744" cy="259045"/>
    <xdr:sp macro="" textlink="">
      <xdr:nvSpPr>
        <xdr:cNvPr id="112" name="【道路】&#10;一人当たり延長最小値テキスト"/>
        <xdr:cNvSpPr txBox="1"/>
      </xdr:nvSpPr>
      <xdr:spPr>
        <a:xfrm>
          <a:off x="10515600" y="717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142448</xdr:rowOff>
    </xdr:from>
    <xdr:to>
      <xdr:col>55</xdr:col>
      <xdr:colOff>88900</xdr:colOff>
      <xdr:row>41</xdr:row>
      <xdr:rowOff>142448</xdr:rowOff>
    </xdr:to>
    <xdr:cxnSp macro="">
      <xdr:nvCxnSpPr>
        <xdr:cNvPr id="113" name="直線コネクタ 112"/>
        <xdr:cNvCxnSpPr/>
      </xdr:nvCxnSpPr>
      <xdr:spPr>
        <a:xfrm>
          <a:off x="10388600" y="7171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95755</xdr:rowOff>
    </xdr:from>
    <xdr:ext cx="534377" cy="259045"/>
    <xdr:sp macro="" textlink="">
      <xdr:nvSpPr>
        <xdr:cNvPr id="114" name="【道路】&#10;一人当たり延長最大値テキスト"/>
        <xdr:cNvSpPr txBox="1"/>
      </xdr:nvSpPr>
      <xdr:spPr>
        <a:xfrm>
          <a:off x="10515600" y="558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149078</xdr:rowOff>
    </xdr:from>
    <xdr:to>
      <xdr:col>55</xdr:col>
      <xdr:colOff>88900</xdr:colOff>
      <xdr:row>33</xdr:row>
      <xdr:rowOff>149078</xdr:rowOff>
    </xdr:to>
    <xdr:cxnSp macro="">
      <xdr:nvCxnSpPr>
        <xdr:cNvPr id="115" name="直線コネクタ 114"/>
        <xdr:cNvCxnSpPr/>
      </xdr:nvCxnSpPr>
      <xdr:spPr>
        <a:xfrm>
          <a:off x="10388600" y="580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71996</xdr:rowOff>
    </xdr:from>
    <xdr:ext cx="534377" cy="259045"/>
    <xdr:sp macro="" textlink="">
      <xdr:nvSpPr>
        <xdr:cNvPr id="116" name="【道路】&#10;一人当たり延長平均値テキスト"/>
        <xdr:cNvSpPr txBox="1"/>
      </xdr:nvSpPr>
      <xdr:spPr>
        <a:xfrm>
          <a:off x="10515600" y="6587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93569</xdr:rowOff>
    </xdr:from>
    <xdr:to>
      <xdr:col>55</xdr:col>
      <xdr:colOff>50800</xdr:colOff>
      <xdr:row>39</xdr:row>
      <xdr:rowOff>23719</xdr:rowOff>
    </xdr:to>
    <xdr:sp macro="" textlink="">
      <xdr:nvSpPr>
        <xdr:cNvPr id="117" name="フローチャート: 判断 116"/>
        <xdr:cNvSpPr/>
      </xdr:nvSpPr>
      <xdr:spPr>
        <a:xfrm>
          <a:off x="10426700" y="66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53335</xdr:rowOff>
    </xdr:from>
    <xdr:to>
      <xdr:col>50</xdr:col>
      <xdr:colOff>165100</xdr:colOff>
      <xdr:row>38</xdr:row>
      <xdr:rowOff>154935</xdr:rowOff>
    </xdr:to>
    <xdr:sp macro="" textlink="">
      <xdr:nvSpPr>
        <xdr:cNvPr id="118" name="フローチャート: 判断 117"/>
        <xdr:cNvSpPr/>
      </xdr:nvSpPr>
      <xdr:spPr>
        <a:xfrm>
          <a:off x="9588500" y="656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59096</xdr:rowOff>
    </xdr:from>
    <xdr:to>
      <xdr:col>46</xdr:col>
      <xdr:colOff>38100</xdr:colOff>
      <xdr:row>38</xdr:row>
      <xdr:rowOff>160696</xdr:rowOff>
    </xdr:to>
    <xdr:sp macro="" textlink="">
      <xdr:nvSpPr>
        <xdr:cNvPr id="119" name="フローチャート: 判断 118"/>
        <xdr:cNvSpPr/>
      </xdr:nvSpPr>
      <xdr:spPr>
        <a:xfrm>
          <a:off x="8699500" y="657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64399</xdr:rowOff>
    </xdr:from>
    <xdr:to>
      <xdr:col>41</xdr:col>
      <xdr:colOff>101600</xdr:colOff>
      <xdr:row>38</xdr:row>
      <xdr:rowOff>165999</xdr:rowOff>
    </xdr:to>
    <xdr:sp macro="" textlink="">
      <xdr:nvSpPr>
        <xdr:cNvPr id="120" name="フローチャート: 判断 119"/>
        <xdr:cNvSpPr/>
      </xdr:nvSpPr>
      <xdr:spPr>
        <a:xfrm>
          <a:off x="7810500" y="657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70846</xdr:rowOff>
    </xdr:from>
    <xdr:to>
      <xdr:col>36</xdr:col>
      <xdr:colOff>165100</xdr:colOff>
      <xdr:row>39</xdr:row>
      <xdr:rowOff>996</xdr:rowOff>
    </xdr:to>
    <xdr:sp macro="" textlink="">
      <xdr:nvSpPr>
        <xdr:cNvPr id="121" name="フローチャート: 判断 120"/>
        <xdr:cNvSpPr/>
      </xdr:nvSpPr>
      <xdr:spPr>
        <a:xfrm>
          <a:off x="6921500" y="658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123424</xdr:rowOff>
    </xdr:from>
    <xdr:to>
      <xdr:col>55</xdr:col>
      <xdr:colOff>50800</xdr:colOff>
      <xdr:row>38</xdr:row>
      <xdr:rowOff>53573</xdr:rowOff>
    </xdr:to>
    <xdr:sp macro="" textlink="">
      <xdr:nvSpPr>
        <xdr:cNvPr id="127" name="楕円 126"/>
        <xdr:cNvSpPr/>
      </xdr:nvSpPr>
      <xdr:spPr>
        <a:xfrm>
          <a:off x="10426700" y="64670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146301</xdr:rowOff>
    </xdr:from>
    <xdr:ext cx="534377" cy="259045"/>
    <xdr:sp macro="" textlink="">
      <xdr:nvSpPr>
        <xdr:cNvPr id="128" name="【道路】&#10;一人当たり延長該当値テキスト"/>
        <xdr:cNvSpPr txBox="1"/>
      </xdr:nvSpPr>
      <xdr:spPr>
        <a:xfrm>
          <a:off x="10515600" y="631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54021</xdr:rowOff>
    </xdr:from>
    <xdr:to>
      <xdr:col>50</xdr:col>
      <xdr:colOff>165100</xdr:colOff>
      <xdr:row>38</xdr:row>
      <xdr:rowOff>155621</xdr:rowOff>
    </xdr:to>
    <xdr:sp macro="" textlink="">
      <xdr:nvSpPr>
        <xdr:cNvPr id="129" name="楕円 128"/>
        <xdr:cNvSpPr/>
      </xdr:nvSpPr>
      <xdr:spPr>
        <a:xfrm>
          <a:off x="9588500" y="656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2773</xdr:rowOff>
    </xdr:from>
    <xdr:to>
      <xdr:col>55</xdr:col>
      <xdr:colOff>0</xdr:colOff>
      <xdr:row>38</xdr:row>
      <xdr:rowOff>104821</xdr:rowOff>
    </xdr:to>
    <xdr:cxnSp macro="">
      <xdr:nvCxnSpPr>
        <xdr:cNvPr id="130" name="直線コネクタ 129"/>
        <xdr:cNvCxnSpPr/>
      </xdr:nvCxnSpPr>
      <xdr:spPr>
        <a:xfrm flipV="1">
          <a:off x="9639300" y="6517873"/>
          <a:ext cx="838200" cy="10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153462</xdr:rowOff>
    </xdr:from>
    <xdr:to>
      <xdr:col>46</xdr:col>
      <xdr:colOff>38100</xdr:colOff>
      <xdr:row>38</xdr:row>
      <xdr:rowOff>83612</xdr:rowOff>
    </xdr:to>
    <xdr:sp macro="" textlink="">
      <xdr:nvSpPr>
        <xdr:cNvPr id="131" name="楕円 130"/>
        <xdr:cNvSpPr/>
      </xdr:nvSpPr>
      <xdr:spPr>
        <a:xfrm>
          <a:off x="8699500" y="64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32812</xdr:rowOff>
    </xdr:from>
    <xdr:to>
      <xdr:col>50</xdr:col>
      <xdr:colOff>114300</xdr:colOff>
      <xdr:row>38</xdr:row>
      <xdr:rowOff>104821</xdr:rowOff>
    </xdr:to>
    <xdr:cxnSp macro="">
      <xdr:nvCxnSpPr>
        <xdr:cNvPr id="132" name="直線コネクタ 131"/>
        <xdr:cNvCxnSpPr/>
      </xdr:nvCxnSpPr>
      <xdr:spPr>
        <a:xfrm>
          <a:off x="8750300" y="6547912"/>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165120</xdr:rowOff>
    </xdr:from>
    <xdr:to>
      <xdr:col>41</xdr:col>
      <xdr:colOff>101600</xdr:colOff>
      <xdr:row>38</xdr:row>
      <xdr:rowOff>95270</xdr:rowOff>
    </xdr:to>
    <xdr:sp macro="" textlink="">
      <xdr:nvSpPr>
        <xdr:cNvPr id="133" name="楕円 132"/>
        <xdr:cNvSpPr/>
      </xdr:nvSpPr>
      <xdr:spPr>
        <a:xfrm>
          <a:off x="7810500" y="650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32812</xdr:rowOff>
    </xdr:from>
    <xdr:to>
      <xdr:col>45</xdr:col>
      <xdr:colOff>177800</xdr:colOff>
      <xdr:row>38</xdr:row>
      <xdr:rowOff>44470</xdr:rowOff>
    </xdr:to>
    <xdr:cxnSp macro="">
      <xdr:nvCxnSpPr>
        <xdr:cNvPr id="134" name="直線コネクタ 133"/>
        <xdr:cNvCxnSpPr/>
      </xdr:nvCxnSpPr>
      <xdr:spPr>
        <a:xfrm flipV="1">
          <a:off x="7861300" y="6547912"/>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7524</xdr:rowOff>
    </xdr:from>
    <xdr:to>
      <xdr:col>36</xdr:col>
      <xdr:colOff>165100</xdr:colOff>
      <xdr:row>38</xdr:row>
      <xdr:rowOff>109124</xdr:rowOff>
    </xdr:to>
    <xdr:sp macro="" textlink="">
      <xdr:nvSpPr>
        <xdr:cNvPr id="135" name="楕円 134"/>
        <xdr:cNvSpPr/>
      </xdr:nvSpPr>
      <xdr:spPr>
        <a:xfrm>
          <a:off x="6921500" y="652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44470</xdr:rowOff>
    </xdr:from>
    <xdr:to>
      <xdr:col>41</xdr:col>
      <xdr:colOff>50800</xdr:colOff>
      <xdr:row>38</xdr:row>
      <xdr:rowOff>58324</xdr:rowOff>
    </xdr:to>
    <xdr:cxnSp macro="">
      <xdr:nvCxnSpPr>
        <xdr:cNvPr id="136" name="直線コネクタ 135"/>
        <xdr:cNvCxnSpPr/>
      </xdr:nvCxnSpPr>
      <xdr:spPr>
        <a:xfrm flipV="1">
          <a:off x="6972300" y="6559570"/>
          <a:ext cx="889000" cy="1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12</xdr:rowOff>
    </xdr:from>
    <xdr:ext cx="534377" cy="259045"/>
    <xdr:sp macro="" textlink="">
      <xdr:nvSpPr>
        <xdr:cNvPr id="137" name="n_1aveValue【道路】&#10;一人当たり延長"/>
        <xdr:cNvSpPr txBox="1"/>
      </xdr:nvSpPr>
      <xdr:spPr>
        <a:xfrm>
          <a:off x="9359411" y="634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151823</xdr:rowOff>
    </xdr:from>
    <xdr:ext cx="534377" cy="259045"/>
    <xdr:sp macro="" textlink="">
      <xdr:nvSpPr>
        <xdr:cNvPr id="138" name="n_2aveValue【道路】&#10;一人当たり延長"/>
        <xdr:cNvSpPr txBox="1"/>
      </xdr:nvSpPr>
      <xdr:spPr>
        <a:xfrm>
          <a:off x="8483111" y="666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157126</xdr:rowOff>
    </xdr:from>
    <xdr:ext cx="534377" cy="259045"/>
    <xdr:sp macro="" textlink="">
      <xdr:nvSpPr>
        <xdr:cNvPr id="139" name="n_3aveValue【道路】&#10;一人当たり延長"/>
        <xdr:cNvSpPr txBox="1"/>
      </xdr:nvSpPr>
      <xdr:spPr>
        <a:xfrm>
          <a:off x="7594111" y="667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163573</xdr:rowOff>
    </xdr:from>
    <xdr:ext cx="534377" cy="259045"/>
    <xdr:sp macro="" textlink="">
      <xdr:nvSpPr>
        <xdr:cNvPr id="140" name="n_4aveValue【道路】&#10;一人当たり延長"/>
        <xdr:cNvSpPr txBox="1"/>
      </xdr:nvSpPr>
      <xdr:spPr>
        <a:xfrm>
          <a:off x="6705111" y="667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146748</xdr:rowOff>
    </xdr:from>
    <xdr:ext cx="534377" cy="259045"/>
    <xdr:sp macro="" textlink="">
      <xdr:nvSpPr>
        <xdr:cNvPr id="141" name="n_1mainValue【道路】&#10;一人当たり延長"/>
        <xdr:cNvSpPr txBox="1"/>
      </xdr:nvSpPr>
      <xdr:spPr>
        <a:xfrm>
          <a:off x="9359411" y="666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100139</xdr:rowOff>
    </xdr:from>
    <xdr:ext cx="534377" cy="259045"/>
    <xdr:sp macro="" textlink="">
      <xdr:nvSpPr>
        <xdr:cNvPr id="142" name="n_2mainValue【道路】&#10;一人当たり延長"/>
        <xdr:cNvSpPr txBox="1"/>
      </xdr:nvSpPr>
      <xdr:spPr>
        <a:xfrm>
          <a:off x="8483111" y="627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111797</xdr:rowOff>
    </xdr:from>
    <xdr:ext cx="534377" cy="259045"/>
    <xdr:sp macro="" textlink="">
      <xdr:nvSpPr>
        <xdr:cNvPr id="143" name="n_3mainValue【道路】&#10;一人当たり延長"/>
        <xdr:cNvSpPr txBox="1"/>
      </xdr:nvSpPr>
      <xdr:spPr>
        <a:xfrm>
          <a:off x="7594111" y="628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125651</xdr:rowOff>
    </xdr:from>
    <xdr:ext cx="534377" cy="259045"/>
    <xdr:sp macro="" textlink="">
      <xdr:nvSpPr>
        <xdr:cNvPr id="144" name="n_4mainValue【道路】&#10;一人当たり延長"/>
        <xdr:cNvSpPr txBox="1"/>
      </xdr:nvSpPr>
      <xdr:spPr>
        <a:xfrm>
          <a:off x="6705111" y="629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5" name="テキスト ボックス 15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7" name="テキスト ボックス 15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106680</xdr:rowOff>
    </xdr:from>
    <xdr:to>
      <xdr:col>24</xdr:col>
      <xdr:colOff>62865</xdr:colOff>
      <xdr:row>64</xdr:row>
      <xdr:rowOff>87630</xdr:rowOff>
    </xdr:to>
    <xdr:cxnSp macro="">
      <xdr:nvCxnSpPr>
        <xdr:cNvPr id="169" name="直線コネクタ 168"/>
        <xdr:cNvCxnSpPr/>
      </xdr:nvCxnSpPr>
      <xdr:spPr>
        <a:xfrm flipV="1">
          <a:off x="4634865" y="970788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91457</xdr:rowOff>
    </xdr:from>
    <xdr:ext cx="405111" cy="259045"/>
    <xdr:sp macro="" textlink="">
      <xdr:nvSpPr>
        <xdr:cNvPr id="170" name="【橋りょう・トンネル】&#10;有形固定資産減価償却率最小値テキスト"/>
        <xdr:cNvSpPr txBox="1"/>
      </xdr:nvSpPr>
      <xdr:spPr>
        <a:xfrm>
          <a:off x="4673600" y="1106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87630</xdr:rowOff>
    </xdr:from>
    <xdr:to>
      <xdr:col>24</xdr:col>
      <xdr:colOff>152400</xdr:colOff>
      <xdr:row>64</xdr:row>
      <xdr:rowOff>87630</xdr:rowOff>
    </xdr:to>
    <xdr:cxnSp macro="">
      <xdr:nvCxnSpPr>
        <xdr:cNvPr id="171" name="直線コネクタ 170"/>
        <xdr:cNvCxnSpPr/>
      </xdr:nvCxnSpPr>
      <xdr:spPr>
        <a:xfrm>
          <a:off x="4546600" y="1106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53357</xdr:rowOff>
    </xdr:from>
    <xdr:ext cx="405111" cy="259045"/>
    <xdr:sp macro="" textlink="">
      <xdr:nvSpPr>
        <xdr:cNvPr id="172" name="【橋りょう・トンネル】&#10;有形固定資産減価償却率最大値テキスト"/>
        <xdr:cNvSpPr txBox="1"/>
      </xdr:nvSpPr>
      <xdr:spPr>
        <a:xfrm>
          <a:off x="4673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106680</xdr:rowOff>
    </xdr:from>
    <xdr:to>
      <xdr:col>24</xdr:col>
      <xdr:colOff>152400</xdr:colOff>
      <xdr:row>56</xdr:row>
      <xdr:rowOff>106680</xdr:rowOff>
    </xdr:to>
    <xdr:cxnSp macro="">
      <xdr:nvCxnSpPr>
        <xdr:cNvPr id="173" name="直線コネクタ 172"/>
        <xdr:cNvCxnSpPr/>
      </xdr:nvCxnSpPr>
      <xdr:spPr>
        <a:xfrm>
          <a:off x="4546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4" name="【橋りょう・トンネル】&#10;有形固定資産減価償却率平均値テキスト"/>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5" name="フローチャート: 判断 174"/>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76" name="フローチャート: 判断 175"/>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7" name="フローチャート: 判断 176"/>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105410</xdr:rowOff>
    </xdr:from>
    <xdr:to>
      <xdr:col>10</xdr:col>
      <xdr:colOff>165100</xdr:colOff>
      <xdr:row>60</xdr:row>
      <xdr:rowOff>35560</xdr:rowOff>
    </xdr:to>
    <xdr:sp macro="" textlink="">
      <xdr:nvSpPr>
        <xdr:cNvPr id="178" name="フローチャート: 判断 177"/>
        <xdr:cNvSpPr/>
      </xdr:nvSpPr>
      <xdr:spPr>
        <a:xfrm>
          <a:off x="1968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63500</xdr:rowOff>
    </xdr:from>
    <xdr:to>
      <xdr:col>6</xdr:col>
      <xdr:colOff>38100</xdr:colOff>
      <xdr:row>59</xdr:row>
      <xdr:rowOff>165100</xdr:rowOff>
    </xdr:to>
    <xdr:sp macro="" textlink="">
      <xdr:nvSpPr>
        <xdr:cNvPr id="179" name="フローチャート: 判断 178"/>
        <xdr:cNvSpPr/>
      </xdr:nvSpPr>
      <xdr:spPr>
        <a:xfrm>
          <a:off x="1079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44450</xdr:rowOff>
    </xdr:from>
    <xdr:to>
      <xdr:col>24</xdr:col>
      <xdr:colOff>114300</xdr:colOff>
      <xdr:row>61</xdr:row>
      <xdr:rowOff>146050</xdr:rowOff>
    </xdr:to>
    <xdr:sp macro="" textlink="">
      <xdr:nvSpPr>
        <xdr:cNvPr id="185" name="楕円 184"/>
        <xdr:cNvSpPr/>
      </xdr:nvSpPr>
      <xdr:spPr>
        <a:xfrm>
          <a:off x="45847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22877</xdr:rowOff>
    </xdr:from>
    <xdr:ext cx="405111" cy="259045"/>
    <xdr:sp macro="" textlink="">
      <xdr:nvSpPr>
        <xdr:cNvPr id="186" name="【橋りょう・トンネル】&#10;有形固定資産減価償却率該当値テキスト"/>
        <xdr:cNvSpPr txBox="1"/>
      </xdr:nvSpPr>
      <xdr:spPr>
        <a:xfrm>
          <a:off x="4673600"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44450</xdr:rowOff>
    </xdr:from>
    <xdr:to>
      <xdr:col>20</xdr:col>
      <xdr:colOff>38100</xdr:colOff>
      <xdr:row>61</xdr:row>
      <xdr:rowOff>146050</xdr:rowOff>
    </xdr:to>
    <xdr:sp macro="" textlink="">
      <xdr:nvSpPr>
        <xdr:cNvPr id="187" name="楕円 186"/>
        <xdr:cNvSpPr/>
      </xdr:nvSpPr>
      <xdr:spPr>
        <a:xfrm>
          <a:off x="3746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95250</xdr:rowOff>
    </xdr:from>
    <xdr:to>
      <xdr:col>24</xdr:col>
      <xdr:colOff>63500</xdr:colOff>
      <xdr:row>61</xdr:row>
      <xdr:rowOff>95250</xdr:rowOff>
    </xdr:to>
    <xdr:cxnSp macro="">
      <xdr:nvCxnSpPr>
        <xdr:cNvPr id="188" name="直線コネクタ 187"/>
        <xdr:cNvCxnSpPr/>
      </xdr:nvCxnSpPr>
      <xdr:spPr>
        <a:xfrm>
          <a:off x="3797300" y="1055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151130</xdr:rowOff>
    </xdr:from>
    <xdr:to>
      <xdr:col>15</xdr:col>
      <xdr:colOff>101600</xdr:colOff>
      <xdr:row>61</xdr:row>
      <xdr:rowOff>81280</xdr:rowOff>
    </xdr:to>
    <xdr:sp macro="" textlink="">
      <xdr:nvSpPr>
        <xdr:cNvPr id="189" name="楕円 188"/>
        <xdr:cNvSpPr/>
      </xdr:nvSpPr>
      <xdr:spPr>
        <a:xfrm>
          <a:off x="2857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30480</xdr:rowOff>
    </xdr:from>
    <xdr:to>
      <xdr:col>19</xdr:col>
      <xdr:colOff>177800</xdr:colOff>
      <xdr:row>61</xdr:row>
      <xdr:rowOff>95250</xdr:rowOff>
    </xdr:to>
    <xdr:cxnSp macro="">
      <xdr:nvCxnSpPr>
        <xdr:cNvPr id="190" name="直線コネクタ 189"/>
        <xdr:cNvCxnSpPr/>
      </xdr:nvCxnSpPr>
      <xdr:spPr>
        <a:xfrm>
          <a:off x="2908300" y="104889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90170</xdr:rowOff>
    </xdr:from>
    <xdr:to>
      <xdr:col>10</xdr:col>
      <xdr:colOff>165100</xdr:colOff>
      <xdr:row>61</xdr:row>
      <xdr:rowOff>20320</xdr:rowOff>
    </xdr:to>
    <xdr:sp macro="" textlink="">
      <xdr:nvSpPr>
        <xdr:cNvPr id="191" name="楕円 190"/>
        <xdr:cNvSpPr/>
      </xdr:nvSpPr>
      <xdr:spPr>
        <a:xfrm>
          <a:off x="1968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140970</xdr:rowOff>
    </xdr:from>
    <xdr:to>
      <xdr:col>15</xdr:col>
      <xdr:colOff>50800</xdr:colOff>
      <xdr:row>61</xdr:row>
      <xdr:rowOff>30480</xdr:rowOff>
    </xdr:to>
    <xdr:cxnSp macro="">
      <xdr:nvCxnSpPr>
        <xdr:cNvPr id="192" name="直線コネクタ 191"/>
        <xdr:cNvCxnSpPr/>
      </xdr:nvCxnSpPr>
      <xdr:spPr>
        <a:xfrm>
          <a:off x="2019300" y="104279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25400</xdr:rowOff>
    </xdr:from>
    <xdr:to>
      <xdr:col>6</xdr:col>
      <xdr:colOff>38100</xdr:colOff>
      <xdr:row>60</xdr:row>
      <xdr:rowOff>127000</xdr:rowOff>
    </xdr:to>
    <xdr:sp macro="" textlink="">
      <xdr:nvSpPr>
        <xdr:cNvPr id="193" name="楕円 192"/>
        <xdr:cNvSpPr/>
      </xdr:nvSpPr>
      <xdr:spPr>
        <a:xfrm>
          <a:off x="1079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76200</xdr:rowOff>
    </xdr:from>
    <xdr:to>
      <xdr:col>10</xdr:col>
      <xdr:colOff>114300</xdr:colOff>
      <xdr:row>60</xdr:row>
      <xdr:rowOff>140970</xdr:rowOff>
    </xdr:to>
    <xdr:cxnSp macro="">
      <xdr:nvCxnSpPr>
        <xdr:cNvPr id="194" name="直線コネクタ 193"/>
        <xdr:cNvCxnSpPr/>
      </xdr:nvCxnSpPr>
      <xdr:spPr>
        <a:xfrm>
          <a:off x="1130300" y="103632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195" name="n_1aveValue【橋りょう・トンネル】&#10;有形固定資産減価償却率"/>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101617</xdr:rowOff>
    </xdr:from>
    <xdr:ext cx="405111" cy="259045"/>
    <xdr:sp macro="" textlink="">
      <xdr:nvSpPr>
        <xdr:cNvPr id="196" name="n_2aveValue【橋りょう・トンネル】&#10;有形固定資産減価償却率"/>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52087</xdr:rowOff>
    </xdr:from>
    <xdr:ext cx="405111" cy="259045"/>
    <xdr:sp macro="" textlink="">
      <xdr:nvSpPr>
        <xdr:cNvPr id="197" name="n_3aveValue【橋りょう・トンネル】&#10;有形固定資産減価償却率"/>
        <xdr:cNvSpPr txBox="1"/>
      </xdr:nvSpPr>
      <xdr:spPr>
        <a:xfrm>
          <a:off x="1816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10177</xdr:rowOff>
    </xdr:from>
    <xdr:ext cx="405111" cy="259045"/>
    <xdr:sp macro="" textlink="">
      <xdr:nvSpPr>
        <xdr:cNvPr id="198" name="n_4aveValue【橋りょう・トンネル】&#10;有形固定資産減価償却率"/>
        <xdr:cNvSpPr txBox="1"/>
      </xdr:nvSpPr>
      <xdr:spPr>
        <a:xfrm>
          <a:off x="927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137177</xdr:rowOff>
    </xdr:from>
    <xdr:ext cx="405111" cy="259045"/>
    <xdr:sp macro="" textlink="">
      <xdr:nvSpPr>
        <xdr:cNvPr id="199" name="n_1mainValue【橋りょう・トンネル】&#10;有形固定資産減価償却率"/>
        <xdr:cNvSpPr txBox="1"/>
      </xdr:nvSpPr>
      <xdr:spPr>
        <a:xfrm>
          <a:off x="35820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72407</xdr:rowOff>
    </xdr:from>
    <xdr:ext cx="405111" cy="259045"/>
    <xdr:sp macro="" textlink="">
      <xdr:nvSpPr>
        <xdr:cNvPr id="200" name="n_2mainValue【橋りょう・トンネル】&#10;有形固定資産減価償却率"/>
        <xdr:cNvSpPr txBox="1"/>
      </xdr:nvSpPr>
      <xdr:spPr>
        <a:xfrm>
          <a:off x="2705744"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11447</xdr:rowOff>
    </xdr:from>
    <xdr:ext cx="405111" cy="259045"/>
    <xdr:sp macro="" textlink="">
      <xdr:nvSpPr>
        <xdr:cNvPr id="201" name="n_3mainValue【橋りょう・トンネル】&#10;有形固定資産減価償却率"/>
        <xdr:cNvSpPr txBox="1"/>
      </xdr:nvSpPr>
      <xdr:spPr>
        <a:xfrm>
          <a:off x="18167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118127</xdr:rowOff>
    </xdr:from>
    <xdr:ext cx="405111" cy="259045"/>
    <xdr:sp macro="" textlink="">
      <xdr:nvSpPr>
        <xdr:cNvPr id="202" name="n_4mainValue【橋りょう・トンネル】&#10;有形固定資産減価償却率"/>
        <xdr:cNvSpPr txBox="1"/>
      </xdr:nvSpPr>
      <xdr:spPr>
        <a:xfrm>
          <a:off x="927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3" name="直線コネクタ 21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4" name="テキスト ボックス 21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5" name="直線コネクタ 21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6" name="テキスト ボックス 21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7" name="直線コネクタ 21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8" name="テキスト ボックス 217"/>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9" name="直線コネクタ 21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0" name="テキスト ボックス 219"/>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2" name="テキスト ボックス 22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40129</xdr:rowOff>
    </xdr:from>
    <xdr:to>
      <xdr:col>54</xdr:col>
      <xdr:colOff>189865</xdr:colOff>
      <xdr:row>63</xdr:row>
      <xdr:rowOff>113674</xdr:rowOff>
    </xdr:to>
    <xdr:cxnSp macro="">
      <xdr:nvCxnSpPr>
        <xdr:cNvPr id="224" name="直線コネクタ 223"/>
        <xdr:cNvCxnSpPr/>
      </xdr:nvCxnSpPr>
      <xdr:spPr>
        <a:xfrm flipV="1">
          <a:off x="10476865" y="9469879"/>
          <a:ext cx="0" cy="1445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117501</xdr:rowOff>
    </xdr:from>
    <xdr:ext cx="534377" cy="259045"/>
    <xdr:sp macro="" textlink="">
      <xdr:nvSpPr>
        <xdr:cNvPr id="225" name="【橋りょう・トンネル】&#10;一人当たり有形固定資産（償却資産）額最小値テキスト"/>
        <xdr:cNvSpPr txBox="1"/>
      </xdr:nvSpPr>
      <xdr:spPr>
        <a:xfrm>
          <a:off x="10515600" y="1091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113674</xdr:rowOff>
    </xdr:from>
    <xdr:to>
      <xdr:col>55</xdr:col>
      <xdr:colOff>88900</xdr:colOff>
      <xdr:row>63</xdr:row>
      <xdr:rowOff>113674</xdr:rowOff>
    </xdr:to>
    <xdr:cxnSp macro="">
      <xdr:nvCxnSpPr>
        <xdr:cNvPr id="226" name="直線コネクタ 225"/>
        <xdr:cNvCxnSpPr/>
      </xdr:nvCxnSpPr>
      <xdr:spPr>
        <a:xfrm>
          <a:off x="10388600" y="1091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158256</xdr:rowOff>
    </xdr:from>
    <xdr:ext cx="599010" cy="259045"/>
    <xdr:sp macro="" textlink="">
      <xdr:nvSpPr>
        <xdr:cNvPr id="227" name="【橋りょう・トンネル】&#10;一人当たり有形固定資産（償却資産）額最大値テキスト"/>
        <xdr:cNvSpPr txBox="1"/>
      </xdr:nvSpPr>
      <xdr:spPr>
        <a:xfrm>
          <a:off x="10515600" y="924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40129</xdr:rowOff>
    </xdr:from>
    <xdr:to>
      <xdr:col>55</xdr:col>
      <xdr:colOff>88900</xdr:colOff>
      <xdr:row>55</xdr:row>
      <xdr:rowOff>40129</xdr:rowOff>
    </xdr:to>
    <xdr:cxnSp macro="">
      <xdr:nvCxnSpPr>
        <xdr:cNvPr id="228" name="直線コネクタ 227"/>
        <xdr:cNvCxnSpPr/>
      </xdr:nvCxnSpPr>
      <xdr:spPr>
        <a:xfrm>
          <a:off x="10388600" y="9469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29309</xdr:rowOff>
    </xdr:from>
    <xdr:ext cx="599010" cy="259045"/>
    <xdr:sp macro="" textlink="">
      <xdr:nvSpPr>
        <xdr:cNvPr id="229" name="【橋りょう・トンネル】&#10;一人当たり有形固定資産（償却資産）額平均値テキスト"/>
        <xdr:cNvSpPr txBox="1"/>
      </xdr:nvSpPr>
      <xdr:spPr>
        <a:xfrm>
          <a:off x="10515600" y="10144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6432</xdr:rowOff>
    </xdr:from>
    <xdr:to>
      <xdr:col>55</xdr:col>
      <xdr:colOff>50800</xdr:colOff>
      <xdr:row>60</xdr:row>
      <xdr:rowOff>108032</xdr:rowOff>
    </xdr:to>
    <xdr:sp macro="" textlink="">
      <xdr:nvSpPr>
        <xdr:cNvPr id="230" name="フローチャート: 判断 229"/>
        <xdr:cNvSpPr/>
      </xdr:nvSpPr>
      <xdr:spPr>
        <a:xfrm>
          <a:off x="10426700" y="1029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117262</xdr:rowOff>
    </xdr:from>
    <xdr:to>
      <xdr:col>50</xdr:col>
      <xdr:colOff>165100</xdr:colOff>
      <xdr:row>60</xdr:row>
      <xdr:rowOff>47412</xdr:rowOff>
    </xdr:to>
    <xdr:sp macro="" textlink="">
      <xdr:nvSpPr>
        <xdr:cNvPr id="231" name="フローチャート: 判断 230"/>
        <xdr:cNvSpPr/>
      </xdr:nvSpPr>
      <xdr:spPr>
        <a:xfrm>
          <a:off x="9588500" y="1023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127823</xdr:rowOff>
    </xdr:from>
    <xdr:to>
      <xdr:col>46</xdr:col>
      <xdr:colOff>38100</xdr:colOff>
      <xdr:row>60</xdr:row>
      <xdr:rowOff>57973</xdr:rowOff>
    </xdr:to>
    <xdr:sp macro="" textlink="">
      <xdr:nvSpPr>
        <xdr:cNvPr id="232" name="フローチャート: 判断 231"/>
        <xdr:cNvSpPr/>
      </xdr:nvSpPr>
      <xdr:spPr>
        <a:xfrm>
          <a:off x="8699500" y="102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136734</xdr:rowOff>
    </xdr:from>
    <xdr:to>
      <xdr:col>41</xdr:col>
      <xdr:colOff>101600</xdr:colOff>
      <xdr:row>60</xdr:row>
      <xdr:rowOff>66884</xdr:rowOff>
    </xdr:to>
    <xdr:sp macro="" textlink="">
      <xdr:nvSpPr>
        <xdr:cNvPr id="233" name="フローチャート: 判断 232"/>
        <xdr:cNvSpPr/>
      </xdr:nvSpPr>
      <xdr:spPr>
        <a:xfrm>
          <a:off x="7810500" y="1025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145046</xdr:rowOff>
    </xdr:from>
    <xdr:to>
      <xdr:col>36</xdr:col>
      <xdr:colOff>165100</xdr:colOff>
      <xdr:row>60</xdr:row>
      <xdr:rowOff>75196</xdr:rowOff>
    </xdr:to>
    <xdr:sp macro="" textlink="">
      <xdr:nvSpPr>
        <xdr:cNvPr id="234" name="フローチャート: 判断 233"/>
        <xdr:cNvSpPr/>
      </xdr:nvSpPr>
      <xdr:spPr>
        <a:xfrm>
          <a:off x="6921500" y="1026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98183</xdr:rowOff>
    </xdr:from>
    <xdr:to>
      <xdr:col>55</xdr:col>
      <xdr:colOff>50800</xdr:colOff>
      <xdr:row>63</xdr:row>
      <xdr:rowOff>28333</xdr:rowOff>
    </xdr:to>
    <xdr:sp macro="" textlink="">
      <xdr:nvSpPr>
        <xdr:cNvPr id="240" name="楕円 239"/>
        <xdr:cNvSpPr/>
      </xdr:nvSpPr>
      <xdr:spPr>
        <a:xfrm>
          <a:off x="10426700" y="1072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76610</xdr:rowOff>
    </xdr:from>
    <xdr:ext cx="534377" cy="259045"/>
    <xdr:sp macro="" textlink="">
      <xdr:nvSpPr>
        <xdr:cNvPr id="241" name="【橋りょう・トンネル】&#10;一人当たり有形固定資産（償却資産）額該当値テキスト"/>
        <xdr:cNvSpPr txBox="1"/>
      </xdr:nvSpPr>
      <xdr:spPr>
        <a:xfrm>
          <a:off x="10515600" y="1070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100816</xdr:rowOff>
    </xdr:from>
    <xdr:to>
      <xdr:col>50</xdr:col>
      <xdr:colOff>165100</xdr:colOff>
      <xdr:row>63</xdr:row>
      <xdr:rowOff>30966</xdr:rowOff>
    </xdr:to>
    <xdr:sp macro="" textlink="">
      <xdr:nvSpPr>
        <xdr:cNvPr id="242" name="楕円 241"/>
        <xdr:cNvSpPr/>
      </xdr:nvSpPr>
      <xdr:spPr>
        <a:xfrm>
          <a:off x="9588500" y="1073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148983</xdr:rowOff>
    </xdr:from>
    <xdr:to>
      <xdr:col>55</xdr:col>
      <xdr:colOff>0</xdr:colOff>
      <xdr:row>62</xdr:row>
      <xdr:rowOff>151616</xdr:rowOff>
    </xdr:to>
    <xdr:cxnSp macro="">
      <xdr:nvCxnSpPr>
        <xdr:cNvPr id="243" name="直線コネクタ 242"/>
        <xdr:cNvCxnSpPr/>
      </xdr:nvCxnSpPr>
      <xdr:spPr>
        <a:xfrm flipV="1">
          <a:off x="9639300" y="10778883"/>
          <a:ext cx="838200" cy="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103294</xdr:rowOff>
    </xdr:from>
    <xdr:to>
      <xdr:col>46</xdr:col>
      <xdr:colOff>38100</xdr:colOff>
      <xdr:row>63</xdr:row>
      <xdr:rowOff>33444</xdr:rowOff>
    </xdr:to>
    <xdr:sp macro="" textlink="">
      <xdr:nvSpPr>
        <xdr:cNvPr id="244" name="楕円 243"/>
        <xdr:cNvSpPr/>
      </xdr:nvSpPr>
      <xdr:spPr>
        <a:xfrm>
          <a:off x="8699500" y="1073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151616</xdr:rowOff>
    </xdr:from>
    <xdr:to>
      <xdr:col>50</xdr:col>
      <xdr:colOff>114300</xdr:colOff>
      <xdr:row>62</xdr:row>
      <xdr:rowOff>154094</xdr:rowOff>
    </xdr:to>
    <xdr:cxnSp macro="">
      <xdr:nvCxnSpPr>
        <xdr:cNvPr id="245" name="直線コネクタ 244"/>
        <xdr:cNvCxnSpPr/>
      </xdr:nvCxnSpPr>
      <xdr:spPr>
        <a:xfrm flipV="1">
          <a:off x="8750300" y="10781516"/>
          <a:ext cx="8890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105348</xdr:rowOff>
    </xdr:from>
    <xdr:to>
      <xdr:col>41</xdr:col>
      <xdr:colOff>101600</xdr:colOff>
      <xdr:row>63</xdr:row>
      <xdr:rowOff>35498</xdr:rowOff>
    </xdr:to>
    <xdr:sp macro="" textlink="">
      <xdr:nvSpPr>
        <xdr:cNvPr id="246" name="楕円 245"/>
        <xdr:cNvSpPr/>
      </xdr:nvSpPr>
      <xdr:spPr>
        <a:xfrm>
          <a:off x="7810500" y="1073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154094</xdr:rowOff>
    </xdr:from>
    <xdr:to>
      <xdr:col>45</xdr:col>
      <xdr:colOff>177800</xdr:colOff>
      <xdr:row>62</xdr:row>
      <xdr:rowOff>156148</xdr:rowOff>
    </xdr:to>
    <xdr:cxnSp macro="">
      <xdr:nvCxnSpPr>
        <xdr:cNvPr id="247" name="直線コネクタ 246"/>
        <xdr:cNvCxnSpPr/>
      </xdr:nvCxnSpPr>
      <xdr:spPr>
        <a:xfrm flipV="1">
          <a:off x="7861300" y="10783994"/>
          <a:ext cx="889000" cy="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107789</xdr:rowOff>
    </xdr:from>
    <xdr:to>
      <xdr:col>36</xdr:col>
      <xdr:colOff>165100</xdr:colOff>
      <xdr:row>63</xdr:row>
      <xdr:rowOff>37939</xdr:rowOff>
    </xdr:to>
    <xdr:sp macro="" textlink="">
      <xdr:nvSpPr>
        <xdr:cNvPr id="248" name="楕円 247"/>
        <xdr:cNvSpPr/>
      </xdr:nvSpPr>
      <xdr:spPr>
        <a:xfrm>
          <a:off x="6921500" y="107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156148</xdr:rowOff>
    </xdr:from>
    <xdr:to>
      <xdr:col>41</xdr:col>
      <xdr:colOff>50800</xdr:colOff>
      <xdr:row>62</xdr:row>
      <xdr:rowOff>158589</xdr:rowOff>
    </xdr:to>
    <xdr:cxnSp macro="">
      <xdr:nvCxnSpPr>
        <xdr:cNvPr id="249" name="直線コネクタ 248"/>
        <xdr:cNvCxnSpPr/>
      </xdr:nvCxnSpPr>
      <xdr:spPr>
        <a:xfrm flipV="1">
          <a:off x="6972300" y="10786048"/>
          <a:ext cx="889000" cy="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63939</xdr:rowOff>
    </xdr:from>
    <xdr:ext cx="599010" cy="259045"/>
    <xdr:sp macro="" textlink="">
      <xdr:nvSpPr>
        <xdr:cNvPr id="250" name="n_1aveValue【橋りょう・トンネル】&#10;一人当たり有形固定資産（償却資産）額"/>
        <xdr:cNvSpPr txBox="1"/>
      </xdr:nvSpPr>
      <xdr:spPr>
        <a:xfrm>
          <a:off x="9327095" y="1000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74500</xdr:rowOff>
    </xdr:from>
    <xdr:ext cx="599010" cy="259045"/>
    <xdr:sp macro="" textlink="">
      <xdr:nvSpPr>
        <xdr:cNvPr id="251" name="n_2aveValue【橋りょう・トンネル】&#10;一人当たり有形固定資産（償却資産）額"/>
        <xdr:cNvSpPr txBox="1"/>
      </xdr:nvSpPr>
      <xdr:spPr>
        <a:xfrm>
          <a:off x="8450795" y="1001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83411</xdr:rowOff>
    </xdr:from>
    <xdr:ext cx="599010" cy="259045"/>
    <xdr:sp macro="" textlink="">
      <xdr:nvSpPr>
        <xdr:cNvPr id="252" name="n_3aveValue【橋りょう・トンネル】&#10;一人当たり有形固定資産（償却資産）額"/>
        <xdr:cNvSpPr txBox="1"/>
      </xdr:nvSpPr>
      <xdr:spPr>
        <a:xfrm>
          <a:off x="7561795" y="1002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91723</xdr:rowOff>
    </xdr:from>
    <xdr:ext cx="599010" cy="259045"/>
    <xdr:sp macro="" textlink="">
      <xdr:nvSpPr>
        <xdr:cNvPr id="253" name="n_4aveValue【橋りょう・トンネル】&#10;一人当たり有形固定資産（償却資産）額"/>
        <xdr:cNvSpPr txBox="1"/>
      </xdr:nvSpPr>
      <xdr:spPr>
        <a:xfrm>
          <a:off x="6672795" y="10035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22093</xdr:rowOff>
    </xdr:from>
    <xdr:ext cx="534377" cy="259045"/>
    <xdr:sp macro="" textlink="">
      <xdr:nvSpPr>
        <xdr:cNvPr id="254" name="n_1mainValue【橋りょう・トンネル】&#10;一人当たり有形固定資産（償却資産）額"/>
        <xdr:cNvSpPr txBox="1"/>
      </xdr:nvSpPr>
      <xdr:spPr>
        <a:xfrm>
          <a:off x="9359411" y="1082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24571</xdr:rowOff>
    </xdr:from>
    <xdr:ext cx="534377" cy="259045"/>
    <xdr:sp macro="" textlink="">
      <xdr:nvSpPr>
        <xdr:cNvPr id="255" name="n_2mainValue【橋りょう・トンネル】&#10;一人当たり有形固定資産（償却資産）額"/>
        <xdr:cNvSpPr txBox="1"/>
      </xdr:nvSpPr>
      <xdr:spPr>
        <a:xfrm>
          <a:off x="8483111" y="1082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26625</xdr:rowOff>
    </xdr:from>
    <xdr:ext cx="534377" cy="259045"/>
    <xdr:sp macro="" textlink="">
      <xdr:nvSpPr>
        <xdr:cNvPr id="256" name="n_3mainValue【橋りょう・トンネル】&#10;一人当たり有形固定資産（償却資産）額"/>
        <xdr:cNvSpPr txBox="1"/>
      </xdr:nvSpPr>
      <xdr:spPr>
        <a:xfrm>
          <a:off x="7594111" y="1082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29066</xdr:rowOff>
    </xdr:from>
    <xdr:ext cx="534377" cy="259045"/>
    <xdr:sp macro="" textlink="">
      <xdr:nvSpPr>
        <xdr:cNvPr id="257" name="n_4mainValue【橋りょう・トンネル】&#10;一人当たり有形固定資産（償却資産）額"/>
        <xdr:cNvSpPr txBox="1"/>
      </xdr:nvSpPr>
      <xdr:spPr>
        <a:xfrm>
          <a:off x="6705111" y="1083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9" name="直線コネクタ 26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0" name="テキスト ボックス 26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1" name="直線コネクタ 27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2" name="テキスト ボックス 27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3" name="直線コネクタ 27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4" name="テキスト ボックス 27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5" name="直線コネクタ 27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6" name="テキスト ボックス 27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7" name="直線コネクタ 27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8" name="テキスト ボックス 27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9" name="直線コネクタ 27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0" name="テキスト ボックス 27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85</xdr:row>
      <xdr:rowOff>140970</xdr:rowOff>
    </xdr:to>
    <xdr:cxnSp macro="">
      <xdr:nvCxnSpPr>
        <xdr:cNvPr id="284" name="直線コネクタ 283"/>
        <xdr:cNvCxnSpPr/>
      </xdr:nvCxnSpPr>
      <xdr:spPr>
        <a:xfrm flipV="1">
          <a:off x="4634865" y="1343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144797</xdr:rowOff>
    </xdr:from>
    <xdr:ext cx="405111" cy="259045"/>
    <xdr:sp macro="" textlink="">
      <xdr:nvSpPr>
        <xdr:cNvPr id="285" name="【公営住宅】&#10;有形固定資産減価償却率最小値テキスト"/>
        <xdr:cNvSpPr txBox="1"/>
      </xdr:nvSpPr>
      <xdr:spPr>
        <a:xfrm>
          <a:off x="4673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140970</xdr:rowOff>
    </xdr:from>
    <xdr:to>
      <xdr:col>24</xdr:col>
      <xdr:colOff>152400</xdr:colOff>
      <xdr:row>85</xdr:row>
      <xdr:rowOff>140970</xdr:rowOff>
    </xdr:to>
    <xdr:cxnSp macro="">
      <xdr:nvCxnSpPr>
        <xdr:cNvPr id="286" name="直線コネクタ 285"/>
        <xdr:cNvCxnSpPr/>
      </xdr:nvCxnSpPr>
      <xdr:spPr>
        <a:xfrm>
          <a:off x="4546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87" name="【公営住宅】&#10;有形固定資産減価償却率最大値テキスト"/>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88" name="直線コネクタ 287"/>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157134</xdr:rowOff>
    </xdr:from>
    <xdr:ext cx="405111" cy="259045"/>
    <xdr:sp macro="" textlink="">
      <xdr:nvSpPr>
        <xdr:cNvPr id="289" name="【公営住宅】&#10;有形固定資産減価償却率平均値テキスト"/>
        <xdr:cNvSpPr txBox="1"/>
      </xdr:nvSpPr>
      <xdr:spPr>
        <a:xfrm>
          <a:off x="4673600" y="1404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134257</xdr:rowOff>
    </xdr:from>
    <xdr:to>
      <xdr:col>24</xdr:col>
      <xdr:colOff>114300</xdr:colOff>
      <xdr:row>83</xdr:row>
      <xdr:rowOff>64407</xdr:rowOff>
    </xdr:to>
    <xdr:sp macro="" textlink="">
      <xdr:nvSpPr>
        <xdr:cNvPr id="290" name="フローチャート: 判断 289"/>
        <xdr:cNvSpPr/>
      </xdr:nvSpPr>
      <xdr:spPr>
        <a:xfrm>
          <a:off x="45847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91" name="フローチャート: 判断 290"/>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65677</xdr:rowOff>
    </xdr:from>
    <xdr:to>
      <xdr:col>15</xdr:col>
      <xdr:colOff>101600</xdr:colOff>
      <xdr:row>82</xdr:row>
      <xdr:rowOff>167277</xdr:rowOff>
    </xdr:to>
    <xdr:sp macro="" textlink="">
      <xdr:nvSpPr>
        <xdr:cNvPr id="292" name="フローチャート: 判断 291"/>
        <xdr:cNvSpPr/>
      </xdr:nvSpPr>
      <xdr:spPr>
        <a:xfrm>
          <a:off x="2857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13426</xdr:rowOff>
    </xdr:from>
    <xdr:to>
      <xdr:col>10</xdr:col>
      <xdr:colOff>165100</xdr:colOff>
      <xdr:row>82</xdr:row>
      <xdr:rowOff>115026</xdr:rowOff>
    </xdr:to>
    <xdr:sp macro="" textlink="">
      <xdr:nvSpPr>
        <xdr:cNvPr id="293" name="フローチャート: 判断 292"/>
        <xdr:cNvSpPr/>
      </xdr:nvSpPr>
      <xdr:spPr>
        <a:xfrm>
          <a:off x="1968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145687</xdr:rowOff>
    </xdr:from>
    <xdr:to>
      <xdr:col>6</xdr:col>
      <xdr:colOff>38100</xdr:colOff>
      <xdr:row>82</xdr:row>
      <xdr:rowOff>75837</xdr:rowOff>
    </xdr:to>
    <xdr:sp macro="" textlink="">
      <xdr:nvSpPr>
        <xdr:cNvPr id="294" name="フローチャート: 判断 293"/>
        <xdr:cNvSpPr/>
      </xdr:nvSpPr>
      <xdr:spPr>
        <a:xfrm>
          <a:off x="1079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1995</xdr:rowOff>
    </xdr:from>
    <xdr:to>
      <xdr:col>24</xdr:col>
      <xdr:colOff>114300</xdr:colOff>
      <xdr:row>83</xdr:row>
      <xdr:rowOff>103595</xdr:rowOff>
    </xdr:to>
    <xdr:sp macro="" textlink="">
      <xdr:nvSpPr>
        <xdr:cNvPr id="300" name="楕円 299"/>
        <xdr:cNvSpPr/>
      </xdr:nvSpPr>
      <xdr:spPr>
        <a:xfrm>
          <a:off x="45847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151872</xdr:rowOff>
    </xdr:from>
    <xdr:ext cx="405111" cy="259045"/>
    <xdr:sp macro="" textlink="">
      <xdr:nvSpPr>
        <xdr:cNvPr id="301" name="【公営住宅】&#10;有形固定資産減価償却率該当値テキスト"/>
        <xdr:cNvSpPr txBox="1"/>
      </xdr:nvSpPr>
      <xdr:spPr>
        <a:xfrm>
          <a:off x="4673600" y="1421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5262</xdr:rowOff>
    </xdr:from>
    <xdr:to>
      <xdr:col>20</xdr:col>
      <xdr:colOff>38100</xdr:colOff>
      <xdr:row>83</xdr:row>
      <xdr:rowOff>106862</xdr:rowOff>
    </xdr:to>
    <xdr:sp macro="" textlink="">
      <xdr:nvSpPr>
        <xdr:cNvPr id="302" name="楕円 301"/>
        <xdr:cNvSpPr/>
      </xdr:nvSpPr>
      <xdr:spPr>
        <a:xfrm>
          <a:off x="37465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52795</xdr:rowOff>
    </xdr:from>
    <xdr:to>
      <xdr:col>24</xdr:col>
      <xdr:colOff>63500</xdr:colOff>
      <xdr:row>83</xdr:row>
      <xdr:rowOff>56062</xdr:rowOff>
    </xdr:to>
    <xdr:cxnSp macro="">
      <xdr:nvCxnSpPr>
        <xdr:cNvPr id="303" name="直線コネクタ 302"/>
        <xdr:cNvCxnSpPr/>
      </xdr:nvCxnSpPr>
      <xdr:spPr>
        <a:xfrm flipV="1">
          <a:off x="3797300" y="142831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101600</xdr:rowOff>
    </xdr:from>
    <xdr:to>
      <xdr:col>15</xdr:col>
      <xdr:colOff>101600</xdr:colOff>
      <xdr:row>83</xdr:row>
      <xdr:rowOff>31750</xdr:rowOff>
    </xdr:to>
    <xdr:sp macro="" textlink="">
      <xdr:nvSpPr>
        <xdr:cNvPr id="304" name="楕円 303"/>
        <xdr:cNvSpPr/>
      </xdr:nvSpPr>
      <xdr:spPr>
        <a:xfrm>
          <a:off x="2857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152400</xdr:rowOff>
    </xdr:from>
    <xdr:to>
      <xdr:col>19</xdr:col>
      <xdr:colOff>177800</xdr:colOff>
      <xdr:row>83</xdr:row>
      <xdr:rowOff>56062</xdr:rowOff>
    </xdr:to>
    <xdr:cxnSp macro="">
      <xdr:nvCxnSpPr>
        <xdr:cNvPr id="305" name="直線コネクタ 304"/>
        <xdr:cNvCxnSpPr/>
      </xdr:nvCxnSpPr>
      <xdr:spPr>
        <a:xfrm>
          <a:off x="2908300" y="14211300"/>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29755</xdr:rowOff>
    </xdr:from>
    <xdr:to>
      <xdr:col>10</xdr:col>
      <xdr:colOff>165100</xdr:colOff>
      <xdr:row>82</xdr:row>
      <xdr:rowOff>131355</xdr:rowOff>
    </xdr:to>
    <xdr:sp macro="" textlink="">
      <xdr:nvSpPr>
        <xdr:cNvPr id="306" name="楕円 305"/>
        <xdr:cNvSpPr/>
      </xdr:nvSpPr>
      <xdr:spPr>
        <a:xfrm>
          <a:off x="19685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80555</xdr:rowOff>
    </xdr:from>
    <xdr:to>
      <xdr:col>15</xdr:col>
      <xdr:colOff>50800</xdr:colOff>
      <xdr:row>82</xdr:row>
      <xdr:rowOff>152400</xdr:rowOff>
    </xdr:to>
    <xdr:cxnSp macro="">
      <xdr:nvCxnSpPr>
        <xdr:cNvPr id="307" name="直線コネクタ 306"/>
        <xdr:cNvCxnSpPr/>
      </xdr:nvCxnSpPr>
      <xdr:spPr>
        <a:xfrm>
          <a:off x="2019300" y="14139455"/>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132624</xdr:rowOff>
    </xdr:from>
    <xdr:to>
      <xdr:col>6</xdr:col>
      <xdr:colOff>38100</xdr:colOff>
      <xdr:row>82</xdr:row>
      <xdr:rowOff>62774</xdr:rowOff>
    </xdr:to>
    <xdr:sp macro="" textlink="">
      <xdr:nvSpPr>
        <xdr:cNvPr id="308" name="楕円 307"/>
        <xdr:cNvSpPr/>
      </xdr:nvSpPr>
      <xdr:spPr>
        <a:xfrm>
          <a:off x="1079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11974</xdr:rowOff>
    </xdr:from>
    <xdr:to>
      <xdr:col>10</xdr:col>
      <xdr:colOff>114300</xdr:colOff>
      <xdr:row>82</xdr:row>
      <xdr:rowOff>80555</xdr:rowOff>
    </xdr:to>
    <xdr:cxnSp macro="">
      <xdr:nvCxnSpPr>
        <xdr:cNvPr id="309" name="直線コネクタ 308"/>
        <xdr:cNvCxnSpPr/>
      </xdr:nvCxnSpPr>
      <xdr:spPr>
        <a:xfrm>
          <a:off x="1130300" y="1407087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48277</xdr:rowOff>
    </xdr:from>
    <xdr:ext cx="405111" cy="259045"/>
    <xdr:sp macro="" textlink="">
      <xdr:nvSpPr>
        <xdr:cNvPr id="310" name="n_1aveValue【公営住宅】&#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12354</xdr:rowOff>
    </xdr:from>
    <xdr:ext cx="405111" cy="259045"/>
    <xdr:sp macro="" textlink="">
      <xdr:nvSpPr>
        <xdr:cNvPr id="311" name="n_2aveValue【公営住宅】&#10;有形固定資産減価償却率"/>
        <xdr:cNvSpPr txBox="1"/>
      </xdr:nvSpPr>
      <xdr:spPr>
        <a:xfrm>
          <a:off x="2705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131553</xdr:rowOff>
    </xdr:from>
    <xdr:ext cx="405111" cy="259045"/>
    <xdr:sp macro="" textlink="">
      <xdr:nvSpPr>
        <xdr:cNvPr id="312" name="n_3aveValue【公営住宅】&#10;有形固定資産減価償却率"/>
        <xdr:cNvSpPr txBox="1"/>
      </xdr:nvSpPr>
      <xdr:spPr>
        <a:xfrm>
          <a:off x="1816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66964</xdr:rowOff>
    </xdr:from>
    <xdr:ext cx="405111" cy="259045"/>
    <xdr:sp macro="" textlink="">
      <xdr:nvSpPr>
        <xdr:cNvPr id="313" name="n_4aveValue【公営住宅】&#10;有形固定資産減価償却率"/>
        <xdr:cNvSpPr txBox="1"/>
      </xdr:nvSpPr>
      <xdr:spPr>
        <a:xfrm>
          <a:off x="927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97989</xdr:rowOff>
    </xdr:from>
    <xdr:ext cx="405111" cy="259045"/>
    <xdr:sp macro="" textlink="">
      <xdr:nvSpPr>
        <xdr:cNvPr id="314" name="n_1mainValue【公営住宅】&#10;有形固定資産減価償却率"/>
        <xdr:cNvSpPr txBox="1"/>
      </xdr:nvSpPr>
      <xdr:spPr>
        <a:xfrm>
          <a:off x="35820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315" name="n_2mainValue【公営住宅】&#10;有形固定資産減価償却率"/>
        <xdr:cNvSpPr txBox="1"/>
      </xdr:nvSpPr>
      <xdr:spPr>
        <a:xfrm>
          <a:off x="2705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122482</xdr:rowOff>
    </xdr:from>
    <xdr:ext cx="405111" cy="259045"/>
    <xdr:sp macro="" textlink="">
      <xdr:nvSpPr>
        <xdr:cNvPr id="316" name="n_3mainValue【公営住宅】&#10;有形固定資産減価償却率"/>
        <xdr:cNvSpPr txBox="1"/>
      </xdr:nvSpPr>
      <xdr:spPr>
        <a:xfrm>
          <a:off x="1816744" y="1418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79301</xdr:rowOff>
    </xdr:from>
    <xdr:ext cx="405111" cy="259045"/>
    <xdr:sp macro="" textlink="">
      <xdr:nvSpPr>
        <xdr:cNvPr id="317" name="n_4mainValue【公営住宅】&#10;有形固定資産減価償却率"/>
        <xdr:cNvSpPr txBox="1"/>
      </xdr:nvSpPr>
      <xdr:spPr>
        <a:xfrm>
          <a:off x="9277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28" name="テキスト ボックス 327"/>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329" name="直線コネクタ 32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0" name="テキスト ボックス 32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1" name="直線コネクタ 33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2" name="テキスト ボックス 33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5" name="直線コネクタ 33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6" name="テキスト ボックス 33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7" name="直線コネクタ 33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8" name="テキスト ボックス 33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20955</xdr:rowOff>
    </xdr:from>
    <xdr:to>
      <xdr:col>54</xdr:col>
      <xdr:colOff>189865</xdr:colOff>
      <xdr:row>86</xdr:row>
      <xdr:rowOff>133350</xdr:rowOff>
    </xdr:to>
    <xdr:cxnSp macro="">
      <xdr:nvCxnSpPr>
        <xdr:cNvPr id="342" name="直線コネクタ 341"/>
        <xdr:cNvCxnSpPr/>
      </xdr:nvCxnSpPr>
      <xdr:spPr>
        <a:xfrm flipV="1">
          <a:off x="10476865" y="1339405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137177</xdr:rowOff>
    </xdr:from>
    <xdr:ext cx="469744" cy="259045"/>
    <xdr:sp macro="" textlink="">
      <xdr:nvSpPr>
        <xdr:cNvPr id="343" name="【公営住宅】&#10;一人当たり面積最小値テキスト"/>
        <xdr:cNvSpPr txBox="1"/>
      </xdr:nvSpPr>
      <xdr:spPr>
        <a:xfrm>
          <a:off x="10515600"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133350</xdr:rowOff>
    </xdr:from>
    <xdr:to>
      <xdr:col>55</xdr:col>
      <xdr:colOff>88900</xdr:colOff>
      <xdr:row>86</xdr:row>
      <xdr:rowOff>133350</xdr:rowOff>
    </xdr:to>
    <xdr:cxnSp macro="">
      <xdr:nvCxnSpPr>
        <xdr:cNvPr id="344" name="直線コネクタ 343"/>
        <xdr:cNvCxnSpPr/>
      </xdr:nvCxnSpPr>
      <xdr:spPr>
        <a:xfrm>
          <a:off x="10388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139082</xdr:rowOff>
    </xdr:from>
    <xdr:ext cx="469744" cy="259045"/>
    <xdr:sp macro="" textlink="">
      <xdr:nvSpPr>
        <xdr:cNvPr id="345" name="【公営住宅】&#10;一人当たり面積最大値テキスト"/>
        <xdr:cNvSpPr txBox="1"/>
      </xdr:nvSpPr>
      <xdr:spPr>
        <a:xfrm>
          <a:off x="10515600" y="131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20955</xdr:rowOff>
    </xdr:from>
    <xdr:to>
      <xdr:col>55</xdr:col>
      <xdr:colOff>88900</xdr:colOff>
      <xdr:row>78</xdr:row>
      <xdr:rowOff>20955</xdr:rowOff>
    </xdr:to>
    <xdr:cxnSp macro="">
      <xdr:nvCxnSpPr>
        <xdr:cNvPr id="346" name="直線コネクタ 345"/>
        <xdr:cNvCxnSpPr/>
      </xdr:nvCxnSpPr>
      <xdr:spPr>
        <a:xfrm>
          <a:off x="10388600" y="1339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68597</xdr:rowOff>
    </xdr:from>
    <xdr:ext cx="469744" cy="259045"/>
    <xdr:sp macro="" textlink="">
      <xdr:nvSpPr>
        <xdr:cNvPr id="347" name="【公営住宅】&#10;一人当たり面積平均値テキスト"/>
        <xdr:cNvSpPr txBox="1"/>
      </xdr:nvSpPr>
      <xdr:spPr>
        <a:xfrm>
          <a:off x="10515600" y="14127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90170</xdr:rowOff>
    </xdr:from>
    <xdr:to>
      <xdr:col>55</xdr:col>
      <xdr:colOff>50800</xdr:colOff>
      <xdr:row>83</xdr:row>
      <xdr:rowOff>20320</xdr:rowOff>
    </xdr:to>
    <xdr:sp macro="" textlink="">
      <xdr:nvSpPr>
        <xdr:cNvPr id="348" name="フローチャート: 判断 347"/>
        <xdr:cNvSpPr/>
      </xdr:nvSpPr>
      <xdr:spPr>
        <a:xfrm>
          <a:off x="104267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55880</xdr:rowOff>
    </xdr:from>
    <xdr:to>
      <xdr:col>50</xdr:col>
      <xdr:colOff>165100</xdr:colOff>
      <xdr:row>82</xdr:row>
      <xdr:rowOff>157480</xdr:rowOff>
    </xdr:to>
    <xdr:sp macro="" textlink="">
      <xdr:nvSpPr>
        <xdr:cNvPr id="349" name="フローチャート: 判断 348"/>
        <xdr:cNvSpPr/>
      </xdr:nvSpPr>
      <xdr:spPr>
        <a:xfrm>
          <a:off x="958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74930</xdr:rowOff>
    </xdr:from>
    <xdr:to>
      <xdr:col>46</xdr:col>
      <xdr:colOff>38100</xdr:colOff>
      <xdr:row>83</xdr:row>
      <xdr:rowOff>5080</xdr:rowOff>
    </xdr:to>
    <xdr:sp macro="" textlink="">
      <xdr:nvSpPr>
        <xdr:cNvPr id="350" name="フローチャート: 判断 349"/>
        <xdr:cNvSpPr/>
      </xdr:nvSpPr>
      <xdr:spPr>
        <a:xfrm>
          <a:off x="8699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82550</xdr:rowOff>
    </xdr:from>
    <xdr:to>
      <xdr:col>41</xdr:col>
      <xdr:colOff>101600</xdr:colOff>
      <xdr:row>83</xdr:row>
      <xdr:rowOff>12700</xdr:rowOff>
    </xdr:to>
    <xdr:sp macro="" textlink="">
      <xdr:nvSpPr>
        <xdr:cNvPr id="351" name="フローチャート: 判断 350"/>
        <xdr:cNvSpPr/>
      </xdr:nvSpPr>
      <xdr:spPr>
        <a:xfrm>
          <a:off x="781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80</xdr:row>
      <xdr:rowOff>31114</xdr:rowOff>
    </xdr:from>
    <xdr:to>
      <xdr:col>36</xdr:col>
      <xdr:colOff>165100</xdr:colOff>
      <xdr:row>80</xdr:row>
      <xdr:rowOff>132714</xdr:rowOff>
    </xdr:to>
    <xdr:sp macro="" textlink="">
      <xdr:nvSpPr>
        <xdr:cNvPr id="352" name="フローチャート: 判断 351"/>
        <xdr:cNvSpPr/>
      </xdr:nvSpPr>
      <xdr:spPr>
        <a:xfrm>
          <a:off x="6921500" y="137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111125</xdr:rowOff>
    </xdr:from>
    <xdr:to>
      <xdr:col>55</xdr:col>
      <xdr:colOff>50800</xdr:colOff>
      <xdr:row>81</xdr:row>
      <xdr:rowOff>41275</xdr:rowOff>
    </xdr:to>
    <xdr:sp macro="" textlink="">
      <xdr:nvSpPr>
        <xdr:cNvPr id="358" name="楕円 357"/>
        <xdr:cNvSpPr/>
      </xdr:nvSpPr>
      <xdr:spPr>
        <a:xfrm>
          <a:off x="104267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134002</xdr:rowOff>
    </xdr:from>
    <xdr:ext cx="469744" cy="259045"/>
    <xdr:sp macro="" textlink="">
      <xdr:nvSpPr>
        <xdr:cNvPr id="359" name="【公営住宅】&#10;一人当たり面積該当値テキスト"/>
        <xdr:cNvSpPr txBox="1"/>
      </xdr:nvSpPr>
      <xdr:spPr>
        <a:xfrm>
          <a:off x="10515600" y="136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120650</xdr:rowOff>
    </xdr:from>
    <xdr:to>
      <xdr:col>50</xdr:col>
      <xdr:colOff>165100</xdr:colOff>
      <xdr:row>81</xdr:row>
      <xdr:rowOff>50800</xdr:rowOff>
    </xdr:to>
    <xdr:sp macro="" textlink="">
      <xdr:nvSpPr>
        <xdr:cNvPr id="360" name="楕円 359"/>
        <xdr:cNvSpPr/>
      </xdr:nvSpPr>
      <xdr:spPr>
        <a:xfrm>
          <a:off x="9588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161925</xdr:rowOff>
    </xdr:from>
    <xdr:to>
      <xdr:col>55</xdr:col>
      <xdr:colOff>0</xdr:colOff>
      <xdr:row>81</xdr:row>
      <xdr:rowOff>0</xdr:rowOff>
    </xdr:to>
    <xdr:cxnSp macro="">
      <xdr:nvCxnSpPr>
        <xdr:cNvPr id="361" name="直線コネクタ 360"/>
        <xdr:cNvCxnSpPr/>
      </xdr:nvCxnSpPr>
      <xdr:spPr>
        <a:xfrm flipV="1">
          <a:off x="9639300" y="138779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132080</xdr:rowOff>
    </xdr:from>
    <xdr:to>
      <xdr:col>46</xdr:col>
      <xdr:colOff>38100</xdr:colOff>
      <xdr:row>81</xdr:row>
      <xdr:rowOff>62230</xdr:rowOff>
    </xdr:to>
    <xdr:sp macro="" textlink="">
      <xdr:nvSpPr>
        <xdr:cNvPr id="362" name="楕円 361"/>
        <xdr:cNvSpPr/>
      </xdr:nvSpPr>
      <xdr:spPr>
        <a:xfrm>
          <a:off x="8699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0</xdr:rowOff>
    </xdr:from>
    <xdr:to>
      <xdr:col>50</xdr:col>
      <xdr:colOff>114300</xdr:colOff>
      <xdr:row>81</xdr:row>
      <xdr:rowOff>11430</xdr:rowOff>
    </xdr:to>
    <xdr:cxnSp macro="">
      <xdr:nvCxnSpPr>
        <xdr:cNvPr id="363" name="直線コネクタ 362"/>
        <xdr:cNvCxnSpPr/>
      </xdr:nvCxnSpPr>
      <xdr:spPr>
        <a:xfrm flipV="1">
          <a:off x="8750300" y="138874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139700</xdr:rowOff>
    </xdr:from>
    <xdr:to>
      <xdr:col>41</xdr:col>
      <xdr:colOff>101600</xdr:colOff>
      <xdr:row>81</xdr:row>
      <xdr:rowOff>69850</xdr:rowOff>
    </xdr:to>
    <xdr:sp macro="" textlink="">
      <xdr:nvSpPr>
        <xdr:cNvPr id="364" name="楕円 363"/>
        <xdr:cNvSpPr/>
      </xdr:nvSpPr>
      <xdr:spPr>
        <a:xfrm>
          <a:off x="7810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11430</xdr:rowOff>
    </xdr:from>
    <xdr:to>
      <xdr:col>45</xdr:col>
      <xdr:colOff>177800</xdr:colOff>
      <xdr:row>81</xdr:row>
      <xdr:rowOff>19050</xdr:rowOff>
    </xdr:to>
    <xdr:cxnSp macro="">
      <xdr:nvCxnSpPr>
        <xdr:cNvPr id="365" name="直線コネクタ 364"/>
        <xdr:cNvCxnSpPr/>
      </xdr:nvCxnSpPr>
      <xdr:spPr>
        <a:xfrm flipV="1">
          <a:off x="7861300" y="13898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149225</xdr:rowOff>
    </xdr:from>
    <xdr:to>
      <xdr:col>36</xdr:col>
      <xdr:colOff>165100</xdr:colOff>
      <xdr:row>81</xdr:row>
      <xdr:rowOff>79375</xdr:rowOff>
    </xdr:to>
    <xdr:sp macro="" textlink="">
      <xdr:nvSpPr>
        <xdr:cNvPr id="366" name="楕円 365"/>
        <xdr:cNvSpPr/>
      </xdr:nvSpPr>
      <xdr:spPr>
        <a:xfrm>
          <a:off x="6921500"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19050</xdr:rowOff>
    </xdr:from>
    <xdr:to>
      <xdr:col>41</xdr:col>
      <xdr:colOff>50800</xdr:colOff>
      <xdr:row>81</xdr:row>
      <xdr:rowOff>28575</xdr:rowOff>
    </xdr:to>
    <xdr:cxnSp macro="">
      <xdr:nvCxnSpPr>
        <xdr:cNvPr id="367" name="直線コネクタ 366"/>
        <xdr:cNvCxnSpPr/>
      </xdr:nvCxnSpPr>
      <xdr:spPr>
        <a:xfrm flipV="1">
          <a:off x="6972300" y="139065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148607</xdr:rowOff>
    </xdr:from>
    <xdr:ext cx="469744" cy="259045"/>
    <xdr:sp macro="" textlink="">
      <xdr:nvSpPr>
        <xdr:cNvPr id="368" name="n_1aveValue【公営住宅】&#10;一人当たり面積"/>
        <xdr:cNvSpPr txBox="1"/>
      </xdr:nvSpPr>
      <xdr:spPr>
        <a:xfrm>
          <a:off x="93917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167657</xdr:rowOff>
    </xdr:from>
    <xdr:ext cx="469744" cy="259045"/>
    <xdr:sp macro="" textlink="">
      <xdr:nvSpPr>
        <xdr:cNvPr id="369" name="n_2aveValue【公営住宅】&#10;一人当たり面積"/>
        <xdr:cNvSpPr txBox="1"/>
      </xdr:nvSpPr>
      <xdr:spPr>
        <a:xfrm>
          <a:off x="8515427" y="1422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3827</xdr:rowOff>
    </xdr:from>
    <xdr:ext cx="469744" cy="259045"/>
    <xdr:sp macro="" textlink="">
      <xdr:nvSpPr>
        <xdr:cNvPr id="370" name="n_3aveValue【公営住宅】&#10;一人当たり面積"/>
        <xdr:cNvSpPr txBox="1"/>
      </xdr:nvSpPr>
      <xdr:spPr>
        <a:xfrm>
          <a:off x="762642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149241</xdr:rowOff>
    </xdr:from>
    <xdr:ext cx="469744" cy="259045"/>
    <xdr:sp macro="" textlink="">
      <xdr:nvSpPr>
        <xdr:cNvPr id="371" name="n_4aveValue【公営住宅】&#10;一人当たり面積"/>
        <xdr:cNvSpPr txBox="1"/>
      </xdr:nvSpPr>
      <xdr:spPr>
        <a:xfrm>
          <a:off x="6737427" y="1352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67327</xdr:rowOff>
    </xdr:from>
    <xdr:ext cx="469744" cy="259045"/>
    <xdr:sp macro="" textlink="">
      <xdr:nvSpPr>
        <xdr:cNvPr id="372" name="n_1mainValue【公営住宅】&#10;一人当たり面積"/>
        <xdr:cNvSpPr txBox="1"/>
      </xdr:nvSpPr>
      <xdr:spPr>
        <a:xfrm>
          <a:off x="93917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78757</xdr:rowOff>
    </xdr:from>
    <xdr:ext cx="469744" cy="259045"/>
    <xdr:sp macro="" textlink="">
      <xdr:nvSpPr>
        <xdr:cNvPr id="373" name="n_2mainValue【公営住宅】&#10;一人当たり面積"/>
        <xdr:cNvSpPr txBox="1"/>
      </xdr:nvSpPr>
      <xdr:spPr>
        <a:xfrm>
          <a:off x="8515427" y="1362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86377</xdr:rowOff>
    </xdr:from>
    <xdr:ext cx="469744" cy="259045"/>
    <xdr:sp macro="" textlink="">
      <xdr:nvSpPr>
        <xdr:cNvPr id="374" name="n_3mainValue【公営住宅】&#10;一人当たり面積"/>
        <xdr:cNvSpPr txBox="1"/>
      </xdr:nvSpPr>
      <xdr:spPr>
        <a:xfrm>
          <a:off x="7626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70502</xdr:rowOff>
    </xdr:from>
    <xdr:ext cx="469744" cy="259045"/>
    <xdr:sp macro="" textlink="">
      <xdr:nvSpPr>
        <xdr:cNvPr id="375" name="n_4mainValue【公営住宅】&#10;一人当たり面積"/>
        <xdr:cNvSpPr txBox="1"/>
      </xdr:nvSpPr>
      <xdr:spPr>
        <a:xfrm>
          <a:off x="6737427" y="1395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2" name="テキスト ボックス 40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04" name="テキスト ボックス 403"/>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14" name="テキスト ボックス 413"/>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6" name="テキスト ボックス 41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131717</xdr:rowOff>
    </xdr:from>
    <xdr:to>
      <xdr:col>85</xdr:col>
      <xdr:colOff>126364</xdr:colOff>
      <xdr:row>41</xdr:row>
      <xdr:rowOff>130084</xdr:rowOff>
    </xdr:to>
    <xdr:cxnSp macro="">
      <xdr:nvCxnSpPr>
        <xdr:cNvPr id="418" name="直線コネクタ 417"/>
        <xdr:cNvCxnSpPr/>
      </xdr:nvCxnSpPr>
      <xdr:spPr>
        <a:xfrm flipV="1">
          <a:off x="16318864" y="5618117"/>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133911</xdr:rowOff>
    </xdr:from>
    <xdr:ext cx="405111" cy="259045"/>
    <xdr:sp macro="" textlink="">
      <xdr:nvSpPr>
        <xdr:cNvPr id="419" name="【認定こども園・幼稚園・保育所】&#10;有形固定資産減価償却率最小値テキスト"/>
        <xdr:cNvSpPr txBox="1"/>
      </xdr:nvSpPr>
      <xdr:spPr>
        <a:xfrm>
          <a:off x="16357600" y="716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130084</xdr:rowOff>
    </xdr:from>
    <xdr:to>
      <xdr:col>86</xdr:col>
      <xdr:colOff>25400</xdr:colOff>
      <xdr:row>41</xdr:row>
      <xdr:rowOff>130084</xdr:rowOff>
    </xdr:to>
    <xdr:cxnSp macro="">
      <xdr:nvCxnSpPr>
        <xdr:cNvPr id="420" name="直線コネクタ 419"/>
        <xdr:cNvCxnSpPr/>
      </xdr:nvCxnSpPr>
      <xdr:spPr>
        <a:xfrm>
          <a:off x="16230600" y="715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78394</xdr:rowOff>
    </xdr:from>
    <xdr:ext cx="405111" cy="259045"/>
    <xdr:sp macro="" textlink="">
      <xdr:nvSpPr>
        <xdr:cNvPr id="421" name="【認定こども園・幼稚園・保育所】&#10;有形固定資産減価償却率最大値テキスト"/>
        <xdr:cNvSpPr txBox="1"/>
      </xdr:nvSpPr>
      <xdr:spPr>
        <a:xfrm>
          <a:off x="16357600" y="5393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131717</xdr:rowOff>
    </xdr:from>
    <xdr:to>
      <xdr:col>86</xdr:col>
      <xdr:colOff>25400</xdr:colOff>
      <xdr:row>32</xdr:row>
      <xdr:rowOff>131717</xdr:rowOff>
    </xdr:to>
    <xdr:cxnSp macro="">
      <xdr:nvCxnSpPr>
        <xdr:cNvPr id="422" name="直線コネクタ 421"/>
        <xdr:cNvCxnSpPr/>
      </xdr:nvCxnSpPr>
      <xdr:spPr>
        <a:xfrm>
          <a:off x="16230600" y="5618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56078</xdr:rowOff>
    </xdr:from>
    <xdr:ext cx="405111" cy="259045"/>
    <xdr:sp macro="" textlink="">
      <xdr:nvSpPr>
        <xdr:cNvPr id="423" name="【認定こども園・幼稚園・保育所】&#10;有形固定資産減価償却率平均値テキスト"/>
        <xdr:cNvSpPr txBox="1"/>
      </xdr:nvSpPr>
      <xdr:spPr>
        <a:xfrm>
          <a:off x="16357600" y="622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77651</xdr:rowOff>
    </xdr:from>
    <xdr:to>
      <xdr:col>85</xdr:col>
      <xdr:colOff>177800</xdr:colOff>
      <xdr:row>37</xdr:row>
      <xdr:rowOff>7801</xdr:rowOff>
    </xdr:to>
    <xdr:sp macro="" textlink="">
      <xdr:nvSpPr>
        <xdr:cNvPr id="424" name="フローチャート: 判断 423"/>
        <xdr:cNvSpPr/>
      </xdr:nvSpPr>
      <xdr:spPr>
        <a:xfrm>
          <a:off x="16268700" y="624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123372</xdr:rowOff>
    </xdr:from>
    <xdr:to>
      <xdr:col>81</xdr:col>
      <xdr:colOff>101600</xdr:colOff>
      <xdr:row>37</xdr:row>
      <xdr:rowOff>53522</xdr:rowOff>
    </xdr:to>
    <xdr:sp macro="" textlink="">
      <xdr:nvSpPr>
        <xdr:cNvPr id="425" name="フローチャート: 判断 424"/>
        <xdr:cNvSpPr/>
      </xdr:nvSpPr>
      <xdr:spPr>
        <a:xfrm>
          <a:off x="15430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152763</xdr:rowOff>
    </xdr:from>
    <xdr:to>
      <xdr:col>76</xdr:col>
      <xdr:colOff>165100</xdr:colOff>
      <xdr:row>37</xdr:row>
      <xdr:rowOff>82913</xdr:rowOff>
    </xdr:to>
    <xdr:sp macro="" textlink="">
      <xdr:nvSpPr>
        <xdr:cNvPr id="426" name="フローチャート: 判断 425"/>
        <xdr:cNvSpPr/>
      </xdr:nvSpPr>
      <xdr:spPr>
        <a:xfrm>
          <a:off x="14541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95613</xdr:rowOff>
    </xdr:from>
    <xdr:to>
      <xdr:col>72</xdr:col>
      <xdr:colOff>38100</xdr:colOff>
      <xdr:row>38</xdr:row>
      <xdr:rowOff>25763</xdr:rowOff>
    </xdr:to>
    <xdr:sp macro="" textlink="">
      <xdr:nvSpPr>
        <xdr:cNvPr id="427" name="フローチャート: 判断 426"/>
        <xdr:cNvSpPr/>
      </xdr:nvSpPr>
      <xdr:spPr>
        <a:xfrm>
          <a:off x="136525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28" name="フローチャート: 判断 427"/>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56424</xdr:rowOff>
    </xdr:from>
    <xdr:to>
      <xdr:col>85</xdr:col>
      <xdr:colOff>177800</xdr:colOff>
      <xdr:row>35</xdr:row>
      <xdr:rowOff>158024</xdr:rowOff>
    </xdr:to>
    <xdr:sp macro="" textlink="">
      <xdr:nvSpPr>
        <xdr:cNvPr id="434" name="楕円 433"/>
        <xdr:cNvSpPr/>
      </xdr:nvSpPr>
      <xdr:spPr>
        <a:xfrm>
          <a:off x="16268700" y="60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79301</xdr:rowOff>
    </xdr:from>
    <xdr:ext cx="405111" cy="259045"/>
    <xdr:sp macro="" textlink="">
      <xdr:nvSpPr>
        <xdr:cNvPr id="435" name="【認定こども園・幼稚園・保育所】&#10;有形固定資産減価償却率該当値テキスト"/>
        <xdr:cNvSpPr txBox="1"/>
      </xdr:nvSpPr>
      <xdr:spPr>
        <a:xfrm>
          <a:off x="16357600" y="590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23767</xdr:rowOff>
    </xdr:from>
    <xdr:to>
      <xdr:col>81</xdr:col>
      <xdr:colOff>101600</xdr:colOff>
      <xdr:row>35</xdr:row>
      <xdr:rowOff>125367</xdr:rowOff>
    </xdr:to>
    <xdr:sp macro="" textlink="">
      <xdr:nvSpPr>
        <xdr:cNvPr id="436" name="楕円 435"/>
        <xdr:cNvSpPr/>
      </xdr:nvSpPr>
      <xdr:spPr>
        <a:xfrm>
          <a:off x="15430500" y="60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74567</xdr:rowOff>
    </xdr:from>
    <xdr:to>
      <xdr:col>85</xdr:col>
      <xdr:colOff>127000</xdr:colOff>
      <xdr:row>35</xdr:row>
      <xdr:rowOff>107224</xdr:rowOff>
    </xdr:to>
    <xdr:cxnSp macro="">
      <xdr:nvCxnSpPr>
        <xdr:cNvPr id="437" name="直線コネクタ 436"/>
        <xdr:cNvCxnSpPr/>
      </xdr:nvCxnSpPr>
      <xdr:spPr>
        <a:xfrm>
          <a:off x="15481300" y="607531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35197</xdr:rowOff>
    </xdr:from>
    <xdr:to>
      <xdr:col>76</xdr:col>
      <xdr:colOff>165100</xdr:colOff>
      <xdr:row>34</xdr:row>
      <xdr:rowOff>136797</xdr:rowOff>
    </xdr:to>
    <xdr:sp macro="" textlink="">
      <xdr:nvSpPr>
        <xdr:cNvPr id="438" name="楕円 437"/>
        <xdr:cNvSpPr/>
      </xdr:nvSpPr>
      <xdr:spPr>
        <a:xfrm>
          <a:off x="145415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85997</xdr:rowOff>
    </xdr:from>
    <xdr:to>
      <xdr:col>81</xdr:col>
      <xdr:colOff>50800</xdr:colOff>
      <xdr:row>35</xdr:row>
      <xdr:rowOff>74567</xdr:rowOff>
    </xdr:to>
    <xdr:cxnSp macro="">
      <xdr:nvCxnSpPr>
        <xdr:cNvPr id="439" name="直線コネクタ 438"/>
        <xdr:cNvCxnSpPr/>
      </xdr:nvCxnSpPr>
      <xdr:spPr>
        <a:xfrm>
          <a:off x="14592300" y="5915297"/>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22134</xdr:rowOff>
    </xdr:from>
    <xdr:to>
      <xdr:col>72</xdr:col>
      <xdr:colOff>38100</xdr:colOff>
      <xdr:row>34</xdr:row>
      <xdr:rowOff>123734</xdr:rowOff>
    </xdr:to>
    <xdr:sp macro="" textlink="">
      <xdr:nvSpPr>
        <xdr:cNvPr id="440" name="楕円 439"/>
        <xdr:cNvSpPr/>
      </xdr:nvSpPr>
      <xdr:spPr>
        <a:xfrm>
          <a:off x="13652500" y="58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72934</xdr:rowOff>
    </xdr:from>
    <xdr:to>
      <xdr:col>76</xdr:col>
      <xdr:colOff>114300</xdr:colOff>
      <xdr:row>34</xdr:row>
      <xdr:rowOff>85997</xdr:rowOff>
    </xdr:to>
    <xdr:cxnSp macro="">
      <xdr:nvCxnSpPr>
        <xdr:cNvPr id="441" name="直線コネクタ 440"/>
        <xdr:cNvCxnSpPr/>
      </xdr:nvCxnSpPr>
      <xdr:spPr>
        <a:xfrm>
          <a:off x="13703300" y="590223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159294</xdr:rowOff>
    </xdr:from>
    <xdr:to>
      <xdr:col>67</xdr:col>
      <xdr:colOff>101600</xdr:colOff>
      <xdr:row>35</xdr:row>
      <xdr:rowOff>89444</xdr:rowOff>
    </xdr:to>
    <xdr:sp macro="" textlink="">
      <xdr:nvSpPr>
        <xdr:cNvPr id="442" name="楕円 441"/>
        <xdr:cNvSpPr/>
      </xdr:nvSpPr>
      <xdr:spPr>
        <a:xfrm>
          <a:off x="12763500" y="59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72934</xdr:rowOff>
    </xdr:from>
    <xdr:to>
      <xdr:col>71</xdr:col>
      <xdr:colOff>177800</xdr:colOff>
      <xdr:row>35</xdr:row>
      <xdr:rowOff>38644</xdr:rowOff>
    </xdr:to>
    <xdr:cxnSp macro="">
      <xdr:nvCxnSpPr>
        <xdr:cNvPr id="443" name="直線コネクタ 442"/>
        <xdr:cNvCxnSpPr/>
      </xdr:nvCxnSpPr>
      <xdr:spPr>
        <a:xfrm flipV="1">
          <a:off x="12814300" y="590223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44649</xdr:rowOff>
    </xdr:from>
    <xdr:ext cx="405111" cy="259045"/>
    <xdr:sp macro="" textlink="">
      <xdr:nvSpPr>
        <xdr:cNvPr id="444" name="n_1aveValue【認定こども園・幼稚園・保育所】&#10;有形固定資産減価償却率"/>
        <xdr:cNvSpPr txBox="1"/>
      </xdr:nvSpPr>
      <xdr:spPr>
        <a:xfrm>
          <a:off x="15266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74040</xdr:rowOff>
    </xdr:from>
    <xdr:ext cx="405111" cy="259045"/>
    <xdr:sp macro="" textlink="">
      <xdr:nvSpPr>
        <xdr:cNvPr id="445" name="n_2aveValue【認定こども園・幼稚園・保育所】&#10;有形固定資産減価償却率"/>
        <xdr:cNvSpPr txBox="1"/>
      </xdr:nvSpPr>
      <xdr:spPr>
        <a:xfrm>
          <a:off x="14389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16890</xdr:rowOff>
    </xdr:from>
    <xdr:ext cx="405111" cy="259045"/>
    <xdr:sp macro="" textlink="">
      <xdr:nvSpPr>
        <xdr:cNvPr id="446" name="n_3aveValue【認定こども園・幼稚園・保育所】&#10;有形固定資産減価償却率"/>
        <xdr:cNvSpPr txBox="1"/>
      </xdr:nvSpPr>
      <xdr:spPr>
        <a:xfrm>
          <a:off x="13500744"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20155</xdr:rowOff>
    </xdr:from>
    <xdr:ext cx="405111" cy="259045"/>
    <xdr:sp macro="" textlink="">
      <xdr:nvSpPr>
        <xdr:cNvPr id="447" name="n_4aveValue【認定こども園・幼稚園・保育所】&#10;有形固定資産減価償却率"/>
        <xdr:cNvSpPr txBox="1"/>
      </xdr:nvSpPr>
      <xdr:spPr>
        <a:xfrm>
          <a:off x="12611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141894</xdr:rowOff>
    </xdr:from>
    <xdr:ext cx="405111" cy="259045"/>
    <xdr:sp macro="" textlink="">
      <xdr:nvSpPr>
        <xdr:cNvPr id="448" name="n_1mainValue【認定こども園・幼稚園・保育所】&#10;有形固定資産減価償却率"/>
        <xdr:cNvSpPr txBox="1"/>
      </xdr:nvSpPr>
      <xdr:spPr>
        <a:xfrm>
          <a:off x="15266044" y="579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153324</xdr:rowOff>
    </xdr:from>
    <xdr:ext cx="405111" cy="259045"/>
    <xdr:sp macro="" textlink="">
      <xdr:nvSpPr>
        <xdr:cNvPr id="449" name="n_2mainValue【認定こども園・幼稚園・保育所】&#10;有形固定資産減価償却率"/>
        <xdr:cNvSpPr txBox="1"/>
      </xdr:nvSpPr>
      <xdr:spPr>
        <a:xfrm>
          <a:off x="143897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140261</xdr:rowOff>
    </xdr:from>
    <xdr:ext cx="405111" cy="259045"/>
    <xdr:sp macro="" textlink="">
      <xdr:nvSpPr>
        <xdr:cNvPr id="450" name="n_3mainValue【認定こども園・幼稚園・保育所】&#10;有形固定資産減価償却率"/>
        <xdr:cNvSpPr txBox="1"/>
      </xdr:nvSpPr>
      <xdr:spPr>
        <a:xfrm>
          <a:off x="13500744" y="562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105971</xdr:rowOff>
    </xdr:from>
    <xdr:ext cx="405111" cy="259045"/>
    <xdr:sp macro="" textlink="">
      <xdr:nvSpPr>
        <xdr:cNvPr id="451" name="n_4mainValue【認定こども園・幼稚園・保育所】&#10;有形固定資産減価償却率"/>
        <xdr:cNvSpPr txBox="1"/>
      </xdr:nvSpPr>
      <xdr:spPr>
        <a:xfrm>
          <a:off x="12611744" y="576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133350</xdr:rowOff>
    </xdr:from>
    <xdr:to>
      <xdr:col>116</xdr:col>
      <xdr:colOff>62864</xdr:colOff>
      <xdr:row>41</xdr:row>
      <xdr:rowOff>159476</xdr:rowOff>
    </xdr:to>
    <xdr:cxnSp macro="">
      <xdr:nvCxnSpPr>
        <xdr:cNvPr id="477" name="直線コネクタ 476"/>
        <xdr:cNvCxnSpPr/>
      </xdr:nvCxnSpPr>
      <xdr:spPr>
        <a:xfrm flipV="1">
          <a:off x="22160864" y="5791200"/>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163303</xdr:rowOff>
    </xdr:from>
    <xdr:ext cx="469744" cy="259045"/>
    <xdr:sp macro="" textlink="">
      <xdr:nvSpPr>
        <xdr:cNvPr id="478" name="【認定こども園・幼稚園・保育所】&#10;一人当たり面積最小値テキスト"/>
        <xdr:cNvSpPr txBox="1"/>
      </xdr:nvSpPr>
      <xdr:spPr>
        <a:xfrm>
          <a:off x="22199600" y="719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159476</xdr:rowOff>
    </xdr:from>
    <xdr:to>
      <xdr:col>116</xdr:col>
      <xdr:colOff>152400</xdr:colOff>
      <xdr:row>41</xdr:row>
      <xdr:rowOff>159476</xdr:rowOff>
    </xdr:to>
    <xdr:cxnSp macro="">
      <xdr:nvCxnSpPr>
        <xdr:cNvPr id="479" name="直線コネクタ 478"/>
        <xdr:cNvCxnSpPr/>
      </xdr:nvCxnSpPr>
      <xdr:spPr>
        <a:xfrm>
          <a:off x="22072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80027</xdr:rowOff>
    </xdr:from>
    <xdr:ext cx="469744" cy="259045"/>
    <xdr:sp macro="" textlink="">
      <xdr:nvSpPr>
        <xdr:cNvPr id="480" name="【認定こども園・幼稚園・保育所】&#10;一人当たり面積最大値テキスト"/>
        <xdr:cNvSpPr txBox="1"/>
      </xdr:nvSpPr>
      <xdr:spPr>
        <a:xfrm>
          <a:off x="22199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133350</xdr:rowOff>
    </xdr:from>
    <xdr:to>
      <xdr:col>116</xdr:col>
      <xdr:colOff>152400</xdr:colOff>
      <xdr:row>33</xdr:row>
      <xdr:rowOff>133350</xdr:rowOff>
    </xdr:to>
    <xdr:cxnSp macro="">
      <xdr:nvCxnSpPr>
        <xdr:cNvPr id="481" name="直線コネクタ 480"/>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30315</xdr:rowOff>
    </xdr:from>
    <xdr:ext cx="469744" cy="259045"/>
    <xdr:sp macro="" textlink="">
      <xdr:nvSpPr>
        <xdr:cNvPr id="482" name="【認定こども園・幼稚園・保育所】&#10;一人当たり面積平均値テキスト"/>
        <xdr:cNvSpPr txBox="1"/>
      </xdr:nvSpPr>
      <xdr:spPr>
        <a:xfrm>
          <a:off x="22199600" y="65454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7438</xdr:rowOff>
    </xdr:from>
    <xdr:to>
      <xdr:col>116</xdr:col>
      <xdr:colOff>114300</xdr:colOff>
      <xdr:row>39</xdr:row>
      <xdr:rowOff>109038</xdr:rowOff>
    </xdr:to>
    <xdr:sp macro="" textlink="">
      <xdr:nvSpPr>
        <xdr:cNvPr id="483" name="フローチャート: 判断 482"/>
        <xdr:cNvSpPr/>
      </xdr:nvSpPr>
      <xdr:spPr>
        <a:xfrm>
          <a:off x="22110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156028</xdr:rowOff>
    </xdr:from>
    <xdr:to>
      <xdr:col>112</xdr:col>
      <xdr:colOff>38100</xdr:colOff>
      <xdr:row>39</xdr:row>
      <xdr:rowOff>86178</xdr:rowOff>
    </xdr:to>
    <xdr:sp macro="" textlink="">
      <xdr:nvSpPr>
        <xdr:cNvPr id="484" name="フローチャート: 判断 483"/>
        <xdr:cNvSpPr/>
      </xdr:nvSpPr>
      <xdr:spPr>
        <a:xfrm>
          <a:off x="21272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907</xdr:rowOff>
    </xdr:from>
    <xdr:to>
      <xdr:col>107</xdr:col>
      <xdr:colOff>101600</xdr:colOff>
      <xdr:row>39</xdr:row>
      <xdr:rowOff>102507</xdr:rowOff>
    </xdr:to>
    <xdr:sp macro="" textlink="">
      <xdr:nvSpPr>
        <xdr:cNvPr id="485" name="フローチャート: 判断 484"/>
        <xdr:cNvSpPr/>
      </xdr:nvSpPr>
      <xdr:spPr>
        <a:xfrm>
          <a:off x="20383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907</xdr:rowOff>
    </xdr:from>
    <xdr:to>
      <xdr:col>102</xdr:col>
      <xdr:colOff>165100</xdr:colOff>
      <xdr:row>39</xdr:row>
      <xdr:rowOff>102507</xdr:rowOff>
    </xdr:to>
    <xdr:sp macro="" textlink="">
      <xdr:nvSpPr>
        <xdr:cNvPr id="486" name="フローチャート: 判断 485"/>
        <xdr:cNvSpPr/>
      </xdr:nvSpPr>
      <xdr:spPr>
        <a:xfrm>
          <a:off x="19494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165826</xdr:rowOff>
    </xdr:from>
    <xdr:to>
      <xdr:col>98</xdr:col>
      <xdr:colOff>38100</xdr:colOff>
      <xdr:row>39</xdr:row>
      <xdr:rowOff>95976</xdr:rowOff>
    </xdr:to>
    <xdr:sp macro="" textlink="">
      <xdr:nvSpPr>
        <xdr:cNvPr id="487" name="フローチャート: 判断 486"/>
        <xdr:cNvSpPr/>
      </xdr:nvSpPr>
      <xdr:spPr>
        <a:xfrm>
          <a:off x="186055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167459</xdr:rowOff>
    </xdr:from>
    <xdr:to>
      <xdr:col>116</xdr:col>
      <xdr:colOff>114300</xdr:colOff>
      <xdr:row>40</xdr:row>
      <xdr:rowOff>97609</xdr:rowOff>
    </xdr:to>
    <xdr:sp macro="" textlink="">
      <xdr:nvSpPr>
        <xdr:cNvPr id="493" name="楕円 492"/>
        <xdr:cNvSpPr/>
      </xdr:nvSpPr>
      <xdr:spPr>
        <a:xfrm>
          <a:off x="221107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145886</xdr:rowOff>
    </xdr:from>
    <xdr:ext cx="469744" cy="259045"/>
    <xdr:sp macro="" textlink="">
      <xdr:nvSpPr>
        <xdr:cNvPr id="494" name="【認定こども園・幼稚園・保育所】&#10;一人当たり面積該当値テキスト"/>
        <xdr:cNvSpPr txBox="1"/>
      </xdr:nvSpPr>
      <xdr:spPr>
        <a:xfrm>
          <a:off x="22199600" y="683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164193</xdr:rowOff>
    </xdr:from>
    <xdr:to>
      <xdr:col>112</xdr:col>
      <xdr:colOff>38100</xdr:colOff>
      <xdr:row>40</xdr:row>
      <xdr:rowOff>94343</xdr:rowOff>
    </xdr:to>
    <xdr:sp macro="" textlink="">
      <xdr:nvSpPr>
        <xdr:cNvPr id="495" name="楕円 494"/>
        <xdr:cNvSpPr/>
      </xdr:nvSpPr>
      <xdr:spPr>
        <a:xfrm>
          <a:off x="21272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43543</xdr:rowOff>
    </xdr:from>
    <xdr:to>
      <xdr:col>116</xdr:col>
      <xdr:colOff>63500</xdr:colOff>
      <xdr:row>40</xdr:row>
      <xdr:rowOff>46809</xdr:rowOff>
    </xdr:to>
    <xdr:cxnSp macro="">
      <xdr:nvCxnSpPr>
        <xdr:cNvPr id="496" name="直線コネクタ 495"/>
        <xdr:cNvCxnSpPr/>
      </xdr:nvCxnSpPr>
      <xdr:spPr>
        <a:xfrm>
          <a:off x="21323300" y="690154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35197</xdr:rowOff>
    </xdr:from>
    <xdr:to>
      <xdr:col>107</xdr:col>
      <xdr:colOff>101600</xdr:colOff>
      <xdr:row>40</xdr:row>
      <xdr:rowOff>136797</xdr:rowOff>
    </xdr:to>
    <xdr:sp macro="" textlink="">
      <xdr:nvSpPr>
        <xdr:cNvPr id="497" name="楕円 496"/>
        <xdr:cNvSpPr/>
      </xdr:nvSpPr>
      <xdr:spPr>
        <a:xfrm>
          <a:off x="20383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43543</xdr:rowOff>
    </xdr:from>
    <xdr:to>
      <xdr:col>111</xdr:col>
      <xdr:colOff>177800</xdr:colOff>
      <xdr:row>40</xdr:row>
      <xdr:rowOff>85997</xdr:rowOff>
    </xdr:to>
    <xdr:cxnSp macro="">
      <xdr:nvCxnSpPr>
        <xdr:cNvPr id="498" name="直線コネクタ 497"/>
        <xdr:cNvCxnSpPr/>
      </xdr:nvCxnSpPr>
      <xdr:spPr>
        <a:xfrm flipV="1">
          <a:off x="20434300" y="690154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67854</xdr:rowOff>
    </xdr:from>
    <xdr:to>
      <xdr:col>102</xdr:col>
      <xdr:colOff>165100</xdr:colOff>
      <xdr:row>40</xdr:row>
      <xdr:rowOff>169454</xdr:rowOff>
    </xdr:to>
    <xdr:sp macro="" textlink="">
      <xdr:nvSpPr>
        <xdr:cNvPr id="499" name="楕円 498"/>
        <xdr:cNvSpPr/>
      </xdr:nvSpPr>
      <xdr:spPr>
        <a:xfrm>
          <a:off x="19494500" y="69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85997</xdr:rowOff>
    </xdr:from>
    <xdr:to>
      <xdr:col>107</xdr:col>
      <xdr:colOff>50800</xdr:colOff>
      <xdr:row>40</xdr:row>
      <xdr:rowOff>118654</xdr:rowOff>
    </xdr:to>
    <xdr:cxnSp macro="">
      <xdr:nvCxnSpPr>
        <xdr:cNvPr id="500" name="直線コネクタ 499"/>
        <xdr:cNvCxnSpPr/>
      </xdr:nvCxnSpPr>
      <xdr:spPr>
        <a:xfrm flipV="1">
          <a:off x="19545300" y="69439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85816</xdr:rowOff>
    </xdr:from>
    <xdr:to>
      <xdr:col>98</xdr:col>
      <xdr:colOff>38100</xdr:colOff>
      <xdr:row>40</xdr:row>
      <xdr:rowOff>15966</xdr:rowOff>
    </xdr:to>
    <xdr:sp macro="" textlink="">
      <xdr:nvSpPr>
        <xdr:cNvPr id="501" name="楕円 500"/>
        <xdr:cNvSpPr/>
      </xdr:nvSpPr>
      <xdr:spPr>
        <a:xfrm>
          <a:off x="186055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136616</xdr:rowOff>
    </xdr:from>
    <xdr:to>
      <xdr:col>102</xdr:col>
      <xdr:colOff>114300</xdr:colOff>
      <xdr:row>40</xdr:row>
      <xdr:rowOff>118654</xdr:rowOff>
    </xdr:to>
    <xdr:cxnSp macro="">
      <xdr:nvCxnSpPr>
        <xdr:cNvPr id="502" name="直線コネクタ 501"/>
        <xdr:cNvCxnSpPr/>
      </xdr:nvCxnSpPr>
      <xdr:spPr>
        <a:xfrm>
          <a:off x="18656300" y="6823166"/>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102705</xdr:rowOff>
    </xdr:from>
    <xdr:ext cx="469744" cy="259045"/>
    <xdr:sp macro="" textlink="">
      <xdr:nvSpPr>
        <xdr:cNvPr id="503" name="n_1aveValue【認定こども園・幼稚園・保育所】&#10;一人当たり面積"/>
        <xdr:cNvSpPr txBox="1"/>
      </xdr:nvSpPr>
      <xdr:spPr>
        <a:xfrm>
          <a:off x="210757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119034</xdr:rowOff>
    </xdr:from>
    <xdr:ext cx="469744" cy="259045"/>
    <xdr:sp macro="" textlink="">
      <xdr:nvSpPr>
        <xdr:cNvPr id="504" name="n_2aveValue【認定こども園・幼稚園・保育所】&#10;一人当たり面積"/>
        <xdr:cNvSpPr txBox="1"/>
      </xdr:nvSpPr>
      <xdr:spPr>
        <a:xfrm>
          <a:off x="201994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119034</xdr:rowOff>
    </xdr:from>
    <xdr:ext cx="469744" cy="259045"/>
    <xdr:sp macro="" textlink="">
      <xdr:nvSpPr>
        <xdr:cNvPr id="505" name="n_3aveValue【認定こども園・幼稚園・保育所】&#10;一人当たり面積"/>
        <xdr:cNvSpPr txBox="1"/>
      </xdr:nvSpPr>
      <xdr:spPr>
        <a:xfrm>
          <a:off x="193104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112503</xdr:rowOff>
    </xdr:from>
    <xdr:ext cx="469744" cy="259045"/>
    <xdr:sp macro="" textlink="">
      <xdr:nvSpPr>
        <xdr:cNvPr id="506" name="n_4aveValue【認定こども園・幼稚園・保育所】&#10;一人当たり面積"/>
        <xdr:cNvSpPr txBox="1"/>
      </xdr:nvSpPr>
      <xdr:spPr>
        <a:xfrm>
          <a:off x="18421427" y="645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85470</xdr:rowOff>
    </xdr:from>
    <xdr:ext cx="469744" cy="259045"/>
    <xdr:sp macro="" textlink="">
      <xdr:nvSpPr>
        <xdr:cNvPr id="507" name="n_1mainValue【認定こども園・幼稚園・保育所】&#10;一人当たり面積"/>
        <xdr:cNvSpPr txBox="1"/>
      </xdr:nvSpPr>
      <xdr:spPr>
        <a:xfrm>
          <a:off x="210757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127924</xdr:rowOff>
    </xdr:from>
    <xdr:ext cx="469744" cy="259045"/>
    <xdr:sp macro="" textlink="">
      <xdr:nvSpPr>
        <xdr:cNvPr id="508" name="n_2mainValue【認定こども園・幼稚園・保育所】&#10;一人当たり面積"/>
        <xdr:cNvSpPr txBox="1"/>
      </xdr:nvSpPr>
      <xdr:spPr>
        <a:xfrm>
          <a:off x="20199427" y="698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160581</xdr:rowOff>
    </xdr:from>
    <xdr:ext cx="469744" cy="259045"/>
    <xdr:sp macro="" textlink="">
      <xdr:nvSpPr>
        <xdr:cNvPr id="509" name="n_3mainValue【認定こども園・幼稚園・保育所】&#10;一人当たり面積"/>
        <xdr:cNvSpPr txBox="1"/>
      </xdr:nvSpPr>
      <xdr:spPr>
        <a:xfrm>
          <a:off x="19310427" y="701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7093</xdr:rowOff>
    </xdr:from>
    <xdr:ext cx="469744" cy="259045"/>
    <xdr:sp macro="" textlink="">
      <xdr:nvSpPr>
        <xdr:cNvPr id="510" name="n_4mainValue【認定こども園・幼稚園・保育所】&#10;一人当たり面積"/>
        <xdr:cNvSpPr txBox="1"/>
      </xdr:nvSpPr>
      <xdr:spPr>
        <a:xfrm>
          <a:off x="18421427" y="686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1" name="テキスト ボックス 52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2" name="直線コネクタ 52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3" name="テキスト ボックス 52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4" name="直線コネクタ 52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5" name="テキスト ボックス 52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6" name="直線コネクタ 52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7" name="テキスト ボックス 52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8" name="直線コネクタ 52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9" name="テキスト ボックス 52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1" name="テキスト ボックス 5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123444</xdr:rowOff>
    </xdr:from>
    <xdr:to>
      <xdr:col>85</xdr:col>
      <xdr:colOff>126364</xdr:colOff>
      <xdr:row>63</xdr:row>
      <xdr:rowOff>134874</xdr:rowOff>
    </xdr:to>
    <xdr:cxnSp macro="">
      <xdr:nvCxnSpPr>
        <xdr:cNvPr id="533" name="直線コネクタ 532"/>
        <xdr:cNvCxnSpPr/>
      </xdr:nvCxnSpPr>
      <xdr:spPr>
        <a:xfrm flipV="1">
          <a:off x="16318864" y="972464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138701</xdr:rowOff>
    </xdr:from>
    <xdr:ext cx="405111" cy="259045"/>
    <xdr:sp macro="" textlink="">
      <xdr:nvSpPr>
        <xdr:cNvPr id="534" name="【学校施設】&#10;有形固定資産減価償却率最小値テキスト"/>
        <xdr:cNvSpPr txBox="1"/>
      </xdr:nvSpPr>
      <xdr:spPr>
        <a:xfrm>
          <a:off x="16357600" y="1094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134874</xdr:rowOff>
    </xdr:from>
    <xdr:to>
      <xdr:col>86</xdr:col>
      <xdr:colOff>25400</xdr:colOff>
      <xdr:row>63</xdr:row>
      <xdr:rowOff>134874</xdr:rowOff>
    </xdr:to>
    <xdr:cxnSp macro="">
      <xdr:nvCxnSpPr>
        <xdr:cNvPr id="535" name="直線コネクタ 534"/>
        <xdr:cNvCxnSpPr/>
      </xdr:nvCxnSpPr>
      <xdr:spPr>
        <a:xfrm>
          <a:off x="16230600" y="1093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70121</xdr:rowOff>
    </xdr:from>
    <xdr:ext cx="405111" cy="259045"/>
    <xdr:sp macro="" textlink="">
      <xdr:nvSpPr>
        <xdr:cNvPr id="536" name="【学校施設】&#10;有形固定資産減価償却率最大値テキスト"/>
        <xdr:cNvSpPr txBox="1"/>
      </xdr:nvSpPr>
      <xdr:spPr>
        <a:xfrm>
          <a:off x="163576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123444</xdr:rowOff>
    </xdr:from>
    <xdr:to>
      <xdr:col>86</xdr:col>
      <xdr:colOff>25400</xdr:colOff>
      <xdr:row>56</xdr:row>
      <xdr:rowOff>123444</xdr:rowOff>
    </xdr:to>
    <xdr:cxnSp macro="">
      <xdr:nvCxnSpPr>
        <xdr:cNvPr id="537" name="直線コネクタ 536"/>
        <xdr:cNvCxnSpPr/>
      </xdr:nvCxnSpPr>
      <xdr:spPr>
        <a:xfrm>
          <a:off x="16230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165371</xdr:rowOff>
    </xdr:from>
    <xdr:ext cx="405111" cy="259045"/>
    <xdr:sp macro="" textlink="">
      <xdr:nvSpPr>
        <xdr:cNvPr id="538" name="【学校施設】&#10;有形固定資産減価償却率平均値テキスト"/>
        <xdr:cNvSpPr txBox="1"/>
      </xdr:nvSpPr>
      <xdr:spPr>
        <a:xfrm>
          <a:off x="16357600" y="10109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xdr:rowOff>
    </xdr:from>
    <xdr:to>
      <xdr:col>85</xdr:col>
      <xdr:colOff>177800</xdr:colOff>
      <xdr:row>59</xdr:row>
      <xdr:rowOff>117094</xdr:rowOff>
    </xdr:to>
    <xdr:sp macro="" textlink="">
      <xdr:nvSpPr>
        <xdr:cNvPr id="539" name="フローチャート: 判断 538"/>
        <xdr:cNvSpPr/>
      </xdr:nvSpPr>
      <xdr:spPr>
        <a:xfrm>
          <a:off x="16268700" y="1013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xdr:rowOff>
    </xdr:from>
    <xdr:to>
      <xdr:col>81</xdr:col>
      <xdr:colOff>101600</xdr:colOff>
      <xdr:row>59</xdr:row>
      <xdr:rowOff>112522</xdr:rowOff>
    </xdr:to>
    <xdr:sp macro="" textlink="">
      <xdr:nvSpPr>
        <xdr:cNvPr id="540" name="フローチャート: 判断 539"/>
        <xdr:cNvSpPr/>
      </xdr:nvSpPr>
      <xdr:spPr>
        <a:xfrm>
          <a:off x="15430500" y="101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168656</xdr:rowOff>
    </xdr:from>
    <xdr:to>
      <xdr:col>76</xdr:col>
      <xdr:colOff>165100</xdr:colOff>
      <xdr:row>59</xdr:row>
      <xdr:rowOff>98806</xdr:rowOff>
    </xdr:to>
    <xdr:sp macro="" textlink="">
      <xdr:nvSpPr>
        <xdr:cNvPr id="541" name="フローチャート: 判断 540"/>
        <xdr:cNvSpPr/>
      </xdr:nvSpPr>
      <xdr:spPr>
        <a:xfrm>
          <a:off x="14541500" y="101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77216</xdr:rowOff>
    </xdr:from>
    <xdr:to>
      <xdr:col>72</xdr:col>
      <xdr:colOff>38100</xdr:colOff>
      <xdr:row>59</xdr:row>
      <xdr:rowOff>7366</xdr:rowOff>
    </xdr:to>
    <xdr:sp macro="" textlink="">
      <xdr:nvSpPr>
        <xdr:cNvPr id="542" name="フローチャート: 判断 541"/>
        <xdr:cNvSpPr/>
      </xdr:nvSpPr>
      <xdr:spPr>
        <a:xfrm>
          <a:off x="136525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77216</xdr:rowOff>
    </xdr:from>
    <xdr:to>
      <xdr:col>67</xdr:col>
      <xdr:colOff>101600</xdr:colOff>
      <xdr:row>59</xdr:row>
      <xdr:rowOff>7366</xdr:rowOff>
    </xdr:to>
    <xdr:sp macro="" textlink="">
      <xdr:nvSpPr>
        <xdr:cNvPr id="543" name="フローチャート: 判断 542"/>
        <xdr:cNvSpPr/>
      </xdr:nvSpPr>
      <xdr:spPr>
        <a:xfrm>
          <a:off x="127635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157226</xdr:rowOff>
    </xdr:from>
    <xdr:to>
      <xdr:col>85</xdr:col>
      <xdr:colOff>177800</xdr:colOff>
      <xdr:row>58</xdr:row>
      <xdr:rowOff>87376</xdr:rowOff>
    </xdr:to>
    <xdr:sp macro="" textlink="">
      <xdr:nvSpPr>
        <xdr:cNvPr id="549" name="楕円 548"/>
        <xdr:cNvSpPr/>
      </xdr:nvSpPr>
      <xdr:spPr>
        <a:xfrm>
          <a:off x="16268700" y="99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8653</xdr:rowOff>
    </xdr:from>
    <xdr:ext cx="405111" cy="259045"/>
    <xdr:sp macro="" textlink="">
      <xdr:nvSpPr>
        <xdr:cNvPr id="550" name="【学校施設】&#10;有形固定資産減価償却率該当値テキスト"/>
        <xdr:cNvSpPr txBox="1"/>
      </xdr:nvSpPr>
      <xdr:spPr>
        <a:xfrm>
          <a:off x="16357600" y="978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1778</xdr:rowOff>
    </xdr:from>
    <xdr:to>
      <xdr:col>81</xdr:col>
      <xdr:colOff>101600</xdr:colOff>
      <xdr:row>57</xdr:row>
      <xdr:rowOff>103378</xdr:rowOff>
    </xdr:to>
    <xdr:sp macro="" textlink="">
      <xdr:nvSpPr>
        <xdr:cNvPr id="551" name="楕円 550"/>
        <xdr:cNvSpPr/>
      </xdr:nvSpPr>
      <xdr:spPr>
        <a:xfrm>
          <a:off x="15430500" y="977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52578</xdr:rowOff>
    </xdr:from>
    <xdr:to>
      <xdr:col>85</xdr:col>
      <xdr:colOff>127000</xdr:colOff>
      <xdr:row>58</xdr:row>
      <xdr:rowOff>36576</xdr:rowOff>
    </xdr:to>
    <xdr:cxnSp macro="">
      <xdr:nvCxnSpPr>
        <xdr:cNvPr id="552" name="直線コネクタ 551"/>
        <xdr:cNvCxnSpPr/>
      </xdr:nvCxnSpPr>
      <xdr:spPr>
        <a:xfrm>
          <a:off x="15481300" y="9825228"/>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154940</xdr:rowOff>
    </xdr:from>
    <xdr:to>
      <xdr:col>76</xdr:col>
      <xdr:colOff>165100</xdr:colOff>
      <xdr:row>57</xdr:row>
      <xdr:rowOff>85090</xdr:rowOff>
    </xdr:to>
    <xdr:sp macro="" textlink="">
      <xdr:nvSpPr>
        <xdr:cNvPr id="553" name="楕円 552"/>
        <xdr:cNvSpPr/>
      </xdr:nvSpPr>
      <xdr:spPr>
        <a:xfrm>
          <a:off x="14541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34290</xdr:rowOff>
    </xdr:from>
    <xdr:to>
      <xdr:col>81</xdr:col>
      <xdr:colOff>50800</xdr:colOff>
      <xdr:row>57</xdr:row>
      <xdr:rowOff>52578</xdr:rowOff>
    </xdr:to>
    <xdr:cxnSp macro="">
      <xdr:nvCxnSpPr>
        <xdr:cNvPr id="554" name="直線コネクタ 553"/>
        <xdr:cNvCxnSpPr/>
      </xdr:nvCxnSpPr>
      <xdr:spPr>
        <a:xfrm>
          <a:off x="14592300" y="98069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54356</xdr:rowOff>
    </xdr:from>
    <xdr:to>
      <xdr:col>72</xdr:col>
      <xdr:colOff>38100</xdr:colOff>
      <xdr:row>56</xdr:row>
      <xdr:rowOff>155956</xdr:rowOff>
    </xdr:to>
    <xdr:sp macro="" textlink="">
      <xdr:nvSpPr>
        <xdr:cNvPr id="555" name="楕円 554"/>
        <xdr:cNvSpPr/>
      </xdr:nvSpPr>
      <xdr:spPr>
        <a:xfrm>
          <a:off x="13652500" y="965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105156</xdr:rowOff>
    </xdr:from>
    <xdr:to>
      <xdr:col>76</xdr:col>
      <xdr:colOff>114300</xdr:colOff>
      <xdr:row>57</xdr:row>
      <xdr:rowOff>34290</xdr:rowOff>
    </xdr:to>
    <xdr:cxnSp macro="">
      <xdr:nvCxnSpPr>
        <xdr:cNvPr id="556" name="直線コネクタ 555"/>
        <xdr:cNvCxnSpPr/>
      </xdr:nvCxnSpPr>
      <xdr:spPr>
        <a:xfrm>
          <a:off x="13703300" y="970635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116078</xdr:rowOff>
    </xdr:from>
    <xdr:to>
      <xdr:col>67</xdr:col>
      <xdr:colOff>101600</xdr:colOff>
      <xdr:row>58</xdr:row>
      <xdr:rowOff>46228</xdr:rowOff>
    </xdr:to>
    <xdr:sp macro="" textlink="">
      <xdr:nvSpPr>
        <xdr:cNvPr id="557" name="楕円 556"/>
        <xdr:cNvSpPr/>
      </xdr:nvSpPr>
      <xdr:spPr>
        <a:xfrm>
          <a:off x="12763500" y="98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105156</xdr:rowOff>
    </xdr:from>
    <xdr:to>
      <xdr:col>71</xdr:col>
      <xdr:colOff>177800</xdr:colOff>
      <xdr:row>57</xdr:row>
      <xdr:rowOff>166878</xdr:rowOff>
    </xdr:to>
    <xdr:cxnSp macro="">
      <xdr:nvCxnSpPr>
        <xdr:cNvPr id="558" name="直線コネクタ 557"/>
        <xdr:cNvCxnSpPr/>
      </xdr:nvCxnSpPr>
      <xdr:spPr>
        <a:xfrm flipV="1">
          <a:off x="12814300" y="9706356"/>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103649</xdr:rowOff>
    </xdr:from>
    <xdr:ext cx="405111" cy="259045"/>
    <xdr:sp macro="" textlink="">
      <xdr:nvSpPr>
        <xdr:cNvPr id="559" name="n_1aveValue【学校施設】&#10;有形固定資産減価償却率"/>
        <xdr:cNvSpPr txBox="1"/>
      </xdr:nvSpPr>
      <xdr:spPr>
        <a:xfrm>
          <a:off x="15266044" y="1021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89933</xdr:rowOff>
    </xdr:from>
    <xdr:ext cx="405111" cy="259045"/>
    <xdr:sp macro="" textlink="">
      <xdr:nvSpPr>
        <xdr:cNvPr id="560" name="n_2aveValue【学校施設】&#10;有形固定資産減価償却率"/>
        <xdr:cNvSpPr txBox="1"/>
      </xdr:nvSpPr>
      <xdr:spPr>
        <a:xfrm>
          <a:off x="14389744" y="1020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169943</xdr:rowOff>
    </xdr:from>
    <xdr:ext cx="405111" cy="259045"/>
    <xdr:sp macro="" textlink="">
      <xdr:nvSpPr>
        <xdr:cNvPr id="561" name="n_3aveValue【学校施設】&#10;有形固定資産減価償却率"/>
        <xdr:cNvSpPr txBox="1"/>
      </xdr:nvSpPr>
      <xdr:spPr>
        <a:xfrm>
          <a:off x="13500744" y="1011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169943</xdr:rowOff>
    </xdr:from>
    <xdr:ext cx="405111" cy="259045"/>
    <xdr:sp macro="" textlink="">
      <xdr:nvSpPr>
        <xdr:cNvPr id="562" name="n_4aveValue【学校施設】&#10;有形固定資産減価償却率"/>
        <xdr:cNvSpPr txBox="1"/>
      </xdr:nvSpPr>
      <xdr:spPr>
        <a:xfrm>
          <a:off x="12611744" y="1011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119905</xdr:rowOff>
    </xdr:from>
    <xdr:ext cx="405111" cy="259045"/>
    <xdr:sp macro="" textlink="">
      <xdr:nvSpPr>
        <xdr:cNvPr id="563" name="n_1mainValue【学校施設】&#10;有形固定資産減価償却率"/>
        <xdr:cNvSpPr txBox="1"/>
      </xdr:nvSpPr>
      <xdr:spPr>
        <a:xfrm>
          <a:off x="15266044" y="954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101617</xdr:rowOff>
    </xdr:from>
    <xdr:ext cx="405111" cy="259045"/>
    <xdr:sp macro="" textlink="">
      <xdr:nvSpPr>
        <xdr:cNvPr id="564" name="n_2mainValue【学校施設】&#10;有形固定資産減価償却率"/>
        <xdr:cNvSpPr txBox="1"/>
      </xdr:nvSpPr>
      <xdr:spPr>
        <a:xfrm>
          <a:off x="143897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1033</xdr:rowOff>
    </xdr:from>
    <xdr:ext cx="405111" cy="259045"/>
    <xdr:sp macro="" textlink="">
      <xdr:nvSpPr>
        <xdr:cNvPr id="565" name="n_3mainValue【学校施設】&#10;有形固定資産減価償却率"/>
        <xdr:cNvSpPr txBox="1"/>
      </xdr:nvSpPr>
      <xdr:spPr>
        <a:xfrm>
          <a:off x="13500744" y="943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62755</xdr:rowOff>
    </xdr:from>
    <xdr:ext cx="405111" cy="259045"/>
    <xdr:sp macro="" textlink="">
      <xdr:nvSpPr>
        <xdr:cNvPr id="566" name="n_4mainValue【学校施設】&#10;有形固定資産減価償却率"/>
        <xdr:cNvSpPr txBox="1"/>
      </xdr:nvSpPr>
      <xdr:spPr>
        <a:xfrm>
          <a:off x="12611744" y="966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78" name="直線コネクタ 577"/>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79" name="テキスト ボックス 578"/>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0" name="直線コネクタ 579"/>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1" name="テキスト ボックス 580"/>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82" name="直線コネクタ 581"/>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83" name="テキスト ボックス 582"/>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86" name="直線コネクタ 585"/>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87" name="テキスト ボックス 586"/>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8" name="直線コネクタ 587"/>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9" name="テキスト ボックス 588"/>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90" name="直線コネクタ 589"/>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91" name="テキスト ボックス 590"/>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54293</xdr:rowOff>
    </xdr:to>
    <xdr:cxnSp macro="">
      <xdr:nvCxnSpPr>
        <xdr:cNvPr id="595" name="直線コネクタ 594"/>
        <xdr:cNvCxnSpPr/>
      </xdr:nvCxnSpPr>
      <xdr:spPr>
        <a:xfrm flipV="1">
          <a:off x="22160864" y="961263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58120</xdr:rowOff>
    </xdr:from>
    <xdr:ext cx="469744" cy="259045"/>
    <xdr:sp macro="" textlink="">
      <xdr:nvSpPr>
        <xdr:cNvPr id="596" name="【学校施設】&#10;一人当たり面積最小値テキスト"/>
        <xdr:cNvSpPr txBox="1"/>
      </xdr:nvSpPr>
      <xdr:spPr>
        <a:xfrm>
          <a:off x="22199600" y="1103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54293</xdr:rowOff>
    </xdr:from>
    <xdr:to>
      <xdr:col>116</xdr:col>
      <xdr:colOff>152400</xdr:colOff>
      <xdr:row>64</xdr:row>
      <xdr:rowOff>54293</xdr:rowOff>
    </xdr:to>
    <xdr:cxnSp macro="">
      <xdr:nvCxnSpPr>
        <xdr:cNvPr id="597" name="直線コネクタ 596"/>
        <xdr:cNvCxnSpPr/>
      </xdr:nvCxnSpPr>
      <xdr:spPr>
        <a:xfrm>
          <a:off x="22072600" y="110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98" name="【学校施設】&#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99" name="直線コネクタ 598"/>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71931</xdr:rowOff>
    </xdr:from>
    <xdr:ext cx="469744" cy="259045"/>
    <xdr:sp macro="" textlink="">
      <xdr:nvSpPr>
        <xdr:cNvPr id="600" name="【学校施設】&#10;一人当たり面積平均値テキスト"/>
        <xdr:cNvSpPr txBox="1"/>
      </xdr:nvSpPr>
      <xdr:spPr>
        <a:xfrm>
          <a:off x="22199600" y="10358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93504</xdr:rowOff>
    </xdr:from>
    <xdr:to>
      <xdr:col>116</xdr:col>
      <xdr:colOff>114300</xdr:colOff>
      <xdr:row>61</xdr:row>
      <xdr:rowOff>23654</xdr:rowOff>
    </xdr:to>
    <xdr:sp macro="" textlink="">
      <xdr:nvSpPr>
        <xdr:cNvPr id="601" name="フローチャート: 判断 600"/>
        <xdr:cNvSpPr/>
      </xdr:nvSpPr>
      <xdr:spPr>
        <a:xfrm>
          <a:off x="22110700" y="1038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107791</xdr:rowOff>
    </xdr:from>
    <xdr:to>
      <xdr:col>112</xdr:col>
      <xdr:colOff>38100</xdr:colOff>
      <xdr:row>61</xdr:row>
      <xdr:rowOff>37941</xdr:rowOff>
    </xdr:to>
    <xdr:sp macro="" textlink="">
      <xdr:nvSpPr>
        <xdr:cNvPr id="602" name="フローチャート: 判断 601"/>
        <xdr:cNvSpPr/>
      </xdr:nvSpPr>
      <xdr:spPr>
        <a:xfrm>
          <a:off x="21272500" y="103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144938</xdr:rowOff>
    </xdr:from>
    <xdr:to>
      <xdr:col>107</xdr:col>
      <xdr:colOff>101600</xdr:colOff>
      <xdr:row>61</xdr:row>
      <xdr:rowOff>75088</xdr:rowOff>
    </xdr:to>
    <xdr:sp macro="" textlink="">
      <xdr:nvSpPr>
        <xdr:cNvPr id="603" name="フローチャート: 判断 602"/>
        <xdr:cNvSpPr/>
      </xdr:nvSpPr>
      <xdr:spPr>
        <a:xfrm>
          <a:off x="20383500" y="1043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120650</xdr:rowOff>
    </xdr:from>
    <xdr:to>
      <xdr:col>102</xdr:col>
      <xdr:colOff>165100</xdr:colOff>
      <xdr:row>61</xdr:row>
      <xdr:rowOff>50800</xdr:rowOff>
    </xdr:to>
    <xdr:sp macro="" textlink="">
      <xdr:nvSpPr>
        <xdr:cNvPr id="604" name="フローチャート: 判断 603"/>
        <xdr:cNvSpPr/>
      </xdr:nvSpPr>
      <xdr:spPr>
        <a:xfrm>
          <a:off x="19494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166370</xdr:rowOff>
    </xdr:from>
    <xdr:to>
      <xdr:col>98</xdr:col>
      <xdr:colOff>38100</xdr:colOff>
      <xdr:row>61</xdr:row>
      <xdr:rowOff>96520</xdr:rowOff>
    </xdr:to>
    <xdr:sp macro="" textlink="">
      <xdr:nvSpPr>
        <xdr:cNvPr id="605" name="フローチャート: 判断 604"/>
        <xdr:cNvSpPr/>
      </xdr:nvSpPr>
      <xdr:spPr>
        <a:xfrm>
          <a:off x="18605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132080</xdr:rowOff>
    </xdr:from>
    <xdr:to>
      <xdr:col>116</xdr:col>
      <xdr:colOff>114300</xdr:colOff>
      <xdr:row>56</xdr:row>
      <xdr:rowOff>62230</xdr:rowOff>
    </xdr:to>
    <xdr:sp macro="" textlink="">
      <xdr:nvSpPr>
        <xdr:cNvPr id="611" name="楕円 610"/>
        <xdr:cNvSpPr/>
      </xdr:nvSpPr>
      <xdr:spPr>
        <a:xfrm>
          <a:off x="221107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85107</xdr:rowOff>
    </xdr:from>
    <xdr:ext cx="469744" cy="259045"/>
    <xdr:sp macro="" textlink="">
      <xdr:nvSpPr>
        <xdr:cNvPr id="612" name="【学校施設】&#10;一人当たり面積該当値テキスト"/>
        <xdr:cNvSpPr txBox="1"/>
      </xdr:nvSpPr>
      <xdr:spPr>
        <a:xfrm>
          <a:off x="22199600" y="951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79216</xdr:rowOff>
    </xdr:from>
    <xdr:to>
      <xdr:col>112</xdr:col>
      <xdr:colOff>38100</xdr:colOff>
      <xdr:row>57</xdr:row>
      <xdr:rowOff>9366</xdr:rowOff>
    </xdr:to>
    <xdr:sp macro="" textlink="">
      <xdr:nvSpPr>
        <xdr:cNvPr id="613" name="楕円 612"/>
        <xdr:cNvSpPr/>
      </xdr:nvSpPr>
      <xdr:spPr>
        <a:xfrm>
          <a:off x="21272500" y="968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11430</xdr:rowOff>
    </xdr:from>
    <xdr:to>
      <xdr:col>116</xdr:col>
      <xdr:colOff>63500</xdr:colOff>
      <xdr:row>56</xdr:row>
      <xdr:rowOff>130016</xdr:rowOff>
    </xdr:to>
    <xdr:cxnSp macro="">
      <xdr:nvCxnSpPr>
        <xdr:cNvPr id="614" name="直線コネクタ 613"/>
        <xdr:cNvCxnSpPr/>
      </xdr:nvCxnSpPr>
      <xdr:spPr>
        <a:xfrm flipV="1">
          <a:off x="21323300" y="9612630"/>
          <a:ext cx="838200" cy="11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140653</xdr:rowOff>
    </xdr:from>
    <xdr:to>
      <xdr:col>107</xdr:col>
      <xdr:colOff>101600</xdr:colOff>
      <xdr:row>59</xdr:row>
      <xdr:rowOff>70803</xdr:rowOff>
    </xdr:to>
    <xdr:sp macro="" textlink="">
      <xdr:nvSpPr>
        <xdr:cNvPr id="615" name="楕円 614"/>
        <xdr:cNvSpPr/>
      </xdr:nvSpPr>
      <xdr:spPr>
        <a:xfrm>
          <a:off x="20383500" y="1008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130016</xdr:rowOff>
    </xdr:from>
    <xdr:to>
      <xdr:col>111</xdr:col>
      <xdr:colOff>177800</xdr:colOff>
      <xdr:row>59</xdr:row>
      <xdr:rowOff>20003</xdr:rowOff>
    </xdr:to>
    <xdr:cxnSp macro="">
      <xdr:nvCxnSpPr>
        <xdr:cNvPr id="616" name="直線コネクタ 615"/>
        <xdr:cNvCxnSpPr/>
      </xdr:nvCxnSpPr>
      <xdr:spPr>
        <a:xfrm flipV="1">
          <a:off x="20434300" y="9731216"/>
          <a:ext cx="889000" cy="40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170656</xdr:rowOff>
    </xdr:from>
    <xdr:to>
      <xdr:col>102</xdr:col>
      <xdr:colOff>165100</xdr:colOff>
      <xdr:row>59</xdr:row>
      <xdr:rowOff>100806</xdr:rowOff>
    </xdr:to>
    <xdr:sp macro="" textlink="">
      <xdr:nvSpPr>
        <xdr:cNvPr id="617" name="楕円 616"/>
        <xdr:cNvSpPr/>
      </xdr:nvSpPr>
      <xdr:spPr>
        <a:xfrm>
          <a:off x="19494500" y="1011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20003</xdr:rowOff>
    </xdr:from>
    <xdr:to>
      <xdr:col>107</xdr:col>
      <xdr:colOff>50800</xdr:colOff>
      <xdr:row>59</xdr:row>
      <xdr:rowOff>50006</xdr:rowOff>
    </xdr:to>
    <xdr:cxnSp macro="">
      <xdr:nvCxnSpPr>
        <xdr:cNvPr id="618" name="直線コネクタ 617"/>
        <xdr:cNvCxnSpPr/>
      </xdr:nvCxnSpPr>
      <xdr:spPr>
        <a:xfrm flipV="1">
          <a:off x="19545300" y="10135553"/>
          <a:ext cx="889000" cy="3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50641</xdr:rowOff>
    </xdr:from>
    <xdr:to>
      <xdr:col>98</xdr:col>
      <xdr:colOff>38100</xdr:colOff>
      <xdr:row>57</xdr:row>
      <xdr:rowOff>152241</xdr:rowOff>
    </xdr:to>
    <xdr:sp macro="" textlink="">
      <xdr:nvSpPr>
        <xdr:cNvPr id="619" name="楕円 618"/>
        <xdr:cNvSpPr/>
      </xdr:nvSpPr>
      <xdr:spPr>
        <a:xfrm>
          <a:off x="18605500" y="982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101441</xdr:rowOff>
    </xdr:from>
    <xdr:to>
      <xdr:col>102</xdr:col>
      <xdr:colOff>114300</xdr:colOff>
      <xdr:row>59</xdr:row>
      <xdr:rowOff>50006</xdr:rowOff>
    </xdr:to>
    <xdr:cxnSp macro="">
      <xdr:nvCxnSpPr>
        <xdr:cNvPr id="620" name="直線コネクタ 619"/>
        <xdr:cNvCxnSpPr/>
      </xdr:nvCxnSpPr>
      <xdr:spPr>
        <a:xfrm>
          <a:off x="18656300" y="9874091"/>
          <a:ext cx="88900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29068</xdr:rowOff>
    </xdr:from>
    <xdr:ext cx="469744" cy="259045"/>
    <xdr:sp macro="" textlink="">
      <xdr:nvSpPr>
        <xdr:cNvPr id="621" name="n_1aveValue【学校施設】&#10;一人当たり面積"/>
        <xdr:cNvSpPr txBox="1"/>
      </xdr:nvSpPr>
      <xdr:spPr>
        <a:xfrm>
          <a:off x="21075727" y="1048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66215</xdr:rowOff>
    </xdr:from>
    <xdr:ext cx="469744" cy="259045"/>
    <xdr:sp macro="" textlink="">
      <xdr:nvSpPr>
        <xdr:cNvPr id="622" name="n_2aveValue【学校施設】&#10;一人当たり面積"/>
        <xdr:cNvSpPr txBox="1"/>
      </xdr:nvSpPr>
      <xdr:spPr>
        <a:xfrm>
          <a:off x="20199427" y="1052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41927</xdr:rowOff>
    </xdr:from>
    <xdr:ext cx="469744" cy="259045"/>
    <xdr:sp macro="" textlink="">
      <xdr:nvSpPr>
        <xdr:cNvPr id="623" name="n_3aveValue【学校施設】&#10;一人当たり面積"/>
        <xdr:cNvSpPr txBox="1"/>
      </xdr:nvSpPr>
      <xdr:spPr>
        <a:xfrm>
          <a:off x="19310427"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87647</xdr:rowOff>
    </xdr:from>
    <xdr:ext cx="469744" cy="259045"/>
    <xdr:sp macro="" textlink="">
      <xdr:nvSpPr>
        <xdr:cNvPr id="624" name="n_4aveValue【学校施設】&#10;一人当たり面積"/>
        <xdr:cNvSpPr txBox="1"/>
      </xdr:nvSpPr>
      <xdr:spPr>
        <a:xfrm>
          <a:off x="184214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25893</xdr:rowOff>
    </xdr:from>
    <xdr:ext cx="469744" cy="259045"/>
    <xdr:sp macro="" textlink="">
      <xdr:nvSpPr>
        <xdr:cNvPr id="625" name="n_1mainValue【学校施設】&#10;一人当たり面積"/>
        <xdr:cNvSpPr txBox="1"/>
      </xdr:nvSpPr>
      <xdr:spPr>
        <a:xfrm>
          <a:off x="21075727" y="945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87330</xdr:rowOff>
    </xdr:from>
    <xdr:ext cx="469744" cy="259045"/>
    <xdr:sp macro="" textlink="">
      <xdr:nvSpPr>
        <xdr:cNvPr id="626" name="n_2mainValue【学校施設】&#10;一人当たり面積"/>
        <xdr:cNvSpPr txBox="1"/>
      </xdr:nvSpPr>
      <xdr:spPr>
        <a:xfrm>
          <a:off x="20199427" y="985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117333</xdr:rowOff>
    </xdr:from>
    <xdr:ext cx="469744" cy="259045"/>
    <xdr:sp macro="" textlink="">
      <xdr:nvSpPr>
        <xdr:cNvPr id="627" name="n_3mainValue【学校施設】&#10;一人当たり面積"/>
        <xdr:cNvSpPr txBox="1"/>
      </xdr:nvSpPr>
      <xdr:spPr>
        <a:xfrm>
          <a:off x="19310427" y="988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168768</xdr:rowOff>
    </xdr:from>
    <xdr:ext cx="469744" cy="259045"/>
    <xdr:sp macro="" textlink="">
      <xdr:nvSpPr>
        <xdr:cNvPr id="628" name="n_4mainValue【学校施設】&#10;一人当たり面積"/>
        <xdr:cNvSpPr txBox="1"/>
      </xdr:nvSpPr>
      <xdr:spPr>
        <a:xfrm>
          <a:off x="18421427" y="95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9" name="テキスト ボックス 6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40" name="直線コネクタ 63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41" name="テキスト ボックス 640"/>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42" name="直線コネクタ 64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3" name="テキスト ボックス 64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4" name="直線コネクタ 64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5" name="テキスト ボックス 64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6" name="直線コネクタ 64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7" name="テキスト ボックス 64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9" name="テキスト ボックス 64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92963</xdr:rowOff>
    </xdr:from>
    <xdr:to>
      <xdr:col>85</xdr:col>
      <xdr:colOff>126364</xdr:colOff>
      <xdr:row>86</xdr:row>
      <xdr:rowOff>38100</xdr:rowOff>
    </xdr:to>
    <xdr:cxnSp macro="">
      <xdr:nvCxnSpPr>
        <xdr:cNvPr id="651" name="直線コネクタ 650"/>
        <xdr:cNvCxnSpPr/>
      </xdr:nvCxnSpPr>
      <xdr:spPr>
        <a:xfrm flipV="1">
          <a:off x="16318864" y="13294613"/>
          <a:ext cx="0" cy="1488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652" name="【児童館】&#10;有形固定資産減価償却率最小値テキスト"/>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653" name="直線コネクタ 652"/>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39640</xdr:rowOff>
    </xdr:from>
    <xdr:ext cx="405111" cy="259045"/>
    <xdr:sp macro="" textlink="">
      <xdr:nvSpPr>
        <xdr:cNvPr id="654" name="【児童館】&#10;有形固定資産減価償却率最大値テキスト"/>
        <xdr:cNvSpPr txBox="1"/>
      </xdr:nvSpPr>
      <xdr:spPr>
        <a:xfrm>
          <a:off x="16357600" y="13069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92963</xdr:rowOff>
    </xdr:from>
    <xdr:to>
      <xdr:col>86</xdr:col>
      <xdr:colOff>25400</xdr:colOff>
      <xdr:row>77</xdr:row>
      <xdr:rowOff>92963</xdr:rowOff>
    </xdr:to>
    <xdr:cxnSp macro="">
      <xdr:nvCxnSpPr>
        <xdr:cNvPr id="655" name="直線コネクタ 654"/>
        <xdr:cNvCxnSpPr/>
      </xdr:nvCxnSpPr>
      <xdr:spPr>
        <a:xfrm>
          <a:off x="16230600" y="1329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17035</xdr:rowOff>
    </xdr:from>
    <xdr:ext cx="405111" cy="259045"/>
    <xdr:sp macro="" textlink="">
      <xdr:nvSpPr>
        <xdr:cNvPr id="656" name="【児童館】&#10;有形固定資産減価償却率平均値テキスト"/>
        <xdr:cNvSpPr txBox="1"/>
      </xdr:nvSpPr>
      <xdr:spPr>
        <a:xfrm>
          <a:off x="16357600" y="13390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165608</xdr:rowOff>
    </xdr:from>
    <xdr:to>
      <xdr:col>85</xdr:col>
      <xdr:colOff>177800</xdr:colOff>
      <xdr:row>79</xdr:row>
      <xdr:rowOff>95758</xdr:rowOff>
    </xdr:to>
    <xdr:sp macro="" textlink="">
      <xdr:nvSpPr>
        <xdr:cNvPr id="657" name="フローチャート: 判断 656"/>
        <xdr:cNvSpPr/>
      </xdr:nvSpPr>
      <xdr:spPr>
        <a:xfrm>
          <a:off x="16268700" y="135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78</xdr:row>
      <xdr:rowOff>138176</xdr:rowOff>
    </xdr:from>
    <xdr:to>
      <xdr:col>81</xdr:col>
      <xdr:colOff>101600</xdr:colOff>
      <xdr:row>79</xdr:row>
      <xdr:rowOff>68326</xdr:rowOff>
    </xdr:to>
    <xdr:sp macro="" textlink="">
      <xdr:nvSpPr>
        <xdr:cNvPr id="658" name="フローチャート: 判断 657"/>
        <xdr:cNvSpPr/>
      </xdr:nvSpPr>
      <xdr:spPr>
        <a:xfrm>
          <a:off x="15430500" y="1351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117602</xdr:rowOff>
    </xdr:from>
    <xdr:to>
      <xdr:col>76</xdr:col>
      <xdr:colOff>165100</xdr:colOff>
      <xdr:row>79</xdr:row>
      <xdr:rowOff>47752</xdr:rowOff>
    </xdr:to>
    <xdr:sp macro="" textlink="">
      <xdr:nvSpPr>
        <xdr:cNvPr id="659" name="フローチャート: 判断 658"/>
        <xdr:cNvSpPr/>
      </xdr:nvSpPr>
      <xdr:spPr>
        <a:xfrm>
          <a:off x="14541500" y="134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30735</xdr:rowOff>
    </xdr:from>
    <xdr:to>
      <xdr:col>72</xdr:col>
      <xdr:colOff>38100</xdr:colOff>
      <xdr:row>80</xdr:row>
      <xdr:rowOff>132335</xdr:rowOff>
    </xdr:to>
    <xdr:sp macro="" textlink="">
      <xdr:nvSpPr>
        <xdr:cNvPr id="660" name="フローチャート: 判断 659"/>
        <xdr:cNvSpPr/>
      </xdr:nvSpPr>
      <xdr:spPr>
        <a:xfrm>
          <a:off x="13652500" y="1374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126746</xdr:rowOff>
    </xdr:from>
    <xdr:to>
      <xdr:col>67</xdr:col>
      <xdr:colOff>101600</xdr:colOff>
      <xdr:row>81</xdr:row>
      <xdr:rowOff>56896</xdr:rowOff>
    </xdr:to>
    <xdr:sp macro="" textlink="">
      <xdr:nvSpPr>
        <xdr:cNvPr id="661" name="フローチャート: 判断 660"/>
        <xdr:cNvSpPr/>
      </xdr:nvSpPr>
      <xdr:spPr>
        <a:xfrm>
          <a:off x="12763500" y="138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23876</xdr:rowOff>
    </xdr:from>
    <xdr:to>
      <xdr:col>85</xdr:col>
      <xdr:colOff>177800</xdr:colOff>
      <xdr:row>81</xdr:row>
      <xdr:rowOff>125476</xdr:rowOff>
    </xdr:to>
    <xdr:sp macro="" textlink="">
      <xdr:nvSpPr>
        <xdr:cNvPr id="667" name="楕円 666"/>
        <xdr:cNvSpPr/>
      </xdr:nvSpPr>
      <xdr:spPr>
        <a:xfrm>
          <a:off x="16268700" y="1391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2303</xdr:rowOff>
    </xdr:from>
    <xdr:ext cx="405111" cy="259045"/>
    <xdr:sp macro="" textlink="">
      <xdr:nvSpPr>
        <xdr:cNvPr id="668" name="【児童館】&#10;有形固定資産減価償却率該当値テキスト"/>
        <xdr:cNvSpPr txBox="1"/>
      </xdr:nvSpPr>
      <xdr:spPr>
        <a:xfrm>
          <a:off x="16357600" y="1388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23876</xdr:rowOff>
    </xdr:from>
    <xdr:to>
      <xdr:col>81</xdr:col>
      <xdr:colOff>101600</xdr:colOff>
      <xdr:row>81</xdr:row>
      <xdr:rowOff>125476</xdr:rowOff>
    </xdr:to>
    <xdr:sp macro="" textlink="">
      <xdr:nvSpPr>
        <xdr:cNvPr id="669" name="楕円 668"/>
        <xdr:cNvSpPr/>
      </xdr:nvSpPr>
      <xdr:spPr>
        <a:xfrm>
          <a:off x="15430500" y="1391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74676</xdr:rowOff>
    </xdr:from>
    <xdr:to>
      <xdr:col>85</xdr:col>
      <xdr:colOff>127000</xdr:colOff>
      <xdr:row>81</xdr:row>
      <xdr:rowOff>74676</xdr:rowOff>
    </xdr:to>
    <xdr:cxnSp macro="">
      <xdr:nvCxnSpPr>
        <xdr:cNvPr id="670" name="直線コネクタ 669"/>
        <xdr:cNvCxnSpPr/>
      </xdr:nvCxnSpPr>
      <xdr:spPr>
        <a:xfrm>
          <a:off x="15481300" y="139621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133604</xdr:rowOff>
    </xdr:from>
    <xdr:to>
      <xdr:col>76</xdr:col>
      <xdr:colOff>165100</xdr:colOff>
      <xdr:row>81</xdr:row>
      <xdr:rowOff>63754</xdr:rowOff>
    </xdr:to>
    <xdr:sp macro="" textlink="">
      <xdr:nvSpPr>
        <xdr:cNvPr id="671" name="楕円 670"/>
        <xdr:cNvSpPr/>
      </xdr:nvSpPr>
      <xdr:spPr>
        <a:xfrm>
          <a:off x="145415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12954</xdr:rowOff>
    </xdr:from>
    <xdr:to>
      <xdr:col>81</xdr:col>
      <xdr:colOff>50800</xdr:colOff>
      <xdr:row>81</xdr:row>
      <xdr:rowOff>74676</xdr:rowOff>
    </xdr:to>
    <xdr:cxnSp macro="">
      <xdr:nvCxnSpPr>
        <xdr:cNvPr id="672" name="直線コネクタ 671"/>
        <xdr:cNvCxnSpPr/>
      </xdr:nvCxnSpPr>
      <xdr:spPr>
        <a:xfrm>
          <a:off x="14592300" y="1390040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74168</xdr:rowOff>
    </xdr:from>
    <xdr:to>
      <xdr:col>72</xdr:col>
      <xdr:colOff>38100</xdr:colOff>
      <xdr:row>81</xdr:row>
      <xdr:rowOff>4318</xdr:rowOff>
    </xdr:to>
    <xdr:sp macro="" textlink="">
      <xdr:nvSpPr>
        <xdr:cNvPr id="673" name="楕円 672"/>
        <xdr:cNvSpPr/>
      </xdr:nvSpPr>
      <xdr:spPr>
        <a:xfrm>
          <a:off x="13652500" y="137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124968</xdr:rowOff>
    </xdr:from>
    <xdr:to>
      <xdr:col>76</xdr:col>
      <xdr:colOff>114300</xdr:colOff>
      <xdr:row>81</xdr:row>
      <xdr:rowOff>12954</xdr:rowOff>
    </xdr:to>
    <xdr:cxnSp macro="">
      <xdr:nvCxnSpPr>
        <xdr:cNvPr id="674" name="直線コネクタ 673"/>
        <xdr:cNvCxnSpPr/>
      </xdr:nvCxnSpPr>
      <xdr:spPr>
        <a:xfrm>
          <a:off x="13703300" y="138409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12446</xdr:rowOff>
    </xdr:from>
    <xdr:to>
      <xdr:col>67</xdr:col>
      <xdr:colOff>101600</xdr:colOff>
      <xdr:row>80</xdr:row>
      <xdr:rowOff>114046</xdr:rowOff>
    </xdr:to>
    <xdr:sp macro="" textlink="">
      <xdr:nvSpPr>
        <xdr:cNvPr id="675" name="楕円 674"/>
        <xdr:cNvSpPr/>
      </xdr:nvSpPr>
      <xdr:spPr>
        <a:xfrm>
          <a:off x="12763500" y="1372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63246</xdr:rowOff>
    </xdr:from>
    <xdr:to>
      <xdr:col>71</xdr:col>
      <xdr:colOff>177800</xdr:colOff>
      <xdr:row>80</xdr:row>
      <xdr:rowOff>124968</xdr:rowOff>
    </xdr:to>
    <xdr:cxnSp macro="">
      <xdr:nvCxnSpPr>
        <xdr:cNvPr id="676" name="直線コネクタ 675"/>
        <xdr:cNvCxnSpPr/>
      </xdr:nvCxnSpPr>
      <xdr:spPr>
        <a:xfrm>
          <a:off x="12814300" y="1377924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84853</xdr:rowOff>
    </xdr:from>
    <xdr:ext cx="405111" cy="259045"/>
    <xdr:sp macro="" textlink="">
      <xdr:nvSpPr>
        <xdr:cNvPr id="677" name="n_1aveValue【児童館】&#10;有形固定資産減価償却率"/>
        <xdr:cNvSpPr txBox="1"/>
      </xdr:nvSpPr>
      <xdr:spPr>
        <a:xfrm>
          <a:off x="15266044" y="1328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64279</xdr:rowOff>
    </xdr:from>
    <xdr:ext cx="405111" cy="259045"/>
    <xdr:sp macro="" textlink="">
      <xdr:nvSpPr>
        <xdr:cNvPr id="678" name="n_2aveValue【児童館】&#10;有形固定資産減価償却率"/>
        <xdr:cNvSpPr txBox="1"/>
      </xdr:nvSpPr>
      <xdr:spPr>
        <a:xfrm>
          <a:off x="14389744" y="1326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148862</xdr:rowOff>
    </xdr:from>
    <xdr:ext cx="405111" cy="259045"/>
    <xdr:sp macro="" textlink="">
      <xdr:nvSpPr>
        <xdr:cNvPr id="679" name="n_3aveValue【児童館】&#10;有形固定資産減価償却率"/>
        <xdr:cNvSpPr txBox="1"/>
      </xdr:nvSpPr>
      <xdr:spPr>
        <a:xfrm>
          <a:off x="13500744" y="13521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48023</xdr:rowOff>
    </xdr:from>
    <xdr:ext cx="405111" cy="259045"/>
    <xdr:sp macro="" textlink="">
      <xdr:nvSpPr>
        <xdr:cNvPr id="680" name="n_4aveValue【児童館】&#10;有形固定資産減価償却率"/>
        <xdr:cNvSpPr txBox="1"/>
      </xdr:nvSpPr>
      <xdr:spPr>
        <a:xfrm>
          <a:off x="12611744" y="1393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116603</xdr:rowOff>
    </xdr:from>
    <xdr:ext cx="405111" cy="259045"/>
    <xdr:sp macro="" textlink="">
      <xdr:nvSpPr>
        <xdr:cNvPr id="681" name="n_1mainValue【児童館】&#10;有形固定資産減価償却率"/>
        <xdr:cNvSpPr txBox="1"/>
      </xdr:nvSpPr>
      <xdr:spPr>
        <a:xfrm>
          <a:off x="15266044" y="1400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54881</xdr:rowOff>
    </xdr:from>
    <xdr:ext cx="405111" cy="259045"/>
    <xdr:sp macro="" textlink="">
      <xdr:nvSpPr>
        <xdr:cNvPr id="682" name="n_2mainValue【児童館】&#10;有形固定資産減価償却率"/>
        <xdr:cNvSpPr txBox="1"/>
      </xdr:nvSpPr>
      <xdr:spPr>
        <a:xfrm>
          <a:off x="14389744" y="1394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166895</xdr:rowOff>
    </xdr:from>
    <xdr:ext cx="405111" cy="259045"/>
    <xdr:sp macro="" textlink="">
      <xdr:nvSpPr>
        <xdr:cNvPr id="683" name="n_3mainValue【児童館】&#10;有形固定資産減価償却率"/>
        <xdr:cNvSpPr txBox="1"/>
      </xdr:nvSpPr>
      <xdr:spPr>
        <a:xfrm>
          <a:off x="13500744" y="1388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130573</xdr:rowOff>
    </xdr:from>
    <xdr:ext cx="405111" cy="259045"/>
    <xdr:sp macro="" textlink="">
      <xdr:nvSpPr>
        <xdr:cNvPr id="684" name="n_4mainValue【児童館】&#10;有形固定資産減価償却率"/>
        <xdr:cNvSpPr txBox="1"/>
      </xdr:nvSpPr>
      <xdr:spPr>
        <a:xfrm>
          <a:off x="12611744" y="1350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95" name="テキスト ボックス 69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87</xdr:row>
      <xdr:rowOff>19050</xdr:rowOff>
    </xdr:to>
    <xdr:cxnSp macro="">
      <xdr:nvCxnSpPr>
        <xdr:cNvPr id="709" name="直線コネクタ 708"/>
        <xdr:cNvCxnSpPr/>
      </xdr:nvCxnSpPr>
      <xdr:spPr>
        <a:xfrm flipV="1">
          <a:off x="22160864" y="13449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22877</xdr:rowOff>
    </xdr:from>
    <xdr:ext cx="469744" cy="259045"/>
    <xdr:sp macro="" textlink="">
      <xdr:nvSpPr>
        <xdr:cNvPr id="710" name="【児童館】&#10;一人当たり面積最小値テキスト"/>
        <xdr:cNvSpPr txBox="1"/>
      </xdr:nvSpPr>
      <xdr:spPr>
        <a:xfrm>
          <a:off x="22199600"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19050</xdr:rowOff>
    </xdr:from>
    <xdr:to>
      <xdr:col>116</xdr:col>
      <xdr:colOff>152400</xdr:colOff>
      <xdr:row>87</xdr:row>
      <xdr:rowOff>19050</xdr:rowOff>
    </xdr:to>
    <xdr:cxnSp macro="">
      <xdr:nvCxnSpPr>
        <xdr:cNvPr id="711" name="直線コネクタ 710"/>
        <xdr:cNvCxnSpPr/>
      </xdr:nvCxnSpPr>
      <xdr:spPr>
        <a:xfrm>
          <a:off x="22072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712" name="【児童館】&#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713" name="直線コネクタ 712"/>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714" name="【児童館】&#10;一人当たり面積平均値テキスト"/>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5" name="フローチャート: 判断 714"/>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63500</xdr:rowOff>
    </xdr:from>
    <xdr:to>
      <xdr:col>112</xdr:col>
      <xdr:colOff>38100</xdr:colOff>
      <xdr:row>84</xdr:row>
      <xdr:rowOff>165100</xdr:rowOff>
    </xdr:to>
    <xdr:sp macro="" textlink="">
      <xdr:nvSpPr>
        <xdr:cNvPr id="716" name="フローチャート: 判断 715"/>
        <xdr:cNvSpPr/>
      </xdr:nvSpPr>
      <xdr:spPr>
        <a:xfrm>
          <a:off x="21272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17" name="フローチャート: 判断 716"/>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18" name="フローチャート: 判断 717"/>
        <xdr:cNvSpPr/>
      </xdr:nvSpPr>
      <xdr:spPr>
        <a:xfrm>
          <a:off x="19494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44450</xdr:rowOff>
    </xdr:from>
    <xdr:to>
      <xdr:col>98</xdr:col>
      <xdr:colOff>38100</xdr:colOff>
      <xdr:row>85</xdr:row>
      <xdr:rowOff>146050</xdr:rowOff>
    </xdr:to>
    <xdr:sp macro="" textlink="">
      <xdr:nvSpPr>
        <xdr:cNvPr id="719" name="フローチャート: 判断 718"/>
        <xdr:cNvSpPr/>
      </xdr:nvSpPr>
      <xdr:spPr>
        <a:xfrm>
          <a:off x="18605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25" name="楕円 724"/>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726" name="【児童館】&#10;一人当たり面積該当値テキスト"/>
        <xdr:cNvSpPr txBox="1"/>
      </xdr:nvSpPr>
      <xdr:spPr>
        <a:xfrm>
          <a:off x="22199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727" name="楕円 726"/>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76200</xdr:rowOff>
    </xdr:to>
    <xdr:cxnSp macro="">
      <xdr:nvCxnSpPr>
        <xdr:cNvPr id="728" name="直線コネクタ 727"/>
        <xdr:cNvCxnSpPr/>
      </xdr:nvCxnSpPr>
      <xdr:spPr>
        <a:xfrm>
          <a:off x="21323300" y="1447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729" name="楕円 728"/>
        <xdr:cNvSpPr/>
      </xdr:nvSpPr>
      <xdr:spPr>
        <a:xfrm>
          <a:off x="20383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76200</xdr:rowOff>
    </xdr:to>
    <xdr:cxnSp macro="">
      <xdr:nvCxnSpPr>
        <xdr:cNvPr id="730" name="直線コネクタ 729"/>
        <xdr:cNvCxnSpPr/>
      </xdr:nvCxnSpPr>
      <xdr:spPr>
        <a:xfrm>
          <a:off x="20434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731" name="楕円 730"/>
        <xdr:cNvSpPr/>
      </xdr:nvSpPr>
      <xdr:spPr>
        <a:xfrm>
          <a:off x="19494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76200</xdr:rowOff>
    </xdr:from>
    <xdr:to>
      <xdr:col>107</xdr:col>
      <xdr:colOff>50800</xdr:colOff>
      <xdr:row>84</xdr:row>
      <xdr:rowOff>114300</xdr:rowOff>
    </xdr:to>
    <xdr:cxnSp macro="">
      <xdr:nvCxnSpPr>
        <xdr:cNvPr id="732" name="直線コネクタ 731"/>
        <xdr:cNvCxnSpPr/>
      </xdr:nvCxnSpPr>
      <xdr:spPr>
        <a:xfrm flipV="1">
          <a:off x="19545300" y="1447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63500</xdr:rowOff>
    </xdr:from>
    <xdr:to>
      <xdr:col>98</xdr:col>
      <xdr:colOff>38100</xdr:colOff>
      <xdr:row>84</xdr:row>
      <xdr:rowOff>165100</xdr:rowOff>
    </xdr:to>
    <xdr:sp macro="" textlink="">
      <xdr:nvSpPr>
        <xdr:cNvPr id="733" name="楕円 732"/>
        <xdr:cNvSpPr/>
      </xdr:nvSpPr>
      <xdr:spPr>
        <a:xfrm>
          <a:off x="18605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114300</xdr:rowOff>
    </xdr:from>
    <xdr:to>
      <xdr:col>102</xdr:col>
      <xdr:colOff>114300</xdr:colOff>
      <xdr:row>84</xdr:row>
      <xdr:rowOff>114300</xdr:rowOff>
    </xdr:to>
    <xdr:cxnSp macro="">
      <xdr:nvCxnSpPr>
        <xdr:cNvPr id="734" name="直線コネクタ 733"/>
        <xdr:cNvCxnSpPr/>
      </xdr:nvCxnSpPr>
      <xdr:spPr>
        <a:xfrm>
          <a:off x="18656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156227</xdr:rowOff>
    </xdr:from>
    <xdr:ext cx="469744" cy="259045"/>
    <xdr:sp macro="" textlink="">
      <xdr:nvSpPr>
        <xdr:cNvPr id="735" name="n_1aveValue【児童館】&#10;一人当たり面積"/>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736" name="n_2aveValue【児童館】&#10;一人当たり面積"/>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37" name="n_3aveValue【児童館】&#10;一人当たり面積"/>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738" name="n_4aveValue【児童館】&#10;一人当たり面積"/>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143527</xdr:rowOff>
    </xdr:from>
    <xdr:ext cx="469744" cy="259045"/>
    <xdr:sp macro="" textlink="">
      <xdr:nvSpPr>
        <xdr:cNvPr id="739" name="n_1mainValue【児童館】&#10;一人当たり面積"/>
        <xdr:cNvSpPr txBox="1"/>
      </xdr:nvSpPr>
      <xdr:spPr>
        <a:xfrm>
          <a:off x="21075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740" name="n_2mainValue【児童館】&#10;一人当たり面積"/>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10177</xdr:rowOff>
    </xdr:from>
    <xdr:ext cx="469744" cy="259045"/>
    <xdr:sp macro="" textlink="">
      <xdr:nvSpPr>
        <xdr:cNvPr id="741" name="n_3mainValue【児童館】&#10;一人当たり面積"/>
        <xdr:cNvSpPr txBox="1"/>
      </xdr:nvSpPr>
      <xdr:spPr>
        <a:xfrm>
          <a:off x="19310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10177</xdr:rowOff>
    </xdr:from>
    <xdr:ext cx="469744" cy="259045"/>
    <xdr:sp macro="" textlink="">
      <xdr:nvSpPr>
        <xdr:cNvPr id="742" name="n_4mainValue【児童館】&#10;一人当たり面積"/>
        <xdr:cNvSpPr txBox="1"/>
      </xdr:nvSpPr>
      <xdr:spPr>
        <a:xfrm>
          <a:off x="18421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51" name="正方形/長方形 7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2" name="正方形/長方形 7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3" name="正方形/長方形 7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4" name="正方形/長方形 7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5" name="正方形/長方形 7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6" name="正方形/長方形 7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7" name="正方形/長方形 7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8" name="正方形/長方形 75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ほとんどの類型において、有形固定資産減価償却率は類似団体平均を下回っているが、橋りょう・トンネルについては、類似団体平均を上回っている。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これは、耐用年数を経過しつつある橋が多くなってきているためと思われる。ただし、橋梁の個別施設計画に基づき、計画的に修繕を行っているため使用する上での問題はない。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福島県伊達市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59,213
58,782
265.12
43,909,613
41,566,008
2,151,434
17,025,892
41,122,509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42</xdr:row>
      <xdr:rowOff>67056</xdr:rowOff>
    </xdr:to>
    <xdr:cxnSp macro="">
      <xdr:nvCxnSpPr>
        <xdr:cNvPr id="55" name="直線コネクタ 54"/>
        <xdr:cNvCxnSpPr/>
      </xdr:nvCxnSpPr>
      <xdr:spPr>
        <a:xfrm flipV="1">
          <a:off x="4634865" y="5816346"/>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70883</xdr:rowOff>
    </xdr:from>
    <xdr:ext cx="405111" cy="259045"/>
    <xdr:sp macro="" textlink="">
      <xdr:nvSpPr>
        <xdr:cNvPr id="56" name="【図書館】&#10;有形固定資産減価償却率最小値テキスト"/>
        <xdr:cNvSpPr txBox="1"/>
      </xdr:nvSpPr>
      <xdr:spPr>
        <a:xfrm>
          <a:off x="4673600" y="727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67056</xdr:rowOff>
    </xdr:from>
    <xdr:to>
      <xdr:col>24</xdr:col>
      <xdr:colOff>152400</xdr:colOff>
      <xdr:row>42</xdr:row>
      <xdr:rowOff>67056</xdr:rowOff>
    </xdr:to>
    <xdr:cxnSp macro="">
      <xdr:nvCxnSpPr>
        <xdr:cNvPr id="57" name="直線コネクタ 56"/>
        <xdr:cNvCxnSpPr/>
      </xdr:nvCxnSpPr>
      <xdr:spPr>
        <a:xfrm>
          <a:off x="4546600" y="72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84853</xdr:rowOff>
    </xdr:from>
    <xdr:ext cx="405111" cy="259045"/>
    <xdr:sp macro="" textlink="">
      <xdr:nvSpPr>
        <xdr:cNvPr id="60" name="【図書館】&#10;有形固定資産減価償却率平均値テキスト"/>
        <xdr:cNvSpPr txBox="1"/>
      </xdr:nvSpPr>
      <xdr:spPr>
        <a:xfrm>
          <a:off x="4673600" y="6257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61976</xdr:rowOff>
    </xdr:from>
    <xdr:to>
      <xdr:col>24</xdr:col>
      <xdr:colOff>114300</xdr:colOff>
      <xdr:row>37</xdr:row>
      <xdr:rowOff>163576</xdr:rowOff>
    </xdr:to>
    <xdr:sp macro="" textlink="">
      <xdr:nvSpPr>
        <xdr:cNvPr id="61" name="フローチャート: 判断 60"/>
        <xdr:cNvSpPr/>
      </xdr:nvSpPr>
      <xdr:spPr>
        <a:xfrm>
          <a:off x="45847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2" name="フローチャート: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164846</xdr:rowOff>
    </xdr:from>
    <xdr:to>
      <xdr:col>15</xdr:col>
      <xdr:colOff>101600</xdr:colOff>
      <xdr:row>37</xdr:row>
      <xdr:rowOff>94996</xdr:rowOff>
    </xdr:to>
    <xdr:sp macro="" textlink="">
      <xdr:nvSpPr>
        <xdr:cNvPr id="63" name="フローチャート: 判断 62"/>
        <xdr:cNvSpPr/>
      </xdr:nvSpPr>
      <xdr:spPr>
        <a:xfrm>
          <a:off x="28575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4" name="フローチャート: 判断 63"/>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82550</xdr:rowOff>
    </xdr:from>
    <xdr:to>
      <xdr:col>6</xdr:col>
      <xdr:colOff>38100</xdr:colOff>
      <xdr:row>37</xdr:row>
      <xdr:rowOff>12700</xdr:rowOff>
    </xdr:to>
    <xdr:sp macro="" textlink="">
      <xdr:nvSpPr>
        <xdr:cNvPr id="65" name="フローチャート: 判断 64"/>
        <xdr:cNvSpPr/>
      </xdr:nvSpPr>
      <xdr:spPr>
        <a:xfrm>
          <a:off x="1079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16256</xdr:rowOff>
    </xdr:from>
    <xdr:to>
      <xdr:col>24</xdr:col>
      <xdr:colOff>114300</xdr:colOff>
      <xdr:row>42</xdr:row>
      <xdr:rowOff>117856</xdr:rowOff>
    </xdr:to>
    <xdr:sp macro="" textlink="">
      <xdr:nvSpPr>
        <xdr:cNvPr id="71" name="楕円 70"/>
        <xdr:cNvSpPr/>
      </xdr:nvSpPr>
      <xdr:spPr>
        <a:xfrm>
          <a:off x="4584700" y="721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102633</xdr:rowOff>
    </xdr:from>
    <xdr:ext cx="405111" cy="259045"/>
    <xdr:sp macro="" textlink="">
      <xdr:nvSpPr>
        <xdr:cNvPr id="72" name="【図書館】&#10;有形固定資産減価償却率該当値テキスト"/>
        <xdr:cNvSpPr txBox="1"/>
      </xdr:nvSpPr>
      <xdr:spPr>
        <a:xfrm>
          <a:off x="4673600" y="7132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16256</xdr:rowOff>
    </xdr:from>
    <xdr:to>
      <xdr:col>20</xdr:col>
      <xdr:colOff>38100</xdr:colOff>
      <xdr:row>42</xdr:row>
      <xdr:rowOff>117856</xdr:rowOff>
    </xdr:to>
    <xdr:sp macro="" textlink="">
      <xdr:nvSpPr>
        <xdr:cNvPr id="73" name="楕円 72"/>
        <xdr:cNvSpPr/>
      </xdr:nvSpPr>
      <xdr:spPr>
        <a:xfrm>
          <a:off x="3746500" y="721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67056</xdr:rowOff>
    </xdr:from>
    <xdr:to>
      <xdr:col>24</xdr:col>
      <xdr:colOff>63500</xdr:colOff>
      <xdr:row>42</xdr:row>
      <xdr:rowOff>67056</xdr:rowOff>
    </xdr:to>
    <xdr:cxnSp macro="">
      <xdr:nvCxnSpPr>
        <xdr:cNvPr id="74" name="直線コネクタ 73"/>
        <xdr:cNvCxnSpPr/>
      </xdr:nvCxnSpPr>
      <xdr:spPr>
        <a:xfrm>
          <a:off x="3797300" y="72679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11684</xdr:rowOff>
    </xdr:from>
    <xdr:to>
      <xdr:col>15</xdr:col>
      <xdr:colOff>101600</xdr:colOff>
      <xdr:row>42</xdr:row>
      <xdr:rowOff>113284</xdr:rowOff>
    </xdr:to>
    <xdr:sp macro="" textlink="">
      <xdr:nvSpPr>
        <xdr:cNvPr id="75" name="楕円 74"/>
        <xdr:cNvSpPr/>
      </xdr:nvSpPr>
      <xdr:spPr>
        <a:xfrm>
          <a:off x="2857500" y="721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62484</xdr:rowOff>
    </xdr:from>
    <xdr:to>
      <xdr:col>19</xdr:col>
      <xdr:colOff>177800</xdr:colOff>
      <xdr:row>42</xdr:row>
      <xdr:rowOff>67056</xdr:rowOff>
    </xdr:to>
    <xdr:cxnSp macro="">
      <xdr:nvCxnSpPr>
        <xdr:cNvPr id="76" name="直線コネクタ 75"/>
        <xdr:cNvCxnSpPr/>
      </xdr:nvCxnSpPr>
      <xdr:spPr>
        <a:xfrm>
          <a:off x="2908300" y="72633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84836</xdr:rowOff>
    </xdr:from>
    <xdr:to>
      <xdr:col>10</xdr:col>
      <xdr:colOff>165100</xdr:colOff>
      <xdr:row>42</xdr:row>
      <xdr:rowOff>14986</xdr:rowOff>
    </xdr:to>
    <xdr:sp macro="" textlink="">
      <xdr:nvSpPr>
        <xdr:cNvPr id="77" name="楕円 76"/>
        <xdr:cNvSpPr/>
      </xdr:nvSpPr>
      <xdr:spPr>
        <a:xfrm>
          <a:off x="1968500" y="711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135636</xdr:rowOff>
    </xdr:from>
    <xdr:to>
      <xdr:col>15</xdr:col>
      <xdr:colOff>50800</xdr:colOff>
      <xdr:row>42</xdr:row>
      <xdr:rowOff>62484</xdr:rowOff>
    </xdr:to>
    <xdr:cxnSp macro="">
      <xdr:nvCxnSpPr>
        <xdr:cNvPr id="78" name="直線コネクタ 77"/>
        <xdr:cNvCxnSpPr/>
      </xdr:nvCxnSpPr>
      <xdr:spPr>
        <a:xfrm>
          <a:off x="2019300" y="7165086"/>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160274</xdr:rowOff>
    </xdr:from>
    <xdr:to>
      <xdr:col>6</xdr:col>
      <xdr:colOff>38100</xdr:colOff>
      <xdr:row>41</xdr:row>
      <xdr:rowOff>90424</xdr:rowOff>
    </xdr:to>
    <xdr:sp macro="" textlink="">
      <xdr:nvSpPr>
        <xdr:cNvPr id="79" name="楕円 78"/>
        <xdr:cNvSpPr/>
      </xdr:nvSpPr>
      <xdr:spPr>
        <a:xfrm>
          <a:off x="1079500" y="70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39624</xdr:rowOff>
    </xdr:from>
    <xdr:to>
      <xdr:col>10</xdr:col>
      <xdr:colOff>114300</xdr:colOff>
      <xdr:row>41</xdr:row>
      <xdr:rowOff>135636</xdr:rowOff>
    </xdr:to>
    <xdr:cxnSp macro="">
      <xdr:nvCxnSpPr>
        <xdr:cNvPr id="80" name="直線コネクタ 79"/>
        <xdr:cNvCxnSpPr/>
      </xdr:nvCxnSpPr>
      <xdr:spPr>
        <a:xfrm>
          <a:off x="1130300" y="706907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154957</xdr:rowOff>
    </xdr:from>
    <xdr:ext cx="405111" cy="259045"/>
    <xdr:sp macro="" textlink="">
      <xdr:nvSpPr>
        <xdr:cNvPr id="81" name="n_1aveValue【図書館】&#10;有形固定資産減価償却率"/>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111523</xdr:rowOff>
    </xdr:from>
    <xdr:ext cx="405111" cy="259045"/>
    <xdr:sp macro="" textlink="">
      <xdr:nvSpPr>
        <xdr:cNvPr id="82" name="n_2aveValue【図書館】&#10;有形固定資産減価償却率"/>
        <xdr:cNvSpPr txBox="1"/>
      </xdr:nvSpPr>
      <xdr:spPr>
        <a:xfrm>
          <a:off x="2705744" y="611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3"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29227</xdr:rowOff>
    </xdr:from>
    <xdr:ext cx="405111" cy="259045"/>
    <xdr:sp macro="" textlink="">
      <xdr:nvSpPr>
        <xdr:cNvPr id="84" name="n_4aveValue【図書館】&#10;有形固定資産減価償却率"/>
        <xdr:cNvSpPr txBox="1"/>
      </xdr:nvSpPr>
      <xdr:spPr>
        <a:xfrm>
          <a:off x="927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108983</xdr:rowOff>
    </xdr:from>
    <xdr:ext cx="405111" cy="259045"/>
    <xdr:sp macro="" textlink="">
      <xdr:nvSpPr>
        <xdr:cNvPr id="85" name="n_1mainValue【図書館】&#10;有形固定資産減価償却率"/>
        <xdr:cNvSpPr txBox="1"/>
      </xdr:nvSpPr>
      <xdr:spPr>
        <a:xfrm>
          <a:off x="3582044" y="73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104411</xdr:rowOff>
    </xdr:from>
    <xdr:ext cx="405111" cy="259045"/>
    <xdr:sp macro="" textlink="">
      <xdr:nvSpPr>
        <xdr:cNvPr id="86" name="n_2mainValue【図書館】&#10;有形固定資産減価償却率"/>
        <xdr:cNvSpPr txBox="1"/>
      </xdr:nvSpPr>
      <xdr:spPr>
        <a:xfrm>
          <a:off x="2705744" y="730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6113</xdr:rowOff>
    </xdr:from>
    <xdr:ext cx="405111" cy="259045"/>
    <xdr:sp macro="" textlink="">
      <xdr:nvSpPr>
        <xdr:cNvPr id="87" name="n_3mainValue【図書館】&#10;有形固定資産減価償却率"/>
        <xdr:cNvSpPr txBox="1"/>
      </xdr:nvSpPr>
      <xdr:spPr>
        <a:xfrm>
          <a:off x="1816744" y="720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81551</xdr:rowOff>
    </xdr:from>
    <xdr:ext cx="405111" cy="259045"/>
    <xdr:sp macro="" textlink="">
      <xdr:nvSpPr>
        <xdr:cNvPr id="88" name="n_4mainValue【図書館】&#10;有形固定資産減価償却率"/>
        <xdr:cNvSpPr txBox="1"/>
      </xdr:nvSpPr>
      <xdr:spPr>
        <a:xfrm>
          <a:off x="927744" y="711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2" name="テキスト ボックス 10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4" name="テキスト ボックス 10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6" name="テキスト ボックス 10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8" name="テキスト ボックス 10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0" name="テキスト ボックス 10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117022</xdr:rowOff>
    </xdr:to>
    <xdr:cxnSp macro="">
      <xdr:nvCxnSpPr>
        <xdr:cNvPr id="114" name="直線コネクタ 113"/>
        <xdr:cNvCxnSpPr/>
      </xdr:nvCxnSpPr>
      <xdr:spPr>
        <a:xfrm flipV="1">
          <a:off x="10476865" y="5676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120849</xdr:rowOff>
    </xdr:from>
    <xdr:ext cx="469744" cy="259045"/>
    <xdr:sp macro="" textlink="">
      <xdr:nvSpPr>
        <xdr:cNvPr id="115" name="【図書館】&#10;一人当たり面積最小値テキスト"/>
        <xdr:cNvSpPr txBox="1"/>
      </xdr:nvSpPr>
      <xdr:spPr>
        <a:xfrm>
          <a:off x="10515600" y="71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117022</xdr:rowOff>
    </xdr:from>
    <xdr:to>
      <xdr:col>55</xdr:col>
      <xdr:colOff>88900</xdr:colOff>
      <xdr:row>41</xdr:row>
      <xdr:rowOff>117022</xdr:rowOff>
    </xdr:to>
    <xdr:cxnSp macro="">
      <xdr:nvCxnSpPr>
        <xdr:cNvPr id="116" name="直線コネクタ 115"/>
        <xdr:cNvCxnSpPr/>
      </xdr:nvCxnSpPr>
      <xdr:spPr>
        <a:xfrm>
          <a:off x="10388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7"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8" name="直線コネクタ 117"/>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44649</xdr:rowOff>
    </xdr:from>
    <xdr:ext cx="469744" cy="259045"/>
    <xdr:sp macro="" textlink="">
      <xdr:nvSpPr>
        <xdr:cNvPr id="119" name="【図書館】&#10;一人当たり面積平均値テキスト"/>
        <xdr:cNvSpPr txBox="1"/>
      </xdr:nvSpPr>
      <xdr:spPr>
        <a:xfrm>
          <a:off x="10515600" y="6388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66222</xdr:rowOff>
    </xdr:from>
    <xdr:to>
      <xdr:col>55</xdr:col>
      <xdr:colOff>50800</xdr:colOff>
      <xdr:row>37</xdr:row>
      <xdr:rowOff>167822</xdr:rowOff>
    </xdr:to>
    <xdr:sp macro="" textlink="">
      <xdr:nvSpPr>
        <xdr:cNvPr id="120" name="フローチャート: 判断 119"/>
        <xdr:cNvSpPr/>
      </xdr:nvSpPr>
      <xdr:spPr>
        <a:xfrm>
          <a:off x="104267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21" name="フローチャート: 判断 120"/>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98878</xdr:rowOff>
    </xdr:from>
    <xdr:to>
      <xdr:col>46</xdr:col>
      <xdr:colOff>38100</xdr:colOff>
      <xdr:row>38</xdr:row>
      <xdr:rowOff>29028</xdr:rowOff>
    </xdr:to>
    <xdr:sp macro="" textlink="">
      <xdr:nvSpPr>
        <xdr:cNvPr id="122" name="フローチャート: 判断 121"/>
        <xdr:cNvSpPr/>
      </xdr:nvSpPr>
      <xdr:spPr>
        <a:xfrm>
          <a:off x="8699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66222</xdr:rowOff>
    </xdr:from>
    <xdr:to>
      <xdr:col>41</xdr:col>
      <xdr:colOff>101600</xdr:colOff>
      <xdr:row>37</xdr:row>
      <xdr:rowOff>167822</xdr:rowOff>
    </xdr:to>
    <xdr:sp macro="" textlink="">
      <xdr:nvSpPr>
        <xdr:cNvPr id="123" name="フローチャート: 判断 122"/>
        <xdr:cNvSpPr/>
      </xdr:nvSpPr>
      <xdr:spPr>
        <a:xfrm>
          <a:off x="781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131536</xdr:rowOff>
    </xdr:from>
    <xdr:to>
      <xdr:col>36</xdr:col>
      <xdr:colOff>165100</xdr:colOff>
      <xdr:row>38</xdr:row>
      <xdr:rowOff>61686</xdr:rowOff>
    </xdr:to>
    <xdr:sp macro="" textlink="">
      <xdr:nvSpPr>
        <xdr:cNvPr id="124" name="フローチャート: 判断 123"/>
        <xdr:cNvSpPr/>
      </xdr:nvSpPr>
      <xdr:spPr>
        <a:xfrm>
          <a:off x="6921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139700</xdr:rowOff>
    </xdr:from>
    <xdr:to>
      <xdr:col>55</xdr:col>
      <xdr:colOff>50800</xdr:colOff>
      <xdr:row>35</xdr:row>
      <xdr:rowOff>69850</xdr:rowOff>
    </xdr:to>
    <xdr:sp macro="" textlink="">
      <xdr:nvSpPr>
        <xdr:cNvPr id="130" name="楕円 129"/>
        <xdr:cNvSpPr/>
      </xdr:nvSpPr>
      <xdr:spPr>
        <a:xfrm>
          <a:off x="10426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162577</xdr:rowOff>
    </xdr:from>
    <xdr:ext cx="469744" cy="259045"/>
    <xdr:sp macro="" textlink="">
      <xdr:nvSpPr>
        <xdr:cNvPr id="131" name="【図書館】&#10;一人当たり面積該当値テキスト"/>
        <xdr:cNvSpPr txBox="1"/>
      </xdr:nvSpPr>
      <xdr:spPr>
        <a:xfrm>
          <a:off x="10515600"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156028</xdr:rowOff>
    </xdr:from>
    <xdr:to>
      <xdr:col>50</xdr:col>
      <xdr:colOff>165100</xdr:colOff>
      <xdr:row>35</xdr:row>
      <xdr:rowOff>86178</xdr:rowOff>
    </xdr:to>
    <xdr:sp macro="" textlink="">
      <xdr:nvSpPr>
        <xdr:cNvPr id="132" name="楕円 131"/>
        <xdr:cNvSpPr/>
      </xdr:nvSpPr>
      <xdr:spPr>
        <a:xfrm>
          <a:off x="9588500" y="59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19050</xdr:rowOff>
    </xdr:from>
    <xdr:to>
      <xdr:col>55</xdr:col>
      <xdr:colOff>0</xdr:colOff>
      <xdr:row>35</xdr:row>
      <xdr:rowOff>35378</xdr:rowOff>
    </xdr:to>
    <xdr:cxnSp macro="">
      <xdr:nvCxnSpPr>
        <xdr:cNvPr id="133" name="直線コネクタ 132"/>
        <xdr:cNvCxnSpPr/>
      </xdr:nvCxnSpPr>
      <xdr:spPr>
        <a:xfrm flipV="1">
          <a:off x="9639300" y="60198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907</xdr:rowOff>
    </xdr:from>
    <xdr:to>
      <xdr:col>46</xdr:col>
      <xdr:colOff>38100</xdr:colOff>
      <xdr:row>35</xdr:row>
      <xdr:rowOff>102507</xdr:rowOff>
    </xdr:to>
    <xdr:sp macro="" textlink="">
      <xdr:nvSpPr>
        <xdr:cNvPr id="134" name="楕円 133"/>
        <xdr:cNvSpPr/>
      </xdr:nvSpPr>
      <xdr:spPr>
        <a:xfrm>
          <a:off x="8699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35378</xdr:rowOff>
    </xdr:from>
    <xdr:to>
      <xdr:col>50</xdr:col>
      <xdr:colOff>114300</xdr:colOff>
      <xdr:row>35</xdr:row>
      <xdr:rowOff>51707</xdr:rowOff>
    </xdr:to>
    <xdr:cxnSp macro="">
      <xdr:nvCxnSpPr>
        <xdr:cNvPr id="135" name="直線コネクタ 134"/>
        <xdr:cNvCxnSpPr/>
      </xdr:nvCxnSpPr>
      <xdr:spPr>
        <a:xfrm flipV="1">
          <a:off x="8750300" y="60361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17236</xdr:rowOff>
    </xdr:from>
    <xdr:to>
      <xdr:col>41</xdr:col>
      <xdr:colOff>101600</xdr:colOff>
      <xdr:row>35</xdr:row>
      <xdr:rowOff>118836</xdr:rowOff>
    </xdr:to>
    <xdr:sp macro="" textlink="">
      <xdr:nvSpPr>
        <xdr:cNvPr id="136" name="楕円 135"/>
        <xdr:cNvSpPr/>
      </xdr:nvSpPr>
      <xdr:spPr>
        <a:xfrm>
          <a:off x="7810500" y="60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51707</xdr:rowOff>
    </xdr:from>
    <xdr:to>
      <xdr:col>45</xdr:col>
      <xdr:colOff>177800</xdr:colOff>
      <xdr:row>35</xdr:row>
      <xdr:rowOff>68036</xdr:rowOff>
    </xdr:to>
    <xdr:cxnSp macro="">
      <xdr:nvCxnSpPr>
        <xdr:cNvPr id="137" name="直線コネクタ 136"/>
        <xdr:cNvCxnSpPr/>
      </xdr:nvCxnSpPr>
      <xdr:spPr>
        <a:xfrm flipV="1">
          <a:off x="7861300" y="60524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33564</xdr:rowOff>
    </xdr:from>
    <xdr:to>
      <xdr:col>36</xdr:col>
      <xdr:colOff>165100</xdr:colOff>
      <xdr:row>35</xdr:row>
      <xdr:rowOff>135164</xdr:rowOff>
    </xdr:to>
    <xdr:sp macro="" textlink="">
      <xdr:nvSpPr>
        <xdr:cNvPr id="138" name="楕円 137"/>
        <xdr:cNvSpPr/>
      </xdr:nvSpPr>
      <xdr:spPr>
        <a:xfrm>
          <a:off x="6921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68036</xdr:rowOff>
    </xdr:from>
    <xdr:to>
      <xdr:col>41</xdr:col>
      <xdr:colOff>50800</xdr:colOff>
      <xdr:row>35</xdr:row>
      <xdr:rowOff>84364</xdr:rowOff>
    </xdr:to>
    <xdr:cxnSp macro="">
      <xdr:nvCxnSpPr>
        <xdr:cNvPr id="139" name="直線コネクタ 138"/>
        <xdr:cNvCxnSpPr/>
      </xdr:nvCxnSpPr>
      <xdr:spPr>
        <a:xfrm flipV="1">
          <a:off x="6972300" y="60687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3827</xdr:rowOff>
    </xdr:from>
    <xdr:ext cx="469744" cy="259045"/>
    <xdr:sp macro="" textlink="">
      <xdr:nvSpPr>
        <xdr:cNvPr id="140" name="n_1aveValue【図書館】&#10;一人当たり面積"/>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20155</xdr:rowOff>
    </xdr:from>
    <xdr:ext cx="469744" cy="259045"/>
    <xdr:sp macro="" textlink="">
      <xdr:nvSpPr>
        <xdr:cNvPr id="141" name="n_2aveValue【図書館】&#10;一人当たり面積"/>
        <xdr:cNvSpPr txBox="1"/>
      </xdr:nvSpPr>
      <xdr:spPr>
        <a:xfrm>
          <a:off x="8515427" y="653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158949</xdr:rowOff>
    </xdr:from>
    <xdr:ext cx="469744" cy="259045"/>
    <xdr:sp macro="" textlink="">
      <xdr:nvSpPr>
        <xdr:cNvPr id="142" name="n_3aveValue【図書館】&#10;一人当たり面積"/>
        <xdr:cNvSpPr txBox="1"/>
      </xdr:nvSpPr>
      <xdr:spPr>
        <a:xfrm>
          <a:off x="7626427" y="650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52812</xdr:rowOff>
    </xdr:from>
    <xdr:ext cx="469744" cy="259045"/>
    <xdr:sp macro="" textlink="">
      <xdr:nvSpPr>
        <xdr:cNvPr id="143" name="n_4aveValue【図書館】&#10;一人当たり面積"/>
        <xdr:cNvSpPr txBox="1"/>
      </xdr:nvSpPr>
      <xdr:spPr>
        <a:xfrm>
          <a:off x="6737427" y="656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102705</xdr:rowOff>
    </xdr:from>
    <xdr:ext cx="469744" cy="259045"/>
    <xdr:sp macro="" textlink="">
      <xdr:nvSpPr>
        <xdr:cNvPr id="144" name="n_1mainValue【図書館】&#10;一人当たり面積"/>
        <xdr:cNvSpPr txBox="1"/>
      </xdr:nvSpPr>
      <xdr:spPr>
        <a:xfrm>
          <a:off x="9391727" y="576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119034</xdr:rowOff>
    </xdr:from>
    <xdr:ext cx="469744" cy="259045"/>
    <xdr:sp macro="" textlink="">
      <xdr:nvSpPr>
        <xdr:cNvPr id="145" name="n_2mainValue【図書館】&#10;一人当たり面積"/>
        <xdr:cNvSpPr txBox="1"/>
      </xdr:nvSpPr>
      <xdr:spPr>
        <a:xfrm>
          <a:off x="8515427" y="577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135363</xdr:rowOff>
    </xdr:from>
    <xdr:ext cx="469744" cy="259045"/>
    <xdr:sp macro="" textlink="">
      <xdr:nvSpPr>
        <xdr:cNvPr id="146" name="n_3mainValue【図書館】&#10;一人当たり面積"/>
        <xdr:cNvSpPr txBox="1"/>
      </xdr:nvSpPr>
      <xdr:spPr>
        <a:xfrm>
          <a:off x="7626427" y="57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151691</xdr:rowOff>
    </xdr:from>
    <xdr:ext cx="469744" cy="259045"/>
    <xdr:sp macro="" textlink="">
      <xdr:nvSpPr>
        <xdr:cNvPr id="147" name="n_4mainValue【図書館】&#10;一人当たり面積"/>
        <xdr:cNvSpPr txBox="1"/>
      </xdr:nvSpPr>
      <xdr:spPr>
        <a:xfrm>
          <a:off x="6737427" y="58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3810</xdr:rowOff>
    </xdr:from>
    <xdr:to>
      <xdr:col>24</xdr:col>
      <xdr:colOff>62865</xdr:colOff>
      <xdr:row>63</xdr:row>
      <xdr:rowOff>55245</xdr:rowOff>
    </xdr:to>
    <xdr:cxnSp macro="">
      <xdr:nvCxnSpPr>
        <xdr:cNvPr id="172" name="直線コネクタ 171"/>
        <xdr:cNvCxnSpPr/>
      </xdr:nvCxnSpPr>
      <xdr:spPr>
        <a:xfrm flipV="1">
          <a:off x="4634865" y="9776460"/>
          <a:ext cx="0" cy="1080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3" name="【体育館・プール】&#10;有形固定資産減価償却率最小値テキスト"/>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4" name="直線コネクタ 173"/>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121937</xdr:rowOff>
    </xdr:from>
    <xdr:ext cx="405111" cy="259045"/>
    <xdr:sp macro="" textlink="">
      <xdr:nvSpPr>
        <xdr:cNvPr id="175" name="【体育館・プール】&#10;有形固定資産減価償却率最大値テキスト"/>
        <xdr:cNvSpPr txBox="1"/>
      </xdr:nvSpPr>
      <xdr:spPr>
        <a:xfrm>
          <a:off x="4673600" y="955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3810</xdr:rowOff>
    </xdr:from>
    <xdr:to>
      <xdr:col>24</xdr:col>
      <xdr:colOff>152400</xdr:colOff>
      <xdr:row>57</xdr:row>
      <xdr:rowOff>3810</xdr:rowOff>
    </xdr:to>
    <xdr:cxnSp macro="">
      <xdr:nvCxnSpPr>
        <xdr:cNvPr id="176" name="直線コネクタ 175"/>
        <xdr:cNvCxnSpPr/>
      </xdr:nvCxnSpPr>
      <xdr:spPr>
        <a:xfrm>
          <a:off x="4546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108602</xdr:rowOff>
    </xdr:from>
    <xdr:ext cx="405111" cy="259045"/>
    <xdr:sp macro="" textlink="">
      <xdr:nvSpPr>
        <xdr:cNvPr id="177" name="【体育館・プール】&#10;有形固定資産減価償却率平均値テキスト"/>
        <xdr:cNvSpPr txBox="1"/>
      </xdr:nvSpPr>
      <xdr:spPr>
        <a:xfrm>
          <a:off x="4673600" y="1022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130175</xdr:rowOff>
    </xdr:from>
    <xdr:to>
      <xdr:col>24</xdr:col>
      <xdr:colOff>114300</xdr:colOff>
      <xdr:row>60</xdr:row>
      <xdr:rowOff>60325</xdr:rowOff>
    </xdr:to>
    <xdr:sp macro="" textlink="">
      <xdr:nvSpPr>
        <xdr:cNvPr id="178" name="フローチャート: 判断 177"/>
        <xdr:cNvSpPr/>
      </xdr:nvSpPr>
      <xdr:spPr>
        <a:xfrm>
          <a:off x="45847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79" name="フローチャート: 判断 178"/>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67310</xdr:rowOff>
    </xdr:from>
    <xdr:to>
      <xdr:col>15</xdr:col>
      <xdr:colOff>101600</xdr:colOff>
      <xdr:row>59</xdr:row>
      <xdr:rowOff>168910</xdr:rowOff>
    </xdr:to>
    <xdr:sp macro="" textlink="">
      <xdr:nvSpPr>
        <xdr:cNvPr id="180" name="フローチャート: 判断 179"/>
        <xdr:cNvSpPr/>
      </xdr:nvSpPr>
      <xdr:spPr>
        <a:xfrm>
          <a:off x="2857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81" name="フローチャート: 判断 180"/>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92075</xdr:rowOff>
    </xdr:from>
    <xdr:to>
      <xdr:col>6</xdr:col>
      <xdr:colOff>38100</xdr:colOff>
      <xdr:row>60</xdr:row>
      <xdr:rowOff>22225</xdr:rowOff>
    </xdr:to>
    <xdr:sp macro="" textlink="">
      <xdr:nvSpPr>
        <xdr:cNvPr id="182" name="フローチャート: 判断 181"/>
        <xdr:cNvSpPr/>
      </xdr:nvSpPr>
      <xdr:spPr>
        <a:xfrm>
          <a:off x="1079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33020</xdr:rowOff>
    </xdr:from>
    <xdr:to>
      <xdr:col>24</xdr:col>
      <xdr:colOff>114300</xdr:colOff>
      <xdr:row>58</xdr:row>
      <xdr:rowOff>134620</xdr:rowOff>
    </xdr:to>
    <xdr:sp macro="" textlink="">
      <xdr:nvSpPr>
        <xdr:cNvPr id="188" name="楕円 187"/>
        <xdr:cNvSpPr/>
      </xdr:nvSpPr>
      <xdr:spPr>
        <a:xfrm>
          <a:off x="45847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55897</xdr:rowOff>
    </xdr:from>
    <xdr:ext cx="405111" cy="259045"/>
    <xdr:sp macro="" textlink="">
      <xdr:nvSpPr>
        <xdr:cNvPr id="189" name="【体育館・プール】&#10;有形固定資産減価償却率該当値テキスト"/>
        <xdr:cNvSpPr txBox="1"/>
      </xdr:nvSpPr>
      <xdr:spPr>
        <a:xfrm>
          <a:off x="4673600"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137795</xdr:rowOff>
    </xdr:from>
    <xdr:to>
      <xdr:col>20</xdr:col>
      <xdr:colOff>38100</xdr:colOff>
      <xdr:row>58</xdr:row>
      <xdr:rowOff>67945</xdr:rowOff>
    </xdr:to>
    <xdr:sp macro="" textlink="">
      <xdr:nvSpPr>
        <xdr:cNvPr id="190" name="楕円 189"/>
        <xdr:cNvSpPr/>
      </xdr:nvSpPr>
      <xdr:spPr>
        <a:xfrm>
          <a:off x="37465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17145</xdr:rowOff>
    </xdr:from>
    <xdr:to>
      <xdr:col>24</xdr:col>
      <xdr:colOff>63500</xdr:colOff>
      <xdr:row>58</xdr:row>
      <xdr:rowOff>83820</xdr:rowOff>
    </xdr:to>
    <xdr:cxnSp macro="">
      <xdr:nvCxnSpPr>
        <xdr:cNvPr id="191" name="直線コネクタ 190"/>
        <xdr:cNvCxnSpPr/>
      </xdr:nvCxnSpPr>
      <xdr:spPr>
        <a:xfrm>
          <a:off x="3797300" y="996124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120650</xdr:rowOff>
    </xdr:from>
    <xdr:to>
      <xdr:col>15</xdr:col>
      <xdr:colOff>101600</xdr:colOff>
      <xdr:row>58</xdr:row>
      <xdr:rowOff>50800</xdr:rowOff>
    </xdr:to>
    <xdr:sp macro="" textlink="">
      <xdr:nvSpPr>
        <xdr:cNvPr id="192" name="楕円 191"/>
        <xdr:cNvSpPr/>
      </xdr:nvSpPr>
      <xdr:spPr>
        <a:xfrm>
          <a:off x="2857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0</xdr:rowOff>
    </xdr:from>
    <xdr:to>
      <xdr:col>19</xdr:col>
      <xdr:colOff>177800</xdr:colOff>
      <xdr:row>58</xdr:row>
      <xdr:rowOff>17145</xdr:rowOff>
    </xdr:to>
    <xdr:cxnSp macro="">
      <xdr:nvCxnSpPr>
        <xdr:cNvPr id="193" name="直線コネクタ 192"/>
        <xdr:cNvCxnSpPr/>
      </xdr:nvCxnSpPr>
      <xdr:spPr>
        <a:xfrm>
          <a:off x="2908300" y="99441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63500</xdr:rowOff>
    </xdr:from>
    <xdr:to>
      <xdr:col>10</xdr:col>
      <xdr:colOff>165100</xdr:colOff>
      <xdr:row>57</xdr:row>
      <xdr:rowOff>165100</xdr:rowOff>
    </xdr:to>
    <xdr:sp macro="" textlink="">
      <xdr:nvSpPr>
        <xdr:cNvPr id="194" name="楕円 193"/>
        <xdr:cNvSpPr/>
      </xdr:nvSpPr>
      <xdr:spPr>
        <a:xfrm>
          <a:off x="1968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114300</xdr:rowOff>
    </xdr:from>
    <xdr:to>
      <xdr:col>15</xdr:col>
      <xdr:colOff>50800</xdr:colOff>
      <xdr:row>58</xdr:row>
      <xdr:rowOff>0</xdr:rowOff>
    </xdr:to>
    <xdr:cxnSp macro="">
      <xdr:nvCxnSpPr>
        <xdr:cNvPr id="195" name="直線コネクタ 194"/>
        <xdr:cNvCxnSpPr/>
      </xdr:nvCxnSpPr>
      <xdr:spPr>
        <a:xfrm>
          <a:off x="2019300" y="9886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170180</xdr:rowOff>
    </xdr:from>
    <xdr:to>
      <xdr:col>6</xdr:col>
      <xdr:colOff>38100</xdr:colOff>
      <xdr:row>59</xdr:row>
      <xdr:rowOff>100330</xdr:rowOff>
    </xdr:to>
    <xdr:sp macro="" textlink="">
      <xdr:nvSpPr>
        <xdr:cNvPr id="196" name="楕円 195"/>
        <xdr:cNvSpPr/>
      </xdr:nvSpPr>
      <xdr:spPr>
        <a:xfrm>
          <a:off x="1079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114300</xdr:rowOff>
    </xdr:from>
    <xdr:to>
      <xdr:col>10</xdr:col>
      <xdr:colOff>114300</xdr:colOff>
      <xdr:row>59</xdr:row>
      <xdr:rowOff>49530</xdr:rowOff>
    </xdr:to>
    <xdr:cxnSp macro="">
      <xdr:nvCxnSpPr>
        <xdr:cNvPr id="197" name="直線コネクタ 196"/>
        <xdr:cNvCxnSpPr/>
      </xdr:nvCxnSpPr>
      <xdr:spPr>
        <a:xfrm flipV="1">
          <a:off x="1130300" y="9886950"/>
          <a:ext cx="8890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20972</xdr:rowOff>
    </xdr:from>
    <xdr:ext cx="405111" cy="259045"/>
    <xdr:sp macro="" textlink="">
      <xdr:nvSpPr>
        <xdr:cNvPr id="198" name="n_1aveValue【体育館・プール】&#10;有形固定資産減価償却率"/>
        <xdr:cNvSpPr txBox="1"/>
      </xdr:nvSpPr>
      <xdr:spPr>
        <a:xfrm>
          <a:off x="35820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160037</xdr:rowOff>
    </xdr:from>
    <xdr:ext cx="405111" cy="259045"/>
    <xdr:sp macro="" textlink="">
      <xdr:nvSpPr>
        <xdr:cNvPr id="199" name="n_2aveValue【体育館・プール】&#10;有形固定資産減価償却率"/>
        <xdr:cNvSpPr txBox="1"/>
      </xdr:nvSpPr>
      <xdr:spPr>
        <a:xfrm>
          <a:off x="2705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160037</xdr:rowOff>
    </xdr:from>
    <xdr:ext cx="405111" cy="259045"/>
    <xdr:sp macro="" textlink="">
      <xdr:nvSpPr>
        <xdr:cNvPr id="200" name="n_3aveValue【体育館・プール】&#10;有形固定資産減価償却率"/>
        <xdr:cNvSpPr txBox="1"/>
      </xdr:nvSpPr>
      <xdr:spPr>
        <a:xfrm>
          <a:off x="1816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13352</xdr:rowOff>
    </xdr:from>
    <xdr:ext cx="405111" cy="259045"/>
    <xdr:sp macro="" textlink="">
      <xdr:nvSpPr>
        <xdr:cNvPr id="201" name="n_4aveValue【体育館・プール】&#10;有形固定資産減価償却率"/>
        <xdr:cNvSpPr txBox="1"/>
      </xdr:nvSpPr>
      <xdr:spPr>
        <a:xfrm>
          <a:off x="9277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84472</xdr:rowOff>
    </xdr:from>
    <xdr:ext cx="405111" cy="259045"/>
    <xdr:sp macro="" textlink="">
      <xdr:nvSpPr>
        <xdr:cNvPr id="202" name="n_1mainValue【体育館・プール】&#10;有形固定資産減価償却率"/>
        <xdr:cNvSpPr txBox="1"/>
      </xdr:nvSpPr>
      <xdr:spPr>
        <a:xfrm>
          <a:off x="3582044"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67327</xdr:rowOff>
    </xdr:from>
    <xdr:ext cx="405111" cy="259045"/>
    <xdr:sp macro="" textlink="">
      <xdr:nvSpPr>
        <xdr:cNvPr id="203" name="n_2mainValue【体育館・プール】&#10;有形固定資産減価償却率"/>
        <xdr:cNvSpPr txBox="1"/>
      </xdr:nvSpPr>
      <xdr:spPr>
        <a:xfrm>
          <a:off x="2705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10177</xdr:rowOff>
    </xdr:from>
    <xdr:ext cx="405111" cy="259045"/>
    <xdr:sp macro="" textlink="">
      <xdr:nvSpPr>
        <xdr:cNvPr id="204" name="n_3mainValue【体育館・プール】&#10;有形固定資産減価償却率"/>
        <xdr:cNvSpPr txBox="1"/>
      </xdr:nvSpPr>
      <xdr:spPr>
        <a:xfrm>
          <a:off x="1816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116857</xdr:rowOff>
    </xdr:from>
    <xdr:ext cx="405111" cy="259045"/>
    <xdr:sp macro="" textlink="">
      <xdr:nvSpPr>
        <xdr:cNvPr id="205" name="n_4mainValue【体育館・プール】&#10;有形固定資産減価償却率"/>
        <xdr:cNvSpPr txBox="1"/>
      </xdr:nvSpPr>
      <xdr:spPr>
        <a:xfrm>
          <a:off x="927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1" name="テキスト ボックス 22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3" name="テキスト ボックス 22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62</xdr:row>
      <xdr:rowOff>105156</xdr:rowOff>
    </xdr:to>
    <xdr:cxnSp macro="">
      <xdr:nvCxnSpPr>
        <xdr:cNvPr id="227" name="直線コネクタ 226"/>
        <xdr:cNvCxnSpPr/>
      </xdr:nvCxnSpPr>
      <xdr:spPr>
        <a:xfrm flipV="1">
          <a:off x="10476865" y="95783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108983</xdr:rowOff>
    </xdr:from>
    <xdr:ext cx="469744" cy="259045"/>
    <xdr:sp macro="" textlink="">
      <xdr:nvSpPr>
        <xdr:cNvPr id="228" name="【体育館・プール】&#10;一人当たり面積最小値テキスト"/>
        <xdr:cNvSpPr txBox="1"/>
      </xdr:nvSpPr>
      <xdr:spPr>
        <a:xfrm>
          <a:off x="10515600" y="107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105156</xdr:rowOff>
    </xdr:from>
    <xdr:to>
      <xdr:col>55</xdr:col>
      <xdr:colOff>88900</xdr:colOff>
      <xdr:row>62</xdr:row>
      <xdr:rowOff>105156</xdr:rowOff>
    </xdr:to>
    <xdr:cxnSp macro="">
      <xdr:nvCxnSpPr>
        <xdr:cNvPr id="229" name="直線コネクタ 228"/>
        <xdr:cNvCxnSpPr/>
      </xdr:nvCxnSpPr>
      <xdr:spPr>
        <a:xfrm>
          <a:off x="10388600" y="1073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230" name="【体育館・プール】&#10;一人当たり面積最大値テキスト"/>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231" name="直線コネクタ 230"/>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124223</xdr:rowOff>
    </xdr:from>
    <xdr:ext cx="469744" cy="259045"/>
    <xdr:sp macro="" textlink="">
      <xdr:nvSpPr>
        <xdr:cNvPr id="232" name="【体育館・プール】&#10;一人当たり面積平均値テキスト"/>
        <xdr:cNvSpPr txBox="1"/>
      </xdr:nvSpPr>
      <xdr:spPr>
        <a:xfrm>
          <a:off x="10515600" y="10068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145796</xdr:rowOff>
    </xdr:from>
    <xdr:to>
      <xdr:col>55</xdr:col>
      <xdr:colOff>50800</xdr:colOff>
      <xdr:row>59</xdr:row>
      <xdr:rowOff>75946</xdr:rowOff>
    </xdr:to>
    <xdr:sp macro="" textlink="">
      <xdr:nvSpPr>
        <xdr:cNvPr id="233" name="フローチャート: 判断 232"/>
        <xdr:cNvSpPr/>
      </xdr:nvSpPr>
      <xdr:spPr>
        <a:xfrm>
          <a:off x="104267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90932</xdr:rowOff>
    </xdr:from>
    <xdr:to>
      <xdr:col>50</xdr:col>
      <xdr:colOff>165100</xdr:colOff>
      <xdr:row>59</xdr:row>
      <xdr:rowOff>21082</xdr:rowOff>
    </xdr:to>
    <xdr:sp macro="" textlink="">
      <xdr:nvSpPr>
        <xdr:cNvPr id="234" name="フローチャート: 判断 233"/>
        <xdr:cNvSpPr/>
      </xdr:nvSpPr>
      <xdr:spPr>
        <a:xfrm>
          <a:off x="9588500" y="1003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86360</xdr:rowOff>
    </xdr:from>
    <xdr:to>
      <xdr:col>46</xdr:col>
      <xdr:colOff>38100</xdr:colOff>
      <xdr:row>59</xdr:row>
      <xdr:rowOff>16510</xdr:rowOff>
    </xdr:to>
    <xdr:sp macro="" textlink="">
      <xdr:nvSpPr>
        <xdr:cNvPr id="235" name="フローチャート: 判断 234"/>
        <xdr:cNvSpPr/>
      </xdr:nvSpPr>
      <xdr:spPr>
        <a:xfrm>
          <a:off x="8699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58</xdr:row>
      <xdr:rowOff>90932</xdr:rowOff>
    </xdr:from>
    <xdr:to>
      <xdr:col>41</xdr:col>
      <xdr:colOff>101600</xdr:colOff>
      <xdr:row>59</xdr:row>
      <xdr:rowOff>21082</xdr:rowOff>
    </xdr:to>
    <xdr:sp macro="" textlink="">
      <xdr:nvSpPr>
        <xdr:cNvPr id="236" name="フローチャート: 判断 235"/>
        <xdr:cNvSpPr/>
      </xdr:nvSpPr>
      <xdr:spPr>
        <a:xfrm>
          <a:off x="7810500" y="1003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58</xdr:row>
      <xdr:rowOff>31496</xdr:rowOff>
    </xdr:from>
    <xdr:to>
      <xdr:col>36</xdr:col>
      <xdr:colOff>165100</xdr:colOff>
      <xdr:row>58</xdr:row>
      <xdr:rowOff>133096</xdr:rowOff>
    </xdr:to>
    <xdr:sp macro="" textlink="">
      <xdr:nvSpPr>
        <xdr:cNvPr id="237" name="フローチャート: 判断 236"/>
        <xdr:cNvSpPr/>
      </xdr:nvSpPr>
      <xdr:spPr>
        <a:xfrm>
          <a:off x="6921500" y="997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70358</xdr:rowOff>
    </xdr:from>
    <xdr:to>
      <xdr:col>55</xdr:col>
      <xdr:colOff>50800</xdr:colOff>
      <xdr:row>58</xdr:row>
      <xdr:rowOff>508</xdr:rowOff>
    </xdr:to>
    <xdr:sp macro="" textlink="">
      <xdr:nvSpPr>
        <xdr:cNvPr id="243" name="楕円 242"/>
        <xdr:cNvSpPr/>
      </xdr:nvSpPr>
      <xdr:spPr>
        <a:xfrm>
          <a:off x="10426700" y="98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93235</xdr:rowOff>
    </xdr:from>
    <xdr:ext cx="469744" cy="259045"/>
    <xdr:sp macro="" textlink="">
      <xdr:nvSpPr>
        <xdr:cNvPr id="244" name="【体育館・プール】&#10;一人当たり面積該当値テキスト"/>
        <xdr:cNvSpPr txBox="1"/>
      </xdr:nvSpPr>
      <xdr:spPr>
        <a:xfrm>
          <a:off x="10515600" y="969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120650</xdr:rowOff>
    </xdr:from>
    <xdr:to>
      <xdr:col>50</xdr:col>
      <xdr:colOff>165100</xdr:colOff>
      <xdr:row>58</xdr:row>
      <xdr:rowOff>50800</xdr:rowOff>
    </xdr:to>
    <xdr:sp macro="" textlink="">
      <xdr:nvSpPr>
        <xdr:cNvPr id="245" name="楕円 244"/>
        <xdr:cNvSpPr/>
      </xdr:nvSpPr>
      <xdr:spPr>
        <a:xfrm>
          <a:off x="9588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121158</xdr:rowOff>
    </xdr:from>
    <xdr:to>
      <xdr:col>55</xdr:col>
      <xdr:colOff>0</xdr:colOff>
      <xdr:row>58</xdr:row>
      <xdr:rowOff>0</xdr:rowOff>
    </xdr:to>
    <xdr:cxnSp macro="">
      <xdr:nvCxnSpPr>
        <xdr:cNvPr id="246" name="直線コネクタ 245"/>
        <xdr:cNvCxnSpPr/>
      </xdr:nvCxnSpPr>
      <xdr:spPr>
        <a:xfrm flipV="1">
          <a:off x="9639300" y="989380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74930</xdr:rowOff>
    </xdr:from>
    <xdr:to>
      <xdr:col>46</xdr:col>
      <xdr:colOff>38100</xdr:colOff>
      <xdr:row>58</xdr:row>
      <xdr:rowOff>5080</xdr:rowOff>
    </xdr:to>
    <xdr:sp macro="" textlink="">
      <xdr:nvSpPr>
        <xdr:cNvPr id="247" name="楕円 246"/>
        <xdr:cNvSpPr/>
      </xdr:nvSpPr>
      <xdr:spPr>
        <a:xfrm>
          <a:off x="8699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125730</xdr:rowOff>
    </xdr:from>
    <xdr:to>
      <xdr:col>50</xdr:col>
      <xdr:colOff>114300</xdr:colOff>
      <xdr:row>58</xdr:row>
      <xdr:rowOff>0</xdr:rowOff>
    </xdr:to>
    <xdr:cxnSp macro="">
      <xdr:nvCxnSpPr>
        <xdr:cNvPr id="248" name="直線コネクタ 247"/>
        <xdr:cNvCxnSpPr/>
      </xdr:nvCxnSpPr>
      <xdr:spPr>
        <a:xfrm>
          <a:off x="8750300" y="9898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143510</xdr:rowOff>
    </xdr:from>
    <xdr:to>
      <xdr:col>41</xdr:col>
      <xdr:colOff>101600</xdr:colOff>
      <xdr:row>58</xdr:row>
      <xdr:rowOff>73660</xdr:rowOff>
    </xdr:to>
    <xdr:sp macro="" textlink="">
      <xdr:nvSpPr>
        <xdr:cNvPr id="249" name="楕円 248"/>
        <xdr:cNvSpPr/>
      </xdr:nvSpPr>
      <xdr:spPr>
        <a:xfrm>
          <a:off x="7810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125730</xdr:rowOff>
    </xdr:from>
    <xdr:to>
      <xdr:col>45</xdr:col>
      <xdr:colOff>177800</xdr:colOff>
      <xdr:row>58</xdr:row>
      <xdr:rowOff>22860</xdr:rowOff>
    </xdr:to>
    <xdr:cxnSp macro="">
      <xdr:nvCxnSpPr>
        <xdr:cNvPr id="250" name="直線コネクタ 249"/>
        <xdr:cNvCxnSpPr/>
      </xdr:nvCxnSpPr>
      <xdr:spPr>
        <a:xfrm flipV="1">
          <a:off x="7861300" y="9898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170942</xdr:rowOff>
    </xdr:from>
    <xdr:to>
      <xdr:col>36</xdr:col>
      <xdr:colOff>165100</xdr:colOff>
      <xdr:row>58</xdr:row>
      <xdr:rowOff>101092</xdr:rowOff>
    </xdr:to>
    <xdr:sp macro="" textlink="">
      <xdr:nvSpPr>
        <xdr:cNvPr id="251" name="楕円 250"/>
        <xdr:cNvSpPr/>
      </xdr:nvSpPr>
      <xdr:spPr>
        <a:xfrm>
          <a:off x="6921500" y="99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22860</xdr:rowOff>
    </xdr:from>
    <xdr:to>
      <xdr:col>41</xdr:col>
      <xdr:colOff>50800</xdr:colOff>
      <xdr:row>58</xdr:row>
      <xdr:rowOff>50292</xdr:rowOff>
    </xdr:to>
    <xdr:cxnSp macro="">
      <xdr:nvCxnSpPr>
        <xdr:cNvPr id="252" name="直線コネクタ 251"/>
        <xdr:cNvCxnSpPr/>
      </xdr:nvCxnSpPr>
      <xdr:spPr>
        <a:xfrm flipV="1">
          <a:off x="6972300" y="99669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12209</xdr:rowOff>
    </xdr:from>
    <xdr:ext cx="469744" cy="259045"/>
    <xdr:sp macro="" textlink="">
      <xdr:nvSpPr>
        <xdr:cNvPr id="253" name="n_1aveValue【体育館・プール】&#10;一人当たり面積"/>
        <xdr:cNvSpPr txBox="1"/>
      </xdr:nvSpPr>
      <xdr:spPr>
        <a:xfrm>
          <a:off x="9391727" y="1012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7637</xdr:rowOff>
    </xdr:from>
    <xdr:ext cx="469744" cy="259045"/>
    <xdr:sp macro="" textlink="">
      <xdr:nvSpPr>
        <xdr:cNvPr id="254" name="n_2aveValue【体育館・プール】&#10;一人当たり面積"/>
        <xdr:cNvSpPr txBox="1"/>
      </xdr:nvSpPr>
      <xdr:spPr>
        <a:xfrm>
          <a:off x="8515427" y="1012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12209</xdr:rowOff>
    </xdr:from>
    <xdr:ext cx="469744" cy="259045"/>
    <xdr:sp macro="" textlink="">
      <xdr:nvSpPr>
        <xdr:cNvPr id="255" name="n_3aveValue【体育館・プール】&#10;一人当たり面積"/>
        <xdr:cNvSpPr txBox="1"/>
      </xdr:nvSpPr>
      <xdr:spPr>
        <a:xfrm>
          <a:off x="7626427" y="1012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124223</xdr:rowOff>
    </xdr:from>
    <xdr:ext cx="469744" cy="259045"/>
    <xdr:sp macro="" textlink="">
      <xdr:nvSpPr>
        <xdr:cNvPr id="256" name="n_4aveValue【体育館・プール】&#10;一人当たり面積"/>
        <xdr:cNvSpPr txBox="1"/>
      </xdr:nvSpPr>
      <xdr:spPr>
        <a:xfrm>
          <a:off x="6737427" y="10068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67327</xdr:rowOff>
    </xdr:from>
    <xdr:ext cx="469744" cy="259045"/>
    <xdr:sp macro="" textlink="">
      <xdr:nvSpPr>
        <xdr:cNvPr id="257" name="n_1mainValue【体育館・プール】&#10;一人当たり面積"/>
        <xdr:cNvSpPr txBox="1"/>
      </xdr:nvSpPr>
      <xdr:spPr>
        <a:xfrm>
          <a:off x="9391727" y="966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21607</xdr:rowOff>
    </xdr:from>
    <xdr:ext cx="469744" cy="259045"/>
    <xdr:sp macro="" textlink="">
      <xdr:nvSpPr>
        <xdr:cNvPr id="258" name="n_2mainValue【体育館・プール】&#10;一人当たり面積"/>
        <xdr:cNvSpPr txBox="1"/>
      </xdr:nvSpPr>
      <xdr:spPr>
        <a:xfrm>
          <a:off x="8515427" y="962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90187</xdr:rowOff>
    </xdr:from>
    <xdr:ext cx="469744" cy="259045"/>
    <xdr:sp macro="" textlink="">
      <xdr:nvSpPr>
        <xdr:cNvPr id="259" name="n_3mainValue【体育館・プール】&#10;一人当たり面積"/>
        <xdr:cNvSpPr txBox="1"/>
      </xdr:nvSpPr>
      <xdr:spPr>
        <a:xfrm>
          <a:off x="7626427" y="969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117619</xdr:rowOff>
    </xdr:from>
    <xdr:ext cx="469744" cy="259045"/>
    <xdr:sp macro="" textlink="">
      <xdr:nvSpPr>
        <xdr:cNvPr id="260" name="n_4mainValue【体育館・プール】&#10;一人当たり面積"/>
        <xdr:cNvSpPr txBox="1"/>
      </xdr:nvSpPr>
      <xdr:spPr>
        <a:xfrm>
          <a:off x="6737427" y="971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72" name="直線コネクタ 271"/>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67327</xdr:rowOff>
    </xdr:from>
    <xdr:ext cx="467179" cy="259045"/>
    <xdr:sp macro="" textlink="">
      <xdr:nvSpPr>
        <xdr:cNvPr id="273" name="テキスト ボックス 272"/>
        <xdr:cNvSpPr txBox="1"/>
      </xdr:nvSpPr>
      <xdr:spPr>
        <a:xfrm>
          <a:off x="294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4" name="直線コネクタ 273"/>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75" name="テキスト ボックス 274"/>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76" name="直線コネクタ 275"/>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77" name="テキスト ボックス 276"/>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80" name="直線コネクタ 279"/>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81" name="テキスト ボックス 280"/>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82" name="直線コネクタ 281"/>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83" name="テキスト ボックス 282"/>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84" name="直線コネクタ 283"/>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67327</xdr:rowOff>
    </xdr:from>
    <xdr:ext cx="403059" cy="259045"/>
    <xdr:sp macro="" textlink="">
      <xdr:nvSpPr>
        <xdr:cNvPr id="285" name="テキスト ボックス 284"/>
        <xdr:cNvSpPr txBox="1"/>
      </xdr:nvSpPr>
      <xdr:spPr>
        <a:xfrm>
          <a:off x="358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55245</xdr:rowOff>
    </xdr:from>
    <xdr:to>
      <xdr:col>24</xdr:col>
      <xdr:colOff>62865</xdr:colOff>
      <xdr:row>86</xdr:row>
      <xdr:rowOff>60961</xdr:rowOff>
    </xdr:to>
    <xdr:cxnSp macro="">
      <xdr:nvCxnSpPr>
        <xdr:cNvPr id="289" name="直線コネクタ 288"/>
        <xdr:cNvCxnSpPr/>
      </xdr:nvCxnSpPr>
      <xdr:spPr>
        <a:xfrm flipV="1">
          <a:off x="4634865" y="13428345"/>
          <a:ext cx="0" cy="13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90" name="【福祉施設】&#10;有形固定資産減価償却率最小値テキスト"/>
        <xdr:cNvSpPr txBox="1"/>
      </xdr:nvSpPr>
      <xdr:spPr>
        <a:xfrm>
          <a:off x="4673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91" name="直線コネクタ 290"/>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1922</xdr:rowOff>
    </xdr:from>
    <xdr:ext cx="405111" cy="259045"/>
    <xdr:sp macro="" textlink="">
      <xdr:nvSpPr>
        <xdr:cNvPr id="292" name="【福祉施設】&#10;有形固定資産減価償却率最大値テキスト"/>
        <xdr:cNvSpPr txBox="1"/>
      </xdr:nvSpPr>
      <xdr:spPr>
        <a:xfrm>
          <a:off x="4673600" y="1320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55245</xdr:rowOff>
    </xdr:from>
    <xdr:to>
      <xdr:col>24</xdr:col>
      <xdr:colOff>152400</xdr:colOff>
      <xdr:row>78</xdr:row>
      <xdr:rowOff>55245</xdr:rowOff>
    </xdr:to>
    <xdr:cxnSp macro="">
      <xdr:nvCxnSpPr>
        <xdr:cNvPr id="293" name="直線コネクタ 292"/>
        <xdr:cNvCxnSpPr/>
      </xdr:nvCxnSpPr>
      <xdr:spPr>
        <a:xfrm>
          <a:off x="4546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133050</xdr:rowOff>
    </xdr:from>
    <xdr:ext cx="405111" cy="259045"/>
    <xdr:sp macro="" textlink="">
      <xdr:nvSpPr>
        <xdr:cNvPr id="294" name="【福祉施設】&#10;有形固定資産減価償却率平均値テキスト"/>
        <xdr:cNvSpPr txBox="1"/>
      </xdr:nvSpPr>
      <xdr:spPr>
        <a:xfrm>
          <a:off x="4673600" y="136776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110173</xdr:rowOff>
    </xdr:from>
    <xdr:to>
      <xdr:col>24</xdr:col>
      <xdr:colOff>114300</xdr:colOff>
      <xdr:row>81</xdr:row>
      <xdr:rowOff>40323</xdr:rowOff>
    </xdr:to>
    <xdr:sp macro="" textlink="">
      <xdr:nvSpPr>
        <xdr:cNvPr id="295" name="フローチャート: 判断 294"/>
        <xdr:cNvSpPr/>
      </xdr:nvSpPr>
      <xdr:spPr>
        <a:xfrm>
          <a:off x="4584700" y="138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107314</xdr:rowOff>
    </xdr:from>
    <xdr:to>
      <xdr:col>20</xdr:col>
      <xdr:colOff>38100</xdr:colOff>
      <xdr:row>81</xdr:row>
      <xdr:rowOff>37464</xdr:rowOff>
    </xdr:to>
    <xdr:sp macro="" textlink="">
      <xdr:nvSpPr>
        <xdr:cNvPr id="296" name="フローチャート: 判断 295"/>
        <xdr:cNvSpPr/>
      </xdr:nvSpPr>
      <xdr:spPr>
        <a:xfrm>
          <a:off x="3746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xdr:rowOff>
    </xdr:from>
    <xdr:to>
      <xdr:col>15</xdr:col>
      <xdr:colOff>101600</xdr:colOff>
      <xdr:row>81</xdr:row>
      <xdr:rowOff>106045</xdr:rowOff>
    </xdr:to>
    <xdr:sp macro="" textlink="">
      <xdr:nvSpPr>
        <xdr:cNvPr id="297" name="フローチャート: 判断 296"/>
        <xdr:cNvSpPr/>
      </xdr:nvSpPr>
      <xdr:spPr>
        <a:xfrm>
          <a:off x="2857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138748</xdr:rowOff>
    </xdr:from>
    <xdr:to>
      <xdr:col>10</xdr:col>
      <xdr:colOff>165100</xdr:colOff>
      <xdr:row>81</xdr:row>
      <xdr:rowOff>68898</xdr:rowOff>
    </xdr:to>
    <xdr:sp macro="" textlink="">
      <xdr:nvSpPr>
        <xdr:cNvPr id="298" name="フローチャート: 判断 297"/>
        <xdr:cNvSpPr/>
      </xdr:nvSpPr>
      <xdr:spPr>
        <a:xfrm>
          <a:off x="1968500" y="1385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104457</xdr:rowOff>
    </xdr:from>
    <xdr:to>
      <xdr:col>6</xdr:col>
      <xdr:colOff>38100</xdr:colOff>
      <xdr:row>81</xdr:row>
      <xdr:rowOff>34607</xdr:rowOff>
    </xdr:to>
    <xdr:sp macro="" textlink="">
      <xdr:nvSpPr>
        <xdr:cNvPr id="299" name="フローチャート: 判断 298"/>
        <xdr:cNvSpPr/>
      </xdr:nvSpPr>
      <xdr:spPr>
        <a:xfrm>
          <a:off x="1079500" y="1382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81598</xdr:rowOff>
    </xdr:from>
    <xdr:to>
      <xdr:col>24</xdr:col>
      <xdr:colOff>114300</xdr:colOff>
      <xdr:row>84</xdr:row>
      <xdr:rowOff>11748</xdr:rowOff>
    </xdr:to>
    <xdr:sp macro="" textlink="">
      <xdr:nvSpPr>
        <xdr:cNvPr id="305" name="楕円 304"/>
        <xdr:cNvSpPr/>
      </xdr:nvSpPr>
      <xdr:spPr>
        <a:xfrm>
          <a:off x="4584700" y="1431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60025</xdr:rowOff>
    </xdr:from>
    <xdr:ext cx="405111" cy="259045"/>
    <xdr:sp macro="" textlink="">
      <xdr:nvSpPr>
        <xdr:cNvPr id="306" name="【福祉施設】&#10;有形固定資産減価償却率該当値テキスト"/>
        <xdr:cNvSpPr txBox="1"/>
      </xdr:nvSpPr>
      <xdr:spPr>
        <a:xfrm>
          <a:off x="4673600" y="14290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81598</xdr:rowOff>
    </xdr:from>
    <xdr:to>
      <xdr:col>20</xdr:col>
      <xdr:colOff>38100</xdr:colOff>
      <xdr:row>84</xdr:row>
      <xdr:rowOff>11748</xdr:rowOff>
    </xdr:to>
    <xdr:sp macro="" textlink="">
      <xdr:nvSpPr>
        <xdr:cNvPr id="307" name="楕円 306"/>
        <xdr:cNvSpPr/>
      </xdr:nvSpPr>
      <xdr:spPr>
        <a:xfrm>
          <a:off x="3746500" y="1431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132398</xdr:rowOff>
    </xdr:from>
    <xdr:to>
      <xdr:col>24</xdr:col>
      <xdr:colOff>63500</xdr:colOff>
      <xdr:row>83</xdr:row>
      <xdr:rowOff>132398</xdr:rowOff>
    </xdr:to>
    <xdr:cxnSp macro="">
      <xdr:nvCxnSpPr>
        <xdr:cNvPr id="308" name="直線コネクタ 307"/>
        <xdr:cNvCxnSpPr/>
      </xdr:nvCxnSpPr>
      <xdr:spPr>
        <a:xfrm>
          <a:off x="3797300" y="143627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18732</xdr:rowOff>
    </xdr:from>
    <xdr:to>
      <xdr:col>15</xdr:col>
      <xdr:colOff>101600</xdr:colOff>
      <xdr:row>83</xdr:row>
      <xdr:rowOff>120332</xdr:rowOff>
    </xdr:to>
    <xdr:sp macro="" textlink="">
      <xdr:nvSpPr>
        <xdr:cNvPr id="309" name="楕円 308"/>
        <xdr:cNvSpPr/>
      </xdr:nvSpPr>
      <xdr:spPr>
        <a:xfrm>
          <a:off x="2857500" y="1424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69532</xdr:rowOff>
    </xdr:from>
    <xdr:to>
      <xdr:col>19</xdr:col>
      <xdr:colOff>177800</xdr:colOff>
      <xdr:row>83</xdr:row>
      <xdr:rowOff>132398</xdr:rowOff>
    </xdr:to>
    <xdr:cxnSp macro="">
      <xdr:nvCxnSpPr>
        <xdr:cNvPr id="310" name="直線コネクタ 309"/>
        <xdr:cNvCxnSpPr/>
      </xdr:nvCxnSpPr>
      <xdr:spPr>
        <a:xfrm>
          <a:off x="2908300" y="14299882"/>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127318</xdr:rowOff>
    </xdr:from>
    <xdr:to>
      <xdr:col>10</xdr:col>
      <xdr:colOff>165100</xdr:colOff>
      <xdr:row>83</xdr:row>
      <xdr:rowOff>57468</xdr:rowOff>
    </xdr:to>
    <xdr:sp macro="" textlink="">
      <xdr:nvSpPr>
        <xdr:cNvPr id="311" name="楕円 310"/>
        <xdr:cNvSpPr/>
      </xdr:nvSpPr>
      <xdr:spPr>
        <a:xfrm>
          <a:off x="1968500" y="1418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6668</xdr:rowOff>
    </xdr:from>
    <xdr:to>
      <xdr:col>15</xdr:col>
      <xdr:colOff>50800</xdr:colOff>
      <xdr:row>83</xdr:row>
      <xdr:rowOff>69532</xdr:rowOff>
    </xdr:to>
    <xdr:cxnSp macro="">
      <xdr:nvCxnSpPr>
        <xdr:cNvPr id="312" name="直線コネクタ 311"/>
        <xdr:cNvCxnSpPr/>
      </xdr:nvCxnSpPr>
      <xdr:spPr>
        <a:xfrm>
          <a:off x="2019300" y="14237018"/>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64452</xdr:rowOff>
    </xdr:from>
    <xdr:to>
      <xdr:col>6</xdr:col>
      <xdr:colOff>38100</xdr:colOff>
      <xdr:row>82</xdr:row>
      <xdr:rowOff>166052</xdr:rowOff>
    </xdr:to>
    <xdr:sp macro="" textlink="">
      <xdr:nvSpPr>
        <xdr:cNvPr id="313" name="楕円 312"/>
        <xdr:cNvSpPr/>
      </xdr:nvSpPr>
      <xdr:spPr>
        <a:xfrm>
          <a:off x="1079500" y="1412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115252</xdr:rowOff>
    </xdr:from>
    <xdr:to>
      <xdr:col>10</xdr:col>
      <xdr:colOff>114300</xdr:colOff>
      <xdr:row>83</xdr:row>
      <xdr:rowOff>6668</xdr:rowOff>
    </xdr:to>
    <xdr:cxnSp macro="">
      <xdr:nvCxnSpPr>
        <xdr:cNvPr id="314" name="直線コネクタ 313"/>
        <xdr:cNvCxnSpPr/>
      </xdr:nvCxnSpPr>
      <xdr:spPr>
        <a:xfrm>
          <a:off x="1130300" y="14174152"/>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53991</xdr:rowOff>
    </xdr:from>
    <xdr:ext cx="405111" cy="259045"/>
    <xdr:sp macro="" textlink="">
      <xdr:nvSpPr>
        <xdr:cNvPr id="315" name="n_1aveValue【福祉施設】&#10;有形固定資産減価償却率"/>
        <xdr:cNvSpPr txBox="1"/>
      </xdr:nvSpPr>
      <xdr:spPr>
        <a:xfrm>
          <a:off x="35820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122572</xdr:rowOff>
    </xdr:from>
    <xdr:ext cx="405111" cy="259045"/>
    <xdr:sp macro="" textlink="">
      <xdr:nvSpPr>
        <xdr:cNvPr id="316" name="n_2aveValue【福祉施設】&#10;有形固定資産減価償却率"/>
        <xdr:cNvSpPr txBox="1"/>
      </xdr:nvSpPr>
      <xdr:spPr>
        <a:xfrm>
          <a:off x="2705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85425</xdr:rowOff>
    </xdr:from>
    <xdr:ext cx="405111" cy="259045"/>
    <xdr:sp macro="" textlink="">
      <xdr:nvSpPr>
        <xdr:cNvPr id="317" name="n_3aveValue【福祉施設】&#10;有形固定資産減価償却率"/>
        <xdr:cNvSpPr txBox="1"/>
      </xdr:nvSpPr>
      <xdr:spPr>
        <a:xfrm>
          <a:off x="1816744" y="13629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51134</xdr:rowOff>
    </xdr:from>
    <xdr:ext cx="405111" cy="259045"/>
    <xdr:sp macro="" textlink="">
      <xdr:nvSpPr>
        <xdr:cNvPr id="318" name="n_4aveValue【福祉施設】&#10;有形固定資産減価償却率"/>
        <xdr:cNvSpPr txBox="1"/>
      </xdr:nvSpPr>
      <xdr:spPr>
        <a:xfrm>
          <a:off x="927744" y="13595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2875</xdr:rowOff>
    </xdr:from>
    <xdr:ext cx="405111" cy="259045"/>
    <xdr:sp macro="" textlink="">
      <xdr:nvSpPr>
        <xdr:cNvPr id="319" name="n_1mainValue【福祉施設】&#10;有形固定資産減価償却率"/>
        <xdr:cNvSpPr txBox="1"/>
      </xdr:nvSpPr>
      <xdr:spPr>
        <a:xfrm>
          <a:off x="3582044" y="14404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111459</xdr:rowOff>
    </xdr:from>
    <xdr:ext cx="405111" cy="259045"/>
    <xdr:sp macro="" textlink="">
      <xdr:nvSpPr>
        <xdr:cNvPr id="320" name="n_2mainValue【福祉施設】&#10;有形固定資産減価償却率"/>
        <xdr:cNvSpPr txBox="1"/>
      </xdr:nvSpPr>
      <xdr:spPr>
        <a:xfrm>
          <a:off x="2705744" y="14341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48595</xdr:rowOff>
    </xdr:from>
    <xdr:ext cx="405111" cy="259045"/>
    <xdr:sp macro="" textlink="">
      <xdr:nvSpPr>
        <xdr:cNvPr id="321" name="n_3mainValue【福祉施設】&#10;有形固定資産減価償却率"/>
        <xdr:cNvSpPr txBox="1"/>
      </xdr:nvSpPr>
      <xdr:spPr>
        <a:xfrm>
          <a:off x="1816744" y="14278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157179</xdr:rowOff>
    </xdr:from>
    <xdr:ext cx="405111" cy="259045"/>
    <xdr:sp macro="" textlink="">
      <xdr:nvSpPr>
        <xdr:cNvPr id="322" name="n_4mainValue【福祉施設】&#10;有形固定資産減価償却率"/>
        <xdr:cNvSpPr txBox="1"/>
      </xdr:nvSpPr>
      <xdr:spPr>
        <a:xfrm>
          <a:off x="927744" y="14216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118111</xdr:rowOff>
    </xdr:from>
    <xdr:to>
      <xdr:col>54</xdr:col>
      <xdr:colOff>189865</xdr:colOff>
      <xdr:row>85</xdr:row>
      <xdr:rowOff>118111</xdr:rowOff>
    </xdr:to>
    <xdr:cxnSp macro="">
      <xdr:nvCxnSpPr>
        <xdr:cNvPr id="344" name="直線コネクタ 343"/>
        <xdr:cNvCxnSpPr/>
      </xdr:nvCxnSpPr>
      <xdr:spPr>
        <a:xfrm flipV="1">
          <a:off x="10476865" y="13319761"/>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121938</xdr:rowOff>
    </xdr:from>
    <xdr:ext cx="469744" cy="259045"/>
    <xdr:sp macro="" textlink="">
      <xdr:nvSpPr>
        <xdr:cNvPr id="345" name="【福祉施設】&#10;一人当たり面積最小値テキスト"/>
        <xdr:cNvSpPr txBox="1"/>
      </xdr:nvSpPr>
      <xdr:spPr>
        <a:xfrm>
          <a:off x="10515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118111</xdr:rowOff>
    </xdr:from>
    <xdr:to>
      <xdr:col>55</xdr:col>
      <xdr:colOff>88900</xdr:colOff>
      <xdr:row>85</xdr:row>
      <xdr:rowOff>118111</xdr:rowOff>
    </xdr:to>
    <xdr:cxnSp macro="">
      <xdr:nvCxnSpPr>
        <xdr:cNvPr id="346" name="直線コネクタ 345"/>
        <xdr:cNvCxnSpPr/>
      </xdr:nvCxnSpPr>
      <xdr:spPr>
        <a:xfrm>
          <a:off x="10388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64788</xdr:rowOff>
    </xdr:from>
    <xdr:ext cx="469744" cy="259045"/>
    <xdr:sp macro="" textlink="">
      <xdr:nvSpPr>
        <xdr:cNvPr id="347" name="【福祉施設】&#10;一人当たり面積最大値テキスト"/>
        <xdr:cNvSpPr txBox="1"/>
      </xdr:nvSpPr>
      <xdr:spPr>
        <a:xfrm>
          <a:off x="10515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118111</xdr:rowOff>
    </xdr:from>
    <xdr:to>
      <xdr:col>55</xdr:col>
      <xdr:colOff>88900</xdr:colOff>
      <xdr:row>77</xdr:row>
      <xdr:rowOff>118111</xdr:rowOff>
    </xdr:to>
    <xdr:cxnSp macro="">
      <xdr:nvCxnSpPr>
        <xdr:cNvPr id="348" name="直線コネクタ 347"/>
        <xdr:cNvCxnSpPr/>
      </xdr:nvCxnSpPr>
      <xdr:spPr>
        <a:xfrm>
          <a:off x="10388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21607</xdr:rowOff>
    </xdr:from>
    <xdr:ext cx="469744" cy="259045"/>
    <xdr:sp macro="" textlink="">
      <xdr:nvSpPr>
        <xdr:cNvPr id="349" name="【福祉施設】&#10;一人当たり面積平均値テキスト"/>
        <xdr:cNvSpPr txBox="1"/>
      </xdr:nvSpPr>
      <xdr:spPr>
        <a:xfrm>
          <a:off x="10515600" y="1408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170180</xdr:rowOff>
    </xdr:from>
    <xdr:to>
      <xdr:col>55</xdr:col>
      <xdr:colOff>50800</xdr:colOff>
      <xdr:row>83</xdr:row>
      <xdr:rowOff>100330</xdr:rowOff>
    </xdr:to>
    <xdr:sp macro="" textlink="">
      <xdr:nvSpPr>
        <xdr:cNvPr id="350" name="フローチャート: 判断 349"/>
        <xdr:cNvSpPr/>
      </xdr:nvSpPr>
      <xdr:spPr>
        <a:xfrm>
          <a:off x="10426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115315</xdr:rowOff>
    </xdr:from>
    <xdr:to>
      <xdr:col>50</xdr:col>
      <xdr:colOff>165100</xdr:colOff>
      <xdr:row>83</xdr:row>
      <xdr:rowOff>45465</xdr:rowOff>
    </xdr:to>
    <xdr:sp macro="" textlink="">
      <xdr:nvSpPr>
        <xdr:cNvPr id="351" name="フローチャート: 判断 350"/>
        <xdr:cNvSpPr/>
      </xdr:nvSpPr>
      <xdr:spPr>
        <a:xfrm>
          <a:off x="9588500" y="1417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161037</xdr:rowOff>
    </xdr:from>
    <xdr:to>
      <xdr:col>46</xdr:col>
      <xdr:colOff>38100</xdr:colOff>
      <xdr:row>83</xdr:row>
      <xdr:rowOff>91187</xdr:rowOff>
    </xdr:to>
    <xdr:sp macro="" textlink="">
      <xdr:nvSpPr>
        <xdr:cNvPr id="352" name="フローチャート: 判断 351"/>
        <xdr:cNvSpPr/>
      </xdr:nvSpPr>
      <xdr:spPr>
        <a:xfrm>
          <a:off x="8699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151892</xdr:rowOff>
    </xdr:from>
    <xdr:to>
      <xdr:col>41</xdr:col>
      <xdr:colOff>101600</xdr:colOff>
      <xdr:row>83</xdr:row>
      <xdr:rowOff>82042</xdr:rowOff>
    </xdr:to>
    <xdr:sp macro="" textlink="">
      <xdr:nvSpPr>
        <xdr:cNvPr id="353" name="フローチャート: 判断 352"/>
        <xdr:cNvSpPr/>
      </xdr:nvSpPr>
      <xdr:spPr>
        <a:xfrm>
          <a:off x="78105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142748</xdr:rowOff>
    </xdr:from>
    <xdr:to>
      <xdr:col>36</xdr:col>
      <xdr:colOff>165100</xdr:colOff>
      <xdr:row>83</xdr:row>
      <xdr:rowOff>72898</xdr:rowOff>
    </xdr:to>
    <xdr:sp macro="" textlink="">
      <xdr:nvSpPr>
        <xdr:cNvPr id="354" name="フローチャート: 判断 353"/>
        <xdr:cNvSpPr/>
      </xdr:nvSpPr>
      <xdr:spPr>
        <a:xfrm>
          <a:off x="6921500" y="1420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67311</xdr:rowOff>
    </xdr:from>
    <xdr:to>
      <xdr:col>55</xdr:col>
      <xdr:colOff>50800</xdr:colOff>
      <xdr:row>85</xdr:row>
      <xdr:rowOff>168911</xdr:rowOff>
    </xdr:to>
    <xdr:sp macro="" textlink="">
      <xdr:nvSpPr>
        <xdr:cNvPr id="360" name="楕円 359"/>
        <xdr:cNvSpPr/>
      </xdr:nvSpPr>
      <xdr:spPr>
        <a:xfrm>
          <a:off x="10426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153688</xdr:rowOff>
    </xdr:from>
    <xdr:ext cx="469744" cy="259045"/>
    <xdr:sp macro="" textlink="">
      <xdr:nvSpPr>
        <xdr:cNvPr id="361" name="【福祉施設】&#10;一人当たり面積該当値テキスト"/>
        <xdr:cNvSpPr txBox="1"/>
      </xdr:nvSpPr>
      <xdr:spPr>
        <a:xfrm>
          <a:off x="10515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67311</xdr:rowOff>
    </xdr:from>
    <xdr:to>
      <xdr:col>50</xdr:col>
      <xdr:colOff>165100</xdr:colOff>
      <xdr:row>85</xdr:row>
      <xdr:rowOff>168911</xdr:rowOff>
    </xdr:to>
    <xdr:sp macro="" textlink="">
      <xdr:nvSpPr>
        <xdr:cNvPr id="362" name="楕円 361"/>
        <xdr:cNvSpPr/>
      </xdr:nvSpPr>
      <xdr:spPr>
        <a:xfrm>
          <a:off x="9588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118111</xdr:rowOff>
    </xdr:from>
    <xdr:to>
      <xdr:col>55</xdr:col>
      <xdr:colOff>0</xdr:colOff>
      <xdr:row>85</xdr:row>
      <xdr:rowOff>118111</xdr:rowOff>
    </xdr:to>
    <xdr:cxnSp macro="">
      <xdr:nvCxnSpPr>
        <xdr:cNvPr id="363" name="直線コネクタ 362"/>
        <xdr:cNvCxnSpPr/>
      </xdr:nvCxnSpPr>
      <xdr:spPr>
        <a:xfrm>
          <a:off x="9639300" y="1469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67311</xdr:rowOff>
    </xdr:from>
    <xdr:to>
      <xdr:col>46</xdr:col>
      <xdr:colOff>38100</xdr:colOff>
      <xdr:row>85</xdr:row>
      <xdr:rowOff>168911</xdr:rowOff>
    </xdr:to>
    <xdr:sp macro="" textlink="">
      <xdr:nvSpPr>
        <xdr:cNvPr id="364" name="楕円 363"/>
        <xdr:cNvSpPr/>
      </xdr:nvSpPr>
      <xdr:spPr>
        <a:xfrm>
          <a:off x="8699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118111</xdr:rowOff>
    </xdr:from>
    <xdr:to>
      <xdr:col>50</xdr:col>
      <xdr:colOff>114300</xdr:colOff>
      <xdr:row>85</xdr:row>
      <xdr:rowOff>118111</xdr:rowOff>
    </xdr:to>
    <xdr:cxnSp macro="">
      <xdr:nvCxnSpPr>
        <xdr:cNvPr id="365" name="直線コネクタ 364"/>
        <xdr:cNvCxnSpPr/>
      </xdr:nvCxnSpPr>
      <xdr:spPr>
        <a:xfrm>
          <a:off x="8750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67311</xdr:rowOff>
    </xdr:from>
    <xdr:to>
      <xdr:col>41</xdr:col>
      <xdr:colOff>101600</xdr:colOff>
      <xdr:row>85</xdr:row>
      <xdr:rowOff>168911</xdr:rowOff>
    </xdr:to>
    <xdr:sp macro="" textlink="">
      <xdr:nvSpPr>
        <xdr:cNvPr id="366" name="楕円 365"/>
        <xdr:cNvSpPr/>
      </xdr:nvSpPr>
      <xdr:spPr>
        <a:xfrm>
          <a:off x="7810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118111</xdr:rowOff>
    </xdr:from>
    <xdr:to>
      <xdr:col>45</xdr:col>
      <xdr:colOff>177800</xdr:colOff>
      <xdr:row>85</xdr:row>
      <xdr:rowOff>118111</xdr:rowOff>
    </xdr:to>
    <xdr:cxnSp macro="">
      <xdr:nvCxnSpPr>
        <xdr:cNvPr id="367" name="直線コネクタ 366"/>
        <xdr:cNvCxnSpPr/>
      </xdr:nvCxnSpPr>
      <xdr:spPr>
        <a:xfrm>
          <a:off x="7861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67311</xdr:rowOff>
    </xdr:from>
    <xdr:to>
      <xdr:col>36</xdr:col>
      <xdr:colOff>165100</xdr:colOff>
      <xdr:row>85</xdr:row>
      <xdr:rowOff>168911</xdr:rowOff>
    </xdr:to>
    <xdr:sp macro="" textlink="">
      <xdr:nvSpPr>
        <xdr:cNvPr id="368" name="楕円 367"/>
        <xdr:cNvSpPr/>
      </xdr:nvSpPr>
      <xdr:spPr>
        <a:xfrm>
          <a:off x="6921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118111</xdr:rowOff>
    </xdr:from>
    <xdr:to>
      <xdr:col>41</xdr:col>
      <xdr:colOff>50800</xdr:colOff>
      <xdr:row>85</xdr:row>
      <xdr:rowOff>118111</xdr:rowOff>
    </xdr:to>
    <xdr:cxnSp macro="">
      <xdr:nvCxnSpPr>
        <xdr:cNvPr id="369" name="直線コネクタ 368"/>
        <xdr:cNvCxnSpPr/>
      </xdr:nvCxnSpPr>
      <xdr:spPr>
        <a:xfrm>
          <a:off x="6972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61992</xdr:rowOff>
    </xdr:from>
    <xdr:ext cx="469744" cy="259045"/>
    <xdr:sp macro="" textlink="">
      <xdr:nvSpPr>
        <xdr:cNvPr id="370" name="n_1aveValue【福祉施設】&#10;一人当たり面積"/>
        <xdr:cNvSpPr txBox="1"/>
      </xdr:nvSpPr>
      <xdr:spPr>
        <a:xfrm>
          <a:off x="9391727" y="1394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107714</xdr:rowOff>
    </xdr:from>
    <xdr:ext cx="469744" cy="259045"/>
    <xdr:sp macro="" textlink="">
      <xdr:nvSpPr>
        <xdr:cNvPr id="371" name="n_2aveValue【福祉施設】&#10;一人当たり面積"/>
        <xdr:cNvSpPr txBox="1"/>
      </xdr:nvSpPr>
      <xdr:spPr>
        <a:xfrm>
          <a:off x="8515427" y="1399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98569</xdr:rowOff>
    </xdr:from>
    <xdr:ext cx="469744" cy="259045"/>
    <xdr:sp macro="" textlink="">
      <xdr:nvSpPr>
        <xdr:cNvPr id="372" name="n_3aveValue【福祉施設】&#10;一人当たり面積"/>
        <xdr:cNvSpPr txBox="1"/>
      </xdr:nvSpPr>
      <xdr:spPr>
        <a:xfrm>
          <a:off x="76264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89425</xdr:rowOff>
    </xdr:from>
    <xdr:ext cx="469744" cy="259045"/>
    <xdr:sp macro="" textlink="">
      <xdr:nvSpPr>
        <xdr:cNvPr id="373" name="n_4aveValue【福祉施設】&#10;一人当たり面積"/>
        <xdr:cNvSpPr txBox="1"/>
      </xdr:nvSpPr>
      <xdr:spPr>
        <a:xfrm>
          <a:off x="6737427" y="1397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160038</xdr:rowOff>
    </xdr:from>
    <xdr:ext cx="469744" cy="259045"/>
    <xdr:sp macro="" textlink="">
      <xdr:nvSpPr>
        <xdr:cNvPr id="374" name="n_1mainValue【福祉施設】&#10;一人当たり面積"/>
        <xdr:cNvSpPr txBox="1"/>
      </xdr:nvSpPr>
      <xdr:spPr>
        <a:xfrm>
          <a:off x="9391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160038</xdr:rowOff>
    </xdr:from>
    <xdr:ext cx="469744" cy="259045"/>
    <xdr:sp macro="" textlink="">
      <xdr:nvSpPr>
        <xdr:cNvPr id="375" name="n_2mainValue【福祉施設】&#10;一人当たり面積"/>
        <xdr:cNvSpPr txBox="1"/>
      </xdr:nvSpPr>
      <xdr:spPr>
        <a:xfrm>
          <a:off x="8515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160038</xdr:rowOff>
    </xdr:from>
    <xdr:ext cx="469744" cy="259045"/>
    <xdr:sp macro="" textlink="">
      <xdr:nvSpPr>
        <xdr:cNvPr id="376" name="n_3mainValue【福祉施設】&#10;一人当たり面積"/>
        <xdr:cNvSpPr txBox="1"/>
      </xdr:nvSpPr>
      <xdr:spPr>
        <a:xfrm>
          <a:off x="7626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160038</xdr:rowOff>
    </xdr:from>
    <xdr:ext cx="469744" cy="259045"/>
    <xdr:sp macro="" textlink="">
      <xdr:nvSpPr>
        <xdr:cNvPr id="377" name="n_4mainValue【福祉施設】&#10;一人当たり面積"/>
        <xdr:cNvSpPr txBox="1"/>
      </xdr:nvSpPr>
      <xdr:spPr>
        <a:xfrm>
          <a:off x="6737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107</xdr:row>
      <xdr:rowOff>97155</xdr:rowOff>
    </xdr:to>
    <xdr:cxnSp macro="">
      <xdr:nvCxnSpPr>
        <xdr:cNvPr id="402" name="直線コネクタ 401"/>
        <xdr:cNvCxnSpPr/>
      </xdr:nvCxnSpPr>
      <xdr:spPr>
        <a:xfrm flipV="1">
          <a:off x="4634865" y="1711452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100982</xdr:rowOff>
    </xdr:from>
    <xdr:ext cx="405111" cy="259045"/>
    <xdr:sp macro="" textlink="">
      <xdr:nvSpPr>
        <xdr:cNvPr id="403" name="【市民会館】&#10;有形固定資産減価償却率最小値テキスト"/>
        <xdr:cNvSpPr txBox="1"/>
      </xdr:nvSpPr>
      <xdr:spPr>
        <a:xfrm>
          <a:off x="4673600"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97155</xdr:rowOff>
    </xdr:from>
    <xdr:to>
      <xdr:col>24</xdr:col>
      <xdr:colOff>152400</xdr:colOff>
      <xdr:row>107</xdr:row>
      <xdr:rowOff>97155</xdr:rowOff>
    </xdr:to>
    <xdr:cxnSp macro="">
      <xdr:nvCxnSpPr>
        <xdr:cNvPr id="404" name="直線コネクタ 403"/>
        <xdr:cNvCxnSpPr/>
      </xdr:nvCxnSpPr>
      <xdr:spPr>
        <a:xfrm>
          <a:off x="4546600" y="184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405" name="【市民会館】&#10;有形固定資産減価償却率最大値テキスト"/>
        <xdr:cNvSpPr txBox="1"/>
      </xdr:nvSpPr>
      <xdr:spPr>
        <a:xfrm>
          <a:off x="4673600"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406" name="直線コネクタ 405"/>
        <xdr:cNvCxnSpPr/>
      </xdr:nvCxnSpPr>
      <xdr:spPr>
        <a:xfrm>
          <a:off x="4546600" y="1711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40657</xdr:rowOff>
    </xdr:from>
    <xdr:ext cx="405111" cy="259045"/>
    <xdr:sp macro="" textlink="">
      <xdr:nvSpPr>
        <xdr:cNvPr id="407" name="【市民会館】&#10;有形固定資産減価償却率平均値テキスト"/>
        <xdr:cNvSpPr txBox="1"/>
      </xdr:nvSpPr>
      <xdr:spPr>
        <a:xfrm>
          <a:off x="4673600" y="1752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17780</xdr:rowOff>
    </xdr:from>
    <xdr:to>
      <xdr:col>24</xdr:col>
      <xdr:colOff>114300</xdr:colOff>
      <xdr:row>103</xdr:row>
      <xdr:rowOff>119380</xdr:rowOff>
    </xdr:to>
    <xdr:sp macro="" textlink="">
      <xdr:nvSpPr>
        <xdr:cNvPr id="408" name="フローチャート: 判断 407"/>
        <xdr:cNvSpPr/>
      </xdr:nvSpPr>
      <xdr:spPr>
        <a:xfrm>
          <a:off x="4584700" y="1767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166370</xdr:rowOff>
    </xdr:from>
    <xdr:to>
      <xdr:col>20</xdr:col>
      <xdr:colOff>38100</xdr:colOff>
      <xdr:row>103</xdr:row>
      <xdr:rowOff>96520</xdr:rowOff>
    </xdr:to>
    <xdr:sp macro="" textlink="">
      <xdr:nvSpPr>
        <xdr:cNvPr id="409" name="フローチャート: 判断 408"/>
        <xdr:cNvSpPr/>
      </xdr:nvSpPr>
      <xdr:spPr>
        <a:xfrm>
          <a:off x="3746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122555</xdr:rowOff>
    </xdr:from>
    <xdr:to>
      <xdr:col>15</xdr:col>
      <xdr:colOff>101600</xdr:colOff>
      <xdr:row>103</xdr:row>
      <xdr:rowOff>52705</xdr:rowOff>
    </xdr:to>
    <xdr:sp macro="" textlink="">
      <xdr:nvSpPr>
        <xdr:cNvPr id="410" name="フローチャート: 判断 409"/>
        <xdr:cNvSpPr/>
      </xdr:nvSpPr>
      <xdr:spPr>
        <a:xfrm>
          <a:off x="285750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92075</xdr:rowOff>
    </xdr:from>
    <xdr:to>
      <xdr:col>10</xdr:col>
      <xdr:colOff>165100</xdr:colOff>
      <xdr:row>103</xdr:row>
      <xdr:rowOff>22225</xdr:rowOff>
    </xdr:to>
    <xdr:sp macro="" textlink="">
      <xdr:nvSpPr>
        <xdr:cNvPr id="411" name="フローチャート: 判断 410"/>
        <xdr:cNvSpPr/>
      </xdr:nvSpPr>
      <xdr:spPr>
        <a:xfrm>
          <a:off x="1968500" y="1757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53975</xdr:rowOff>
    </xdr:from>
    <xdr:to>
      <xdr:col>6</xdr:col>
      <xdr:colOff>38100</xdr:colOff>
      <xdr:row>102</xdr:row>
      <xdr:rowOff>155575</xdr:rowOff>
    </xdr:to>
    <xdr:sp macro="" textlink="">
      <xdr:nvSpPr>
        <xdr:cNvPr id="412" name="フローチャート: 判断 411"/>
        <xdr:cNvSpPr/>
      </xdr:nvSpPr>
      <xdr:spPr>
        <a:xfrm>
          <a:off x="1079500" y="1754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38736</xdr:rowOff>
    </xdr:from>
    <xdr:to>
      <xdr:col>24</xdr:col>
      <xdr:colOff>114300</xdr:colOff>
      <xdr:row>104</xdr:row>
      <xdr:rowOff>140336</xdr:rowOff>
    </xdr:to>
    <xdr:sp macro="" textlink="">
      <xdr:nvSpPr>
        <xdr:cNvPr id="418" name="楕円 417"/>
        <xdr:cNvSpPr/>
      </xdr:nvSpPr>
      <xdr:spPr>
        <a:xfrm>
          <a:off x="4584700" y="178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17163</xdr:rowOff>
    </xdr:from>
    <xdr:ext cx="405111" cy="259045"/>
    <xdr:sp macro="" textlink="">
      <xdr:nvSpPr>
        <xdr:cNvPr id="419" name="【市民会館】&#10;有形固定資産減価償却率該当値テキスト"/>
        <xdr:cNvSpPr txBox="1"/>
      </xdr:nvSpPr>
      <xdr:spPr>
        <a:xfrm>
          <a:off x="4673600" y="1784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126364</xdr:rowOff>
    </xdr:from>
    <xdr:to>
      <xdr:col>20</xdr:col>
      <xdr:colOff>38100</xdr:colOff>
      <xdr:row>104</xdr:row>
      <xdr:rowOff>56514</xdr:rowOff>
    </xdr:to>
    <xdr:sp macro="" textlink="">
      <xdr:nvSpPr>
        <xdr:cNvPr id="420" name="楕円 419"/>
        <xdr:cNvSpPr/>
      </xdr:nvSpPr>
      <xdr:spPr>
        <a:xfrm>
          <a:off x="3746500" y="17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5714</xdr:rowOff>
    </xdr:from>
    <xdr:to>
      <xdr:col>24</xdr:col>
      <xdr:colOff>63500</xdr:colOff>
      <xdr:row>104</xdr:row>
      <xdr:rowOff>89536</xdr:rowOff>
    </xdr:to>
    <xdr:cxnSp macro="">
      <xdr:nvCxnSpPr>
        <xdr:cNvPr id="421" name="直線コネクタ 420"/>
        <xdr:cNvCxnSpPr/>
      </xdr:nvCxnSpPr>
      <xdr:spPr>
        <a:xfrm>
          <a:off x="3797300" y="17836514"/>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88264</xdr:rowOff>
    </xdr:from>
    <xdr:to>
      <xdr:col>15</xdr:col>
      <xdr:colOff>101600</xdr:colOff>
      <xdr:row>104</xdr:row>
      <xdr:rowOff>18414</xdr:rowOff>
    </xdr:to>
    <xdr:sp macro="" textlink="">
      <xdr:nvSpPr>
        <xdr:cNvPr id="422" name="楕円 421"/>
        <xdr:cNvSpPr/>
      </xdr:nvSpPr>
      <xdr:spPr>
        <a:xfrm>
          <a:off x="2857500" y="1774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139064</xdr:rowOff>
    </xdr:from>
    <xdr:to>
      <xdr:col>19</xdr:col>
      <xdr:colOff>177800</xdr:colOff>
      <xdr:row>104</xdr:row>
      <xdr:rowOff>5714</xdr:rowOff>
    </xdr:to>
    <xdr:cxnSp macro="">
      <xdr:nvCxnSpPr>
        <xdr:cNvPr id="423" name="直線コネクタ 422"/>
        <xdr:cNvCxnSpPr/>
      </xdr:nvCxnSpPr>
      <xdr:spPr>
        <a:xfrm>
          <a:off x="2908300" y="177984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50164</xdr:rowOff>
    </xdr:from>
    <xdr:to>
      <xdr:col>10</xdr:col>
      <xdr:colOff>165100</xdr:colOff>
      <xdr:row>103</xdr:row>
      <xdr:rowOff>151764</xdr:rowOff>
    </xdr:to>
    <xdr:sp macro="" textlink="">
      <xdr:nvSpPr>
        <xdr:cNvPr id="424" name="楕円 423"/>
        <xdr:cNvSpPr/>
      </xdr:nvSpPr>
      <xdr:spPr>
        <a:xfrm>
          <a:off x="1968500" y="1770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100964</xdr:rowOff>
    </xdr:from>
    <xdr:to>
      <xdr:col>15</xdr:col>
      <xdr:colOff>50800</xdr:colOff>
      <xdr:row>103</xdr:row>
      <xdr:rowOff>139064</xdr:rowOff>
    </xdr:to>
    <xdr:cxnSp macro="">
      <xdr:nvCxnSpPr>
        <xdr:cNvPr id="425" name="直線コネクタ 424"/>
        <xdr:cNvCxnSpPr/>
      </xdr:nvCxnSpPr>
      <xdr:spPr>
        <a:xfrm>
          <a:off x="2019300" y="177603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12064</xdr:rowOff>
    </xdr:from>
    <xdr:to>
      <xdr:col>6</xdr:col>
      <xdr:colOff>38100</xdr:colOff>
      <xdr:row>103</xdr:row>
      <xdr:rowOff>113664</xdr:rowOff>
    </xdr:to>
    <xdr:sp macro="" textlink="">
      <xdr:nvSpPr>
        <xdr:cNvPr id="426" name="楕円 425"/>
        <xdr:cNvSpPr/>
      </xdr:nvSpPr>
      <xdr:spPr>
        <a:xfrm>
          <a:off x="1079500" y="1767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62864</xdr:rowOff>
    </xdr:from>
    <xdr:to>
      <xdr:col>10</xdr:col>
      <xdr:colOff>114300</xdr:colOff>
      <xdr:row>103</xdr:row>
      <xdr:rowOff>100964</xdr:rowOff>
    </xdr:to>
    <xdr:cxnSp macro="">
      <xdr:nvCxnSpPr>
        <xdr:cNvPr id="427" name="直線コネクタ 426"/>
        <xdr:cNvCxnSpPr/>
      </xdr:nvCxnSpPr>
      <xdr:spPr>
        <a:xfrm>
          <a:off x="1130300" y="177222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113047</xdr:rowOff>
    </xdr:from>
    <xdr:ext cx="405111" cy="259045"/>
    <xdr:sp macro="" textlink="">
      <xdr:nvSpPr>
        <xdr:cNvPr id="428" name="n_1aveValue【市民会館】&#10;有形固定資産減価償却率"/>
        <xdr:cNvSpPr txBox="1"/>
      </xdr:nvSpPr>
      <xdr:spPr>
        <a:xfrm>
          <a:off x="35820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69232</xdr:rowOff>
    </xdr:from>
    <xdr:ext cx="405111" cy="259045"/>
    <xdr:sp macro="" textlink="">
      <xdr:nvSpPr>
        <xdr:cNvPr id="429" name="n_2aveValue【市民会館】&#10;有形固定資産減価償却率"/>
        <xdr:cNvSpPr txBox="1"/>
      </xdr:nvSpPr>
      <xdr:spPr>
        <a:xfrm>
          <a:off x="2705744" y="1738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38752</xdr:rowOff>
    </xdr:from>
    <xdr:ext cx="405111" cy="259045"/>
    <xdr:sp macro="" textlink="">
      <xdr:nvSpPr>
        <xdr:cNvPr id="430" name="n_3aveValue【市民会館】&#10;有形固定資産減価償却率"/>
        <xdr:cNvSpPr txBox="1"/>
      </xdr:nvSpPr>
      <xdr:spPr>
        <a:xfrm>
          <a:off x="18167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652</xdr:rowOff>
    </xdr:from>
    <xdr:ext cx="405111" cy="259045"/>
    <xdr:sp macro="" textlink="">
      <xdr:nvSpPr>
        <xdr:cNvPr id="431" name="n_4aveValue【市民会館】&#10;有形固定資産減価償却率"/>
        <xdr:cNvSpPr txBox="1"/>
      </xdr:nvSpPr>
      <xdr:spPr>
        <a:xfrm>
          <a:off x="927744" y="1731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47641</xdr:rowOff>
    </xdr:from>
    <xdr:ext cx="405111" cy="259045"/>
    <xdr:sp macro="" textlink="">
      <xdr:nvSpPr>
        <xdr:cNvPr id="432" name="n_1mainValue【市民会館】&#10;有形固定資産減価償却率"/>
        <xdr:cNvSpPr txBox="1"/>
      </xdr:nvSpPr>
      <xdr:spPr>
        <a:xfrm>
          <a:off x="3582044" y="1787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9541</xdr:rowOff>
    </xdr:from>
    <xdr:ext cx="405111" cy="259045"/>
    <xdr:sp macro="" textlink="">
      <xdr:nvSpPr>
        <xdr:cNvPr id="433" name="n_2mainValue【市民会館】&#10;有形固定資産減価償却率"/>
        <xdr:cNvSpPr txBox="1"/>
      </xdr:nvSpPr>
      <xdr:spPr>
        <a:xfrm>
          <a:off x="2705744" y="178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142891</xdr:rowOff>
    </xdr:from>
    <xdr:ext cx="405111" cy="259045"/>
    <xdr:sp macro="" textlink="">
      <xdr:nvSpPr>
        <xdr:cNvPr id="434" name="n_3mainValue【市民会館】&#10;有形固定資産減価償却率"/>
        <xdr:cNvSpPr txBox="1"/>
      </xdr:nvSpPr>
      <xdr:spPr>
        <a:xfrm>
          <a:off x="1816744" y="1780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104791</xdr:rowOff>
    </xdr:from>
    <xdr:ext cx="405111" cy="259045"/>
    <xdr:sp macro="" textlink="">
      <xdr:nvSpPr>
        <xdr:cNvPr id="435" name="n_4mainValue【市民会館】&#10;有形固定資産減価償却率"/>
        <xdr:cNvSpPr txBox="1"/>
      </xdr:nvSpPr>
      <xdr:spPr>
        <a:xfrm>
          <a:off x="927744" y="177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7" name="テキスト ボックス 44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9" name="テキスト ボックス 44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1" name="テキスト ボックス 45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3" name="テキスト ボックス 45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165354</xdr:rowOff>
    </xdr:from>
    <xdr:to>
      <xdr:col>54</xdr:col>
      <xdr:colOff>189865</xdr:colOff>
      <xdr:row>107</xdr:row>
      <xdr:rowOff>96774</xdr:rowOff>
    </xdr:to>
    <xdr:cxnSp macro="">
      <xdr:nvCxnSpPr>
        <xdr:cNvPr id="457" name="直線コネクタ 456"/>
        <xdr:cNvCxnSpPr/>
      </xdr:nvCxnSpPr>
      <xdr:spPr>
        <a:xfrm flipV="1">
          <a:off x="10476865" y="17481804"/>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100601</xdr:rowOff>
    </xdr:from>
    <xdr:ext cx="469744" cy="259045"/>
    <xdr:sp macro="" textlink="">
      <xdr:nvSpPr>
        <xdr:cNvPr id="458" name="【市民会館】&#10;一人当たり面積最小値テキスト"/>
        <xdr:cNvSpPr txBox="1"/>
      </xdr:nvSpPr>
      <xdr:spPr>
        <a:xfrm>
          <a:off x="10515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96774</xdr:rowOff>
    </xdr:from>
    <xdr:to>
      <xdr:col>55</xdr:col>
      <xdr:colOff>88900</xdr:colOff>
      <xdr:row>107</xdr:row>
      <xdr:rowOff>96774</xdr:rowOff>
    </xdr:to>
    <xdr:cxnSp macro="">
      <xdr:nvCxnSpPr>
        <xdr:cNvPr id="459" name="直線コネクタ 458"/>
        <xdr:cNvCxnSpPr/>
      </xdr:nvCxnSpPr>
      <xdr:spPr>
        <a:xfrm>
          <a:off x="10388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112031</xdr:rowOff>
    </xdr:from>
    <xdr:ext cx="469744" cy="259045"/>
    <xdr:sp macro="" textlink="">
      <xdr:nvSpPr>
        <xdr:cNvPr id="460" name="【市民会館】&#10;一人当たり面積最大値テキスト"/>
        <xdr:cNvSpPr txBox="1"/>
      </xdr:nvSpPr>
      <xdr:spPr>
        <a:xfrm>
          <a:off x="10515600" y="1725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165354</xdr:rowOff>
    </xdr:from>
    <xdr:to>
      <xdr:col>55</xdr:col>
      <xdr:colOff>88900</xdr:colOff>
      <xdr:row>101</xdr:row>
      <xdr:rowOff>165354</xdr:rowOff>
    </xdr:to>
    <xdr:cxnSp macro="">
      <xdr:nvCxnSpPr>
        <xdr:cNvPr id="461" name="直線コネクタ 460"/>
        <xdr:cNvCxnSpPr/>
      </xdr:nvCxnSpPr>
      <xdr:spPr>
        <a:xfrm>
          <a:off x="10388600" y="1748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462" name="【市民会館】&#10;一人当たり面積平均値テキスト"/>
        <xdr:cNvSpPr txBox="1"/>
      </xdr:nvSpPr>
      <xdr:spPr>
        <a:xfrm>
          <a:off x="10515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63" name="フローチャート: 判断 462"/>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32258</xdr:rowOff>
    </xdr:from>
    <xdr:to>
      <xdr:col>50</xdr:col>
      <xdr:colOff>165100</xdr:colOff>
      <xdr:row>105</xdr:row>
      <xdr:rowOff>133858</xdr:rowOff>
    </xdr:to>
    <xdr:sp macro="" textlink="">
      <xdr:nvSpPr>
        <xdr:cNvPr id="464" name="フローチャート: 判断 463"/>
        <xdr:cNvSpPr/>
      </xdr:nvSpPr>
      <xdr:spPr>
        <a:xfrm>
          <a:off x="9588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45974</xdr:rowOff>
    </xdr:from>
    <xdr:to>
      <xdr:col>46</xdr:col>
      <xdr:colOff>38100</xdr:colOff>
      <xdr:row>105</xdr:row>
      <xdr:rowOff>147574</xdr:rowOff>
    </xdr:to>
    <xdr:sp macro="" textlink="">
      <xdr:nvSpPr>
        <xdr:cNvPr id="465" name="フローチャート: 判断 464"/>
        <xdr:cNvSpPr/>
      </xdr:nvSpPr>
      <xdr:spPr>
        <a:xfrm>
          <a:off x="8699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66" name="フローチャート: 判断 465"/>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64263</xdr:rowOff>
    </xdr:from>
    <xdr:to>
      <xdr:col>36</xdr:col>
      <xdr:colOff>165100</xdr:colOff>
      <xdr:row>105</xdr:row>
      <xdr:rowOff>165863</xdr:rowOff>
    </xdr:to>
    <xdr:sp macro="" textlink="">
      <xdr:nvSpPr>
        <xdr:cNvPr id="467" name="フローチャート: 判断 466"/>
        <xdr:cNvSpPr/>
      </xdr:nvSpPr>
      <xdr:spPr>
        <a:xfrm>
          <a:off x="6921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112268</xdr:rowOff>
    </xdr:from>
    <xdr:to>
      <xdr:col>55</xdr:col>
      <xdr:colOff>50800</xdr:colOff>
      <xdr:row>107</xdr:row>
      <xdr:rowOff>42418</xdr:rowOff>
    </xdr:to>
    <xdr:sp macro="" textlink="">
      <xdr:nvSpPr>
        <xdr:cNvPr id="473" name="楕円 472"/>
        <xdr:cNvSpPr/>
      </xdr:nvSpPr>
      <xdr:spPr>
        <a:xfrm>
          <a:off x="104267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27195</xdr:rowOff>
    </xdr:from>
    <xdr:ext cx="469744" cy="259045"/>
    <xdr:sp macro="" textlink="">
      <xdr:nvSpPr>
        <xdr:cNvPr id="474" name="【市民会館】&#10;一人当たり面積該当値テキスト"/>
        <xdr:cNvSpPr txBox="1"/>
      </xdr:nvSpPr>
      <xdr:spPr>
        <a:xfrm>
          <a:off x="10515600" y="1820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41402</xdr:rowOff>
    </xdr:from>
    <xdr:to>
      <xdr:col>50</xdr:col>
      <xdr:colOff>165100</xdr:colOff>
      <xdr:row>107</xdr:row>
      <xdr:rowOff>143002</xdr:rowOff>
    </xdr:to>
    <xdr:sp macro="" textlink="">
      <xdr:nvSpPr>
        <xdr:cNvPr id="475" name="楕円 474"/>
        <xdr:cNvSpPr/>
      </xdr:nvSpPr>
      <xdr:spPr>
        <a:xfrm>
          <a:off x="9588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163068</xdr:rowOff>
    </xdr:from>
    <xdr:to>
      <xdr:col>55</xdr:col>
      <xdr:colOff>0</xdr:colOff>
      <xdr:row>107</xdr:row>
      <xdr:rowOff>92202</xdr:rowOff>
    </xdr:to>
    <xdr:cxnSp macro="">
      <xdr:nvCxnSpPr>
        <xdr:cNvPr id="476" name="直線コネクタ 475"/>
        <xdr:cNvCxnSpPr/>
      </xdr:nvCxnSpPr>
      <xdr:spPr>
        <a:xfrm flipV="1">
          <a:off x="9639300" y="1833676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45974</xdr:rowOff>
    </xdr:from>
    <xdr:to>
      <xdr:col>46</xdr:col>
      <xdr:colOff>38100</xdr:colOff>
      <xdr:row>107</xdr:row>
      <xdr:rowOff>147574</xdr:rowOff>
    </xdr:to>
    <xdr:sp macro="" textlink="">
      <xdr:nvSpPr>
        <xdr:cNvPr id="477" name="楕円 476"/>
        <xdr:cNvSpPr/>
      </xdr:nvSpPr>
      <xdr:spPr>
        <a:xfrm>
          <a:off x="8699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92202</xdr:rowOff>
    </xdr:from>
    <xdr:to>
      <xdr:col>50</xdr:col>
      <xdr:colOff>114300</xdr:colOff>
      <xdr:row>107</xdr:row>
      <xdr:rowOff>96774</xdr:rowOff>
    </xdr:to>
    <xdr:cxnSp macro="">
      <xdr:nvCxnSpPr>
        <xdr:cNvPr id="478" name="直線コネクタ 477"/>
        <xdr:cNvCxnSpPr/>
      </xdr:nvCxnSpPr>
      <xdr:spPr>
        <a:xfrm flipV="1">
          <a:off x="8750300" y="18437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45974</xdr:rowOff>
    </xdr:from>
    <xdr:to>
      <xdr:col>41</xdr:col>
      <xdr:colOff>101600</xdr:colOff>
      <xdr:row>107</xdr:row>
      <xdr:rowOff>147574</xdr:rowOff>
    </xdr:to>
    <xdr:sp macro="" textlink="">
      <xdr:nvSpPr>
        <xdr:cNvPr id="479" name="楕円 478"/>
        <xdr:cNvSpPr/>
      </xdr:nvSpPr>
      <xdr:spPr>
        <a:xfrm>
          <a:off x="7810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96774</xdr:rowOff>
    </xdr:from>
    <xdr:to>
      <xdr:col>45</xdr:col>
      <xdr:colOff>177800</xdr:colOff>
      <xdr:row>107</xdr:row>
      <xdr:rowOff>96774</xdr:rowOff>
    </xdr:to>
    <xdr:cxnSp macro="">
      <xdr:nvCxnSpPr>
        <xdr:cNvPr id="480" name="直線コネクタ 479"/>
        <xdr:cNvCxnSpPr/>
      </xdr:nvCxnSpPr>
      <xdr:spPr>
        <a:xfrm>
          <a:off x="7861300" y="1844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50546</xdr:rowOff>
    </xdr:from>
    <xdr:to>
      <xdr:col>36</xdr:col>
      <xdr:colOff>165100</xdr:colOff>
      <xdr:row>107</xdr:row>
      <xdr:rowOff>152146</xdr:rowOff>
    </xdr:to>
    <xdr:sp macro="" textlink="">
      <xdr:nvSpPr>
        <xdr:cNvPr id="481" name="楕円 480"/>
        <xdr:cNvSpPr/>
      </xdr:nvSpPr>
      <xdr:spPr>
        <a:xfrm>
          <a:off x="6921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96774</xdr:rowOff>
    </xdr:from>
    <xdr:to>
      <xdr:col>41</xdr:col>
      <xdr:colOff>50800</xdr:colOff>
      <xdr:row>107</xdr:row>
      <xdr:rowOff>101346</xdr:rowOff>
    </xdr:to>
    <xdr:cxnSp macro="">
      <xdr:nvCxnSpPr>
        <xdr:cNvPr id="482" name="直線コネクタ 481"/>
        <xdr:cNvCxnSpPr/>
      </xdr:nvCxnSpPr>
      <xdr:spPr>
        <a:xfrm flipV="1">
          <a:off x="6972300" y="18441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150385</xdr:rowOff>
    </xdr:from>
    <xdr:ext cx="469744" cy="259045"/>
    <xdr:sp macro="" textlink="">
      <xdr:nvSpPr>
        <xdr:cNvPr id="483" name="n_1aveValue【市民会館】&#10;一人当たり面積"/>
        <xdr:cNvSpPr txBox="1"/>
      </xdr:nvSpPr>
      <xdr:spPr>
        <a:xfrm>
          <a:off x="93917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164101</xdr:rowOff>
    </xdr:from>
    <xdr:ext cx="469744" cy="259045"/>
    <xdr:sp macro="" textlink="">
      <xdr:nvSpPr>
        <xdr:cNvPr id="484" name="n_2aveValue【市民会館】&#10;一人当たり面積"/>
        <xdr:cNvSpPr txBox="1"/>
      </xdr:nvSpPr>
      <xdr:spPr>
        <a:xfrm>
          <a:off x="8515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85" name="n_3aveValue【市民会館】&#10;一人当たり面積"/>
        <xdr:cNvSpPr txBox="1"/>
      </xdr:nvSpPr>
      <xdr:spPr>
        <a:xfrm>
          <a:off x="7626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10940</xdr:rowOff>
    </xdr:from>
    <xdr:ext cx="469744" cy="259045"/>
    <xdr:sp macro="" textlink="">
      <xdr:nvSpPr>
        <xdr:cNvPr id="486" name="n_4aveValue【市民会館】&#10;一人当たり面積"/>
        <xdr:cNvSpPr txBox="1"/>
      </xdr:nvSpPr>
      <xdr:spPr>
        <a:xfrm>
          <a:off x="6737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134129</xdr:rowOff>
    </xdr:from>
    <xdr:ext cx="469744" cy="259045"/>
    <xdr:sp macro="" textlink="">
      <xdr:nvSpPr>
        <xdr:cNvPr id="487" name="n_1mainValue【市民会館】&#10;一人当たり面積"/>
        <xdr:cNvSpPr txBox="1"/>
      </xdr:nvSpPr>
      <xdr:spPr>
        <a:xfrm>
          <a:off x="9391727" y="1847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138701</xdr:rowOff>
    </xdr:from>
    <xdr:ext cx="469744" cy="259045"/>
    <xdr:sp macro="" textlink="">
      <xdr:nvSpPr>
        <xdr:cNvPr id="488" name="n_2mainValue【市民会館】&#10;一人当たり面積"/>
        <xdr:cNvSpPr txBox="1"/>
      </xdr:nvSpPr>
      <xdr:spPr>
        <a:xfrm>
          <a:off x="8515427" y="184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138701</xdr:rowOff>
    </xdr:from>
    <xdr:ext cx="469744" cy="259045"/>
    <xdr:sp macro="" textlink="">
      <xdr:nvSpPr>
        <xdr:cNvPr id="489" name="n_3mainValue【市民会館】&#10;一人当たり面積"/>
        <xdr:cNvSpPr txBox="1"/>
      </xdr:nvSpPr>
      <xdr:spPr>
        <a:xfrm>
          <a:off x="7626427" y="184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143273</xdr:rowOff>
    </xdr:from>
    <xdr:ext cx="469744" cy="259045"/>
    <xdr:sp macro="" textlink="">
      <xdr:nvSpPr>
        <xdr:cNvPr id="490" name="n_4mainValue【市民会館】&#10;一人当たり面積"/>
        <xdr:cNvSpPr txBox="1"/>
      </xdr:nvSpPr>
      <xdr:spPr>
        <a:xfrm>
          <a:off x="67374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131445</xdr:rowOff>
    </xdr:from>
    <xdr:to>
      <xdr:col>85</xdr:col>
      <xdr:colOff>126364</xdr:colOff>
      <xdr:row>41</xdr:row>
      <xdr:rowOff>129540</xdr:rowOff>
    </xdr:to>
    <xdr:cxnSp macro="">
      <xdr:nvCxnSpPr>
        <xdr:cNvPr id="515" name="直線コネクタ 514"/>
        <xdr:cNvCxnSpPr/>
      </xdr:nvCxnSpPr>
      <xdr:spPr>
        <a:xfrm flipV="1">
          <a:off x="16318864" y="561784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133367</xdr:rowOff>
    </xdr:from>
    <xdr:ext cx="405111" cy="259045"/>
    <xdr:sp macro="" textlink="">
      <xdr:nvSpPr>
        <xdr:cNvPr id="516" name="【一般廃棄物処理施設】&#10;有形固定資産減価償却率最小値テキスト"/>
        <xdr:cNvSpPr txBox="1"/>
      </xdr:nvSpPr>
      <xdr:spPr>
        <a:xfrm>
          <a:off x="16357600" y="716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129540</xdr:rowOff>
    </xdr:from>
    <xdr:to>
      <xdr:col>86</xdr:col>
      <xdr:colOff>25400</xdr:colOff>
      <xdr:row>41</xdr:row>
      <xdr:rowOff>129540</xdr:rowOff>
    </xdr:to>
    <xdr:cxnSp macro="">
      <xdr:nvCxnSpPr>
        <xdr:cNvPr id="517" name="直線コネクタ 516"/>
        <xdr:cNvCxnSpPr/>
      </xdr:nvCxnSpPr>
      <xdr:spPr>
        <a:xfrm>
          <a:off x="16230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78122</xdr:rowOff>
    </xdr:from>
    <xdr:ext cx="405111" cy="259045"/>
    <xdr:sp macro="" textlink="">
      <xdr:nvSpPr>
        <xdr:cNvPr id="518" name="【一般廃棄物処理施設】&#10;有形固定資産減価償却率最大値テキスト"/>
        <xdr:cNvSpPr txBox="1"/>
      </xdr:nvSpPr>
      <xdr:spPr>
        <a:xfrm>
          <a:off x="16357600" y="539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131445</xdr:rowOff>
    </xdr:from>
    <xdr:to>
      <xdr:col>86</xdr:col>
      <xdr:colOff>25400</xdr:colOff>
      <xdr:row>32</xdr:row>
      <xdr:rowOff>131445</xdr:rowOff>
    </xdr:to>
    <xdr:cxnSp macro="">
      <xdr:nvCxnSpPr>
        <xdr:cNvPr id="519" name="直線コネクタ 518"/>
        <xdr:cNvCxnSpPr/>
      </xdr:nvCxnSpPr>
      <xdr:spPr>
        <a:xfrm>
          <a:off x="16230600" y="561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40657</xdr:rowOff>
    </xdr:from>
    <xdr:ext cx="405111" cy="259045"/>
    <xdr:sp macro="" textlink="">
      <xdr:nvSpPr>
        <xdr:cNvPr id="520" name="【一般廃棄物処理施設】&#10;有形固定資産減価償却率平均値テキスト"/>
        <xdr:cNvSpPr txBox="1"/>
      </xdr:nvSpPr>
      <xdr:spPr>
        <a:xfrm>
          <a:off x="16357600" y="621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17780</xdr:rowOff>
    </xdr:from>
    <xdr:to>
      <xdr:col>85</xdr:col>
      <xdr:colOff>177800</xdr:colOff>
      <xdr:row>37</xdr:row>
      <xdr:rowOff>119380</xdr:rowOff>
    </xdr:to>
    <xdr:sp macro="" textlink="">
      <xdr:nvSpPr>
        <xdr:cNvPr id="521" name="フローチャート: 判断 520"/>
        <xdr:cNvSpPr/>
      </xdr:nvSpPr>
      <xdr:spPr>
        <a:xfrm>
          <a:off x="162687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522" name="フローチャート: 判断 521"/>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76835</xdr:rowOff>
    </xdr:from>
    <xdr:to>
      <xdr:col>76</xdr:col>
      <xdr:colOff>165100</xdr:colOff>
      <xdr:row>38</xdr:row>
      <xdr:rowOff>6985</xdr:rowOff>
    </xdr:to>
    <xdr:sp macro="" textlink="">
      <xdr:nvSpPr>
        <xdr:cNvPr id="523" name="フローチャート: 判断 522"/>
        <xdr:cNvSpPr/>
      </xdr:nvSpPr>
      <xdr:spPr>
        <a:xfrm>
          <a:off x="1454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524" name="フローチャート: 判断 523"/>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116840</xdr:rowOff>
    </xdr:from>
    <xdr:to>
      <xdr:col>67</xdr:col>
      <xdr:colOff>101600</xdr:colOff>
      <xdr:row>37</xdr:row>
      <xdr:rowOff>46990</xdr:rowOff>
    </xdr:to>
    <xdr:sp macro="" textlink="">
      <xdr:nvSpPr>
        <xdr:cNvPr id="525" name="フローチャート: 判断 524"/>
        <xdr:cNvSpPr/>
      </xdr:nvSpPr>
      <xdr:spPr>
        <a:xfrm>
          <a:off x="12763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23495</xdr:rowOff>
    </xdr:from>
    <xdr:to>
      <xdr:col>85</xdr:col>
      <xdr:colOff>177800</xdr:colOff>
      <xdr:row>37</xdr:row>
      <xdr:rowOff>125095</xdr:rowOff>
    </xdr:to>
    <xdr:sp macro="" textlink="">
      <xdr:nvSpPr>
        <xdr:cNvPr id="531" name="楕円 530"/>
        <xdr:cNvSpPr/>
      </xdr:nvSpPr>
      <xdr:spPr>
        <a:xfrm>
          <a:off x="162687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1922</xdr:rowOff>
    </xdr:from>
    <xdr:ext cx="405111" cy="259045"/>
    <xdr:sp macro="" textlink="">
      <xdr:nvSpPr>
        <xdr:cNvPr id="532" name="【一般廃棄物処理施設】&#10;有形固定資産減価償却率該当値テキスト"/>
        <xdr:cNvSpPr txBox="1"/>
      </xdr:nvSpPr>
      <xdr:spPr>
        <a:xfrm>
          <a:off x="16357600" y="634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143510</xdr:rowOff>
    </xdr:from>
    <xdr:to>
      <xdr:col>81</xdr:col>
      <xdr:colOff>101600</xdr:colOff>
      <xdr:row>37</xdr:row>
      <xdr:rowOff>73660</xdr:rowOff>
    </xdr:to>
    <xdr:sp macro="" textlink="">
      <xdr:nvSpPr>
        <xdr:cNvPr id="533" name="楕円 532"/>
        <xdr:cNvSpPr/>
      </xdr:nvSpPr>
      <xdr:spPr>
        <a:xfrm>
          <a:off x="15430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22860</xdr:rowOff>
    </xdr:from>
    <xdr:to>
      <xdr:col>85</xdr:col>
      <xdr:colOff>127000</xdr:colOff>
      <xdr:row>37</xdr:row>
      <xdr:rowOff>74295</xdr:rowOff>
    </xdr:to>
    <xdr:cxnSp macro="">
      <xdr:nvCxnSpPr>
        <xdr:cNvPr id="534" name="直線コネクタ 533"/>
        <xdr:cNvCxnSpPr/>
      </xdr:nvCxnSpPr>
      <xdr:spPr>
        <a:xfrm>
          <a:off x="15481300" y="636651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92075</xdr:rowOff>
    </xdr:from>
    <xdr:to>
      <xdr:col>76</xdr:col>
      <xdr:colOff>165100</xdr:colOff>
      <xdr:row>37</xdr:row>
      <xdr:rowOff>22225</xdr:rowOff>
    </xdr:to>
    <xdr:sp macro="" textlink="">
      <xdr:nvSpPr>
        <xdr:cNvPr id="535" name="楕円 534"/>
        <xdr:cNvSpPr/>
      </xdr:nvSpPr>
      <xdr:spPr>
        <a:xfrm>
          <a:off x="14541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142875</xdr:rowOff>
    </xdr:from>
    <xdr:to>
      <xdr:col>81</xdr:col>
      <xdr:colOff>50800</xdr:colOff>
      <xdr:row>37</xdr:row>
      <xdr:rowOff>22860</xdr:rowOff>
    </xdr:to>
    <xdr:cxnSp macro="">
      <xdr:nvCxnSpPr>
        <xdr:cNvPr id="536" name="直線コネクタ 535"/>
        <xdr:cNvCxnSpPr/>
      </xdr:nvCxnSpPr>
      <xdr:spPr>
        <a:xfrm>
          <a:off x="14592300" y="63150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40640</xdr:rowOff>
    </xdr:from>
    <xdr:to>
      <xdr:col>72</xdr:col>
      <xdr:colOff>38100</xdr:colOff>
      <xdr:row>36</xdr:row>
      <xdr:rowOff>142240</xdr:rowOff>
    </xdr:to>
    <xdr:sp macro="" textlink="">
      <xdr:nvSpPr>
        <xdr:cNvPr id="537" name="楕円 536"/>
        <xdr:cNvSpPr/>
      </xdr:nvSpPr>
      <xdr:spPr>
        <a:xfrm>
          <a:off x="13652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91440</xdr:rowOff>
    </xdr:from>
    <xdr:to>
      <xdr:col>76</xdr:col>
      <xdr:colOff>114300</xdr:colOff>
      <xdr:row>36</xdr:row>
      <xdr:rowOff>142875</xdr:rowOff>
    </xdr:to>
    <xdr:cxnSp macro="">
      <xdr:nvCxnSpPr>
        <xdr:cNvPr id="538" name="直線コネクタ 537"/>
        <xdr:cNvCxnSpPr/>
      </xdr:nvCxnSpPr>
      <xdr:spPr>
        <a:xfrm>
          <a:off x="13703300" y="62636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160655</xdr:rowOff>
    </xdr:from>
    <xdr:to>
      <xdr:col>67</xdr:col>
      <xdr:colOff>101600</xdr:colOff>
      <xdr:row>36</xdr:row>
      <xdr:rowOff>90805</xdr:rowOff>
    </xdr:to>
    <xdr:sp macro="" textlink="">
      <xdr:nvSpPr>
        <xdr:cNvPr id="539" name="楕円 538"/>
        <xdr:cNvSpPr/>
      </xdr:nvSpPr>
      <xdr:spPr>
        <a:xfrm>
          <a:off x="12763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40005</xdr:rowOff>
    </xdr:from>
    <xdr:to>
      <xdr:col>71</xdr:col>
      <xdr:colOff>177800</xdr:colOff>
      <xdr:row>36</xdr:row>
      <xdr:rowOff>91440</xdr:rowOff>
    </xdr:to>
    <xdr:cxnSp macro="">
      <xdr:nvCxnSpPr>
        <xdr:cNvPr id="540" name="直線コネクタ 539"/>
        <xdr:cNvCxnSpPr/>
      </xdr:nvCxnSpPr>
      <xdr:spPr>
        <a:xfrm>
          <a:off x="12814300" y="62122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59707</xdr:rowOff>
    </xdr:from>
    <xdr:ext cx="405111" cy="259045"/>
    <xdr:sp macro="" textlink="">
      <xdr:nvSpPr>
        <xdr:cNvPr id="541" name="n_1aveValue【一般廃棄物処理施設】&#10;有形固定資産減価償却率"/>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169562</xdr:rowOff>
    </xdr:from>
    <xdr:ext cx="405111" cy="259045"/>
    <xdr:sp macro="" textlink="">
      <xdr:nvSpPr>
        <xdr:cNvPr id="542" name="n_2aveValue【一般廃棄物処理施設】&#10;有形固定資産減価償却率"/>
        <xdr:cNvSpPr txBox="1"/>
      </xdr:nvSpPr>
      <xdr:spPr>
        <a:xfrm>
          <a:off x="14389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139082</xdr:rowOff>
    </xdr:from>
    <xdr:ext cx="405111" cy="259045"/>
    <xdr:sp macro="" textlink="">
      <xdr:nvSpPr>
        <xdr:cNvPr id="543" name="n_3aveValue【一般廃棄物処理施設】&#10;有形固定資産減価償却率"/>
        <xdr:cNvSpPr txBox="1"/>
      </xdr:nvSpPr>
      <xdr:spPr>
        <a:xfrm>
          <a:off x="13500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38117</xdr:rowOff>
    </xdr:from>
    <xdr:ext cx="405111" cy="259045"/>
    <xdr:sp macro="" textlink="">
      <xdr:nvSpPr>
        <xdr:cNvPr id="544" name="n_4aveValue【一般廃棄物処理施設】&#10;有形固定資産減価償却率"/>
        <xdr:cNvSpPr txBox="1"/>
      </xdr:nvSpPr>
      <xdr:spPr>
        <a:xfrm>
          <a:off x="12611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64787</xdr:rowOff>
    </xdr:from>
    <xdr:ext cx="405111" cy="259045"/>
    <xdr:sp macro="" textlink="">
      <xdr:nvSpPr>
        <xdr:cNvPr id="545" name="n_1mainValue【一般廃棄物処理施設】&#10;有形固定資産減価償却率"/>
        <xdr:cNvSpPr txBox="1"/>
      </xdr:nvSpPr>
      <xdr:spPr>
        <a:xfrm>
          <a:off x="152660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38752</xdr:rowOff>
    </xdr:from>
    <xdr:ext cx="405111" cy="259045"/>
    <xdr:sp macro="" textlink="">
      <xdr:nvSpPr>
        <xdr:cNvPr id="546" name="n_2mainValue【一般廃棄物処理施設】&#10;有形固定資産減価償却率"/>
        <xdr:cNvSpPr txBox="1"/>
      </xdr:nvSpPr>
      <xdr:spPr>
        <a:xfrm>
          <a:off x="143897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158767</xdr:rowOff>
    </xdr:from>
    <xdr:ext cx="405111" cy="259045"/>
    <xdr:sp macro="" textlink="">
      <xdr:nvSpPr>
        <xdr:cNvPr id="547" name="n_3mainValue【一般廃棄物処理施設】&#10;有形固定資産減価償却率"/>
        <xdr:cNvSpPr txBox="1"/>
      </xdr:nvSpPr>
      <xdr:spPr>
        <a:xfrm>
          <a:off x="135007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107332</xdr:rowOff>
    </xdr:from>
    <xdr:ext cx="405111" cy="259045"/>
    <xdr:sp macro="" textlink="">
      <xdr:nvSpPr>
        <xdr:cNvPr id="548" name="n_4mainValue【一般廃棄物処理施設】&#10;有形固定資産減価償却率"/>
        <xdr:cNvSpPr txBox="1"/>
      </xdr:nvSpPr>
      <xdr:spPr>
        <a:xfrm>
          <a:off x="12611744"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9" name="直線コネクタ 5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0" name="テキスト ボックス 55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1" name="直線コネクタ 5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2" name="テキスト ボックス 56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3" name="直線コネクタ 5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4" name="テキスト ボックス 56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5" name="直線コネクタ 5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6" name="テキスト ボックス 56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7" name="直線コネクタ 5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8" name="テキスト ボックス 56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141709</xdr:rowOff>
    </xdr:from>
    <xdr:to>
      <xdr:col>116</xdr:col>
      <xdr:colOff>62864</xdr:colOff>
      <xdr:row>41</xdr:row>
      <xdr:rowOff>119025</xdr:rowOff>
    </xdr:to>
    <xdr:cxnSp macro="">
      <xdr:nvCxnSpPr>
        <xdr:cNvPr id="572" name="直線コネクタ 571"/>
        <xdr:cNvCxnSpPr/>
      </xdr:nvCxnSpPr>
      <xdr:spPr>
        <a:xfrm flipV="1">
          <a:off x="22160864" y="5799559"/>
          <a:ext cx="0" cy="134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122852</xdr:rowOff>
    </xdr:from>
    <xdr:ext cx="534377" cy="259045"/>
    <xdr:sp macro="" textlink="">
      <xdr:nvSpPr>
        <xdr:cNvPr id="573" name="【一般廃棄物処理施設】&#10;一人当たり有形固定資産（償却資産）額最小値テキスト"/>
        <xdr:cNvSpPr txBox="1"/>
      </xdr:nvSpPr>
      <xdr:spPr>
        <a:xfrm>
          <a:off x="22199600" y="715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119025</xdr:rowOff>
    </xdr:from>
    <xdr:to>
      <xdr:col>116</xdr:col>
      <xdr:colOff>152400</xdr:colOff>
      <xdr:row>41</xdr:row>
      <xdr:rowOff>119025</xdr:rowOff>
    </xdr:to>
    <xdr:cxnSp macro="">
      <xdr:nvCxnSpPr>
        <xdr:cNvPr id="574" name="直線コネクタ 573"/>
        <xdr:cNvCxnSpPr/>
      </xdr:nvCxnSpPr>
      <xdr:spPr>
        <a:xfrm>
          <a:off x="22072600" y="714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88386</xdr:rowOff>
    </xdr:from>
    <xdr:ext cx="599010" cy="259045"/>
    <xdr:sp macro="" textlink="">
      <xdr:nvSpPr>
        <xdr:cNvPr id="575" name="【一般廃棄物処理施設】&#10;一人当たり有形固定資産（償却資産）額最大値テキスト"/>
        <xdr:cNvSpPr txBox="1"/>
      </xdr:nvSpPr>
      <xdr:spPr>
        <a:xfrm>
          <a:off x="22199600" y="557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141709</xdr:rowOff>
    </xdr:from>
    <xdr:to>
      <xdr:col>116</xdr:col>
      <xdr:colOff>152400</xdr:colOff>
      <xdr:row>33</xdr:row>
      <xdr:rowOff>141709</xdr:rowOff>
    </xdr:to>
    <xdr:cxnSp macro="">
      <xdr:nvCxnSpPr>
        <xdr:cNvPr id="576" name="直線コネクタ 575"/>
        <xdr:cNvCxnSpPr/>
      </xdr:nvCxnSpPr>
      <xdr:spPr>
        <a:xfrm>
          <a:off x="22072600" y="5799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109760</xdr:rowOff>
    </xdr:from>
    <xdr:ext cx="534377" cy="259045"/>
    <xdr:sp macro="" textlink="">
      <xdr:nvSpPr>
        <xdr:cNvPr id="577" name="【一般廃棄物処理施設】&#10;一人当たり有形固定資産（償却資産）額平均値テキスト"/>
        <xdr:cNvSpPr txBox="1"/>
      </xdr:nvSpPr>
      <xdr:spPr>
        <a:xfrm>
          <a:off x="22199600" y="6453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131333</xdr:rowOff>
    </xdr:from>
    <xdr:to>
      <xdr:col>116</xdr:col>
      <xdr:colOff>114300</xdr:colOff>
      <xdr:row>38</xdr:row>
      <xdr:rowOff>61483</xdr:rowOff>
    </xdr:to>
    <xdr:sp macro="" textlink="">
      <xdr:nvSpPr>
        <xdr:cNvPr id="578" name="フローチャート: 判断 577"/>
        <xdr:cNvSpPr/>
      </xdr:nvSpPr>
      <xdr:spPr>
        <a:xfrm>
          <a:off x="22110700" y="647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156175</xdr:rowOff>
    </xdr:from>
    <xdr:to>
      <xdr:col>112</xdr:col>
      <xdr:colOff>38100</xdr:colOff>
      <xdr:row>38</xdr:row>
      <xdr:rowOff>86325</xdr:rowOff>
    </xdr:to>
    <xdr:sp macro="" textlink="">
      <xdr:nvSpPr>
        <xdr:cNvPr id="579" name="フローチャート: 判断 578"/>
        <xdr:cNvSpPr/>
      </xdr:nvSpPr>
      <xdr:spPr>
        <a:xfrm>
          <a:off x="21272500" y="649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143007</xdr:rowOff>
    </xdr:from>
    <xdr:to>
      <xdr:col>107</xdr:col>
      <xdr:colOff>101600</xdr:colOff>
      <xdr:row>39</xdr:row>
      <xdr:rowOff>73157</xdr:rowOff>
    </xdr:to>
    <xdr:sp macro="" textlink="">
      <xdr:nvSpPr>
        <xdr:cNvPr id="580" name="フローチャート: 判断 579"/>
        <xdr:cNvSpPr/>
      </xdr:nvSpPr>
      <xdr:spPr>
        <a:xfrm>
          <a:off x="20383500" y="665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109975</xdr:rowOff>
    </xdr:from>
    <xdr:to>
      <xdr:col>102</xdr:col>
      <xdr:colOff>165100</xdr:colOff>
      <xdr:row>39</xdr:row>
      <xdr:rowOff>40125</xdr:rowOff>
    </xdr:to>
    <xdr:sp macro="" textlink="">
      <xdr:nvSpPr>
        <xdr:cNvPr id="581" name="フローチャート: 判断 580"/>
        <xdr:cNvSpPr/>
      </xdr:nvSpPr>
      <xdr:spPr>
        <a:xfrm>
          <a:off x="19494500" y="662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141574</xdr:rowOff>
    </xdr:from>
    <xdr:to>
      <xdr:col>98</xdr:col>
      <xdr:colOff>38100</xdr:colOff>
      <xdr:row>39</xdr:row>
      <xdr:rowOff>71724</xdr:rowOff>
    </xdr:to>
    <xdr:sp macro="" textlink="">
      <xdr:nvSpPr>
        <xdr:cNvPr id="582" name="フローチャート: 判断 581"/>
        <xdr:cNvSpPr/>
      </xdr:nvSpPr>
      <xdr:spPr>
        <a:xfrm>
          <a:off x="18605500" y="665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139380</xdr:rowOff>
    </xdr:from>
    <xdr:to>
      <xdr:col>116</xdr:col>
      <xdr:colOff>114300</xdr:colOff>
      <xdr:row>37</xdr:row>
      <xdr:rowOff>69530</xdr:rowOff>
    </xdr:to>
    <xdr:sp macro="" textlink="">
      <xdr:nvSpPr>
        <xdr:cNvPr id="588" name="楕円 587"/>
        <xdr:cNvSpPr/>
      </xdr:nvSpPr>
      <xdr:spPr>
        <a:xfrm>
          <a:off x="22110700" y="631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162257</xdr:rowOff>
    </xdr:from>
    <xdr:ext cx="599010" cy="259045"/>
    <xdr:sp macro="" textlink="">
      <xdr:nvSpPr>
        <xdr:cNvPr id="589" name="【一般廃棄物処理施設】&#10;一人当たり有形固定資産（償却資産）額該当値テキスト"/>
        <xdr:cNvSpPr txBox="1"/>
      </xdr:nvSpPr>
      <xdr:spPr>
        <a:xfrm>
          <a:off x="22199600" y="6163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151298</xdr:rowOff>
    </xdr:from>
    <xdr:to>
      <xdr:col>112</xdr:col>
      <xdr:colOff>38100</xdr:colOff>
      <xdr:row>37</xdr:row>
      <xdr:rowOff>81448</xdr:rowOff>
    </xdr:to>
    <xdr:sp macro="" textlink="">
      <xdr:nvSpPr>
        <xdr:cNvPr id="590" name="楕円 589"/>
        <xdr:cNvSpPr/>
      </xdr:nvSpPr>
      <xdr:spPr>
        <a:xfrm>
          <a:off x="21272500" y="632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18730</xdr:rowOff>
    </xdr:from>
    <xdr:to>
      <xdr:col>116</xdr:col>
      <xdr:colOff>63500</xdr:colOff>
      <xdr:row>37</xdr:row>
      <xdr:rowOff>30648</xdr:rowOff>
    </xdr:to>
    <xdr:cxnSp macro="">
      <xdr:nvCxnSpPr>
        <xdr:cNvPr id="591" name="直線コネクタ 590"/>
        <xdr:cNvCxnSpPr/>
      </xdr:nvCxnSpPr>
      <xdr:spPr>
        <a:xfrm flipV="1">
          <a:off x="21323300" y="6362380"/>
          <a:ext cx="838200" cy="1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162491</xdr:rowOff>
    </xdr:from>
    <xdr:to>
      <xdr:col>107</xdr:col>
      <xdr:colOff>101600</xdr:colOff>
      <xdr:row>37</xdr:row>
      <xdr:rowOff>92641</xdr:rowOff>
    </xdr:to>
    <xdr:sp macro="" textlink="">
      <xdr:nvSpPr>
        <xdr:cNvPr id="592" name="楕円 591"/>
        <xdr:cNvSpPr/>
      </xdr:nvSpPr>
      <xdr:spPr>
        <a:xfrm>
          <a:off x="20383500" y="633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30648</xdr:rowOff>
    </xdr:from>
    <xdr:to>
      <xdr:col>111</xdr:col>
      <xdr:colOff>177800</xdr:colOff>
      <xdr:row>37</xdr:row>
      <xdr:rowOff>41841</xdr:rowOff>
    </xdr:to>
    <xdr:cxnSp macro="">
      <xdr:nvCxnSpPr>
        <xdr:cNvPr id="593" name="直線コネクタ 592"/>
        <xdr:cNvCxnSpPr/>
      </xdr:nvCxnSpPr>
      <xdr:spPr>
        <a:xfrm flipV="1">
          <a:off x="20434300" y="6374298"/>
          <a:ext cx="889000" cy="1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322</xdr:rowOff>
    </xdr:from>
    <xdr:to>
      <xdr:col>102</xdr:col>
      <xdr:colOff>165100</xdr:colOff>
      <xdr:row>37</xdr:row>
      <xdr:rowOff>101922</xdr:rowOff>
    </xdr:to>
    <xdr:sp macro="" textlink="">
      <xdr:nvSpPr>
        <xdr:cNvPr id="594" name="楕円 593"/>
        <xdr:cNvSpPr/>
      </xdr:nvSpPr>
      <xdr:spPr>
        <a:xfrm>
          <a:off x="19494500" y="634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41841</xdr:rowOff>
    </xdr:from>
    <xdr:to>
      <xdr:col>107</xdr:col>
      <xdr:colOff>50800</xdr:colOff>
      <xdr:row>37</xdr:row>
      <xdr:rowOff>51122</xdr:rowOff>
    </xdr:to>
    <xdr:cxnSp macro="">
      <xdr:nvCxnSpPr>
        <xdr:cNvPr id="595" name="直線コネクタ 594"/>
        <xdr:cNvCxnSpPr/>
      </xdr:nvCxnSpPr>
      <xdr:spPr>
        <a:xfrm flipV="1">
          <a:off x="19545300" y="6385491"/>
          <a:ext cx="8890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11356</xdr:rowOff>
    </xdr:from>
    <xdr:to>
      <xdr:col>98</xdr:col>
      <xdr:colOff>38100</xdr:colOff>
      <xdr:row>37</xdr:row>
      <xdr:rowOff>112956</xdr:rowOff>
    </xdr:to>
    <xdr:sp macro="" textlink="">
      <xdr:nvSpPr>
        <xdr:cNvPr id="596" name="楕円 595"/>
        <xdr:cNvSpPr/>
      </xdr:nvSpPr>
      <xdr:spPr>
        <a:xfrm>
          <a:off x="18605500" y="635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51122</xdr:rowOff>
    </xdr:from>
    <xdr:to>
      <xdr:col>102</xdr:col>
      <xdr:colOff>114300</xdr:colOff>
      <xdr:row>37</xdr:row>
      <xdr:rowOff>62156</xdr:rowOff>
    </xdr:to>
    <xdr:cxnSp macro="">
      <xdr:nvCxnSpPr>
        <xdr:cNvPr id="597" name="直線コネクタ 596"/>
        <xdr:cNvCxnSpPr/>
      </xdr:nvCxnSpPr>
      <xdr:spPr>
        <a:xfrm flipV="1">
          <a:off x="18656300" y="6394772"/>
          <a:ext cx="889000" cy="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77451</xdr:rowOff>
    </xdr:from>
    <xdr:ext cx="534377" cy="259045"/>
    <xdr:sp macro="" textlink="">
      <xdr:nvSpPr>
        <xdr:cNvPr id="598" name="n_1aveValue【一般廃棄物処理施設】&#10;一人当たり有形固定資産（償却資産）額"/>
        <xdr:cNvSpPr txBox="1"/>
      </xdr:nvSpPr>
      <xdr:spPr>
        <a:xfrm>
          <a:off x="21043411" y="659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64284</xdr:rowOff>
    </xdr:from>
    <xdr:ext cx="534377" cy="259045"/>
    <xdr:sp macro="" textlink="">
      <xdr:nvSpPr>
        <xdr:cNvPr id="599" name="n_2aveValue【一般廃棄物処理施設】&#10;一人当たり有形固定資産（償却資産）額"/>
        <xdr:cNvSpPr txBox="1"/>
      </xdr:nvSpPr>
      <xdr:spPr>
        <a:xfrm>
          <a:off x="20167111" y="675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31252</xdr:rowOff>
    </xdr:from>
    <xdr:ext cx="534377" cy="259045"/>
    <xdr:sp macro="" textlink="">
      <xdr:nvSpPr>
        <xdr:cNvPr id="600" name="n_3aveValue【一般廃棄物処理施設】&#10;一人当たり有形固定資産（償却資産）額"/>
        <xdr:cNvSpPr txBox="1"/>
      </xdr:nvSpPr>
      <xdr:spPr>
        <a:xfrm>
          <a:off x="19278111" y="671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62851</xdr:rowOff>
    </xdr:from>
    <xdr:ext cx="534377" cy="259045"/>
    <xdr:sp macro="" textlink="">
      <xdr:nvSpPr>
        <xdr:cNvPr id="601" name="n_4aveValue【一般廃棄物処理施設】&#10;一人当たり有形固定資産（償却資産）額"/>
        <xdr:cNvSpPr txBox="1"/>
      </xdr:nvSpPr>
      <xdr:spPr>
        <a:xfrm>
          <a:off x="18389111" y="674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97975</xdr:rowOff>
    </xdr:from>
    <xdr:ext cx="599010" cy="259045"/>
    <xdr:sp macro="" textlink="">
      <xdr:nvSpPr>
        <xdr:cNvPr id="602" name="n_1mainValue【一般廃棄物処理施設】&#10;一人当たり有形固定資産（償却資産）額"/>
        <xdr:cNvSpPr txBox="1"/>
      </xdr:nvSpPr>
      <xdr:spPr>
        <a:xfrm>
          <a:off x="21011095" y="609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109168</xdr:rowOff>
    </xdr:from>
    <xdr:ext cx="599010" cy="259045"/>
    <xdr:sp macro="" textlink="">
      <xdr:nvSpPr>
        <xdr:cNvPr id="603" name="n_2mainValue【一般廃棄物処理施設】&#10;一人当たり有形固定資産（償却資産）額"/>
        <xdr:cNvSpPr txBox="1"/>
      </xdr:nvSpPr>
      <xdr:spPr>
        <a:xfrm>
          <a:off x="20134795" y="6109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118449</xdr:rowOff>
    </xdr:from>
    <xdr:ext cx="599010" cy="259045"/>
    <xdr:sp macro="" textlink="">
      <xdr:nvSpPr>
        <xdr:cNvPr id="604" name="n_3mainValue【一般廃棄物処理施設】&#10;一人当たり有形固定資産（償却資産）額"/>
        <xdr:cNvSpPr txBox="1"/>
      </xdr:nvSpPr>
      <xdr:spPr>
        <a:xfrm>
          <a:off x="19245795" y="6119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129483</xdr:rowOff>
    </xdr:from>
    <xdr:ext cx="599010" cy="259045"/>
    <xdr:sp macro="" textlink="">
      <xdr:nvSpPr>
        <xdr:cNvPr id="605" name="n_4mainValue【一般廃棄物処理施設】&#10;一人当たり有形固定資産（償却資産）額"/>
        <xdr:cNvSpPr txBox="1"/>
      </xdr:nvSpPr>
      <xdr:spPr>
        <a:xfrm>
          <a:off x="18356795" y="61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7" name="直線コネクタ 6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8" name="テキスト ボックス 6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9" name="直線コネクタ 6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0" name="テキスト ボックス 6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1" name="直線コネクタ 6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2" name="テキスト ボックス 6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3" name="直線コネクタ 6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4" name="テキスト ボックス 6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5" name="直線コネクタ 6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6" name="テキスト ボックス 6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7" name="直線コネクタ 6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8" name="テキスト ボックス 6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0" name="テキスト ボックス 6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24493</xdr:rowOff>
    </xdr:from>
    <xdr:to>
      <xdr:col>85</xdr:col>
      <xdr:colOff>126364</xdr:colOff>
      <xdr:row>63</xdr:row>
      <xdr:rowOff>112667</xdr:rowOff>
    </xdr:to>
    <xdr:cxnSp macro="">
      <xdr:nvCxnSpPr>
        <xdr:cNvPr id="632" name="直線コネクタ 631"/>
        <xdr:cNvCxnSpPr/>
      </xdr:nvCxnSpPr>
      <xdr:spPr>
        <a:xfrm flipV="1">
          <a:off x="16318864" y="9454243"/>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633" name="【保健センター・保健所】&#10;有形固定資産減価償却率最小値テキスト"/>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634" name="直線コネクタ 633"/>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142620</xdr:rowOff>
    </xdr:from>
    <xdr:ext cx="405111" cy="259045"/>
    <xdr:sp macro="" textlink="">
      <xdr:nvSpPr>
        <xdr:cNvPr id="635" name="【保健センター・保健所】&#10;有形固定資産減価償却率最大値テキスト"/>
        <xdr:cNvSpPr txBox="1"/>
      </xdr:nvSpPr>
      <xdr:spPr>
        <a:xfrm>
          <a:off x="16357600" y="9229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24493</xdr:rowOff>
    </xdr:from>
    <xdr:to>
      <xdr:col>86</xdr:col>
      <xdr:colOff>25400</xdr:colOff>
      <xdr:row>55</xdr:row>
      <xdr:rowOff>24493</xdr:rowOff>
    </xdr:to>
    <xdr:cxnSp macro="">
      <xdr:nvCxnSpPr>
        <xdr:cNvPr id="636" name="直線コネクタ 635"/>
        <xdr:cNvCxnSpPr/>
      </xdr:nvCxnSpPr>
      <xdr:spPr>
        <a:xfrm>
          <a:off x="16230600" y="945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34126</xdr:rowOff>
    </xdr:from>
    <xdr:ext cx="405111" cy="259045"/>
    <xdr:sp macro="" textlink="">
      <xdr:nvSpPr>
        <xdr:cNvPr id="637" name="【保健センター・保健所】&#10;有形固定資産減価償却率平均値テキスト"/>
        <xdr:cNvSpPr txBox="1"/>
      </xdr:nvSpPr>
      <xdr:spPr>
        <a:xfrm>
          <a:off x="16357600" y="98067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11249</xdr:rowOff>
    </xdr:from>
    <xdr:to>
      <xdr:col>85</xdr:col>
      <xdr:colOff>177800</xdr:colOff>
      <xdr:row>58</xdr:row>
      <xdr:rowOff>112849</xdr:rowOff>
    </xdr:to>
    <xdr:sp macro="" textlink="">
      <xdr:nvSpPr>
        <xdr:cNvPr id="638" name="フローチャート: 判断 637"/>
        <xdr:cNvSpPr/>
      </xdr:nvSpPr>
      <xdr:spPr>
        <a:xfrm>
          <a:off x="16268700" y="99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78196</xdr:rowOff>
    </xdr:from>
    <xdr:to>
      <xdr:col>81</xdr:col>
      <xdr:colOff>101600</xdr:colOff>
      <xdr:row>58</xdr:row>
      <xdr:rowOff>8346</xdr:rowOff>
    </xdr:to>
    <xdr:sp macro="" textlink="">
      <xdr:nvSpPr>
        <xdr:cNvPr id="639" name="フローチャート: 判断 638"/>
        <xdr:cNvSpPr/>
      </xdr:nvSpPr>
      <xdr:spPr>
        <a:xfrm>
          <a:off x="15430500" y="985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19413</xdr:rowOff>
    </xdr:from>
    <xdr:to>
      <xdr:col>76</xdr:col>
      <xdr:colOff>165100</xdr:colOff>
      <xdr:row>57</xdr:row>
      <xdr:rowOff>121013</xdr:rowOff>
    </xdr:to>
    <xdr:sp macro="" textlink="">
      <xdr:nvSpPr>
        <xdr:cNvPr id="640" name="フローチャート: 判断 639"/>
        <xdr:cNvSpPr/>
      </xdr:nvSpPr>
      <xdr:spPr>
        <a:xfrm>
          <a:off x="14541500" y="979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86360</xdr:rowOff>
    </xdr:from>
    <xdr:to>
      <xdr:col>72</xdr:col>
      <xdr:colOff>38100</xdr:colOff>
      <xdr:row>57</xdr:row>
      <xdr:rowOff>16510</xdr:rowOff>
    </xdr:to>
    <xdr:sp macro="" textlink="">
      <xdr:nvSpPr>
        <xdr:cNvPr id="641" name="フローチャート: 判断 640"/>
        <xdr:cNvSpPr/>
      </xdr:nvSpPr>
      <xdr:spPr>
        <a:xfrm>
          <a:off x="13652500" y="968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56969</xdr:rowOff>
    </xdr:from>
    <xdr:to>
      <xdr:col>67</xdr:col>
      <xdr:colOff>101600</xdr:colOff>
      <xdr:row>56</xdr:row>
      <xdr:rowOff>158569</xdr:rowOff>
    </xdr:to>
    <xdr:sp macro="" textlink="">
      <xdr:nvSpPr>
        <xdr:cNvPr id="642" name="フローチャート: 判断 641"/>
        <xdr:cNvSpPr/>
      </xdr:nvSpPr>
      <xdr:spPr>
        <a:xfrm>
          <a:off x="12763500" y="9658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53703</xdr:rowOff>
    </xdr:from>
    <xdr:to>
      <xdr:col>85</xdr:col>
      <xdr:colOff>177800</xdr:colOff>
      <xdr:row>58</xdr:row>
      <xdr:rowOff>155303</xdr:rowOff>
    </xdr:to>
    <xdr:sp macro="" textlink="">
      <xdr:nvSpPr>
        <xdr:cNvPr id="648" name="楕円 647"/>
        <xdr:cNvSpPr/>
      </xdr:nvSpPr>
      <xdr:spPr>
        <a:xfrm>
          <a:off x="162687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32130</xdr:rowOff>
    </xdr:from>
    <xdr:ext cx="405111" cy="259045"/>
    <xdr:sp macro="" textlink="">
      <xdr:nvSpPr>
        <xdr:cNvPr id="649" name="【保健センター・保健所】&#10;有形固定資産減価償却率該当値テキスト"/>
        <xdr:cNvSpPr txBox="1"/>
      </xdr:nvSpPr>
      <xdr:spPr>
        <a:xfrm>
          <a:off x="16357600" y="9976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47172</xdr:rowOff>
    </xdr:from>
    <xdr:to>
      <xdr:col>81</xdr:col>
      <xdr:colOff>101600</xdr:colOff>
      <xdr:row>58</xdr:row>
      <xdr:rowOff>148772</xdr:rowOff>
    </xdr:to>
    <xdr:sp macro="" textlink="">
      <xdr:nvSpPr>
        <xdr:cNvPr id="650" name="楕円 649"/>
        <xdr:cNvSpPr/>
      </xdr:nvSpPr>
      <xdr:spPr>
        <a:xfrm>
          <a:off x="154305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97972</xdr:rowOff>
    </xdr:from>
    <xdr:to>
      <xdr:col>85</xdr:col>
      <xdr:colOff>127000</xdr:colOff>
      <xdr:row>58</xdr:row>
      <xdr:rowOff>104503</xdr:rowOff>
    </xdr:to>
    <xdr:cxnSp macro="">
      <xdr:nvCxnSpPr>
        <xdr:cNvPr id="651" name="直線コネクタ 650"/>
        <xdr:cNvCxnSpPr/>
      </xdr:nvCxnSpPr>
      <xdr:spPr>
        <a:xfrm>
          <a:off x="15481300" y="1004207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1451</xdr:rowOff>
    </xdr:from>
    <xdr:to>
      <xdr:col>76</xdr:col>
      <xdr:colOff>165100</xdr:colOff>
      <xdr:row>58</xdr:row>
      <xdr:rowOff>103051</xdr:rowOff>
    </xdr:to>
    <xdr:sp macro="" textlink="">
      <xdr:nvSpPr>
        <xdr:cNvPr id="652" name="楕円 651"/>
        <xdr:cNvSpPr/>
      </xdr:nvSpPr>
      <xdr:spPr>
        <a:xfrm>
          <a:off x="14541500"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52251</xdr:rowOff>
    </xdr:from>
    <xdr:to>
      <xdr:col>81</xdr:col>
      <xdr:colOff>50800</xdr:colOff>
      <xdr:row>58</xdr:row>
      <xdr:rowOff>97972</xdr:rowOff>
    </xdr:to>
    <xdr:cxnSp macro="">
      <xdr:nvCxnSpPr>
        <xdr:cNvPr id="653" name="直線コネクタ 652"/>
        <xdr:cNvCxnSpPr/>
      </xdr:nvCxnSpPr>
      <xdr:spPr>
        <a:xfrm>
          <a:off x="14592300" y="999635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97790</xdr:rowOff>
    </xdr:from>
    <xdr:to>
      <xdr:col>72</xdr:col>
      <xdr:colOff>38100</xdr:colOff>
      <xdr:row>58</xdr:row>
      <xdr:rowOff>27940</xdr:rowOff>
    </xdr:to>
    <xdr:sp macro="" textlink="">
      <xdr:nvSpPr>
        <xdr:cNvPr id="654" name="楕円 653"/>
        <xdr:cNvSpPr/>
      </xdr:nvSpPr>
      <xdr:spPr>
        <a:xfrm>
          <a:off x="13652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148590</xdr:rowOff>
    </xdr:from>
    <xdr:to>
      <xdr:col>76</xdr:col>
      <xdr:colOff>114300</xdr:colOff>
      <xdr:row>58</xdr:row>
      <xdr:rowOff>52251</xdr:rowOff>
    </xdr:to>
    <xdr:cxnSp macro="">
      <xdr:nvCxnSpPr>
        <xdr:cNvPr id="655" name="直線コネクタ 654"/>
        <xdr:cNvCxnSpPr/>
      </xdr:nvCxnSpPr>
      <xdr:spPr>
        <a:xfrm>
          <a:off x="13703300" y="9921240"/>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35741</xdr:rowOff>
    </xdr:from>
    <xdr:to>
      <xdr:col>67</xdr:col>
      <xdr:colOff>101600</xdr:colOff>
      <xdr:row>57</xdr:row>
      <xdr:rowOff>137341</xdr:rowOff>
    </xdr:to>
    <xdr:sp macro="" textlink="">
      <xdr:nvSpPr>
        <xdr:cNvPr id="656" name="楕円 655"/>
        <xdr:cNvSpPr/>
      </xdr:nvSpPr>
      <xdr:spPr>
        <a:xfrm>
          <a:off x="12763500" y="98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86541</xdr:rowOff>
    </xdr:from>
    <xdr:to>
      <xdr:col>71</xdr:col>
      <xdr:colOff>177800</xdr:colOff>
      <xdr:row>57</xdr:row>
      <xdr:rowOff>148590</xdr:rowOff>
    </xdr:to>
    <xdr:cxnSp macro="">
      <xdr:nvCxnSpPr>
        <xdr:cNvPr id="657" name="直線コネクタ 656"/>
        <xdr:cNvCxnSpPr/>
      </xdr:nvCxnSpPr>
      <xdr:spPr>
        <a:xfrm>
          <a:off x="12814300" y="985919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24873</xdr:rowOff>
    </xdr:from>
    <xdr:ext cx="405111" cy="259045"/>
    <xdr:sp macro="" textlink="">
      <xdr:nvSpPr>
        <xdr:cNvPr id="658" name="n_1aveValue【保健センター・保健所】&#10;有形固定資産減価償却率"/>
        <xdr:cNvSpPr txBox="1"/>
      </xdr:nvSpPr>
      <xdr:spPr>
        <a:xfrm>
          <a:off x="15266044" y="962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137540</xdr:rowOff>
    </xdr:from>
    <xdr:ext cx="405111" cy="259045"/>
    <xdr:sp macro="" textlink="">
      <xdr:nvSpPr>
        <xdr:cNvPr id="659" name="n_2aveValue【保健センター・保健所】&#10;有形固定資産減価償却率"/>
        <xdr:cNvSpPr txBox="1"/>
      </xdr:nvSpPr>
      <xdr:spPr>
        <a:xfrm>
          <a:off x="14389744" y="956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33037</xdr:rowOff>
    </xdr:from>
    <xdr:ext cx="405111" cy="259045"/>
    <xdr:sp macro="" textlink="">
      <xdr:nvSpPr>
        <xdr:cNvPr id="660" name="n_3aveValue【保健センター・保健所】&#10;有形固定資産減価償却率"/>
        <xdr:cNvSpPr txBox="1"/>
      </xdr:nvSpPr>
      <xdr:spPr>
        <a:xfrm>
          <a:off x="135007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3646</xdr:rowOff>
    </xdr:from>
    <xdr:ext cx="405111" cy="259045"/>
    <xdr:sp macro="" textlink="">
      <xdr:nvSpPr>
        <xdr:cNvPr id="661" name="n_4aveValue【保健センター・保健所】&#10;有形固定資産減価償却率"/>
        <xdr:cNvSpPr txBox="1"/>
      </xdr:nvSpPr>
      <xdr:spPr>
        <a:xfrm>
          <a:off x="12611744" y="943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139899</xdr:rowOff>
    </xdr:from>
    <xdr:ext cx="405111" cy="259045"/>
    <xdr:sp macro="" textlink="">
      <xdr:nvSpPr>
        <xdr:cNvPr id="662" name="n_1mainValue【保健センター・保健所】&#10;有形固定資産減価償却率"/>
        <xdr:cNvSpPr txBox="1"/>
      </xdr:nvSpPr>
      <xdr:spPr>
        <a:xfrm>
          <a:off x="15266044" y="1008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94178</xdr:rowOff>
    </xdr:from>
    <xdr:ext cx="405111" cy="259045"/>
    <xdr:sp macro="" textlink="">
      <xdr:nvSpPr>
        <xdr:cNvPr id="663" name="n_2mainValue【保健センター・保健所】&#10;有形固定資産減価償却率"/>
        <xdr:cNvSpPr txBox="1"/>
      </xdr:nvSpPr>
      <xdr:spPr>
        <a:xfrm>
          <a:off x="14389744" y="10038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19067</xdr:rowOff>
    </xdr:from>
    <xdr:ext cx="405111" cy="259045"/>
    <xdr:sp macro="" textlink="">
      <xdr:nvSpPr>
        <xdr:cNvPr id="664" name="n_3mainValue【保健センター・保健所】&#10;有形固定資産減価償却率"/>
        <xdr:cNvSpPr txBox="1"/>
      </xdr:nvSpPr>
      <xdr:spPr>
        <a:xfrm>
          <a:off x="13500744" y="996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128468</xdr:rowOff>
    </xdr:from>
    <xdr:ext cx="405111" cy="259045"/>
    <xdr:sp macro="" textlink="">
      <xdr:nvSpPr>
        <xdr:cNvPr id="665" name="n_4mainValue【保健センター・保健所】&#10;有形固定資産減価償却率"/>
        <xdr:cNvSpPr txBox="1"/>
      </xdr:nvSpPr>
      <xdr:spPr>
        <a:xfrm>
          <a:off x="12611744" y="9901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6350</xdr:rowOff>
    </xdr:from>
    <xdr:to>
      <xdr:col>116</xdr:col>
      <xdr:colOff>62864</xdr:colOff>
      <xdr:row>63</xdr:row>
      <xdr:rowOff>69850</xdr:rowOff>
    </xdr:to>
    <xdr:cxnSp macro="">
      <xdr:nvCxnSpPr>
        <xdr:cNvPr id="689" name="直線コネクタ 688"/>
        <xdr:cNvCxnSpPr/>
      </xdr:nvCxnSpPr>
      <xdr:spPr>
        <a:xfrm flipV="1">
          <a:off x="22160864" y="9436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73677</xdr:rowOff>
    </xdr:from>
    <xdr:ext cx="469744" cy="259045"/>
    <xdr:sp macro="" textlink="">
      <xdr:nvSpPr>
        <xdr:cNvPr id="690" name="【保健センター・保健所】&#10;一人当たり面積最小値テキスト"/>
        <xdr:cNvSpPr txBox="1"/>
      </xdr:nvSpPr>
      <xdr:spPr>
        <a:xfrm>
          <a:off x="22199600"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69850</xdr:rowOff>
    </xdr:from>
    <xdr:to>
      <xdr:col>116</xdr:col>
      <xdr:colOff>152400</xdr:colOff>
      <xdr:row>63</xdr:row>
      <xdr:rowOff>69850</xdr:rowOff>
    </xdr:to>
    <xdr:cxnSp macro="">
      <xdr:nvCxnSpPr>
        <xdr:cNvPr id="691" name="直線コネクタ 690"/>
        <xdr:cNvCxnSpPr/>
      </xdr:nvCxnSpPr>
      <xdr:spPr>
        <a:xfrm>
          <a:off x="22072600" y="1087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124477</xdr:rowOff>
    </xdr:from>
    <xdr:ext cx="469744" cy="259045"/>
    <xdr:sp macro="" textlink="">
      <xdr:nvSpPr>
        <xdr:cNvPr id="692" name="【保健センター・保健所】&#10;一人当たり面積最大値テキスト"/>
        <xdr:cNvSpPr txBox="1"/>
      </xdr:nvSpPr>
      <xdr:spPr>
        <a:xfrm>
          <a:off x="22199600" y="921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6350</xdr:rowOff>
    </xdr:from>
    <xdr:to>
      <xdr:col>116</xdr:col>
      <xdr:colOff>152400</xdr:colOff>
      <xdr:row>55</xdr:row>
      <xdr:rowOff>6350</xdr:rowOff>
    </xdr:to>
    <xdr:cxnSp macro="">
      <xdr:nvCxnSpPr>
        <xdr:cNvPr id="693" name="直線コネクタ 692"/>
        <xdr:cNvCxnSpPr/>
      </xdr:nvCxnSpPr>
      <xdr:spPr>
        <a:xfrm>
          <a:off x="22072600" y="943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94"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5" name="フローチャート: 判断 694"/>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96" name="フローチャート: 判断 695"/>
        <xdr:cNvSpPr/>
      </xdr:nvSpPr>
      <xdr:spPr>
        <a:xfrm>
          <a:off x="21272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697" name="フローチャート: 判断 696"/>
        <xdr:cNvSpPr/>
      </xdr:nvSpPr>
      <xdr:spPr>
        <a:xfrm>
          <a:off x="20383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165100</xdr:rowOff>
    </xdr:from>
    <xdr:to>
      <xdr:col>102</xdr:col>
      <xdr:colOff>165100</xdr:colOff>
      <xdr:row>61</xdr:row>
      <xdr:rowOff>95250</xdr:rowOff>
    </xdr:to>
    <xdr:sp macro="" textlink="">
      <xdr:nvSpPr>
        <xdr:cNvPr id="698" name="フローチャート: 判断 697"/>
        <xdr:cNvSpPr/>
      </xdr:nvSpPr>
      <xdr:spPr>
        <a:xfrm>
          <a:off x="19494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127000</xdr:rowOff>
    </xdr:from>
    <xdr:to>
      <xdr:col>98</xdr:col>
      <xdr:colOff>38100</xdr:colOff>
      <xdr:row>61</xdr:row>
      <xdr:rowOff>57150</xdr:rowOff>
    </xdr:to>
    <xdr:sp macro="" textlink="">
      <xdr:nvSpPr>
        <xdr:cNvPr id="699" name="フローチャート: 判断 698"/>
        <xdr:cNvSpPr/>
      </xdr:nvSpPr>
      <xdr:spPr>
        <a:xfrm>
          <a:off x="18605500" y="1041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127000</xdr:rowOff>
    </xdr:from>
    <xdr:to>
      <xdr:col>116</xdr:col>
      <xdr:colOff>114300</xdr:colOff>
      <xdr:row>55</xdr:row>
      <xdr:rowOff>57150</xdr:rowOff>
    </xdr:to>
    <xdr:sp macro="" textlink="">
      <xdr:nvSpPr>
        <xdr:cNvPr id="705" name="楕円 704"/>
        <xdr:cNvSpPr/>
      </xdr:nvSpPr>
      <xdr:spPr>
        <a:xfrm>
          <a:off x="221107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80027</xdr:rowOff>
    </xdr:from>
    <xdr:ext cx="469744" cy="259045"/>
    <xdr:sp macro="" textlink="">
      <xdr:nvSpPr>
        <xdr:cNvPr id="706" name="【保健センター・保健所】&#10;一人当たり面積該当値テキスト"/>
        <xdr:cNvSpPr txBox="1"/>
      </xdr:nvSpPr>
      <xdr:spPr>
        <a:xfrm>
          <a:off x="2219960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152400</xdr:rowOff>
    </xdr:from>
    <xdr:to>
      <xdr:col>112</xdr:col>
      <xdr:colOff>38100</xdr:colOff>
      <xdr:row>55</xdr:row>
      <xdr:rowOff>82550</xdr:rowOff>
    </xdr:to>
    <xdr:sp macro="" textlink="">
      <xdr:nvSpPr>
        <xdr:cNvPr id="707" name="楕円 706"/>
        <xdr:cNvSpPr/>
      </xdr:nvSpPr>
      <xdr:spPr>
        <a:xfrm>
          <a:off x="212725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6350</xdr:rowOff>
    </xdr:from>
    <xdr:to>
      <xdr:col>116</xdr:col>
      <xdr:colOff>63500</xdr:colOff>
      <xdr:row>55</xdr:row>
      <xdr:rowOff>31750</xdr:rowOff>
    </xdr:to>
    <xdr:cxnSp macro="">
      <xdr:nvCxnSpPr>
        <xdr:cNvPr id="708" name="直線コネクタ 707"/>
        <xdr:cNvCxnSpPr/>
      </xdr:nvCxnSpPr>
      <xdr:spPr>
        <a:xfrm flipV="1">
          <a:off x="21323300" y="9436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165100</xdr:rowOff>
    </xdr:from>
    <xdr:to>
      <xdr:col>107</xdr:col>
      <xdr:colOff>101600</xdr:colOff>
      <xdr:row>55</xdr:row>
      <xdr:rowOff>95250</xdr:rowOff>
    </xdr:to>
    <xdr:sp macro="" textlink="">
      <xdr:nvSpPr>
        <xdr:cNvPr id="709" name="楕円 708"/>
        <xdr:cNvSpPr/>
      </xdr:nvSpPr>
      <xdr:spPr>
        <a:xfrm>
          <a:off x="203835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31750</xdr:rowOff>
    </xdr:from>
    <xdr:to>
      <xdr:col>111</xdr:col>
      <xdr:colOff>177800</xdr:colOff>
      <xdr:row>55</xdr:row>
      <xdr:rowOff>44450</xdr:rowOff>
    </xdr:to>
    <xdr:cxnSp macro="">
      <xdr:nvCxnSpPr>
        <xdr:cNvPr id="710" name="直線コネクタ 709"/>
        <xdr:cNvCxnSpPr/>
      </xdr:nvCxnSpPr>
      <xdr:spPr>
        <a:xfrm flipV="1">
          <a:off x="20434300" y="9461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19050</xdr:rowOff>
    </xdr:from>
    <xdr:to>
      <xdr:col>102</xdr:col>
      <xdr:colOff>165100</xdr:colOff>
      <xdr:row>55</xdr:row>
      <xdr:rowOff>120650</xdr:rowOff>
    </xdr:to>
    <xdr:sp macro="" textlink="">
      <xdr:nvSpPr>
        <xdr:cNvPr id="711" name="楕円 710"/>
        <xdr:cNvSpPr/>
      </xdr:nvSpPr>
      <xdr:spPr>
        <a:xfrm>
          <a:off x="194945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44450</xdr:rowOff>
    </xdr:from>
    <xdr:to>
      <xdr:col>107</xdr:col>
      <xdr:colOff>50800</xdr:colOff>
      <xdr:row>55</xdr:row>
      <xdr:rowOff>69850</xdr:rowOff>
    </xdr:to>
    <xdr:cxnSp macro="">
      <xdr:nvCxnSpPr>
        <xdr:cNvPr id="712" name="直線コネクタ 711"/>
        <xdr:cNvCxnSpPr/>
      </xdr:nvCxnSpPr>
      <xdr:spPr>
        <a:xfrm flipV="1">
          <a:off x="19545300" y="9474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6350</xdr:rowOff>
    </xdr:from>
    <xdr:to>
      <xdr:col>98</xdr:col>
      <xdr:colOff>38100</xdr:colOff>
      <xdr:row>55</xdr:row>
      <xdr:rowOff>107950</xdr:rowOff>
    </xdr:to>
    <xdr:sp macro="" textlink="">
      <xdr:nvSpPr>
        <xdr:cNvPr id="713" name="楕円 712"/>
        <xdr:cNvSpPr/>
      </xdr:nvSpPr>
      <xdr:spPr>
        <a:xfrm>
          <a:off x="186055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55</xdr:row>
      <xdr:rowOff>57150</xdr:rowOff>
    </xdr:from>
    <xdr:to>
      <xdr:col>102</xdr:col>
      <xdr:colOff>114300</xdr:colOff>
      <xdr:row>55</xdr:row>
      <xdr:rowOff>69850</xdr:rowOff>
    </xdr:to>
    <xdr:cxnSp macro="">
      <xdr:nvCxnSpPr>
        <xdr:cNvPr id="714" name="直線コネクタ 713"/>
        <xdr:cNvCxnSpPr/>
      </xdr:nvCxnSpPr>
      <xdr:spPr>
        <a:xfrm>
          <a:off x="18656300" y="9486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60977</xdr:rowOff>
    </xdr:from>
    <xdr:ext cx="469744" cy="259045"/>
    <xdr:sp macro="" textlink="">
      <xdr:nvSpPr>
        <xdr:cNvPr id="715" name="n_1aveValue【保健センター・保健所】&#10;一人当たり面積"/>
        <xdr:cNvSpPr txBox="1"/>
      </xdr:nvSpPr>
      <xdr:spPr>
        <a:xfrm>
          <a:off x="21075727" y="105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60977</xdr:rowOff>
    </xdr:from>
    <xdr:ext cx="469744" cy="259045"/>
    <xdr:sp macro="" textlink="">
      <xdr:nvSpPr>
        <xdr:cNvPr id="716" name="n_2aveValue【保健センター・保健所】&#10;一人当たり面積"/>
        <xdr:cNvSpPr txBox="1"/>
      </xdr:nvSpPr>
      <xdr:spPr>
        <a:xfrm>
          <a:off x="20199427" y="105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86377</xdr:rowOff>
    </xdr:from>
    <xdr:ext cx="469744" cy="259045"/>
    <xdr:sp macro="" textlink="">
      <xdr:nvSpPr>
        <xdr:cNvPr id="717" name="n_3aveValue【保健センター・保健所】&#10;一人当たり面積"/>
        <xdr:cNvSpPr txBox="1"/>
      </xdr:nvSpPr>
      <xdr:spPr>
        <a:xfrm>
          <a:off x="193104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718" name="n_4aveValue【保健センター・保健所】&#10;一人当たり面積"/>
        <xdr:cNvSpPr txBox="1"/>
      </xdr:nvSpPr>
      <xdr:spPr>
        <a:xfrm>
          <a:off x="18421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99077</xdr:rowOff>
    </xdr:from>
    <xdr:ext cx="469744" cy="259045"/>
    <xdr:sp macro="" textlink="">
      <xdr:nvSpPr>
        <xdr:cNvPr id="719" name="n_1mainValue【保健センター・保健所】&#10;一人当たり面積"/>
        <xdr:cNvSpPr txBox="1"/>
      </xdr:nvSpPr>
      <xdr:spPr>
        <a:xfrm>
          <a:off x="21075727" y="918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111777</xdr:rowOff>
    </xdr:from>
    <xdr:ext cx="469744" cy="259045"/>
    <xdr:sp macro="" textlink="">
      <xdr:nvSpPr>
        <xdr:cNvPr id="720" name="n_2mainValue【保健センター・保健所】&#10;一人当たり面積"/>
        <xdr:cNvSpPr txBox="1"/>
      </xdr:nvSpPr>
      <xdr:spPr>
        <a:xfrm>
          <a:off x="20199427" y="919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53</xdr:row>
      <xdr:rowOff>137177</xdr:rowOff>
    </xdr:from>
    <xdr:ext cx="469744" cy="259045"/>
    <xdr:sp macro="" textlink="">
      <xdr:nvSpPr>
        <xdr:cNvPr id="721" name="n_3mainValue【保健センター・保健所】&#10;一人当たり面積"/>
        <xdr:cNvSpPr txBox="1"/>
      </xdr:nvSpPr>
      <xdr:spPr>
        <a:xfrm>
          <a:off x="19310427" y="922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53</xdr:row>
      <xdr:rowOff>124477</xdr:rowOff>
    </xdr:from>
    <xdr:ext cx="469744" cy="259045"/>
    <xdr:sp macro="" textlink="">
      <xdr:nvSpPr>
        <xdr:cNvPr id="722" name="n_4mainValue【保健センター・保健所】&#10;一人当たり面積"/>
        <xdr:cNvSpPr txBox="1"/>
      </xdr:nvSpPr>
      <xdr:spPr>
        <a:xfrm>
          <a:off x="18421427" y="921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76200</xdr:rowOff>
    </xdr:from>
    <xdr:to>
      <xdr:col>85</xdr:col>
      <xdr:colOff>126364</xdr:colOff>
      <xdr:row>85</xdr:row>
      <xdr:rowOff>34289</xdr:rowOff>
    </xdr:to>
    <xdr:cxnSp macro="">
      <xdr:nvCxnSpPr>
        <xdr:cNvPr id="747" name="直線コネクタ 746"/>
        <xdr:cNvCxnSpPr/>
      </xdr:nvCxnSpPr>
      <xdr:spPr>
        <a:xfrm flipV="1">
          <a:off x="16318864" y="13449300"/>
          <a:ext cx="0" cy="1158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38116</xdr:rowOff>
    </xdr:from>
    <xdr:ext cx="405111" cy="259045"/>
    <xdr:sp macro="" textlink="">
      <xdr:nvSpPr>
        <xdr:cNvPr id="748" name="【消防施設】&#10;有形固定資産減価償却率最小値テキスト"/>
        <xdr:cNvSpPr txBox="1"/>
      </xdr:nvSpPr>
      <xdr:spPr>
        <a:xfrm>
          <a:off x="16357600"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34289</xdr:rowOff>
    </xdr:from>
    <xdr:to>
      <xdr:col>86</xdr:col>
      <xdr:colOff>25400</xdr:colOff>
      <xdr:row>85</xdr:row>
      <xdr:rowOff>34289</xdr:rowOff>
    </xdr:to>
    <xdr:cxnSp macro="">
      <xdr:nvCxnSpPr>
        <xdr:cNvPr id="749" name="直線コネクタ 748"/>
        <xdr:cNvCxnSpPr/>
      </xdr:nvCxnSpPr>
      <xdr:spPr>
        <a:xfrm>
          <a:off x="16230600" y="1460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22877</xdr:rowOff>
    </xdr:from>
    <xdr:ext cx="405111" cy="259045"/>
    <xdr:sp macro="" textlink="">
      <xdr:nvSpPr>
        <xdr:cNvPr id="750" name="【消防施設】&#10;有形固定資産減価償却率最大値テキスト"/>
        <xdr:cNvSpPr txBox="1"/>
      </xdr:nvSpPr>
      <xdr:spPr>
        <a:xfrm>
          <a:off x="163576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76200</xdr:rowOff>
    </xdr:from>
    <xdr:to>
      <xdr:col>86</xdr:col>
      <xdr:colOff>25400</xdr:colOff>
      <xdr:row>78</xdr:row>
      <xdr:rowOff>76200</xdr:rowOff>
    </xdr:to>
    <xdr:cxnSp macro="">
      <xdr:nvCxnSpPr>
        <xdr:cNvPr id="751" name="直線コネクタ 750"/>
        <xdr:cNvCxnSpPr/>
      </xdr:nvCxnSpPr>
      <xdr:spPr>
        <a:xfrm>
          <a:off x="16230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38752</xdr:rowOff>
    </xdr:from>
    <xdr:ext cx="405111" cy="259045"/>
    <xdr:sp macro="" textlink="">
      <xdr:nvSpPr>
        <xdr:cNvPr id="752" name="【消防施設】&#10;有形固定資産減価償却率平均値テキスト"/>
        <xdr:cNvSpPr txBox="1"/>
      </xdr:nvSpPr>
      <xdr:spPr>
        <a:xfrm>
          <a:off x="16357600" y="137547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15875</xdr:rowOff>
    </xdr:from>
    <xdr:to>
      <xdr:col>85</xdr:col>
      <xdr:colOff>177800</xdr:colOff>
      <xdr:row>81</xdr:row>
      <xdr:rowOff>117475</xdr:rowOff>
    </xdr:to>
    <xdr:sp macro="" textlink="">
      <xdr:nvSpPr>
        <xdr:cNvPr id="753" name="フローチャート: 判断 752"/>
        <xdr:cNvSpPr/>
      </xdr:nvSpPr>
      <xdr:spPr>
        <a:xfrm>
          <a:off x="162687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149225</xdr:rowOff>
    </xdr:from>
    <xdr:to>
      <xdr:col>81</xdr:col>
      <xdr:colOff>101600</xdr:colOff>
      <xdr:row>81</xdr:row>
      <xdr:rowOff>79375</xdr:rowOff>
    </xdr:to>
    <xdr:sp macro="" textlink="">
      <xdr:nvSpPr>
        <xdr:cNvPr id="754" name="フローチャート: 判断 753"/>
        <xdr:cNvSpPr/>
      </xdr:nvSpPr>
      <xdr:spPr>
        <a:xfrm>
          <a:off x="154305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164464</xdr:rowOff>
    </xdr:from>
    <xdr:to>
      <xdr:col>76</xdr:col>
      <xdr:colOff>165100</xdr:colOff>
      <xdr:row>81</xdr:row>
      <xdr:rowOff>94614</xdr:rowOff>
    </xdr:to>
    <xdr:sp macro="" textlink="">
      <xdr:nvSpPr>
        <xdr:cNvPr id="755" name="フローチャート: 判断 754"/>
        <xdr:cNvSpPr/>
      </xdr:nvSpPr>
      <xdr:spPr>
        <a:xfrm>
          <a:off x="145415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56" name="フローチャート: 判断 755"/>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135889</xdr:rowOff>
    </xdr:from>
    <xdr:to>
      <xdr:col>67</xdr:col>
      <xdr:colOff>101600</xdr:colOff>
      <xdr:row>81</xdr:row>
      <xdr:rowOff>66039</xdr:rowOff>
    </xdr:to>
    <xdr:sp macro="" textlink="">
      <xdr:nvSpPr>
        <xdr:cNvPr id="757" name="フローチャート: 判断 756"/>
        <xdr:cNvSpPr/>
      </xdr:nvSpPr>
      <xdr:spPr>
        <a:xfrm>
          <a:off x="12763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636</xdr:rowOff>
    </xdr:from>
    <xdr:to>
      <xdr:col>85</xdr:col>
      <xdr:colOff>177800</xdr:colOff>
      <xdr:row>84</xdr:row>
      <xdr:rowOff>102236</xdr:rowOff>
    </xdr:to>
    <xdr:sp macro="" textlink="">
      <xdr:nvSpPr>
        <xdr:cNvPr id="763" name="楕円 762"/>
        <xdr:cNvSpPr/>
      </xdr:nvSpPr>
      <xdr:spPr>
        <a:xfrm>
          <a:off x="16268700" y="144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150513</xdr:rowOff>
    </xdr:from>
    <xdr:ext cx="405111" cy="259045"/>
    <xdr:sp macro="" textlink="">
      <xdr:nvSpPr>
        <xdr:cNvPr id="764" name="【消防施設】&#10;有形固定資産減価償却率該当値テキスト"/>
        <xdr:cNvSpPr txBox="1"/>
      </xdr:nvSpPr>
      <xdr:spPr>
        <a:xfrm>
          <a:off x="16357600"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52070</xdr:rowOff>
    </xdr:from>
    <xdr:to>
      <xdr:col>81</xdr:col>
      <xdr:colOff>101600</xdr:colOff>
      <xdr:row>82</xdr:row>
      <xdr:rowOff>153670</xdr:rowOff>
    </xdr:to>
    <xdr:sp macro="" textlink="">
      <xdr:nvSpPr>
        <xdr:cNvPr id="765" name="楕円 764"/>
        <xdr:cNvSpPr/>
      </xdr:nvSpPr>
      <xdr:spPr>
        <a:xfrm>
          <a:off x="15430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102870</xdr:rowOff>
    </xdr:from>
    <xdr:to>
      <xdr:col>85</xdr:col>
      <xdr:colOff>127000</xdr:colOff>
      <xdr:row>84</xdr:row>
      <xdr:rowOff>51436</xdr:rowOff>
    </xdr:to>
    <xdr:cxnSp macro="">
      <xdr:nvCxnSpPr>
        <xdr:cNvPr id="766" name="直線コネクタ 765"/>
        <xdr:cNvCxnSpPr/>
      </xdr:nvCxnSpPr>
      <xdr:spPr>
        <a:xfrm>
          <a:off x="15481300" y="14161770"/>
          <a:ext cx="838200" cy="29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99695</xdr:rowOff>
    </xdr:from>
    <xdr:to>
      <xdr:col>76</xdr:col>
      <xdr:colOff>165100</xdr:colOff>
      <xdr:row>83</xdr:row>
      <xdr:rowOff>29845</xdr:rowOff>
    </xdr:to>
    <xdr:sp macro="" textlink="">
      <xdr:nvSpPr>
        <xdr:cNvPr id="767" name="楕円 766"/>
        <xdr:cNvSpPr/>
      </xdr:nvSpPr>
      <xdr:spPr>
        <a:xfrm>
          <a:off x="14541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102870</xdr:rowOff>
    </xdr:from>
    <xdr:to>
      <xdr:col>81</xdr:col>
      <xdr:colOff>50800</xdr:colOff>
      <xdr:row>82</xdr:row>
      <xdr:rowOff>150495</xdr:rowOff>
    </xdr:to>
    <xdr:cxnSp macro="">
      <xdr:nvCxnSpPr>
        <xdr:cNvPr id="768" name="直線コネクタ 767"/>
        <xdr:cNvCxnSpPr/>
      </xdr:nvCxnSpPr>
      <xdr:spPr>
        <a:xfrm flipV="1">
          <a:off x="14592300" y="141617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23495</xdr:rowOff>
    </xdr:from>
    <xdr:to>
      <xdr:col>72</xdr:col>
      <xdr:colOff>38100</xdr:colOff>
      <xdr:row>82</xdr:row>
      <xdr:rowOff>125095</xdr:rowOff>
    </xdr:to>
    <xdr:sp macro="" textlink="">
      <xdr:nvSpPr>
        <xdr:cNvPr id="769" name="楕円 768"/>
        <xdr:cNvSpPr/>
      </xdr:nvSpPr>
      <xdr:spPr>
        <a:xfrm>
          <a:off x="13652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74295</xdr:rowOff>
    </xdr:from>
    <xdr:to>
      <xdr:col>76</xdr:col>
      <xdr:colOff>114300</xdr:colOff>
      <xdr:row>82</xdr:row>
      <xdr:rowOff>150495</xdr:rowOff>
    </xdr:to>
    <xdr:cxnSp macro="">
      <xdr:nvCxnSpPr>
        <xdr:cNvPr id="770" name="直線コネクタ 769"/>
        <xdr:cNvCxnSpPr/>
      </xdr:nvCxnSpPr>
      <xdr:spPr>
        <a:xfrm>
          <a:off x="13703300" y="1413319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80645</xdr:rowOff>
    </xdr:from>
    <xdr:to>
      <xdr:col>67</xdr:col>
      <xdr:colOff>101600</xdr:colOff>
      <xdr:row>83</xdr:row>
      <xdr:rowOff>10795</xdr:rowOff>
    </xdr:to>
    <xdr:sp macro="" textlink="">
      <xdr:nvSpPr>
        <xdr:cNvPr id="771" name="楕円 770"/>
        <xdr:cNvSpPr/>
      </xdr:nvSpPr>
      <xdr:spPr>
        <a:xfrm>
          <a:off x="12763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74295</xdr:rowOff>
    </xdr:from>
    <xdr:to>
      <xdr:col>71</xdr:col>
      <xdr:colOff>177800</xdr:colOff>
      <xdr:row>82</xdr:row>
      <xdr:rowOff>131445</xdr:rowOff>
    </xdr:to>
    <xdr:cxnSp macro="">
      <xdr:nvCxnSpPr>
        <xdr:cNvPr id="772" name="直線コネクタ 771"/>
        <xdr:cNvCxnSpPr/>
      </xdr:nvCxnSpPr>
      <xdr:spPr>
        <a:xfrm flipV="1">
          <a:off x="12814300" y="141331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95902</xdr:rowOff>
    </xdr:from>
    <xdr:ext cx="405111" cy="259045"/>
    <xdr:sp macro="" textlink="">
      <xdr:nvSpPr>
        <xdr:cNvPr id="773" name="n_1aveValue【消防施設】&#10;有形固定資産減価償却率"/>
        <xdr:cNvSpPr txBox="1"/>
      </xdr:nvSpPr>
      <xdr:spPr>
        <a:xfrm>
          <a:off x="152660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111141</xdr:rowOff>
    </xdr:from>
    <xdr:ext cx="405111" cy="259045"/>
    <xdr:sp macro="" textlink="">
      <xdr:nvSpPr>
        <xdr:cNvPr id="774" name="n_2aveValue【消防施設】&#10;有形固定資産減価償却率"/>
        <xdr:cNvSpPr txBox="1"/>
      </xdr:nvSpPr>
      <xdr:spPr>
        <a:xfrm>
          <a:off x="14389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775" name="n_3aveValue【消防施設】&#10;有形固定資産減価償却率"/>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82566</xdr:rowOff>
    </xdr:from>
    <xdr:ext cx="405111" cy="259045"/>
    <xdr:sp macro="" textlink="">
      <xdr:nvSpPr>
        <xdr:cNvPr id="776" name="n_4aveValue【消防施設】&#10;有形固定資産減価償却率"/>
        <xdr:cNvSpPr txBox="1"/>
      </xdr:nvSpPr>
      <xdr:spPr>
        <a:xfrm>
          <a:off x="12611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144797</xdr:rowOff>
    </xdr:from>
    <xdr:ext cx="405111" cy="259045"/>
    <xdr:sp macro="" textlink="">
      <xdr:nvSpPr>
        <xdr:cNvPr id="777" name="n_1mainValue【消防施設】&#10;有形固定資産減価償却率"/>
        <xdr:cNvSpPr txBox="1"/>
      </xdr:nvSpPr>
      <xdr:spPr>
        <a:xfrm>
          <a:off x="152660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20972</xdr:rowOff>
    </xdr:from>
    <xdr:ext cx="405111" cy="259045"/>
    <xdr:sp macro="" textlink="">
      <xdr:nvSpPr>
        <xdr:cNvPr id="778" name="n_2mainValue【消防施設】&#10;有形固定資産減価償却率"/>
        <xdr:cNvSpPr txBox="1"/>
      </xdr:nvSpPr>
      <xdr:spPr>
        <a:xfrm>
          <a:off x="143897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116222</xdr:rowOff>
    </xdr:from>
    <xdr:ext cx="405111" cy="259045"/>
    <xdr:sp macro="" textlink="">
      <xdr:nvSpPr>
        <xdr:cNvPr id="779" name="n_3mainValue【消防施設】&#10;有形固定資産減価償却率"/>
        <xdr:cNvSpPr txBox="1"/>
      </xdr:nvSpPr>
      <xdr:spPr>
        <a:xfrm>
          <a:off x="13500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1922</xdr:rowOff>
    </xdr:from>
    <xdr:ext cx="405111" cy="259045"/>
    <xdr:sp macro="" textlink="">
      <xdr:nvSpPr>
        <xdr:cNvPr id="780" name="n_4mainValue【消防施設】&#10;有形固定資産減価償却率"/>
        <xdr:cNvSpPr txBox="1"/>
      </xdr:nvSpPr>
      <xdr:spPr>
        <a:xfrm>
          <a:off x="12611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1" name="テキスト ボックス 79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92" name="直線コネクタ 79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3" name="テキスト ボックス 79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4" name="直線コネクタ 79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5" name="テキスト ボックス 79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6" name="直線コネクタ 79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7" name="テキスト ボックス 79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8" name="直線コネクタ 79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9" name="テキスト ボックス 79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0" name="直線コネクタ 79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1" name="テキスト ボックス 80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2" name="直線コネクタ 80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3" name="テキスト ボックス 80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100693</xdr:rowOff>
    </xdr:from>
    <xdr:to>
      <xdr:col>116</xdr:col>
      <xdr:colOff>62864</xdr:colOff>
      <xdr:row>85</xdr:row>
      <xdr:rowOff>144236</xdr:rowOff>
    </xdr:to>
    <xdr:cxnSp macro="">
      <xdr:nvCxnSpPr>
        <xdr:cNvPr id="807" name="直線コネクタ 806"/>
        <xdr:cNvCxnSpPr/>
      </xdr:nvCxnSpPr>
      <xdr:spPr>
        <a:xfrm flipV="1">
          <a:off x="22160864" y="13302343"/>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148063</xdr:rowOff>
    </xdr:from>
    <xdr:ext cx="469744" cy="259045"/>
    <xdr:sp macro="" textlink="">
      <xdr:nvSpPr>
        <xdr:cNvPr id="808" name="【消防施設】&#10;一人当たり面積最小値テキスト"/>
        <xdr:cNvSpPr txBox="1"/>
      </xdr:nvSpPr>
      <xdr:spPr>
        <a:xfrm>
          <a:off x="22199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144236</xdr:rowOff>
    </xdr:from>
    <xdr:to>
      <xdr:col>116</xdr:col>
      <xdr:colOff>152400</xdr:colOff>
      <xdr:row>85</xdr:row>
      <xdr:rowOff>144236</xdr:rowOff>
    </xdr:to>
    <xdr:cxnSp macro="">
      <xdr:nvCxnSpPr>
        <xdr:cNvPr id="809" name="直線コネクタ 808"/>
        <xdr:cNvCxnSpPr/>
      </xdr:nvCxnSpPr>
      <xdr:spPr>
        <a:xfrm>
          <a:off x="22072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47370</xdr:rowOff>
    </xdr:from>
    <xdr:ext cx="469744" cy="259045"/>
    <xdr:sp macro="" textlink="">
      <xdr:nvSpPr>
        <xdr:cNvPr id="810" name="【消防施設】&#10;一人当たり面積最大値テキスト"/>
        <xdr:cNvSpPr txBox="1"/>
      </xdr:nvSpPr>
      <xdr:spPr>
        <a:xfrm>
          <a:off x="22199600" y="1307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100693</xdr:rowOff>
    </xdr:from>
    <xdr:to>
      <xdr:col>116</xdr:col>
      <xdr:colOff>152400</xdr:colOff>
      <xdr:row>77</xdr:row>
      <xdr:rowOff>100693</xdr:rowOff>
    </xdr:to>
    <xdr:cxnSp macro="">
      <xdr:nvCxnSpPr>
        <xdr:cNvPr id="811" name="直線コネクタ 810"/>
        <xdr:cNvCxnSpPr/>
      </xdr:nvCxnSpPr>
      <xdr:spPr>
        <a:xfrm>
          <a:off x="22072600" y="1330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126291</xdr:rowOff>
    </xdr:from>
    <xdr:ext cx="469744" cy="259045"/>
    <xdr:sp macro="" textlink="">
      <xdr:nvSpPr>
        <xdr:cNvPr id="812" name="【消防施設】&#10;一人当たり面積平均値テキスト"/>
        <xdr:cNvSpPr txBox="1"/>
      </xdr:nvSpPr>
      <xdr:spPr>
        <a:xfrm>
          <a:off x="22199600" y="14013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147864</xdr:rowOff>
    </xdr:from>
    <xdr:to>
      <xdr:col>116</xdr:col>
      <xdr:colOff>114300</xdr:colOff>
      <xdr:row>82</xdr:row>
      <xdr:rowOff>78014</xdr:rowOff>
    </xdr:to>
    <xdr:sp macro="" textlink="">
      <xdr:nvSpPr>
        <xdr:cNvPr id="813" name="フローチャート: 判断 812"/>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158750</xdr:rowOff>
    </xdr:from>
    <xdr:to>
      <xdr:col>112</xdr:col>
      <xdr:colOff>38100</xdr:colOff>
      <xdr:row>82</xdr:row>
      <xdr:rowOff>88900</xdr:rowOff>
    </xdr:to>
    <xdr:sp macro="" textlink="">
      <xdr:nvSpPr>
        <xdr:cNvPr id="814" name="フローチャート: 判断 813"/>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30843</xdr:rowOff>
    </xdr:from>
    <xdr:to>
      <xdr:col>107</xdr:col>
      <xdr:colOff>101600</xdr:colOff>
      <xdr:row>82</xdr:row>
      <xdr:rowOff>132443</xdr:rowOff>
    </xdr:to>
    <xdr:sp macro="" textlink="">
      <xdr:nvSpPr>
        <xdr:cNvPr id="815" name="フローチャート: 判断 814"/>
        <xdr:cNvSpPr/>
      </xdr:nvSpPr>
      <xdr:spPr>
        <a:xfrm>
          <a:off x="20383500" y="1408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74386</xdr:rowOff>
    </xdr:from>
    <xdr:to>
      <xdr:col>102</xdr:col>
      <xdr:colOff>165100</xdr:colOff>
      <xdr:row>83</xdr:row>
      <xdr:rowOff>4536</xdr:rowOff>
    </xdr:to>
    <xdr:sp macro="" textlink="">
      <xdr:nvSpPr>
        <xdr:cNvPr id="816" name="フローチャート: 判断 815"/>
        <xdr:cNvSpPr/>
      </xdr:nvSpPr>
      <xdr:spPr>
        <a:xfrm>
          <a:off x="19494500" y="1413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85271</xdr:rowOff>
    </xdr:from>
    <xdr:to>
      <xdr:col>98</xdr:col>
      <xdr:colOff>38100</xdr:colOff>
      <xdr:row>83</xdr:row>
      <xdr:rowOff>15421</xdr:rowOff>
    </xdr:to>
    <xdr:sp macro="" textlink="">
      <xdr:nvSpPr>
        <xdr:cNvPr id="817" name="フローチャート: 判断 816"/>
        <xdr:cNvSpPr/>
      </xdr:nvSpPr>
      <xdr:spPr>
        <a:xfrm>
          <a:off x="18605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115207</xdr:rowOff>
    </xdr:from>
    <xdr:to>
      <xdr:col>116</xdr:col>
      <xdr:colOff>114300</xdr:colOff>
      <xdr:row>82</xdr:row>
      <xdr:rowOff>45357</xdr:rowOff>
    </xdr:to>
    <xdr:sp macro="" textlink="">
      <xdr:nvSpPr>
        <xdr:cNvPr id="823" name="楕円 822"/>
        <xdr:cNvSpPr/>
      </xdr:nvSpPr>
      <xdr:spPr>
        <a:xfrm>
          <a:off x="221107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138084</xdr:rowOff>
    </xdr:from>
    <xdr:ext cx="469744" cy="259045"/>
    <xdr:sp macro="" textlink="">
      <xdr:nvSpPr>
        <xdr:cNvPr id="824" name="【消防施設】&#10;一人当たり面積該当値テキスト"/>
        <xdr:cNvSpPr txBox="1"/>
      </xdr:nvSpPr>
      <xdr:spPr>
        <a:xfrm>
          <a:off x="22199600"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825" name="楕円 824"/>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166007</xdr:rowOff>
    </xdr:from>
    <xdr:to>
      <xdr:col>116</xdr:col>
      <xdr:colOff>63500</xdr:colOff>
      <xdr:row>82</xdr:row>
      <xdr:rowOff>38100</xdr:rowOff>
    </xdr:to>
    <xdr:cxnSp macro="">
      <xdr:nvCxnSpPr>
        <xdr:cNvPr id="826" name="直線コネクタ 825"/>
        <xdr:cNvCxnSpPr/>
      </xdr:nvCxnSpPr>
      <xdr:spPr>
        <a:xfrm flipV="1">
          <a:off x="21323300" y="140534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158750</xdr:rowOff>
    </xdr:from>
    <xdr:to>
      <xdr:col>107</xdr:col>
      <xdr:colOff>101600</xdr:colOff>
      <xdr:row>82</xdr:row>
      <xdr:rowOff>88900</xdr:rowOff>
    </xdr:to>
    <xdr:sp macro="" textlink="">
      <xdr:nvSpPr>
        <xdr:cNvPr id="827" name="楕円 826"/>
        <xdr:cNvSpPr/>
      </xdr:nvSpPr>
      <xdr:spPr>
        <a:xfrm>
          <a:off x="20383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82</xdr:row>
      <xdr:rowOff>38100</xdr:rowOff>
    </xdr:to>
    <xdr:cxnSp macro="">
      <xdr:nvCxnSpPr>
        <xdr:cNvPr id="828" name="直線コネクタ 827"/>
        <xdr:cNvCxnSpPr/>
      </xdr:nvCxnSpPr>
      <xdr:spPr>
        <a:xfrm>
          <a:off x="20434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96157</xdr:rowOff>
    </xdr:from>
    <xdr:to>
      <xdr:col>102</xdr:col>
      <xdr:colOff>165100</xdr:colOff>
      <xdr:row>83</xdr:row>
      <xdr:rowOff>26307</xdr:rowOff>
    </xdr:to>
    <xdr:sp macro="" textlink="">
      <xdr:nvSpPr>
        <xdr:cNvPr id="829" name="楕円 828"/>
        <xdr:cNvSpPr/>
      </xdr:nvSpPr>
      <xdr:spPr>
        <a:xfrm>
          <a:off x="19494500" y="1415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38100</xdr:rowOff>
    </xdr:from>
    <xdr:to>
      <xdr:col>107</xdr:col>
      <xdr:colOff>50800</xdr:colOff>
      <xdr:row>82</xdr:row>
      <xdr:rowOff>146957</xdr:rowOff>
    </xdr:to>
    <xdr:cxnSp macro="">
      <xdr:nvCxnSpPr>
        <xdr:cNvPr id="830" name="直線コネクタ 829"/>
        <xdr:cNvCxnSpPr/>
      </xdr:nvCxnSpPr>
      <xdr:spPr>
        <a:xfrm flipV="1">
          <a:off x="19545300" y="140970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107043</xdr:rowOff>
    </xdr:from>
    <xdr:to>
      <xdr:col>98</xdr:col>
      <xdr:colOff>38100</xdr:colOff>
      <xdr:row>83</xdr:row>
      <xdr:rowOff>37193</xdr:rowOff>
    </xdr:to>
    <xdr:sp macro="" textlink="">
      <xdr:nvSpPr>
        <xdr:cNvPr id="831" name="楕円 830"/>
        <xdr:cNvSpPr/>
      </xdr:nvSpPr>
      <xdr:spPr>
        <a:xfrm>
          <a:off x="18605500" y="1416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146957</xdr:rowOff>
    </xdr:from>
    <xdr:to>
      <xdr:col>102</xdr:col>
      <xdr:colOff>114300</xdr:colOff>
      <xdr:row>82</xdr:row>
      <xdr:rowOff>157843</xdr:rowOff>
    </xdr:to>
    <xdr:cxnSp macro="">
      <xdr:nvCxnSpPr>
        <xdr:cNvPr id="832" name="直線コネクタ 831"/>
        <xdr:cNvCxnSpPr/>
      </xdr:nvCxnSpPr>
      <xdr:spPr>
        <a:xfrm flipV="1">
          <a:off x="18656300" y="142058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80027</xdr:rowOff>
    </xdr:from>
    <xdr:ext cx="469744" cy="259045"/>
    <xdr:sp macro="" textlink="">
      <xdr:nvSpPr>
        <xdr:cNvPr id="833" name="n_1aveValue【消防施設】&#10;一人当たり面積"/>
        <xdr:cNvSpPr txBox="1"/>
      </xdr:nvSpPr>
      <xdr:spPr>
        <a:xfrm>
          <a:off x="21075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123570</xdr:rowOff>
    </xdr:from>
    <xdr:ext cx="469744" cy="259045"/>
    <xdr:sp macro="" textlink="">
      <xdr:nvSpPr>
        <xdr:cNvPr id="834" name="n_2aveValue【消防施設】&#10;一人当たり面積"/>
        <xdr:cNvSpPr txBox="1"/>
      </xdr:nvSpPr>
      <xdr:spPr>
        <a:xfrm>
          <a:off x="20199427" y="1418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21063</xdr:rowOff>
    </xdr:from>
    <xdr:ext cx="469744" cy="259045"/>
    <xdr:sp macro="" textlink="">
      <xdr:nvSpPr>
        <xdr:cNvPr id="835" name="n_3aveValue【消防施設】&#10;一人当たり面積"/>
        <xdr:cNvSpPr txBox="1"/>
      </xdr:nvSpPr>
      <xdr:spPr>
        <a:xfrm>
          <a:off x="19310427"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31948</xdr:rowOff>
    </xdr:from>
    <xdr:ext cx="469744" cy="259045"/>
    <xdr:sp macro="" textlink="">
      <xdr:nvSpPr>
        <xdr:cNvPr id="836" name="n_4aveValue【消防施設】&#10;一人当たり面積"/>
        <xdr:cNvSpPr txBox="1"/>
      </xdr:nvSpPr>
      <xdr:spPr>
        <a:xfrm>
          <a:off x="184214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105427</xdr:rowOff>
    </xdr:from>
    <xdr:ext cx="469744" cy="259045"/>
    <xdr:sp macro="" textlink="">
      <xdr:nvSpPr>
        <xdr:cNvPr id="837" name="n_1mainValue【消防施設】&#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838" name="n_2mainValue【消防施設】&#10;一人当たり面積"/>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17434</xdr:rowOff>
    </xdr:from>
    <xdr:ext cx="469744" cy="259045"/>
    <xdr:sp macro="" textlink="">
      <xdr:nvSpPr>
        <xdr:cNvPr id="839" name="n_3mainValue【消防施設】&#10;一人当たり面積"/>
        <xdr:cNvSpPr txBox="1"/>
      </xdr:nvSpPr>
      <xdr:spPr>
        <a:xfrm>
          <a:off x="19310427" y="1424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28320</xdr:rowOff>
    </xdr:from>
    <xdr:ext cx="469744" cy="259045"/>
    <xdr:sp macro="" textlink="">
      <xdr:nvSpPr>
        <xdr:cNvPr id="840" name="n_4mainValue【消防施設】&#10;一人当たり面積"/>
        <xdr:cNvSpPr txBox="1"/>
      </xdr:nvSpPr>
      <xdr:spPr>
        <a:xfrm>
          <a:off x="18421427" y="1425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2" name="直線コネクタ 8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53" name="テキスト ボックス 85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4" name="直線コネクタ 8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5" name="テキスト ボックス 8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7" name="テキスト ボックス 8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8" name="直線コネクタ 8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9" name="テキスト ボックス 8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0" name="直線コネクタ 8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61" name="テキスト ボックス 86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26670</xdr:rowOff>
    </xdr:from>
    <xdr:to>
      <xdr:col>85</xdr:col>
      <xdr:colOff>126364</xdr:colOff>
      <xdr:row>107</xdr:row>
      <xdr:rowOff>169545</xdr:rowOff>
    </xdr:to>
    <xdr:cxnSp macro="">
      <xdr:nvCxnSpPr>
        <xdr:cNvPr id="864" name="直線コネクタ 863"/>
        <xdr:cNvCxnSpPr/>
      </xdr:nvCxnSpPr>
      <xdr:spPr>
        <a:xfrm flipV="1">
          <a:off x="16318864" y="17343120"/>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1922</xdr:rowOff>
    </xdr:from>
    <xdr:ext cx="405111" cy="259045"/>
    <xdr:sp macro="" textlink="">
      <xdr:nvSpPr>
        <xdr:cNvPr id="865" name="【庁舎】&#10;有形固定資産減価償却率最小値テキスト"/>
        <xdr:cNvSpPr txBox="1"/>
      </xdr:nvSpPr>
      <xdr:spPr>
        <a:xfrm>
          <a:off x="16357600" y="185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169545</xdr:rowOff>
    </xdr:from>
    <xdr:to>
      <xdr:col>86</xdr:col>
      <xdr:colOff>25400</xdr:colOff>
      <xdr:row>107</xdr:row>
      <xdr:rowOff>169545</xdr:rowOff>
    </xdr:to>
    <xdr:cxnSp macro="">
      <xdr:nvCxnSpPr>
        <xdr:cNvPr id="866" name="直線コネクタ 865"/>
        <xdr:cNvCxnSpPr/>
      </xdr:nvCxnSpPr>
      <xdr:spPr>
        <a:xfrm>
          <a:off x="16230600" y="1851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144797</xdr:rowOff>
    </xdr:from>
    <xdr:ext cx="405111" cy="259045"/>
    <xdr:sp macro="" textlink="">
      <xdr:nvSpPr>
        <xdr:cNvPr id="867" name="【庁舎】&#10;有形固定資産減価償却率最大値テキスト"/>
        <xdr:cNvSpPr txBox="1"/>
      </xdr:nvSpPr>
      <xdr:spPr>
        <a:xfrm>
          <a:off x="163576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26670</xdr:rowOff>
    </xdr:from>
    <xdr:to>
      <xdr:col>86</xdr:col>
      <xdr:colOff>25400</xdr:colOff>
      <xdr:row>101</xdr:row>
      <xdr:rowOff>26670</xdr:rowOff>
    </xdr:to>
    <xdr:cxnSp macro="">
      <xdr:nvCxnSpPr>
        <xdr:cNvPr id="868" name="直線コネクタ 867"/>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74313</xdr:rowOff>
    </xdr:from>
    <xdr:ext cx="405111" cy="259045"/>
    <xdr:sp macro="" textlink="">
      <xdr:nvSpPr>
        <xdr:cNvPr id="869" name="【庁舎】&#10;有形固定資産減価償却率平均値テキスト"/>
        <xdr:cNvSpPr txBox="1"/>
      </xdr:nvSpPr>
      <xdr:spPr>
        <a:xfrm>
          <a:off x="16357600" y="17733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95886</xdr:rowOff>
    </xdr:from>
    <xdr:to>
      <xdr:col>85</xdr:col>
      <xdr:colOff>177800</xdr:colOff>
      <xdr:row>104</xdr:row>
      <xdr:rowOff>26036</xdr:rowOff>
    </xdr:to>
    <xdr:sp macro="" textlink="">
      <xdr:nvSpPr>
        <xdr:cNvPr id="870" name="フローチャート: 判断 869"/>
        <xdr:cNvSpPr/>
      </xdr:nvSpPr>
      <xdr:spPr>
        <a:xfrm>
          <a:off x="162687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871" name="フローチャート: 判断 870"/>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72" name="フローチャート: 判断 871"/>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126364</xdr:rowOff>
    </xdr:from>
    <xdr:to>
      <xdr:col>72</xdr:col>
      <xdr:colOff>38100</xdr:colOff>
      <xdr:row>105</xdr:row>
      <xdr:rowOff>56514</xdr:rowOff>
    </xdr:to>
    <xdr:sp macro="" textlink="">
      <xdr:nvSpPr>
        <xdr:cNvPr id="873" name="フローチャート: 判断 872"/>
        <xdr:cNvSpPr/>
      </xdr:nvSpPr>
      <xdr:spPr>
        <a:xfrm>
          <a:off x="13652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109220</xdr:rowOff>
    </xdr:from>
    <xdr:to>
      <xdr:col>67</xdr:col>
      <xdr:colOff>101600</xdr:colOff>
      <xdr:row>105</xdr:row>
      <xdr:rowOff>39370</xdr:rowOff>
    </xdr:to>
    <xdr:sp macro="" textlink="">
      <xdr:nvSpPr>
        <xdr:cNvPr id="874" name="フローチャート: 判断 873"/>
        <xdr:cNvSpPr/>
      </xdr:nvSpPr>
      <xdr:spPr>
        <a:xfrm>
          <a:off x="12763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880" name="楕円 879"/>
        <xdr:cNvSpPr/>
      </xdr:nvSpPr>
      <xdr:spPr>
        <a:xfrm>
          <a:off x="162687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116857</xdr:rowOff>
    </xdr:from>
    <xdr:ext cx="405111" cy="259045"/>
    <xdr:sp macro="" textlink="">
      <xdr:nvSpPr>
        <xdr:cNvPr id="881" name="【庁舎】&#10;有形固定資産減価償却率該当値テキスト"/>
        <xdr:cNvSpPr txBox="1"/>
      </xdr:nvSpPr>
      <xdr:spPr>
        <a:xfrm>
          <a:off x="16357600"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40639</xdr:rowOff>
    </xdr:from>
    <xdr:to>
      <xdr:col>81</xdr:col>
      <xdr:colOff>101600</xdr:colOff>
      <xdr:row>103</xdr:row>
      <xdr:rowOff>142239</xdr:rowOff>
    </xdr:to>
    <xdr:sp macro="" textlink="">
      <xdr:nvSpPr>
        <xdr:cNvPr id="882" name="楕円 881"/>
        <xdr:cNvSpPr/>
      </xdr:nvSpPr>
      <xdr:spPr>
        <a:xfrm>
          <a:off x="154305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91439</xdr:rowOff>
    </xdr:from>
    <xdr:to>
      <xdr:col>85</xdr:col>
      <xdr:colOff>127000</xdr:colOff>
      <xdr:row>103</xdr:row>
      <xdr:rowOff>144780</xdr:rowOff>
    </xdr:to>
    <xdr:cxnSp macro="">
      <xdr:nvCxnSpPr>
        <xdr:cNvPr id="883" name="直線コネクタ 882"/>
        <xdr:cNvCxnSpPr/>
      </xdr:nvCxnSpPr>
      <xdr:spPr>
        <a:xfrm>
          <a:off x="15481300" y="1775078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164464</xdr:rowOff>
    </xdr:from>
    <xdr:to>
      <xdr:col>76</xdr:col>
      <xdr:colOff>165100</xdr:colOff>
      <xdr:row>103</xdr:row>
      <xdr:rowOff>94614</xdr:rowOff>
    </xdr:to>
    <xdr:sp macro="" textlink="">
      <xdr:nvSpPr>
        <xdr:cNvPr id="884" name="楕円 883"/>
        <xdr:cNvSpPr/>
      </xdr:nvSpPr>
      <xdr:spPr>
        <a:xfrm>
          <a:off x="14541500" y="1765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43814</xdr:rowOff>
    </xdr:from>
    <xdr:to>
      <xdr:col>81</xdr:col>
      <xdr:colOff>50800</xdr:colOff>
      <xdr:row>103</xdr:row>
      <xdr:rowOff>91439</xdr:rowOff>
    </xdr:to>
    <xdr:cxnSp macro="">
      <xdr:nvCxnSpPr>
        <xdr:cNvPr id="885" name="直線コネクタ 884"/>
        <xdr:cNvCxnSpPr/>
      </xdr:nvCxnSpPr>
      <xdr:spPr>
        <a:xfrm>
          <a:off x="14592300" y="1770316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44450</xdr:rowOff>
    </xdr:from>
    <xdr:to>
      <xdr:col>72</xdr:col>
      <xdr:colOff>38100</xdr:colOff>
      <xdr:row>105</xdr:row>
      <xdr:rowOff>146050</xdr:rowOff>
    </xdr:to>
    <xdr:sp macro="" textlink="">
      <xdr:nvSpPr>
        <xdr:cNvPr id="886" name="楕円 885"/>
        <xdr:cNvSpPr/>
      </xdr:nvSpPr>
      <xdr:spPr>
        <a:xfrm>
          <a:off x="13652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43814</xdr:rowOff>
    </xdr:from>
    <xdr:to>
      <xdr:col>76</xdr:col>
      <xdr:colOff>114300</xdr:colOff>
      <xdr:row>105</xdr:row>
      <xdr:rowOff>95250</xdr:rowOff>
    </xdr:to>
    <xdr:cxnSp macro="">
      <xdr:nvCxnSpPr>
        <xdr:cNvPr id="887" name="直線コネクタ 886"/>
        <xdr:cNvCxnSpPr/>
      </xdr:nvCxnSpPr>
      <xdr:spPr>
        <a:xfrm flipV="1">
          <a:off x="13703300" y="17703164"/>
          <a:ext cx="889000" cy="39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52070</xdr:rowOff>
    </xdr:from>
    <xdr:to>
      <xdr:col>67</xdr:col>
      <xdr:colOff>101600</xdr:colOff>
      <xdr:row>105</xdr:row>
      <xdr:rowOff>153670</xdr:rowOff>
    </xdr:to>
    <xdr:sp macro="" textlink="">
      <xdr:nvSpPr>
        <xdr:cNvPr id="888" name="楕円 887"/>
        <xdr:cNvSpPr/>
      </xdr:nvSpPr>
      <xdr:spPr>
        <a:xfrm>
          <a:off x="12763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95250</xdr:rowOff>
    </xdr:from>
    <xdr:to>
      <xdr:col>71</xdr:col>
      <xdr:colOff>177800</xdr:colOff>
      <xdr:row>105</xdr:row>
      <xdr:rowOff>102870</xdr:rowOff>
    </xdr:to>
    <xdr:cxnSp macro="">
      <xdr:nvCxnSpPr>
        <xdr:cNvPr id="889" name="直線コネクタ 888"/>
        <xdr:cNvCxnSpPr/>
      </xdr:nvCxnSpPr>
      <xdr:spPr>
        <a:xfrm flipV="1">
          <a:off x="12814300" y="18097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3827</xdr:rowOff>
    </xdr:from>
    <xdr:ext cx="405111" cy="259045"/>
    <xdr:sp macro="" textlink="">
      <xdr:nvSpPr>
        <xdr:cNvPr id="890" name="n_1aveValue【庁舎】&#10;有形固定資産減価償却率"/>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891" name="n_2aveValue【庁舎】&#10;有形固定資産減価償却率"/>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73041</xdr:rowOff>
    </xdr:from>
    <xdr:ext cx="405111" cy="259045"/>
    <xdr:sp macro="" textlink="">
      <xdr:nvSpPr>
        <xdr:cNvPr id="892" name="n_3aveValue【庁舎】&#10;有形固定資産減価償却率"/>
        <xdr:cNvSpPr txBox="1"/>
      </xdr:nvSpPr>
      <xdr:spPr>
        <a:xfrm>
          <a:off x="13500744" y="177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55897</xdr:rowOff>
    </xdr:from>
    <xdr:ext cx="405111" cy="259045"/>
    <xdr:sp macro="" textlink="">
      <xdr:nvSpPr>
        <xdr:cNvPr id="893" name="n_4aveValue【庁舎】&#10;有形固定資産減価償却率"/>
        <xdr:cNvSpPr txBox="1"/>
      </xdr:nvSpPr>
      <xdr:spPr>
        <a:xfrm>
          <a:off x="12611744" y="1771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158766</xdr:rowOff>
    </xdr:from>
    <xdr:ext cx="405111" cy="259045"/>
    <xdr:sp macro="" textlink="">
      <xdr:nvSpPr>
        <xdr:cNvPr id="894" name="n_1mainValue【庁舎】&#10;有形固定資産減価償却率"/>
        <xdr:cNvSpPr txBox="1"/>
      </xdr:nvSpPr>
      <xdr:spPr>
        <a:xfrm>
          <a:off x="152660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111141</xdr:rowOff>
    </xdr:from>
    <xdr:ext cx="405111" cy="259045"/>
    <xdr:sp macro="" textlink="">
      <xdr:nvSpPr>
        <xdr:cNvPr id="895" name="n_2mainValue【庁舎】&#10;有形固定資産減価償却率"/>
        <xdr:cNvSpPr txBox="1"/>
      </xdr:nvSpPr>
      <xdr:spPr>
        <a:xfrm>
          <a:off x="14389744" y="1742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137177</xdr:rowOff>
    </xdr:from>
    <xdr:ext cx="405111" cy="259045"/>
    <xdr:sp macro="" textlink="">
      <xdr:nvSpPr>
        <xdr:cNvPr id="896" name="n_3mainValue【庁舎】&#10;有形固定資産減価償却率"/>
        <xdr:cNvSpPr txBox="1"/>
      </xdr:nvSpPr>
      <xdr:spPr>
        <a:xfrm>
          <a:off x="13500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144797</xdr:rowOff>
    </xdr:from>
    <xdr:ext cx="405111" cy="259045"/>
    <xdr:sp macro="" textlink="">
      <xdr:nvSpPr>
        <xdr:cNvPr id="897" name="n_4mainValue【庁舎】&#10;有形固定資産減価償却率"/>
        <xdr:cNvSpPr txBox="1"/>
      </xdr:nvSpPr>
      <xdr:spPr>
        <a:xfrm>
          <a:off x="126117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8" name="テキスト ボックス 90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9" name="直線コネクタ 9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0" name="テキスト ボックス 9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1" name="直線コネクタ 9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2" name="テキスト ボックス 9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3" name="直線コネクタ 9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4" name="テキスト ボックス 9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5" name="直線コネクタ 9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6" name="テキスト ボックス 9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151637</xdr:rowOff>
    </xdr:from>
    <xdr:to>
      <xdr:col>116</xdr:col>
      <xdr:colOff>62864</xdr:colOff>
      <xdr:row>108</xdr:row>
      <xdr:rowOff>25908</xdr:rowOff>
    </xdr:to>
    <xdr:cxnSp macro="">
      <xdr:nvCxnSpPr>
        <xdr:cNvPr id="920" name="直線コネクタ 919"/>
        <xdr:cNvCxnSpPr/>
      </xdr:nvCxnSpPr>
      <xdr:spPr>
        <a:xfrm flipV="1">
          <a:off x="22160864" y="17125187"/>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921" name="【庁舎】&#10;一人当たり面積最小値テキスト"/>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922" name="直線コネクタ 921"/>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98314</xdr:rowOff>
    </xdr:from>
    <xdr:ext cx="469744" cy="259045"/>
    <xdr:sp macro="" textlink="">
      <xdr:nvSpPr>
        <xdr:cNvPr id="923" name="【庁舎】&#10;一人当たり面積最大値テキスト"/>
        <xdr:cNvSpPr txBox="1"/>
      </xdr:nvSpPr>
      <xdr:spPr>
        <a:xfrm>
          <a:off x="22199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151637</xdr:rowOff>
    </xdr:from>
    <xdr:to>
      <xdr:col>116</xdr:col>
      <xdr:colOff>152400</xdr:colOff>
      <xdr:row>99</xdr:row>
      <xdr:rowOff>151637</xdr:rowOff>
    </xdr:to>
    <xdr:cxnSp macro="">
      <xdr:nvCxnSpPr>
        <xdr:cNvPr id="924" name="直線コネクタ 923"/>
        <xdr:cNvCxnSpPr/>
      </xdr:nvCxnSpPr>
      <xdr:spPr>
        <a:xfrm>
          <a:off x="22072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97553</xdr:rowOff>
    </xdr:from>
    <xdr:ext cx="469744" cy="259045"/>
    <xdr:sp macro="" textlink="">
      <xdr:nvSpPr>
        <xdr:cNvPr id="925" name="【庁舎】&#10;一人当たり面積平均値テキスト"/>
        <xdr:cNvSpPr txBox="1"/>
      </xdr:nvSpPr>
      <xdr:spPr>
        <a:xfrm>
          <a:off x="22199600" y="17756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119126</xdr:rowOff>
    </xdr:from>
    <xdr:to>
      <xdr:col>116</xdr:col>
      <xdr:colOff>114300</xdr:colOff>
      <xdr:row>104</xdr:row>
      <xdr:rowOff>49276</xdr:rowOff>
    </xdr:to>
    <xdr:sp macro="" textlink="">
      <xdr:nvSpPr>
        <xdr:cNvPr id="926" name="フローチャート: 判断 925"/>
        <xdr:cNvSpPr/>
      </xdr:nvSpPr>
      <xdr:spPr>
        <a:xfrm>
          <a:off x="22110700" y="1777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132842</xdr:rowOff>
    </xdr:from>
    <xdr:to>
      <xdr:col>112</xdr:col>
      <xdr:colOff>38100</xdr:colOff>
      <xdr:row>104</xdr:row>
      <xdr:rowOff>62992</xdr:rowOff>
    </xdr:to>
    <xdr:sp macro="" textlink="">
      <xdr:nvSpPr>
        <xdr:cNvPr id="927" name="フローチャート: 判断 926"/>
        <xdr:cNvSpPr/>
      </xdr:nvSpPr>
      <xdr:spPr>
        <a:xfrm>
          <a:off x="21272500" y="1779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128270</xdr:rowOff>
    </xdr:from>
    <xdr:to>
      <xdr:col>107</xdr:col>
      <xdr:colOff>101600</xdr:colOff>
      <xdr:row>104</xdr:row>
      <xdr:rowOff>58420</xdr:rowOff>
    </xdr:to>
    <xdr:sp macro="" textlink="">
      <xdr:nvSpPr>
        <xdr:cNvPr id="928" name="フローチャート: 判断 927"/>
        <xdr:cNvSpPr/>
      </xdr:nvSpPr>
      <xdr:spPr>
        <a:xfrm>
          <a:off x="20383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75692</xdr:rowOff>
    </xdr:from>
    <xdr:to>
      <xdr:col>102</xdr:col>
      <xdr:colOff>165100</xdr:colOff>
      <xdr:row>105</xdr:row>
      <xdr:rowOff>5842</xdr:rowOff>
    </xdr:to>
    <xdr:sp macro="" textlink="">
      <xdr:nvSpPr>
        <xdr:cNvPr id="929" name="フローチャート: 判断 928"/>
        <xdr:cNvSpPr/>
      </xdr:nvSpPr>
      <xdr:spPr>
        <a:xfrm>
          <a:off x="19494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151130</xdr:rowOff>
    </xdr:from>
    <xdr:to>
      <xdr:col>98</xdr:col>
      <xdr:colOff>38100</xdr:colOff>
      <xdr:row>104</xdr:row>
      <xdr:rowOff>81280</xdr:rowOff>
    </xdr:to>
    <xdr:sp macro="" textlink="">
      <xdr:nvSpPr>
        <xdr:cNvPr id="930" name="フローチャート: 判断 929"/>
        <xdr:cNvSpPr/>
      </xdr:nvSpPr>
      <xdr:spPr>
        <a:xfrm>
          <a:off x="18605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100837</xdr:rowOff>
    </xdr:from>
    <xdr:to>
      <xdr:col>116</xdr:col>
      <xdr:colOff>114300</xdr:colOff>
      <xdr:row>100</xdr:row>
      <xdr:rowOff>30987</xdr:rowOff>
    </xdr:to>
    <xdr:sp macro="" textlink="">
      <xdr:nvSpPr>
        <xdr:cNvPr id="936" name="楕円 935"/>
        <xdr:cNvSpPr/>
      </xdr:nvSpPr>
      <xdr:spPr>
        <a:xfrm>
          <a:off x="22110700" y="1707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53864</xdr:rowOff>
    </xdr:from>
    <xdr:ext cx="469744" cy="259045"/>
    <xdr:sp macro="" textlink="">
      <xdr:nvSpPr>
        <xdr:cNvPr id="937" name="【庁舎】&#10;一人当たり面積該当値テキスト"/>
        <xdr:cNvSpPr txBox="1"/>
      </xdr:nvSpPr>
      <xdr:spPr>
        <a:xfrm>
          <a:off x="22199600" y="17027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105411</xdr:rowOff>
    </xdr:from>
    <xdr:to>
      <xdr:col>112</xdr:col>
      <xdr:colOff>38100</xdr:colOff>
      <xdr:row>102</xdr:row>
      <xdr:rowOff>35561</xdr:rowOff>
    </xdr:to>
    <xdr:sp macro="" textlink="">
      <xdr:nvSpPr>
        <xdr:cNvPr id="938" name="楕円 937"/>
        <xdr:cNvSpPr/>
      </xdr:nvSpPr>
      <xdr:spPr>
        <a:xfrm>
          <a:off x="212725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151637</xdr:rowOff>
    </xdr:from>
    <xdr:to>
      <xdr:col>116</xdr:col>
      <xdr:colOff>63500</xdr:colOff>
      <xdr:row>101</xdr:row>
      <xdr:rowOff>156211</xdr:rowOff>
    </xdr:to>
    <xdr:cxnSp macro="">
      <xdr:nvCxnSpPr>
        <xdr:cNvPr id="939" name="直線コネクタ 938"/>
        <xdr:cNvCxnSpPr/>
      </xdr:nvCxnSpPr>
      <xdr:spPr>
        <a:xfrm flipV="1">
          <a:off x="21323300" y="17125187"/>
          <a:ext cx="838200" cy="34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105411</xdr:rowOff>
    </xdr:from>
    <xdr:to>
      <xdr:col>107</xdr:col>
      <xdr:colOff>101600</xdr:colOff>
      <xdr:row>100</xdr:row>
      <xdr:rowOff>35561</xdr:rowOff>
    </xdr:to>
    <xdr:sp macro="" textlink="">
      <xdr:nvSpPr>
        <xdr:cNvPr id="940" name="楕円 939"/>
        <xdr:cNvSpPr/>
      </xdr:nvSpPr>
      <xdr:spPr>
        <a:xfrm>
          <a:off x="20383500" y="170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156211</xdr:rowOff>
    </xdr:from>
    <xdr:to>
      <xdr:col>111</xdr:col>
      <xdr:colOff>177800</xdr:colOff>
      <xdr:row>101</xdr:row>
      <xdr:rowOff>156211</xdr:rowOff>
    </xdr:to>
    <xdr:cxnSp macro="">
      <xdr:nvCxnSpPr>
        <xdr:cNvPr id="941" name="直線コネクタ 940"/>
        <xdr:cNvCxnSpPr/>
      </xdr:nvCxnSpPr>
      <xdr:spPr>
        <a:xfrm>
          <a:off x="20434300" y="17129761"/>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141987</xdr:rowOff>
    </xdr:from>
    <xdr:to>
      <xdr:col>102</xdr:col>
      <xdr:colOff>165100</xdr:colOff>
      <xdr:row>102</xdr:row>
      <xdr:rowOff>72137</xdr:rowOff>
    </xdr:to>
    <xdr:sp macro="" textlink="">
      <xdr:nvSpPr>
        <xdr:cNvPr id="942" name="楕円 941"/>
        <xdr:cNvSpPr/>
      </xdr:nvSpPr>
      <xdr:spPr>
        <a:xfrm>
          <a:off x="19494500" y="174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99</xdr:row>
      <xdr:rowOff>156211</xdr:rowOff>
    </xdr:from>
    <xdr:to>
      <xdr:col>107</xdr:col>
      <xdr:colOff>50800</xdr:colOff>
      <xdr:row>102</xdr:row>
      <xdr:rowOff>21337</xdr:rowOff>
    </xdr:to>
    <xdr:cxnSp macro="">
      <xdr:nvCxnSpPr>
        <xdr:cNvPr id="943" name="直線コネクタ 942"/>
        <xdr:cNvCxnSpPr/>
      </xdr:nvCxnSpPr>
      <xdr:spPr>
        <a:xfrm flipV="1">
          <a:off x="19545300" y="17129761"/>
          <a:ext cx="8890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160274</xdr:rowOff>
    </xdr:from>
    <xdr:to>
      <xdr:col>98</xdr:col>
      <xdr:colOff>38100</xdr:colOff>
      <xdr:row>102</xdr:row>
      <xdr:rowOff>90424</xdr:rowOff>
    </xdr:to>
    <xdr:sp macro="" textlink="">
      <xdr:nvSpPr>
        <xdr:cNvPr id="944" name="楕円 943"/>
        <xdr:cNvSpPr/>
      </xdr:nvSpPr>
      <xdr:spPr>
        <a:xfrm>
          <a:off x="18605500" y="174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21337</xdr:rowOff>
    </xdr:from>
    <xdr:to>
      <xdr:col>102</xdr:col>
      <xdr:colOff>114300</xdr:colOff>
      <xdr:row>102</xdr:row>
      <xdr:rowOff>39624</xdr:rowOff>
    </xdr:to>
    <xdr:cxnSp macro="">
      <xdr:nvCxnSpPr>
        <xdr:cNvPr id="945" name="直線コネクタ 944"/>
        <xdr:cNvCxnSpPr/>
      </xdr:nvCxnSpPr>
      <xdr:spPr>
        <a:xfrm flipV="1">
          <a:off x="18656300" y="175092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54119</xdr:rowOff>
    </xdr:from>
    <xdr:ext cx="469744" cy="259045"/>
    <xdr:sp macro="" textlink="">
      <xdr:nvSpPr>
        <xdr:cNvPr id="946" name="n_1aveValue【庁舎】&#10;一人当たり面積"/>
        <xdr:cNvSpPr txBox="1"/>
      </xdr:nvSpPr>
      <xdr:spPr>
        <a:xfrm>
          <a:off x="21075727" y="1788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49547</xdr:rowOff>
    </xdr:from>
    <xdr:ext cx="469744" cy="259045"/>
    <xdr:sp macro="" textlink="">
      <xdr:nvSpPr>
        <xdr:cNvPr id="947" name="n_2aveValue【庁舎】&#10;一人当たり面積"/>
        <xdr:cNvSpPr txBox="1"/>
      </xdr:nvSpPr>
      <xdr:spPr>
        <a:xfrm>
          <a:off x="20199427" y="1788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168419</xdr:rowOff>
    </xdr:from>
    <xdr:ext cx="469744" cy="259045"/>
    <xdr:sp macro="" textlink="">
      <xdr:nvSpPr>
        <xdr:cNvPr id="948" name="n_3aveValue【庁舎】&#10;一人当たり面積"/>
        <xdr:cNvSpPr txBox="1"/>
      </xdr:nvSpPr>
      <xdr:spPr>
        <a:xfrm>
          <a:off x="19310427" y="1799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72407</xdr:rowOff>
    </xdr:from>
    <xdr:ext cx="469744" cy="259045"/>
    <xdr:sp macro="" textlink="">
      <xdr:nvSpPr>
        <xdr:cNvPr id="949" name="n_4aveValue【庁舎】&#10;一人当たり面積"/>
        <xdr:cNvSpPr txBox="1"/>
      </xdr:nvSpPr>
      <xdr:spPr>
        <a:xfrm>
          <a:off x="18421427" y="1790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52088</xdr:rowOff>
    </xdr:from>
    <xdr:ext cx="469744" cy="259045"/>
    <xdr:sp macro="" textlink="">
      <xdr:nvSpPr>
        <xdr:cNvPr id="950" name="n_1mainValue【庁舎】&#10;一人当たり面積"/>
        <xdr:cNvSpPr txBox="1"/>
      </xdr:nvSpPr>
      <xdr:spPr>
        <a:xfrm>
          <a:off x="21075727" y="1719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52088</xdr:rowOff>
    </xdr:from>
    <xdr:ext cx="469744" cy="259045"/>
    <xdr:sp macro="" textlink="">
      <xdr:nvSpPr>
        <xdr:cNvPr id="951" name="n_2mainValue【庁舎】&#10;一人当たり面積"/>
        <xdr:cNvSpPr txBox="1"/>
      </xdr:nvSpPr>
      <xdr:spPr>
        <a:xfrm>
          <a:off x="20199427" y="168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88664</xdr:rowOff>
    </xdr:from>
    <xdr:ext cx="469744" cy="259045"/>
    <xdr:sp macro="" textlink="">
      <xdr:nvSpPr>
        <xdr:cNvPr id="952" name="n_3mainValue【庁舎】&#10;一人当たり面積"/>
        <xdr:cNvSpPr txBox="1"/>
      </xdr:nvSpPr>
      <xdr:spPr>
        <a:xfrm>
          <a:off x="19310427" y="1723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106951</xdr:rowOff>
    </xdr:from>
    <xdr:ext cx="469744" cy="259045"/>
    <xdr:sp macro="" textlink="">
      <xdr:nvSpPr>
        <xdr:cNvPr id="953" name="n_4mainValue【庁舎】&#10;一人当たり面積"/>
        <xdr:cNvSpPr txBox="1"/>
      </xdr:nvSpPr>
      <xdr:spPr>
        <a:xfrm>
          <a:off x="18421427" y="1725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類似団体と比較して、消防施設、市民会館について有形固定資産減価償却率が高くなっている。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消防施設については、屯所の建て替え等を行い、老朽化対策に取り組んでいるところである。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市民会館については、ふるさと会館が築年数</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ていることもあり、有形固定資産減価償却率が高くなってきている。ただし、令和４年７月に策定した「伊達市公共施設個別施設計画」に基づき、予防保全を行い長寿命化を図っていくところ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福島県伊達市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59,213
58,782
265.12
43,909,613
41,566,008
2,151,434
17,025,892
41,122,509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前年度と同ポイントであり、依然として類似団体平均との比較では低い水準</a:t>
          </a:r>
          <a:r>
            <a:rPr kumimoji="1" lang="ja-JP" altLang="en-US" sz="900">
              <a:solidFill>
                <a:schemeClr val="dk1"/>
              </a:solidFill>
              <a:effectLst/>
              <a:latin typeface="+mn-lt"/>
              <a:ea typeface="+mn-ea"/>
              <a:cs typeface="+mn-cs"/>
            </a:rPr>
            <a:t>となっている</a:t>
          </a:r>
          <a:r>
            <a:rPr kumimoji="1" lang="ja-JP" altLang="ja-JP" sz="900">
              <a:solidFill>
                <a:schemeClr val="dk1"/>
              </a:solidFill>
              <a:effectLst/>
              <a:latin typeface="+mn-lt"/>
              <a:ea typeface="+mn-ea"/>
              <a:cs typeface="+mn-cs"/>
            </a:rPr>
            <a:t>。</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固定資産税（家屋）について、</a:t>
          </a:r>
          <a:r>
            <a:rPr kumimoji="1" lang="ja-JP" altLang="ja-JP" sz="900">
              <a:solidFill>
                <a:schemeClr val="dk1"/>
              </a:solidFill>
              <a:effectLst/>
              <a:latin typeface="+mn-lt"/>
              <a:ea typeface="+mn-ea"/>
              <a:cs typeface="+mn-cs"/>
            </a:rPr>
            <a:t>新増築家屋件数が</a:t>
          </a:r>
          <a:r>
            <a:rPr kumimoji="1" lang="ja-JP" altLang="en-US" sz="900">
              <a:solidFill>
                <a:schemeClr val="dk1"/>
              </a:solidFill>
              <a:effectLst/>
              <a:latin typeface="+mn-lt"/>
              <a:ea typeface="+mn-ea"/>
              <a:cs typeface="+mn-cs"/>
            </a:rPr>
            <a:t>対前年度比</a:t>
          </a:r>
          <a:r>
            <a:rPr kumimoji="1" lang="en-US" altLang="ja-JP" sz="900">
              <a:solidFill>
                <a:schemeClr val="dk1"/>
              </a:solidFill>
              <a:effectLst/>
              <a:latin typeface="+mn-lt"/>
              <a:ea typeface="+mn-ea"/>
              <a:cs typeface="+mn-cs"/>
            </a:rPr>
            <a:t>100</a:t>
          </a:r>
          <a:r>
            <a:rPr kumimoji="1" lang="ja-JP" altLang="ja-JP" sz="900">
              <a:solidFill>
                <a:schemeClr val="dk1"/>
              </a:solidFill>
              <a:effectLst/>
              <a:latin typeface="+mn-lt"/>
              <a:ea typeface="+mn-ea"/>
              <a:cs typeface="+mn-cs"/>
            </a:rPr>
            <a:t>件の減少により</a:t>
          </a:r>
          <a:r>
            <a:rPr kumimoji="1" lang="en-US" altLang="ja-JP" sz="900">
              <a:solidFill>
                <a:schemeClr val="dk1"/>
              </a:solidFill>
              <a:effectLst/>
              <a:latin typeface="+mn-lt"/>
              <a:ea typeface="+mn-ea"/>
              <a:cs typeface="+mn-cs"/>
            </a:rPr>
            <a:t>2.1</a:t>
          </a:r>
          <a:r>
            <a:rPr kumimoji="1" lang="ja-JP" altLang="ja-JP" sz="900">
              <a:solidFill>
                <a:schemeClr val="dk1"/>
              </a:solidFill>
              <a:effectLst/>
              <a:latin typeface="+mn-lt"/>
              <a:ea typeface="+mn-ea"/>
              <a:cs typeface="+mn-cs"/>
            </a:rPr>
            <a:t>％の増</a:t>
          </a:r>
          <a:r>
            <a:rPr kumimoji="1" lang="ja-JP" altLang="en-US" sz="900">
              <a:solidFill>
                <a:schemeClr val="dk1"/>
              </a:solidFill>
              <a:effectLst/>
              <a:latin typeface="+mn-lt"/>
              <a:ea typeface="+mn-ea"/>
              <a:cs typeface="+mn-cs"/>
            </a:rPr>
            <a:t>に</a:t>
          </a:r>
          <a:r>
            <a:rPr kumimoji="1" lang="ja-JP" altLang="ja-JP" sz="900">
              <a:solidFill>
                <a:schemeClr val="dk1"/>
              </a:solidFill>
              <a:effectLst/>
              <a:latin typeface="+mn-lt"/>
              <a:ea typeface="+mn-ea"/>
              <a:cs typeface="+mn-cs"/>
            </a:rPr>
            <a:t>とどま</a:t>
          </a:r>
          <a:r>
            <a:rPr kumimoji="1" lang="ja-JP" altLang="en-US" sz="900">
              <a:solidFill>
                <a:schemeClr val="dk1"/>
              </a:solidFill>
              <a:effectLst/>
              <a:latin typeface="+mn-lt"/>
              <a:ea typeface="+mn-ea"/>
              <a:cs typeface="+mn-cs"/>
            </a:rPr>
            <a:t>り、市町村民税（個人分）についても、景気の減退や消費の低迷等企業利益の減少等により</a:t>
          </a:r>
          <a:r>
            <a:rPr kumimoji="1" lang="en-US" altLang="ja-JP" sz="900">
              <a:solidFill>
                <a:schemeClr val="dk1"/>
              </a:solidFill>
              <a:effectLst/>
              <a:latin typeface="+mn-lt"/>
              <a:ea typeface="+mn-ea"/>
              <a:cs typeface="+mn-cs"/>
            </a:rPr>
            <a:t>2.3</a:t>
          </a:r>
          <a:r>
            <a:rPr kumimoji="1" lang="ja-JP" altLang="en-US" sz="900">
              <a:solidFill>
                <a:schemeClr val="dk1"/>
              </a:solidFill>
              <a:effectLst/>
              <a:latin typeface="+mn-lt"/>
              <a:ea typeface="+mn-ea"/>
              <a:cs typeface="+mn-cs"/>
            </a:rPr>
            <a:t>％の減となり、</a:t>
          </a:r>
          <a:r>
            <a:rPr kumimoji="1" lang="ja-JP" altLang="ja-JP" sz="900">
              <a:solidFill>
                <a:schemeClr val="dk1"/>
              </a:solidFill>
              <a:effectLst/>
              <a:latin typeface="+mn-lt"/>
              <a:ea typeface="+mn-ea"/>
              <a:cs typeface="+mn-cs"/>
            </a:rPr>
            <a:t>税収は</a:t>
          </a:r>
          <a:r>
            <a:rPr kumimoji="1" lang="ja-JP" altLang="en-US" sz="900">
              <a:solidFill>
                <a:schemeClr val="dk1"/>
              </a:solidFill>
              <a:effectLst/>
              <a:latin typeface="+mn-lt"/>
              <a:ea typeface="+mn-ea"/>
              <a:cs typeface="+mn-cs"/>
            </a:rPr>
            <a:t>減少に転じた</a:t>
          </a:r>
          <a:r>
            <a:rPr kumimoji="1" lang="ja-JP" altLang="ja-JP" sz="900">
              <a:solidFill>
                <a:schemeClr val="dk1"/>
              </a:solidFill>
              <a:effectLst/>
              <a:latin typeface="+mn-lt"/>
              <a:ea typeface="+mn-ea"/>
              <a:cs typeface="+mn-cs"/>
            </a:rPr>
            <a:t>。地方税全体では</a:t>
          </a:r>
          <a:r>
            <a:rPr kumimoji="1" lang="ja-JP" altLang="en-US" sz="900">
              <a:solidFill>
                <a:schemeClr val="dk1"/>
              </a:solidFill>
              <a:effectLst/>
              <a:latin typeface="+mn-lt"/>
              <a:ea typeface="+mn-ea"/>
              <a:cs typeface="+mn-cs"/>
            </a:rPr>
            <a:t>対</a:t>
          </a:r>
          <a:r>
            <a:rPr kumimoji="1" lang="ja-JP" altLang="ja-JP" sz="900">
              <a:solidFill>
                <a:schemeClr val="dk1"/>
              </a:solidFill>
              <a:effectLst/>
              <a:latin typeface="+mn-lt"/>
              <a:ea typeface="+mn-ea"/>
              <a:cs typeface="+mn-cs"/>
            </a:rPr>
            <a:t>前年度比</a:t>
          </a:r>
          <a:r>
            <a:rPr kumimoji="1" lang="en-US" altLang="ja-JP" sz="900">
              <a:solidFill>
                <a:schemeClr val="dk1"/>
              </a:solidFill>
              <a:effectLst/>
              <a:latin typeface="+mn-lt"/>
              <a:ea typeface="+mn-ea"/>
              <a:cs typeface="+mn-cs"/>
            </a:rPr>
            <a:t>27,093</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0.5</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の減</a:t>
          </a:r>
          <a:r>
            <a:rPr kumimoji="1" lang="ja-JP" altLang="ja-JP" sz="900">
              <a:solidFill>
                <a:schemeClr val="dk1"/>
              </a:solidFill>
              <a:effectLst/>
              <a:latin typeface="+mn-lt"/>
              <a:ea typeface="+mn-ea"/>
              <a:cs typeface="+mn-cs"/>
            </a:rPr>
            <a:t>となっている。</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引き続き、税収の徴収業務強化に努めるとともに、遊休資産の売却</a:t>
          </a:r>
          <a:r>
            <a:rPr kumimoji="1" lang="ja-JP" altLang="en-US" sz="900">
              <a:solidFill>
                <a:schemeClr val="dk1"/>
              </a:solidFill>
              <a:effectLst/>
              <a:latin typeface="+mn-lt"/>
              <a:ea typeface="+mn-ea"/>
              <a:cs typeface="+mn-cs"/>
            </a:rPr>
            <a:t>や新工業団地の造成に伴う企業誘致の推進</a:t>
          </a:r>
          <a:r>
            <a:rPr kumimoji="1" lang="ja-JP" altLang="ja-JP" sz="900">
              <a:solidFill>
                <a:schemeClr val="dk1"/>
              </a:solidFill>
              <a:effectLst/>
              <a:latin typeface="+mn-lt"/>
              <a:ea typeface="+mn-ea"/>
              <a:cs typeface="+mn-cs"/>
            </a:rPr>
            <a:t>等</a:t>
          </a:r>
          <a:r>
            <a:rPr kumimoji="1" lang="ja-JP" altLang="en-US" sz="900">
              <a:solidFill>
                <a:schemeClr val="dk1"/>
              </a:solidFill>
              <a:effectLst/>
              <a:latin typeface="+mn-lt"/>
              <a:ea typeface="+mn-ea"/>
              <a:cs typeface="+mn-cs"/>
            </a:rPr>
            <a:t>により</a:t>
          </a:r>
          <a:r>
            <a:rPr kumimoji="1" lang="ja-JP" altLang="ja-JP" sz="900">
              <a:solidFill>
                <a:schemeClr val="dk1"/>
              </a:solidFill>
              <a:effectLst/>
              <a:latin typeface="+mn-lt"/>
              <a:ea typeface="+mn-ea"/>
              <a:cs typeface="+mn-cs"/>
            </a:rPr>
            <a:t>歳入確保に努める必要がある。また、行政評価による事務事業の見直し、職員の定数管理や給与の適正化など行政の効率化に努めることにより、財政基盤の強化を図る。</a:t>
          </a:r>
          <a:endParaRPr lang="ja-JP" altLang="ja-JP" sz="9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44</xdr:row>
      <xdr:rowOff>151695</xdr:rowOff>
    </xdr:to>
    <xdr:cxnSp macro="">
      <xdr:nvCxnSpPr>
        <xdr:cNvPr id="64" name="直線コネクタ 63"/>
        <xdr:cNvCxnSpPr/>
      </xdr:nvCxnSpPr>
      <xdr:spPr>
        <a:xfrm flipV="1">
          <a:off x="4953000" y="6301317"/>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123772</xdr:rowOff>
    </xdr:from>
    <xdr:ext cx="762000" cy="259045"/>
    <xdr:sp macro="" textlink="">
      <xdr:nvSpPr>
        <xdr:cNvPr id="65" name="財政力最小値テキスト"/>
        <xdr:cNvSpPr txBox="1"/>
      </xdr:nvSpPr>
      <xdr:spPr>
        <a:xfrm>
          <a:off x="5041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151695</xdr:rowOff>
    </xdr:from>
    <xdr:to>
      <xdr:col>24</xdr:col>
      <xdr:colOff>12700</xdr:colOff>
      <xdr:row>44</xdr:row>
      <xdr:rowOff>151695</xdr:rowOff>
    </xdr:to>
    <xdr:cxnSp macro="">
      <xdr:nvCxnSpPr>
        <xdr:cNvPr id="66" name="直線コネクタ 65"/>
        <xdr:cNvCxnSpPr/>
      </xdr:nvCxnSpPr>
      <xdr:spPr>
        <a:xfrm>
          <a:off x="4864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111478</xdr:rowOff>
    </xdr:from>
    <xdr:to>
      <xdr:col>23</xdr:col>
      <xdr:colOff>133350</xdr:colOff>
      <xdr:row>44</xdr:row>
      <xdr:rowOff>111478</xdr:rowOff>
    </xdr:to>
    <xdr:cxnSp macro="">
      <xdr:nvCxnSpPr>
        <xdr:cNvPr id="69" name="直線コネクタ 68"/>
        <xdr:cNvCxnSpPr/>
      </xdr:nvCxnSpPr>
      <xdr:spPr>
        <a:xfrm>
          <a:off x="4114800" y="76552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111478</xdr:rowOff>
    </xdr:from>
    <xdr:to>
      <xdr:col>19</xdr:col>
      <xdr:colOff>133350</xdr:colOff>
      <xdr:row>44</xdr:row>
      <xdr:rowOff>111478</xdr:rowOff>
    </xdr:to>
    <xdr:cxnSp macro="">
      <xdr:nvCxnSpPr>
        <xdr:cNvPr id="72" name="直線コネクタ 71"/>
        <xdr:cNvCxnSpPr/>
      </xdr:nvCxnSpPr>
      <xdr:spPr>
        <a:xfrm>
          <a:off x="3225800" y="76552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74" name="テキスト ボックス 73"/>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111478</xdr:rowOff>
    </xdr:from>
    <xdr:to>
      <xdr:col>15</xdr:col>
      <xdr:colOff>82550</xdr:colOff>
      <xdr:row>44</xdr:row>
      <xdr:rowOff>111478</xdr:rowOff>
    </xdr:to>
    <xdr:cxnSp macro="">
      <xdr:nvCxnSpPr>
        <xdr:cNvPr id="75" name="直線コネクタ 74"/>
        <xdr:cNvCxnSpPr/>
      </xdr:nvCxnSpPr>
      <xdr:spPr>
        <a:xfrm>
          <a:off x="2336800" y="76552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111478</xdr:rowOff>
    </xdr:from>
    <xdr:to>
      <xdr:col>11</xdr:col>
      <xdr:colOff>31750</xdr:colOff>
      <xdr:row>44</xdr:row>
      <xdr:rowOff>111478</xdr:rowOff>
    </xdr:to>
    <xdr:cxnSp macro="">
      <xdr:nvCxnSpPr>
        <xdr:cNvPr id="78" name="直線コネクタ 77"/>
        <xdr:cNvCxnSpPr/>
      </xdr:nvCxnSpPr>
      <xdr:spPr>
        <a:xfrm>
          <a:off x="1447800" y="76552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80" name="テキスト ボックス 79"/>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2" name="テキスト ボックス 81"/>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60678</xdr:rowOff>
    </xdr:from>
    <xdr:to>
      <xdr:col>23</xdr:col>
      <xdr:colOff>184150</xdr:colOff>
      <xdr:row>44</xdr:row>
      <xdr:rowOff>162278</xdr:rowOff>
    </xdr:to>
    <xdr:sp macro="" textlink="">
      <xdr:nvSpPr>
        <xdr:cNvPr id="88" name="楕円 87"/>
        <xdr:cNvSpPr/>
      </xdr:nvSpPr>
      <xdr:spPr>
        <a:xfrm>
          <a:off x="49022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128005</xdr:rowOff>
    </xdr:from>
    <xdr:ext cx="762000" cy="259045"/>
    <xdr:sp macro="" textlink="">
      <xdr:nvSpPr>
        <xdr:cNvPr id="89" name="財政力該当値テキスト"/>
        <xdr:cNvSpPr txBox="1"/>
      </xdr:nvSpPr>
      <xdr:spPr>
        <a:xfrm>
          <a:off x="5041900" y="750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60678</xdr:rowOff>
    </xdr:from>
    <xdr:to>
      <xdr:col>19</xdr:col>
      <xdr:colOff>184150</xdr:colOff>
      <xdr:row>44</xdr:row>
      <xdr:rowOff>162278</xdr:rowOff>
    </xdr:to>
    <xdr:sp macro="" textlink="">
      <xdr:nvSpPr>
        <xdr:cNvPr id="90" name="楕円 89"/>
        <xdr:cNvSpPr/>
      </xdr:nvSpPr>
      <xdr:spPr>
        <a:xfrm>
          <a:off x="4064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147055</xdr:rowOff>
    </xdr:from>
    <xdr:ext cx="736600" cy="259045"/>
    <xdr:sp macro="" textlink="">
      <xdr:nvSpPr>
        <xdr:cNvPr id="91" name="テキスト ボックス 90"/>
        <xdr:cNvSpPr txBox="1"/>
      </xdr:nvSpPr>
      <xdr:spPr>
        <a:xfrm>
          <a:off x="3733800" y="7690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60678</xdr:rowOff>
    </xdr:from>
    <xdr:to>
      <xdr:col>15</xdr:col>
      <xdr:colOff>133350</xdr:colOff>
      <xdr:row>44</xdr:row>
      <xdr:rowOff>162278</xdr:rowOff>
    </xdr:to>
    <xdr:sp macro="" textlink="">
      <xdr:nvSpPr>
        <xdr:cNvPr id="92" name="楕円 91"/>
        <xdr:cNvSpPr/>
      </xdr:nvSpPr>
      <xdr:spPr>
        <a:xfrm>
          <a:off x="3175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147055</xdr:rowOff>
    </xdr:from>
    <xdr:ext cx="762000" cy="259045"/>
    <xdr:sp macro="" textlink="">
      <xdr:nvSpPr>
        <xdr:cNvPr id="93" name="テキスト ボックス 92"/>
        <xdr:cNvSpPr txBox="1"/>
      </xdr:nvSpPr>
      <xdr:spPr>
        <a:xfrm>
          <a:off x="2844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60678</xdr:rowOff>
    </xdr:from>
    <xdr:to>
      <xdr:col>11</xdr:col>
      <xdr:colOff>82550</xdr:colOff>
      <xdr:row>44</xdr:row>
      <xdr:rowOff>162278</xdr:rowOff>
    </xdr:to>
    <xdr:sp macro="" textlink="">
      <xdr:nvSpPr>
        <xdr:cNvPr id="94" name="楕円 93"/>
        <xdr:cNvSpPr/>
      </xdr:nvSpPr>
      <xdr:spPr>
        <a:xfrm>
          <a:off x="2286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147055</xdr:rowOff>
    </xdr:from>
    <xdr:ext cx="762000" cy="259045"/>
    <xdr:sp macro="" textlink="">
      <xdr:nvSpPr>
        <xdr:cNvPr id="95" name="テキスト ボックス 94"/>
        <xdr:cNvSpPr txBox="1"/>
      </xdr:nvSpPr>
      <xdr:spPr>
        <a:xfrm>
          <a:off x="1955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60678</xdr:rowOff>
    </xdr:from>
    <xdr:to>
      <xdr:col>7</xdr:col>
      <xdr:colOff>31750</xdr:colOff>
      <xdr:row>44</xdr:row>
      <xdr:rowOff>162278</xdr:rowOff>
    </xdr:to>
    <xdr:sp macro="" textlink="">
      <xdr:nvSpPr>
        <xdr:cNvPr id="96" name="楕円 95"/>
        <xdr:cNvSpPr/>
      </xdr:nvSpPr>
      <xdr:spPr>
        <a:xfrm>
          <a:off x="1397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147055</xdr:rowOff>
    </xdr:from>
    <xdr:ext cx="762000" cy="259045"/>
    <xdr:sp macro="" textlink="">
      <xdr:nvSpPr>
        <xdr:cNvPr id="97" name="テキスト ボックス 96"/>
        <xdr:cNvSpPr txBox="1"/>
      </xdr:nvSpPr>
      <xdr:spPr>
        <a:xfrm>
          <a:off x="1066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歳出では経常的な一般財源に占める物件費の額が減少したことに加え、歳入では地方消費税交付金、法人事業税交付金及び</a:t>
          </a:r>
          <a:r>
            <a:rPr kumimoji="1" lang="ja-JP" altLang="ja-JP" sz="1000">
              <a:solidFill>
                <a:schemeClr val="dk1"/>
              </a:solidFill>
              <a:effectLst/>
              <a:latin typeface="+mn-lt"/>
              <a:ea typeface="+mn-ea"/>
              <a:cs typeface="+mn-cs"/>
            </a:rPr>
            <a:t>ふるさと納税寄附金</a:t>
          </a:r>
          <a:r>
            <a:rPr kumimoji="1" lang="ja-JP" altLang="en-US" sz="1000">
              <a:solidFill>
                <a:schemeClr val="dk1"/>
              </a:solidFill>
              <a:effectLst/>
              <a:latin typeface="+mn-lt"/>
              <a:ea typeface="+mn-ea"/>
              <a:cs typeface="+mn-cs"/>
            </a:rPr>
            <a:t>が増額となったため、</a:t>
          </a:r>
          <a:r>
            <a:rPr kumimoji="1" lang="ja-JP" altLang="ja-JP" sz="1000">
              <a:solidFill>
                <a:schemeClr val="dk1"/>
              </a:solidFill>
              <a:effectLst/>
              <a:latin typeface="+mn-lt"/>
              <a:ea typeface="+mn-ea"/>
              <a:cs typeface="+mn-cs"/>
            </a:rPr>
            <a:t>前年度と比較して</a:t>
          </a:r>
          <a:r>
            <a:rPr kumimoji="1" lang="en-US" altLang="ja-JP" sz="1000">
              <a:solidFill>
                <a:schemeClr val="dk1"/>
              </a:solidFill>
              <a:effectLst/>
              <a:latin typeface="+mn-lt"/>
              <a:ea typeface="+mn-ea"/>
              <a:cs typeface="+mn-cs"/>
            </a:rPr>
            <a:t>0.8</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減少した。歳出の主な要因としては、新型コロナウイルスの影響による通常事業の休止やシーリングによる経常経費の削減等によるものである。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依然として</a:t>
          </a:r>
          <a:r>
            <a:rPr kumimoji="1" lang="ja-JP" altLang="ja-JP" sz="1000">
              <a:solidFill>
                <a:schemeClr val="dk1"/>
              </a:solidFill>
              <a:effectLst/>
              <a:latin typeface="+mn-lt"/>
              <a:ea typeface="+mn-ea"/>
              <a:cs typeface="+mn-cs"/>
            </a:rPr>
            <a:t>類似団体平均との比較</a:t>
          </a:r>
          <a:r>
            <a:rPr kumimoji="1" lang="ja-JP" altLang="en-US" sz="1000">
              <a:solidFill>
                <a:schemeClr val="dk1"/>
              </a:solidFill>
              <a:effectLst/>
              <a:latin typeface="+mn-lt"/>
              <a:ea typeface="+mn-ea"/>
              <a:cs typeface="+mn-cs"/>
            </a:rPr>
            <a:t>では大きく下回った</a:t>
          </a:r>
          <a:r>
            <a:rPr kumimoji="1" lang="ja-JP" altLang="ja-JP" sz="1000">
              <a:solidFill>
                <a:schemeClr val="dk1"/>
              </a:solidFill>
              <a:effectLst/>
              <a:latin typeface="+mn-lt"/>
              <a:ea typeface="+mn-ea"/>
              <a:cs typeface="+mn-cs"/>
            </a:rPr>
            <a:t>水準</a:t>
          </a:r>
          <a:r>
            <a:rPr kumimoji="1" lang="ja-JP" altLang="en-US" sz="1000">
              <a:solidFill>
                <a:schemeClr val="dk1"/>
              </a:solidFill>
              <a:effectLst/>
              <a:latin typeface="+mn-lt"/>
              <a:ea typeface="+mn-ea"/>
              <a:cs typeface="+mn-cs"/>
            </a:rPr>
            <a:t>で</a:t>
          </a:r>
          <a:r>
            <a:rPr kumimoji="1" lang="ja-JP" altLang="ja-JP" sz="1000">
              <a:solidFill>
                <a:schemeClr val="dk1"/>
              </a:solidFill>
              <a:effectLst/>
              <a:latin typeface="+mn-lt"/>
              <a:ea typeface="+mn-ea"/>
              <a:cs typeface="+mn-cs"/>
            </a:rPr>
            <a:t>あ</a:t>
          </a:r>
          <a:r>
            <a:rPr kumimoji="1" lang="ja-JP" altLang="en-US" sz="1000">
              <a:solidFill>
                <a:schemeClr val="dk1"/>
              </a:solidFill>
              <a:effectLst/>
              <a:latin typeface="+mn-lt"/>
              <a:ea typeface="+mn-ea"/>
              <a:cs typeface="+mn-cs"/>
            </a:rPr>
            <a:t>り</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令和３年度から</a:t>
          </a:r>
          <a:r>
            <a:rPr kumimoji="1" lang="ja-JP" altLang="ja-JP" sz="1000">
              <a:solidFill>
                <a:schemeClr val="dk1"/>
              </a:solidFill>
              <a:effectLst/>
              <a:latin typeface="+mn-lt"/>
              <a:ea typeface="+mn-ea"/>
              <a:cs typeface="+mn-cs"/>
            </a:rPr>
            <a:t>交付税の一本算定</a:t>
          </a:r>
          <a:r>
            <a:rPr kumimoji="1" lang="ja-JP" altLang="en-US" sz="1000">
              <a:solidFill>
                <a:schemeClr val="dk1"/>
              </a:solidFill>
              <a:effectLst/>
              <a:latin typeface="+mn-lt"/>
              <a:ea typeface="+mn-ea"/>
              <a:cs typeface="+mn-cs"/>
            </a:rPr>
            <a:t>が始まることから</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公共施設の統廃合や</a:t>
          </a:r>
          <a:r>
            <a:rPr kumimoji="1" lang="ja-JP" altLang="ja-JP" sz="1000">
              <a:solidFill>
                <a:schemeClr val="dk1"/>
              </a:solidFill>
              <a:effectLst/>
              <a:latin typeface="+mn-lt"/>
              <a:ea typeface="+mn-ea"/>
              <a:cs typeface="+mn-cs"/>
            </a:rPr>
            <a:t>事務事業の廃止・見直しによる経常経費の削減、課税・徴収の強化、ふるさと納税等によ</a:t>
          </a:r>
          <a:r>
            <a:rPr kumimoji="1" lang="ja-JP" altLang="en-US" sz="1000">
              <a:solidFill>
                <a:schemeClr val="dk1"/>
              </a:solidFill>
              <a:effectLst/>
              <a:latin typeface="+mn-lt"/>
              <a:ea typeface="+mn-ea"/>
              <a:cs typeface="+mn-cs"/>
            </a:rPr>
            <a:t>る更なる</a:t>
          </a:r>
          <a:r>
            <a:rPr kumimoji="1" lang="ja-JP" altLang="ja-JP" sz="1000">
              <a:solidFill>
                <a:schemeClr val="dk1"/>
              </a:solidFill>
              <a:effectLst/>
              <a:latin typeface="+mn-lt"/>
              <a:ea typeface="+mn-ea"/>
              <a:cs typeface="+mn-cs"/>
            </a:rPr>
            <a:t>自主財源の確保を推進し、財政構造の転換を図る。</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33161</xdr:rowOff>
    </xdr:from>
    <xdr:to>
      <xdr:col>23</xdr:col>
      <xdr:colOff>133350</xdr:colOff>
      <xdr:row>66</xdr:row>
      <xdr:rowOff>136172</xdr:rowOff>
    </xdr:to>
    <xdr:cxnSp macro="">
      <xdr:nvCxnSpPr>
        <xdr:cNvPr id="127" name="直線コネクタ 126"/>
        <xdr:cNvCxnSpPr/>
      </xdr:nvCxnSpPr>
      <xdr:spPr>
        <a:xfrm flipV="1">
          <a:off x="4953000" y="9977261"/>
          <a:ext cx="0" cy="1474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108249</xdr:rowOff>
    </xdr:from>
    <xdr:ext cx="762000" cy="259045"/>
    <xdr:sp macro="" textlink="">
      <xdr:nvSpPr>
        <xdr:cNvPr id="128" name="財政構造の弾力性最小値テキスト"/>
        <xdr:cNvSpPr txBox="1"/>
      </xdr:nvSpPr>
      <xdr:spPr>
        <a:xfrm>
          <a:off x="5041900" y="1142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136172</xdr:rowOff>
    </xdr:from>
    <xdr:to>
      <xdr:col>24</xdr:col>
      <xdr:colOff>12700</xdr:colOff>
      <xdr:row>66</xdr:row>
      <xdr:rowOff>136172</xdr:rowOff>
    </xdr:to>
    <xdr:cxnSp macro="">
      <xdr:nvCxnSpPr>
        <xdr:cNvPr id="129" name="直線コネクタ 128"/>
        <xdr:cNvCxnSpPr/>
      </xdr:nvCxnSpPr>
      <xdr:spPr>
        <a:xfrm>
          <a:off x="4864100" y="1145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119538</xdr:rowOff>
    </xdr:from>
    <xdr:ext cx="762000" cy="259045"/>
    <xdr:sp macro="" textlink="">
      <xdr:nvSpPr>
        <xdr:cNvPr id="130" name="財政構造の弾力性最大値テキスト"/>
        <xdr:cNvSpPr txBox="1"/>
      </xdr:nvSpPr>
      <xdr:spPr>
        <a:xfrm>
          <a:off x="5041900" y="972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33161</xdr:rowOff>
    </xdr:from>
    <xdr:to>
      <xdr:col>24</xdr:col>
      <xdr:colOff>12700</xdr:colOff>
      <xdr:row>58</xdr:row>
      <xdr:rowOff>33161</xdr:rowOff>
    </xdr:to>
    <xdr:cxnSp macro="">
      <xdr:nvCxnSpPr>
        <xdr:cNvPr id="131" name="直線コネクタ 130"/>
        <xdr:cNvCxnSpPr/>
      </xdr:nvCxnSpPr>
      <xdr:spPr>
        <a:xfrm>
          <a:off x="4864100" y="997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79728</xdr:rowOff>
    </xdr:from>
    <xdr:to>
      <xdr:col>23</xdr:col>
      <xdr:colOff>133350</xdr:colOff>
      <xdr:row>66</xdr:row>
      <xdr:rowOff>28928</xdr:rowOff>
    </xdr:to>
    <xdr:cxnSp macro="">
      <xdr:nvCxnSpPr>
        <xdr:cNvPr id="132" name="直線コネクタ 131"/>
        <xdr:cNvCxnSpPr/>
      </xdr:nvCxnSpPr>
      <xdr:spPr>
        <a:xfrm flipV="1">
          <a:off x="4114800" y="1122397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23582</xdr:rowOff>
    </xdr:from>
    <xdr:ext cx="762000" cy="259045"/>
    <xdr:sp macro="" textlink="">
      <xdr:nvSpPr>
        <xdr:cNvPr id="133" name="財政構造の弾力性平均値テキスト"/>
        <xdr:cNvSpPr txBox="1"/>
      </xdr:nvSpPr>
      <xdr:spPr>
        <a:xfrm>
          <a:off x="5041900" y="1048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7055</xdr:rowOff>
    </xdr:from>
    <xdr:to>
      <xdr:col>23</xdr:col>
      <xdr:colOff>184150</xdr:colOff>
      <xdr:row>62</xdr:row>
      <xdr:rowOff>108655</xdr:rowOff>
    </xdr:to>
    <xdr:sp macro="" textlink="">
      <xdr:nvSpPr>
        <xdr:cNvPr id="134" name="フローチャート: 判断 133"/>
        <xdr:cNvSpPr/>
      </xdr:nvSpPr>
      <xdr:spPr>
        <a:xfrm>
          <a:off x="4902200" y="1063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133350</xdr:rowOff>
    </xdr:from>
    <xdr:to>
      <xdr:col>19</xdr:col>
      <xdr:colOff>133350</xdr:colOff>
      <xdr:row>66</xdr:row>
      <xdr:rowOff>28928</xdr:rowOff>
    </xdr:to>
    <xdr:cxnSp macro="">
      <xdr:nvCxnSpPr>
        <xdr:cNvPr id="135" name="直線コネクタ 134"/>
        <xdr:cNvCxnSpPr/>
      </xdr:nvCxnSpPr>
      <xdr:spPr>
        <a:xfrm>
          <a:off x="3225800" y="112776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7055</xdr:rowOff>
    </xdr:from>
    <xdr:to>
      <xdr:col>19</xdr:col>
      <xdr:colOff>184150</xdr:colOff>
      <xdr:row>62</xdr:row>
      <xdr:rowOff>108655</xdr:rowOff>
    </xdr:to>
    <xdr:sp macro="" textlink="">
      <xdr:nvSpPr>
        <xdr:cNvPr id="136" name="フローチャート: 判断 135"/>
        <xdr:cNvSpPr/>
      </xdr:nvSpPr>
      <xdr:spPr>
        <a:xfrm>
          <a:off x="4064000" y="1063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118832</xdr:rowOff>
    </xdr:from>
    <xdr:ext cx="736600" cy="259045"/>
    <xdr:sp macro="" textlink="">
      <xdr:nvSpPr>
        <xdr:cNvPr id="137" name="テキスト ボックス 136"/>
        <xdr:cNvSpPr txBox="1"/>
      </xdr:nvSpPr>
      <xdr:spPr>
        <a:xfrm>
          <a:off x="3733800" y="1040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20461</xdr:rowOff>
    </xdr:from>
    <xdr:to>
      <xdr:col>15</xdr:col>
      <xdr:colOff>82550</xdr:colOff>
      <xdr:row>65</xdr:row>
      <xdr:rowOff>133350</xdr:rowOff>
    </xdr:to>
    <xdr:cxnSp macro="">
      <xdr:nvCxnSpPr>
        <xdr:cNvPr id="138" name="直線コネクタ 137"/>
        <xdr:cNvCxnSpPr/>
      </xdr:nvCxnSpPr>
      <xdr:spPr>
        <a:xfrm>
          <a:off x="2336800" y="10821811"/>
          <a:ext cx="889000" cy="45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14817</xdr:rowOff>
    </xdr:from>
    <xdr:to>
      <xdr:col>15</xdr:col>
      <xdr:colOff>133350</xdr:colOff>
      <xdr:row>60</xdr:row>
      <xdr:rowOff>116417</xdr:rowOff>
    </xdr:to>
    <xdr:sp macro="" textlink="">
      <xdr:nvSpPr>
        <xdr:cNvPr id="139" name="フローチャート: 判断 138"/>
        <xdr:cNvSpPr/>
      </xdr:nvSpPr>
      <xdr:spPr>
        <a:xfrm>
          <a:off x="3175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126594</xdr:rowOff>
    </xdr:from>
    <xdr:ext cx="762000" cy="259045"/>
    <xdr:sp macro="" textlink="">
      <xdr:nvSpPr>
        <xdr:cNvPr id="140" name="テキスト ボックス 139"/>
        <xdr:cNvSpPr txBox="1"/>
      </xdr:nvSpPr>
      <xdr:spPr>
        <a:xfrm>
          <a:off x="2844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92428</xdr:rowOff>
    </xdr:from>
    <xdr:to>
      <xdr:col>11</xdr:col>
      <xdr:colOff>31750</xdr:colOff>
      <xdr:row>63</xdr:row>
      <xdr:rowOff>20461</xdr:rowOff>
    </xdr:to>
    <xdr:cxnSp macro="">
      <xdr:nvCxnSpPr>
        <xdr:cNvPr id="141" name="直線コネクタ 140"/>
        <xdr:cNvCxnSpPr/>
      </xdr:nvCxnSpPr>
      <xdr:spPr>
        <a:xfrm>
          <a:off x="1447800" y="10379428"/>
          <a:ext cx="889000" cy="44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1411</xdr:rowOff>
    </xdr:from>
    <xdr:to>
      <xdr:col>11</xdr:col>
      <xdr:colOff>82550</xdr:colOff>
      <xdr:row>60</xdr:row>
      <xdr:rowOff>103011</xdr:rowOff>
    </xdr:to>
    <xdr:sp macro="" textlink="">
      <xdr:nvSpPr>
        <xdr:cNvPr id="142" name="フローチャート: 判断 141"/>
        <xdr:cNvSpPr/>
      </xdr:nvSpPr>
      <xdr:spPr>
        <a:xfrm>
          <a:off x="2286000" y="1028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113188</xdr:rowOff>
    </xdr:from>
    <xdr:ext cx="762000" cy="259045"/>
    <xdr:sp macro="" textlink="">
      <xdr:nvSpPr>
        <xdr:cNvPr id="143" name="テキスト ボックス 142"/>
        <xdr:cNvSpPr txBox="1"/>
      </xdr:nvSpPr>
      <xdr:spPr>
        <a:xfrm>
          <a:off x="1955800" y="1005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25400</xdr:rowOff>
    </xdr:from>
    <xdr:to>
      <xdr:col>7</xdr:col>
      <xdr:colOff>31750</xdr:colOff>
      <xdr:row>59</xdr:row>
      <xdr:rowOff>127000</xdr:rowOff>
    </xdr:to>
    <xdr:sp macro="" textlink="">
      <xdr:nvSpPr>
        <xdr:cNvPr id="144" name="フローチャート: 判断 143"/>
        <xdr:cNvSpPr/>
      </xdr:nvSpPr>
      <xdr:spPr>
        <a:xfrm>
          <a:off x="13970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137177</xdr:rowOff>
    </xdr:from>
    <xdr:ext cx="762000" cy="259045"/>
    <xdr:sp macro="" textlink="">
      <xdr:nvSpPr>
        <xdr:cNvPr id="145" name="テキスト ボックス 144"/>
        <xdr:cNvSpPr txBox="1"/>
      </xdr:nvSpPr>
      <xdr:spPr>
        <a:xfrm>
          <a:off x="1066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28928</xdr:rowOff>
    </xdr:from>
    <xdr:to>
      <xdr:col>23</xdr:col>
      <xdr:colOff>184150</xdr:colOff>
      <xdr:row>65</xdr:row>
      <xdr:rowOff>130528</xdr:rowOff>
    </xdr:to>
    <xdr:sp macro="" textlink="">
      <xdr:nvSpPr>
        <xdr:cNvPr id="151" name="楕円 150"/>
        <xdr:cNvSpPr/>
      </xdr:nvSpPr>
      <xdr:spPr>
        <a:xfrm>
          <a:off x="4902200" y="111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1005</xdr:rowOff>
    </xdr:from>
    <xdr:ext cx="762000" cy="259045"/>
    <xdr:sp macro="" textlink="">
      <xdr:nvSpPr>
        <xdr:cNvPr id="152" name="財政構造の弾力性該当値テキスト"/>
        <xdr:cNvSpPr txBox="1"/>
      </xdr:nvSpPr>
      <xdr:spPr>
        <a:xfrm>
          <a:off x="5041900" y="1114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149578</xdr:rowOff>
    </xdr:from>
    <xdr:to>
      <xdr:col>19</xdr:col>
      <xdr:colOff>184150</xdr:colOff>
      <xdr:row>66</xdr:row>
      <xdr:rowOff>79728</xdr:rowOff>
    </xdr:to>
    <xdr:sp macro="" textlink="">
      <xdr:nvSpPr>
        <xdr:cNvPr id="153" name="楕円 152"/>
        <xdr:cNvSpPr/>
      </xdr:nvSpPr>
      <xdr:spPr>
        <a:xfrm>
          <a:off x="4064000" y="112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64505</xdr:rowOff>
    </xdr:from>
    <xdr:ext cx="736600" cy="259045"/>
    <xdr:sp macro="" textlink="">
      <xdr:nvSpPr>
        <xdr:cNvPr id="154" name="テキスト ボックス 153"/>
        <xdr:cNvSpPr txBox="1"/>
      </xdr:nvSpPr>
      <xdr:spPr>
        <a:xfrm>
          <a:off x="3733800" y="1138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82550</xdr:rowOff>
    </xdr:from>
    <xdr:to>
      <xdr:col>15</xdr:col>
      <xdr:colOff>133350</xdr:colOff>
      <xdr:row>66</xdr:row>
      <xdr:rowOff>12700</xdr:rowOff>
    </xdr:to>
    <xdr:sp macro="" textlink="">
      <xdr:nvSpPr>
        <xdr:cNvPr id="155" name="楕円 154"/>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168927</xdr:rowOff>
    </xdr:from>
    <xdr:ext cx="762000" cy="259045"/>
    <xdr:sp macro="" textlink="">
      <xdr:nvSpPr>
        <xdr:cNvPr id="156" name="テキスト ボックス 155"/>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141111</xdr:rowOff>
    </xdr:from>
    <xdr:to>
      <xdr:col>11</xdr:col>
      <xdr:colOff>82550</xdr:colOff>
      <xdr:row>63</xdr:row>
      <xdr:rowOff>71261</xdr:rowOff>
    </xdr:to>
    <xdr:sp macro="" textlink="">
      <xdr:nvSpPr>
        <xdr:cNvPr id="157" name="楕円 156"/>
        <xdr:cNvSpPr/>
      </xdr:nvSpPr>
      <xdr:spPr>
        <a:xfrm>
          <a:off x="2286000" y="1077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56038</xdr:rowOff>
    </xdr:from>
    <xdr:ext cx="762000" cy="259045"/>
    <xdr:sp macro="" textlink="">
      <xdr:nvSpPr>
        <xdr:cNvPr id="158" name="テキスト ボックス 157"/>
        <xdr:cNvSpPr txBox="1"/>
      </xdr:nvSpPr>
      <xdr:spPr>
        <a:xfrm>
          <a:off x="1955800" y="1085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41628</xdr:rowOff>
    </xdr:from>
    <xdr:to>
      <xdr:col>7</xdr:col>
      <xdr:colOff>31750</xdr:colOff>
      <xdr:row>60</xdr:row>
      <xdr:rowOff>143228</xdr:rowOff>
    </xdr:to>
    <xdr:sp macro="" textlink="">
      <xdr:nvSpPr>
        <xdr:cNvPr id="159" name="楕円 158"/>
        <xdr:cNvSpPr/>
      </xdr:nvSpPr>
      <xdr:spPr>
        <a:xfrm>
          <a:off x="1397000" y="1032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128005</xdr:rowOff>
    </xdr:from>
    <xdr:ext cx="762000" cy="259045"/>
    <xdr:sp macro="" textlink="">
      <xdr:nvSpPr>
        <xdr:cNvPr id="160" name="テキスト ボックス 159"/>
        <xdr:cNvSpPr txBox="1"/>
      </xdr:nvSpPr>
      <xdr:spPr>
        <a:xfrm>
          <a:off x="1066800" y="104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[237,713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前年度と比較して、人口一人あたり</a:t>
          </a:r>
          <a:r>
            <a:rPr kumimoji="1" lang="en-US" altLang="ja-JP" sz="1100">
              <a:solidFill>
                <a:schemeClr val="dk1"/>
              </a:solidFill>
              <a:effectLst/>
              <a:latin typeface="+mn-lt"/>
              <a:ea typeface="+mn-ea"/>
              <a:cs typeface="+mn-cs"/>
            </a:rPr>
            <a:t>47,543</a:t>
          </a:r>
          <a:r>
            <a:rPr kumimoji="1" lang="ja-JP" altLang="en-US" sz="1100">
              <a:solidFill>
                <a:schemeClr val="dk1"/>
              </a:solidFill>
              <a:effectLst/>
              <a:latin typeface="+mn-lt"/>
              <a:ea typeface="+mn-ea"/>
              <a:cs typeface="+mn-cs"/>
            </a:rPr>
            <a:t>円増と大きく増加した。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人件費は</a:t>
          </a:r>
          <a:r>
            <a:rPr kumimoji="1" lang="ja-JP" altLang="en-US" sz="1100">
              <a:solidFill>
                <a:schemeClr val="dk1"/>
              </a:solidFill>
              <a:effectLst/>
              <a:latin typeface="+mn-lt"/>
              <a:ea typeface="+mn-ea"/>
              <a:cs typeface="+mn-cs"/>
            </a:rPr>
            <a:t>、会計年度任用職員制度の開始により前年度と比較して</a:t>
          </a:r>
          <a:r>
            <a:rPr kumimoji="1" lang="en-US" altLang="ja-JP" sz="1100">
              <a:solidFill>
                <a:schemeClr val="dk1"/>
              </a:solidFill>
              <a:effectLst/>
              <a:latin typeface="+mn-lt"/>
              <a:ea typeface="+mn-ea"/>
              <a:cs typeface="+mn-cs"/>
            </a:rPr>
            <a:t>14.6</a:t>
          </a:r>
          <a:r>
            <a:rPr kumimoji="1" lang="ja-JP" altLang="en-US" sz="1100">
              <a:solidFill>
                <a:schemeClr val="dk1"/>
              </a:solidFill>
              <a:effectLst/>
              <a:latin typeface="+mn-lt"/>
              <a:ea typeface="+mn-ea"/>
              <a:cs typeface="+mn-cs"/>
            </a:rPr>
            <a:t>ポイント増加した。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物件費は、ため池等放射性物質対策事業や</a:t>
          </a:r>
          <a:r>
            <a:rPr kumimoji="1" lang="ja-JP" altLang="ja-JP" sz="1100">
              <a:solidFill>
                <a:schemeClr val="dk1"/>
              </a:solidFill>
              <a:effectLst/>
              <a:latin typeface="+mn-lt"/>
              <a:ea typeface="+mn-ea"/>
              <a:cs typeface="+mn-cs"/>
            </a:rPr>
            <a:t>災害（防災）対策事業</a:t>
          </a:r>
          <a:r>
            <a:rPr kumimoji="1" lang="ja-JP" altLang="en-US" sz="1100">
              <a:solidFill>
                <a:schemeClr val="dk1"/>
              </a:solidFill>
              <a:effectLst/>
              <a:latin typeface="+mn-lt"/>
              <a:ea typeface="+mn-ea"/>
              <a:cs typeface="+mn-cs"/>
            </a:rPr>
            <a:t>等により前年度と比較して</a:t>
          </a:r>
          <a:r>
            <a:rPr kumimoji="1" lang="en-US" altLang="ja-JP" sz="1100">
              <a:solidFill>
                <a:schemeClr val="dk1"/>
              </a:solidFill>
              <a:effectLst/>
              <a:latin typeface="+mn-lt"/>
              <a:ea typeface="+mn-ea"/>
              <a:cs typeface="+mn-cs"/>
            </a:rPr>
            <a:t>28.9</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、全体として</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依然として類似団体平均との比較では大きく下回った水準にあることから、</a:t>
          </a:r>
          <a:r>
            <a:rPr kumimoji="1" lang="ja-JP" altLang="ja-JP" sz="1100">
              <a:solidFill>
                <a:schemeClr val="dk1"/>
              </a:solidFill>
              <a:effectLst/>
              <a:latin typeface="+mn-lt"/>
              <a:ea typeface="+mn-ea"/>
              <a:cs typeface="+mn-cs"/>
            </a:rPr>
            <a:t>公共施設の統廃合や事務事業の廃止・見直しによる経常経費の削減</a:t>
          </a:r>
          <a:r>
            <a:rPr kumimoji="1" lang="ja-JP" altLang="en-US" sz="1100">
              <a:solidFill>
                <a:schemeClr val="dk1"/>
              </a:solidFill>
              <a:effectLst/>
              <a:latin typeface="+mn-lt"/>
              <a:ea typeface="+mn-ea"/>
              <a:cs typeface="+mn-cs"/>
            </a:rPr>
            <a:t>を図る。</a:t>
          </a:r>
          <a:endParaRPr kumimoji="1" lang="en-US" altLang="ja-JP" sz="1100">
            <a:solidFill>
              <a:schemeClr val="dk1"/>
            </a:solidFill>
            <a:effectLst/>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13295</xdr:rowOff>
    </xdr:from>
    <xdr:to>
      <xdr:col>23</xdr:col>
      <xdr:colOff>133350</xdr:colOff>
      <xdr:row>89</xdr:row>
      <xdr:rowOff>119625</xdr:rowOff>
    </xdr:to>
    <xdr:cxnSp macro="">
      <xdr:nvCxnSpPr>
        <xdr:cNvPr id="190" name="直線コネクタ 189"/>
        <xdr:cNvCxnSpPr/>
      </xdr:nvCxnSpPr>
      <xdr:spPr>
        <a:xfrm flipV="1">
          <a:off x="4953000" y="13729295"/>
          <a:ext cx="0" cy="1649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91702</xdr:rowOff>
    </xdr:from>
    <xdr:ext cx="762000" cy="259045"/>
    <xdr:sp macro="" textlink="">
      <xdr:nvSpPr>
        <xdr:cNvPr id="191" name="人件費・物件費等の状況最小値テキスト"/>
        <xdr:cNvSpPr txBox="1"/>
      </xdr:nvSpPr>
      <xdr:spPr>
        <a:xfrm>
          <a:off x="5041900" y="1535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119625</xdr:rowOff>
    </xdr:from>
    <xdr:to>
      <xdr:col>24</xdr:col>
      <xdr:colOff>12700</xdr:colOff>
      <xdr:row>89</xdr:row>
      <xdr:rowOff>119625</xdr:rowOff>
    </xdr:to>
    <xdr:cxnSp macro="">
      <xdr:nvCxnSpPr>
        <xdr:cNvPr id="192" name="直線コネクタ 191"/>
        <xdr:cNvCxnSpPr/>
      </xdr:nvCxnSpPr>
      <xdr:spPr>
        <a:xfrm>
          <a:off x="4864100" y="153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99672</xdr:rowOff>
    </xdr:from>
    <xdr:ext cx="762000" cy="259045"/>
    <xdr:sp macro="" textlink="">
      <xdr:nvSpPr>
        <xdr:cNvPr id="193" name="人件費・物件費等の状況最大値テキスト"/>
        <xdr:cNvSpPr txBox="1"/>
      </xdr:nvSpPr>
      <xdr:spPr>
        <a:xfrm>
          <a:off x="5041900" y="1347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13295</xdr:rowOff>
    </xdr:from>
    <xdr:to>
      <xdr:col>24</xdr:col>
      <xdr:colOff>12700</xdr:colOff>
      <xdr:row>80</xdr:row>
      <xdr:rowOff>13295</xdr:rowOff>
    </xdr:to>
    <xdr:cxnSp macro="">
      <xdr:nvCxnSpPr>
        <xdr:cNvPr id="194" name="直線コネクタ 193"/>
        <xdr:cNvCxnSpPr/>
      </xdr:nvCxnSpPr>
      <xdr:spPr>
        <a:xfrm>
          <a:off x="4864100" y="1372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168084</xdr:rowOff>
    </xdr:from>
    <xdr:to>
      <xdr:col>23</xdr:col>
      <xdr:colOff>133350</xdr:colOff>
      <xdr:row>89</xdr:row>
      <xdr:rowOff>119625</xdr:rowOff>
    </xdr:to>
    <xdr:cxnSp macro="">
      <xdr:nvCxnSpPr>
        <xdr:cNvPr id="195" name="直線コネクタ 194"/>
        <xdr:cNvCxnSpPr/>
      </xdr:nvCxnSpPr>
      <xdr:spPr>
        <a:xfrm>
          <a:off x="4114800" y="14741334"/>
          <a:ext cx="838200" cy="63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75778</xdr:rowOff>
    </xdr:from>
    <xdr:ext cx="762000" cy="259045"/>
    <xdr:sp macro="" textlink="">
      <xdr:nvSpPr>
        <xdr:cNvPr id="196" name="人件費・物件費等の状況平均値テキスト"/>
        <xdr:cNvSpPr txBox="1"/>
      </xdr:nvSpPr>
      <xdr:spPr>
        <a:xfrm>
          <a:off x="5041900" y="1413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59251</xdr:rowOff>
    </xdr:from>
    <xdr:to>
      <xdr:col>23</xdr:col>
      <xdr:colOff>184150</xdr:colOff>
      <xdr:row>83</xdr:row>
      <xdr:rowOff>160851</xdr:rowOff>
    </xdr:to>
    <xdr:sp macro="" textlink="">
      <xdr:nvSpPr>
        <xdr:cNvPr id="197" name="フローチャート: 判断 196"/>
        <xdr:cNvSpPr/>
      </xdr:nvSpPr>
      <xdr:spPr>
        <a:xfrm>
          <a:off x="4902200" y="1428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69895</xdr:rowOff>
    </xdr:from>
    <xdr:to>
      <xdr:col>19</xdr:col>
      <xdr:colOff>133350</xdr:colOff>
      <xdr:row>85</xdr:row>
      <xdr:rowOff>168084</xdr:rowOff>
    </xdr:to>
    <xdr:cxnSp macro="">
      <xdr:nvCxnSpPr>
        <xdr:cNvPr id="198" name="直線コネクタ 197"/>
        <xdr:cNvCxnSpPr/>
      </xdr:nvCxnSpPr>
      <xdr:spPr>
        <a:xfrm>
          <a:off x="3225800" y="14471695"/>
          <a:ext cx="889000" cy="26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47729</xdr:rowOff>
    </xdr:from>
    <xdr:to>
      <xdr:col>19</xdr:col>
      <xdr:colOff>184150</xdr:colOff>
      <xdr:row>82</xdr:row>
      <xdr:rowOff>149329</xdr:rowOff>
    </xdr:to>
    <xdr:sp macro="" textlink="">
      <xdr:nvSpPr>
        <xdr:cNvPr id="199" name="フローチャート: 判断 198"/>
        <xdr:cNvSpPr/>
      </xdr:nvSpPr>
      <xdr:spPr>
        <a:xfrm>
          <a:off x="4064000" y="141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159506</xdr:rowOff>
    </xdr:from>
    <xdr:ext cx="736600" cy="259045"/>
    <xdr:sp macro="" textlink="">
      <xdr:nvSpPr>
        <xdr:cNvPr id="200" name="テキスト ボックス 199"/>
        <xdr:cNvSpPr txBox="1"/>
      </xdr:nvSpPr>
      <xdr:spPr>
        <a:xfrm>
          <a:off x="3733800" y="13875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146796</xdr:rowOff>
    </xdr:from>
    <xdr:to>
      <xdr:col>15</xdr:col>
      <xdr:colOff>82550</xdr:colOff>
      <xdr:row>84</xdr:row>
      <xdr:rowOff>69895</xdr:rowOff>
    </xdr:to>
    <xdr:cxnSp macro="">
      <xdr:nvCxnSpPr>
        <xdr:cNvPr id="201" name="直線コネクタ 200"/>
        <xdr:cNvCxnSpPr/>
      </xdr:nvCxnSpPr>
      <xdr:spPr>
        <a:xfrm>
          <a:off x="2336800" y="14377146"/>
          <a:ext cx="889000" cy="9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122016</xdr:rowOff>
    </xdr:from>
    <xdr:to>
      <xdr:col>15</xdr:col>
      <xdr:colOff>133350</xdr:colOff>
      <xdr:row>82</xdr:row>
      <xdr:rowOff>52166</xdr:rowOff>
    </xdr:to>
    <xdr:sp macro="" textlink="">
      <xdr:nvSpPr>
        <xdr:cNvPr id="202" name="フローチャート: 判断 201"/>
        <xdr:cNvSpPr/>
      </xdr:nvSpPr>
      <xdr:spPr>
        <a:xfrm>
          <a:off x="3175000" y="1400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62343</xdr:rowOff>
    </xdr:from>
    <xdr:ext cx="762000" cy="259045"/>
    <xdr:sp macro="" textlink="">
      <xdr:nvSpPr>
        <xdr:cNvPr id="203" name="テキスト ボックス 202"/>
        <xdr:cNvSpPr txBox="1"/>
      </xdr:nvSpPr>
      <xdr:spPr>
        <a:xfrm>
          <a:off x="2844800" y="1377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110399</xdr:rowOff>
    </xdr:from>
    <xdr:to>
      <xdr:col>11</xdr:col>
      <xdr:colOff>31750</xdr:colOff>
      <xdr:row>83</xdr:row>
      <xdr:rowOff>146796</xdr:rowOff>
    </xdr:to>
    <xdr:cxnSp macro="">
      <xdr:nvCxnSpPr>
        <xdr:cNvPr id="204" name="直線コネクタ 203"/>
        <xdr:cNvCxnSpPr/>
      </xdr:nvCxnSpPr>
      <xdr:spPr>
        <a:xfrm>
          <a:off x="1447800" y="14340749"/>
          <a:ext cx="889000" cy="3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38359</xdr:rowOff>
    </xdr:from>
    <xdr:to>
      <xdr:col>11</xdr:col>
      <xdr:colOff>82550</xdr:colOff>
      <xdr:row>82</xdr:row>
      <xdr:rowOff>139959</xdr:rowOff>
    </xdr:to>
    <xdr:sp macro="" textlink="">
      <xdr:nvSpPr>
        <xdr:cNvPr id="205" name="フローチャート: 判断 204"/>
        <xdr:cNvSpPr/>
      </xdr:nvSpPr>
      <xdr:spPr>
        <a:xfrm>
          <a:off x="2286000" y="1409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150136</xdr:rowOff>
    </xdr:from>
    <xdr:ext cx="762000" cy="259045"/>
    <xdr:sp macro="" textlink="">
      <xdr:nvSpPr>
        <xdr:cNvPr id="206" name="テキスト ボックス 205"/>
        <xdr:cNvSpPr txBox="1"/>
      </xdr:nvSpPr>
      <xdr:spPr>
        <a:xfrm>
          <a:off x="1955800" y="1386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15287</xdr:rowOff>
    </xdr:from>
    <xdr:to>
      <xdr:col>7</xdr:col>
      <xdr:colOff>31750</xdr:colOff>
      <xdr:row>82</xdr:row>
      <xdr:rowOff>116887</xdr:rowOff>
    </xdr:to>
    <xdr:sp macro="" textlink="">
      <xdr:nvSpPr>
        <xdr:cNvPr id="207" name="フローチャート: 判断 206"/>
        <xdr:cNvSpPr/>
      </xdr:nvSpPr>
      <xdr:spPr>
        <a:xfrm>
          <a:off x="1397000" y="1407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127064</xdr:rowOff>
    </xdr:from>
    <xdr:ext cx="762000" cy="259045"/>
    <xdr:sp macro="" textlink="">
      <xdr:nvSpPr>
        <xdr:cNvPr id="208" name="テキスト ボックス 207"/>
        <xdr:cNvSpPr txBox="1"/>
      </xdr:nvSpPr>
      <xdr:spPr>
        <a:xfrm>
          <a:off x="1066800" y="138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68825</xdr:rowOff>
    </xdr:from>
    <xdr:to>
      <xdr:col>23</xdr:col>
      <xdr:colOff>184150</xdr:colOff>
      <xdr:row>89</xdr:row>
      <xdr:rowOff>170425</xdr:rowOff>
    </xdr:to>
    <xdr:sp macro="" textlink="">
      <xdr:nvSpPr>
        <xdr:cNvPr id="214" name="楕円 213"/>
        <xdr:cNvSpPr/>
      </xdr:nvSpPr>
      <xdr:spPr>
        <a:xfrm>
          <a:off x="4902200" y="1532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136152</xdr:rowOff>
    </xdr:from>
    <xdr:ext cx="762000" cy="259045"/>
    <xdr:sp macro="" textlink="">
      <xdr:nvSpPr>
        <xdr:cNvPr id="215" name="人件費・物件費等の状況該当値テキスト"/>
        <xdr:cNvSpPr txBox="1"/>
      </xdr:nvSpPr>
      <xdr:spPr>
        <a:xfrm>
          <a:off x="5041900" y="1522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117284</xdr:rowOff>
    </xdr:from>
    <xdr:to>
      <xdr:col>19</xdr:col>
      <xdr:colOff>184150</xdr:colOff>
      <xdr:row>86</xdr:row>
      <xdr:rowOff>47434</xdr:rowOff>
    </xdr:to>
    <xdr:sp macro="" textlink="">
      <xdr:nvSpPr>
        <xdr:cNvPr id="216" name="楕円 215"/>
        <xdr:cNvSpPr/>
      </xdr:nvSpPr>
      <xdr:spPr>
        <a:xfrm>
          <a:off x="4064000" y="1469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32211</xdr:rowOff>
    </xdr:from>
    <xdr:ext cx="736600" cy="259045"/>
    <xdr:sp macro="" textlink="">
      <xdr:nvSpPr>
        <xdr:cNvPr id="217" name="テキスト ボックス 216"/>
        <xdr:cNvSpPr txBox="1"/>
      </xdr:nvSpPr>
      <xdr:spPr>
        <a:xfrm>
          <a:off x="3733800" y="14776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19095</xdr:rowOff>
    </xdr:from>
    <xdr:to>
      <xdr:col>15</xdr:col>
      <xdr:colOff>133350</xdr:colOff>
      <xdr:row>84</xdr:row>
      <xdr:rowOff>120695</xdr:rowOff>
    </xdr:to>
    <xdr:sp macro="" textlink="">
      <xdr:nvSpPr>
        <xdr:cNvPr id="218" name="楕円 217"/>
        <xdr:cNvSpPr/>
      </xdr:nvSpPr>
      <xdr:spPr>
        <a:xfrm>
          <a:off x="3175000" y="1442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105472</xdr:rowOff>
    </xdr:from>
    <xdr:ext cx="762000" cy="259045"/>
    <xdr:sp macro="" textlink="">
      <xdr:nvSpPr>
        <xdr:cNvPr id="219" name="テキスト ボックス 218"/>
        <xdr:cNvSpPr txBox="1"/>
      </xdr:nvSpPr>
      <xdr:spPr>
        <a:xfrm>
          <a:off x="2844800" y="14507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95996</xdr:rowOff>
    </xdr:from>
    <xdr:to>
      <xdr:col>11</xdr:col>
      <xdr:colOff>82550</xdr:colOff>
      <xdr:row>84</xdr:row>
      <xdr:rowOff>26146</xdr:rowOff>
    </xdr:to>
    <xdr:sp macro="" textlink="">
      <xdr:nvSpPr>
        <xdr:cNvPr id="220" name="楕円 219"/>
        <xdr:cNvSpPr/>
      </xdr:nvSpPr>
      <xdr:spPr>
        <a:xfrm>
          <a:off x="2286000" y="1432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10923</xdr:rowOff>
    </xdr:from>
    <xdr:ext cx="762000" cy="259045"/>
    <xdr:sp macro="" textlink="">
      <xdr:nvSpPr>
        <xdr:cNvPr id="221" name="テキスト ボックス 220"/>
        <xdr:cNvSpPr txBox="1"/>
      </xdr:nvSpPr>
      <xdr:spPr>
        <a:xfrm>
          <a:off x="1955800" y="1441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59599</xdr:rowOff>
    </xdr:from>
    <xdr:to>
      <xdr:col>7</xdr:col>
      <xdr:colOff>31750</xdr:colOff>
      <xdr:row>83</xdr:row>
      <xdr:rowOff>161199</xdr:rowOff>
    </xdr:to>
    <xdr:sp macro="" textlink="">
      <xdr:nvSpPr>
        <xdr:cNvPr id="222" name="楕円 221"/>
        <xdr:cNvSpPr/>
      </xdr:nvSpPr>
      <xdr:spPr>
        <a:xfrm>
          <a:off x="1397000" y="1428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145976</xdr:rowOff>
    </xdr:from>
    <xdr:ext cx="762000" cy="259045"/>
    <xdr:sp macro="" textlink="">
      <xdr:nvSpPr>
        <xdr:cNvPr id="223" name="テキスト ボックス 222"/>
        <xdr:cNvSpPr txBox="1"/>
      </xdr:nvSpPr>
      <xdr:spPr>
        <a:xfrm>
          <a:off x="1066800" y="1437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ポイント減少したが、依然として</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より低い指数となっている。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給与の構造改革と給与水準の適正化に努める。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20320</xdr:rowOff>
    </xdr:from>
    <xdr:to>
      <xdr:col>81</xdr:col>
      <xdr:colOff>44450</xdr:colOff>
      <xdr:row>89</xdr:row>
      <xdr:rowOff>45720</xdr:rowOff>
    </xdr:to>
    <xdr:cxnSp macro="">
      <xdr:nvCxnSpPr>
        <xdr:cNvPr id="250" name="直線コネクタ 249"/>
        <xdr:cNvCxnSpPr/>
      </xdr:nvCxnSpPr>
      <xdr:spPr>
        <a:xfrm flipV="1">
          <a:off x="17018000" y="1373632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17797</xdr:rowOff>
    </xdr:from>
    <xdr:ext cx="762000" cy="259045"/>
    <xdr:sp macro="" textlink="">
      <xdr:nvSpPr>
        <xdr:cNvPr id="251" name="給与水準   （国との比較）最小値テキスト"/>
        <xdr:cNvSpPr txBox="1"/>
      </xdr:nvSpPr>
      <xdr:spPr>
        <a:xfrm>
          <a:off x="17106900" y="1527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45720</xdr:rowOff>
    </xdr:from>
    <xdr:to>
      <xdr:col>81</xdr:col>
      <xdr:colOff>133350</xdr:colOff>
      <xdr:row>89</xdr:row>
      <xdr:rowOff>45720</xdr:rowOff>
    </xdr:to>
    <xdr:cxnSp macro="">
      <xdr:nvCxnSpPr>
        <xdr:cNvPr id="252" name="直線コネクタ 251"/>
        <xdr:cNvCxnSpPr/>
      </xdr:nvCxnSpPr>
      <xdr:spPr>
        <a:xfrm>
          <a:off x="16929100" y="1530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106697</xdr:rowOff>
    </xdr:from>
    <xdr:ext cx="762000" cy="259045"/>
    <xdr:sp macro="" textlink="">
      <xdr:nvSpPr>
        <xdr:cNvPr id="253"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20320</xdr:rowOff>
    </xdr:from>
    <xdr:to>
      <xdr:col>81</xdr:col>
      <xdr:colOff>133350</xdr:colOff>
      <xdr:row>80</xdr:row>
      <xdr:rowOff>20320</xdr:rowOff>
    </xdr:to>
    <xdr:cxnSp macro="">
      <xdr:nvCxnSpPr>
        <xdr:cNvPr id="254" name="直線コネクタ 253"/>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5080</xdr:rowOff>
    </xdr:to>
    <xdr:cxnSp macro="">
      <xdr:nvCxnSpPr>
        <xdr:cNvPr id="255" name="直線コネクタ 254"/>
        <xdr:cNvCxnSpPr/>
      </xdr:nvCxnSpPr>
      <xdr:spPr>
        <a:xfrm flipV="1">
          <a:off x="16179800" y="147256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95266</xdr:rowOff>
    </xdr:from>
    <xdr:ext cx="762000" cy="259045"/>
    <xdr:sp macro="" textlink="">
      <xdr:nvSpPr>
        <xdr:cNvPr id="256" name="給与水準   （国との比較）平均値テキスト"/>
        <xdr:cNvSpPr txBox="1"/>
      </xdr:nvSpPr>
      <xdr:spPr>
        <a:xfrm>
          <a:off x="17106900" y="14839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57" name="フローチャート: 判断 256"/>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128270</xdr:rowOff>
    </xdr:from>
    <xdr:to>
      <xdr:col>77</xdr:col>
      <xdr:colOff>44450</xdr:colOff>
      <xdr:row>86</xdr:row>
      <xdr:rowOff>5080</xdr:rowOff>
    </xdr:to>
    <xdr:cxnSp macro="">
      <xdr:nvCxnSpPr>
        <xdr:cNvPr id="258" name="直線コネクタ 257"/>
        <xdr:cNvCxnSpPr/>
      </xdr:nvCxnSpPr>
      <xdr:spPr>
        <a:xfrm>
          <a:off x="15290800" y="1470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9" name="フローチャート: 判断 258"/>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0" name="テキスト ボックス 259"/>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128270</xdr:rowOff>
    </xdr:from>
    <xdr:to>
      <xdr:col>72</xdr:col>
      <xdr:colOff>203200</xdr:colOff>
      <xdr:row>86</xdr:row>
      <xdr:rowOff>29211</xdr:rowOff>
    </xdr:to>
    <xdr:cxnSp macro="">
      <xdr:nvCxnSpPr>
        <xdr:cNvPr id="261" name="直線コネクタ 260"/>
        <xdr:cNvCxnSpPr/>
      </xdr:nvCxnSpPr>
      <xdr:spPr>
        <a:xfrm flipV="1">
          <a:off x="14401800" y="147015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62" name="フローチャート: 判断 261"/>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63" name="テキスト ボックス 262"/>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29211</xdr:rowOff>
    </xdr:from>
    <xdr:to>
      <xdr:col>68</xdr:col>
      <xdr:colOff>152400</xdr:colOff>
      <xdr:row>86</xdr:row>
      <xdr:rowOff>77470</xdr:rowOff>
    </xdr:to>
    <xdr:cxnSp macro="">
      <xdr:nvCxnSpPr>
        <xdr:cNvPr id="264" name="直線コネクタ 263"/>
        <xdr:cNvCxnSpPr/>
      </xdr:nvCxnSpPr>
      <xdr:spPr>
        <a:xfrm flipV="1">
          <a:off x="13512800" y="147739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5" name="フローチャート: 判断 264"/>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38116</xdr:rowOff>
    </xdr:from>
    <xdr:ext cx="762000" cy="259045"/>
    <xdr:sp macro="" textlink="">
      <xdr:nvSpPr>
        <xdr:cNvPr id="266" name="テキスト ボックス 265"/>
        <xdr:cNvSpPr txBox="1"/>
      </xdr:nvSpPr>
      <xdr:spPr>
        <a:xfrm>
          <a:off x="14020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8" name="テキスト ボックス 267"/>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4" name="楕円 273"/>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75" name="給与水準   （国との比較）該当値テキスト"/>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125730</xdr:rowOff>
    </xdr:from>
    <xdr:to>
      <xdr:col>77</xdr:col>
      <xdr:colOff>95250</xdr:colOff>
      <xdr:row>86</xdr:row>
      <xdr:rowOff>55880</xdr:rowOff>
    </xdr:to>
    <xdr:sp macro="" textlink="">
      <xdr:nvSpPr>
        <xdr:cNvPr id="276" name="楕円 275"/>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77" name="テキスト ボックス 276"/>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77470</xdr:rowOff>
    </xdr:from>
    <xdr:to>
      <xdr:col>73</xdr:col>
      <xdr:colOff>44450</xdr:colOff>
      <xdr:row>86</xdr:row>
      <xdr:rowOff>7620</xdr:rowOff>
    </xdr:to>
    <xdr:sp macro="" textlink="">
      <xdr:nvSpPr>
        <xdr:cNvPr id="278" name="楕円 277"/>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17797</xdr:rowOff>
    </xdr:from>
    <xdr:ext cx="762000" cy="259045"/>
    <xdr:sp macro="" textlink="">
      <xdr:nvSpPr>
        <xdr:cNvPr id="279" name="テキスト ボックス 278"/>
        <xdr:cNvSpPr txBox="1"/>
      </xdr:nvSpPr>
      <xdr:spPr>
        <a:xfrm>
          <a:off x="14909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149861</xdr:rowOff>
    </xdr:from>
    <xdr:to>
      <xdr:col>68</xdr:col>
      <xdr:colOff>203200</xdr:colOff>
      <xdr:row>86</xdr:row>
      <xdr:rowOff>80011</xdr:rowOff>
    </xdr:to>
    <xdr:sp macro="" textlink="">
      <xdr:nvSpPr>
        <xdr:cNvPr id="280" name="楕円 279"/>
        <xdr:cNvSpPr/>
      </xdr:nvSpPr>
      <xdr:spPr>
        <a:xfrm>
          <a:off x="14351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90188</xdr:rowOff>
    </xdr:from>
    <xdr:ext cx="762000" cy="259045"/>
    <xdr:sp macro="" textlink="">
      <xdr:nvSpPr>
        <xdr:cNvPr id="281" name="テキスト ボックス 280"/>
        <xdr:cNvSpPr txBox="1"/>
      </xdr:nvSpPr>
      <xdr:spPr>
        <a:xfrm>
          <a:off x="14020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82" name="楕円 281"/>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138447</xdr:rowOff>
    </xdr:from>
    <xdr:ext cx="762000" cy="259045"/>
    <xdr:sp macro="" textlink="">
      <xdr:nvSpPr>
        <xdr:cNvPr id="283" name="テキスト ボックス 282"/>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0.01</a:t>
          </a:r>
          <a:r>
            <a:rPr kumimoji="1" lang="ja-JP" altLang="en-US" sz="1100">
              <a:solidFill>
                <a:schemeClr val="dk1"/>
              </a:solidFill>
              <a:effectLst/>
              <a:latin typeface="+mn-lt"/>
              <a:ea typeface="+mn-ea"/>
              <a:cs typeface="+mn-cs"/>
            </a:rPr>
            <a:t>人減少</a:t>
          </a:r>
          <a:r>
            <a:rPr kumimoji="1" lang="ja-JP" altLang="ja-JP" sz="1100">
              <a:solidFill>
                <a:schemeClr val="dk1"/>
              </a:solidFill>
              <a:effectLst/>
              <a:latin typeface="+mn-lt"/>
              <a:ea typeface="+mn-ea"/>
              <a:cs typeface="+mn-cs"/>
            </a:rPr>
            <a:t>したが、</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より低い水準となっている。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定員適正化に沿った職員の定数管理や給与の適正化等に努める。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65</xdr:row>
      <xdr:rowOff>29591</xdr:rowOff>
    </xdr:to>
    <xdr:cxnSp macro="">
      <xdr:nvCxnSpPr>
        <xdr:cNvPr id="311" name="直線コネクタ 310"/>
        <xdr:cNvCxnSpPr/>
      </xdr:nvCxnSpPr>
      <xdr:spPr>
        <a:xfrm flipV="1">
          <a:off x="17018000" y="992632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1668</xdr:rowOff>
    </xdr:from>
    <xdr:ext cx="762000" cy="259045"/>
    <xdr:sp macro="" textlink="">
      <xdr:nvSpPr>
        <xdr:cNvPr id="312" name="定員管理の状況最小値テキスト"/>
        <xdr:cNvSpPr txBox="1"/>
      </xdr:nvSpPr>
      <xdr:spPr>
        <a:xfrm>
          <a:off x="17106900" y="1114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29591</xdr:rowOff>
    </xdr:from>
    <xdr:to>
      <xdr:col>81</xdr:col>
      <xdr:colOff>133350</xdr:colOff>
      <xdr:row>65</xdr:row>
      <xdr:rowOff>29591</xdr:rowOff>
    </xdr:to>
    <xdr:cxnSp macro="">
      <xdr:nvCxnSpPr>
        <xdr:cNvPr id="313" name="直線コネクタ 312"/>
        <xdr:cNvCxnSpPr/>
      </xdr:nvCxnSpPr>
      <xdr:spPr>
        <a:xfrm>
          <a:off x="16929100" y="1117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4" name="定員管理の状況最大値テキスト"/>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5" name="直線コネクタ 314"/>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100076</xdr:rowOff>
    </xdr:from>
    <xdr:to>
      <xdr:col>81</xdr:col>
      <xdr:colOff>44450</xdr:colOff>
      <xdr:row>61</xdr:row>
      <xdr:rowOff>102489</xdr:rowOff>
    </xdr:to>
    <xdr:cxnSp macro="">
      <xdr:nvCxnSpPr>
        <xdr:cNvPr id="316" name="直線コネクタ 315"/>
        <xdr:cNvCxnSpPr/>
      </xdr:nvCxnSpPr>
      <xdr:spPr>
        <a:xfrm flipV="1">
          <a:off x="16179800" y="10558526"/>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167276</xdr:rowOff>
    </xdr:from>
    <xdr:ext cx="762000" cy="259045"/>
    <xdr:sp macro="" textlink="">
      <xdr:nvSpPr>
        <xdr:cNvPr id="317" name="定員管理の状況平均値テキスト"/>
        <xdr:cNvSpPr txBox="1"/>
      </xdr:nvSpPr>
      <xdr:spPr>
        <a:xfrm>
          <a:off x="17106900" y="10282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150749</xdr:rowOff>
    </xdr:from>
    <xdr:to>
      <xdr:col>81</xdr:col>
      <xdr:colOff>95250</xdr:colOff>
      <xdr:row>61</xdr:row>
      <xdr:rowOff>80899</xdr:rowOff>
    </xdr:to>
    <xdr:sp macro="" textlink="">
      <xdr:nvSpPr>
        <xdr:cNvPr id="318" name="フローチャート: 判断 317"/>
        <xdr:cNvSpPr/>
      </xdr:nvSpPr>
      <xdr:spPr>
        <a:xfrm>
          <a:off x="169672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92837</xdr:rowOff>
    </xdr:from>
    <xdr:to>
      <xdr:col>77</xdr:col>
      <xdr:colOff>44450</xdr:colOff>
      <xdr:row>61</xdr:row>
      <xdr:rowOff>102489</xdr:rowOff>
    </xdr:to>
    <xdr:cxnSp macro="">
      <xdr:nvCxnSpPr>
        <xdr:cNvPr id="319" name="直線コネクタ 318"/>
        <xdr:cNvCxnSpPr/>
      </xdr:nvCxnSpPr>
      <xdr:spPr>
        <a:xfrm>
          <a:off x="15290800" y="1055128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141097</xdr:rowOff>
    </xdr:from>
    <xdr:to>
      <xdr:col>77</xdr:col>
      <xdr:colOff>95250</xdr:colOff>
      <xdr:row>61</xdr:row>
      <xdr:rowOff>71247</xdr:rowOff>
    </xdr:to>
    <xdr:sp macro="" textlink="">
      <xdr:nvSpPr>
        <xdr:cNvPr id="320" name="フローチャート: 判断 319"/>
        <xdr:cNvSpPr/>
      </xdr:nvSpPr>
      <xdr:spPr>
        <a:xfrm>
          <a:off x="16129000" y="104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81424</xdr:rowOff>
    </xdr:from>
    <xdr:ext cx="736600" cy="259045"/>
    <xdr:sp macro="" textlink="">
      <xdr:nvSpPr>
        <xdr:cNvPr id="321" name="テキスト ボックス 320"/>
        <xdr:cNvSpPr txBox="1"/>
      </xdr:nvSpPr>
      <xdr:spPr>
        <a:xfrm>
          <a:off x="15798800" y="10196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92837</xdr:rowOff>
    </xdr:from>
    <xdr:to>
      <xdr:col>72</xdr:col>
      <xdr:colOff>203200</xdr:colOff>
      <xdr:row>61</xdr:row>
      <xdr:rowOff>102489</xdr:rowOff>
    </xdr:to>
    <xdr:cxnSp macro="">
      <xdr:nvCxnSpPr>
        <xdr:cNvPr id="322" name="直線コネクタ 321"/>
        <xdr:cNvCxnSpPr/>
      </xdr:nvCxnSpPr>
      <xdr:spPr>
        <a:xfrm flipV="1">
          <a:off x="14401800" y="1055128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121793</xdr:rowOff>
    </xdr:from>
    <xdr:to>
      <xdr:col>73</xdr:col>
      <xdr:colOff>44450</xdr:colOff>
      <xdr:row>61</xdr:row>
      <xdr:rowOff>51943</xdr:rowOff>
    </xdr:to>
    <xdr:sp macro="" textlink="">
      <xdr:nvSpPr>
        <xdr:cNvPr id="323" name="フローチャート: 判断 322"/>
        <xdr:cNvSpPr/>
      </xdr:nvSpPr>
      <xdr:spPr>
        <a:xfrm>
          <a:off x="152400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62120</xdr:rowOff>
    </xdr:from>
    <xdr:ext cx="762000" cy="259045"/>
    <xdr:sp macro="" textlink="">
      <xdr:nvSpPr>
        <xdr:cNvPr id="324" name="テキスト ボックス 323"/>
        <xdr:cNvSpPr txBox="1"/>
      </xdr:nvSpPr>
      <xdr:spPr>
        <a:xfrm>
          <a:off x="14909800" y="10177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27686</xdr:rowOff>
    </xdr:from>
    <xdr:to>
      <xdr:col>68</xdr:col>
      <xdr:colOff>152400</xdr:colOff>
      <xdr:row>61</xdr:row>
      <xdr:rowOff>102489</xdr:rowOff>
    </xdr:to>
    <xdr:cxnSp macro="">
      <xdr:nvCxnSpPr>
        <xdr:cNvPr id="325" name="直線コネクタ 324"/>
        <xdr:cNvCxnSpPr/>
      </xdr:nvCxnSpPr>
      <xdr:spPr>
        <a:xfrm>
          <a:off x="13512800" y="10486136"/>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107315</xdr:rowOff>
    </xdr:from>
    <xdr:to>
      <xdr:col>68</xdr:col>
      <xdr:colOff>203200</xdr:colOff>
      <xdr:row>61</xdr:row>
      <xdr:rowOff>37465</xdr:rowOff>
    </xdr:to>
    <xdr:sp macro="" textlink="">
      <xdr:nvSpPr>
        <xdr:cNvPr id="326" name="フローチャート: 判断 325"/>
        <xdr:cNvSpPr/>
      </xdr:nvSpPr>
      <xdr:spPr>
        <a:xfrm>
          <a:off x="14351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47642</xdr:rowOff>
    </xdr:from>
    <xdr:ext cx="762000" cy="259045"/>
    <xdr:sp macro="" textlink="">
      <xdr:nvSpPr>
        <xdr:cNvPr id="327" name="テキスト ボックス 326"/>
        <xdr:cNvSpPr txBox="1"/>
      </xdr:nvSpPr>
      <xdr:spPr>
        <a:xfrm>
          <a:off x="14020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100076</xdr:rowOff>
    </xdr:from>
    <xdr:to>
      <xdr:col>64</xdr:col>
      <xdr:colOff>152400</xdr:colOff>
      <xdr:row>61</xdr:row>
      <xdr:rowOff>30226</xdr:rowOff>
    </xdr:to>
    <xdr:sp macro="" textlink="">
      <xdr:nvSpPr>
        <xdr:cNvPr id="328" name="フローチャート: 判断 327"/>
        <xdr:cNvSpPr/>
      </xdr:nvSpPr>
      <xdr:spPr>
        <a:xfrm>
          <a:off x="134620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40403</xdr:rowOff>
    </xdr:from>
    <xdr:ext cx="762000" cy="259045"/>
    <xdr:sp macro="" textlink="">
      <xdr:nvSpPr>
        <xdr:cNvPr id="329" name="テキスト ボックス 328"/>
        <xdr:cNvSpPr txBox="1"/>
      </xdr:nvSpPr>
      <xdr:spPr>
        <a:xfrm>
          <a:off x="13131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35" name="楕円 334"/>
        <xdr:cNvSpPr/>
      </xdr:nvSpPr>
      <xdr:spPr>
        <a:xfrm>
          <a:off x="169672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21353</xdr:rowOff>
    </xdr:from>
    <xdr:ext cx="762000" cy="259045"/>
    <xdr:sp macro="" textlink="">
      <xdr:nvSpPr>
        <xdr:cNvPr id="336" name="定員管理の状況該当値テキスト"/>
        <xdr:cNvSpPr txBox="1"/>
      </xdr:nvSpPr>
      <xdr:spPr>
        <a:xfrm>
          <a:off x="17106900" y="10479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51689</xdr:rowOff>
    </xdr:from>
    <xdr:to>
      <xdr:col>77</xdr:col>
      <xdr:colOff>95250</xdr:colOff>
      <xdr:row>61</xdr:row>
      <xdr:rowOff>153289</xdr:rowOff>
    </xdr:to>
    <xdr:sp macro="" textlink="">
      <xdr:nvSpPr>
        <xdr:cNvPr id="337" name="楕円 336"/>
        <xdr:cNvSpPr/>
      </xdr:nvSpPr>
      <xdr:spPr>
        <a:xfrm>
          <a:off x="16129000" y="105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138066</xdr:rowOff>
    </xdr:from>
    <xdr:ext cx="736600" cy="259045"/>
    <xdr:sp macro="" textlink="">
      <xdr:nvSpPr>
        <xdr:cNvPr id="338" name="テキスト ボックス 337"/>
        <xdr:cNvSpPr txBox="1"/>
      </xdr:nvSpPr>
      <xdr:spPr>
        <a:xfrm>
          <a:off x="15798800" y="10596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42037</xdr:rowOff>
    </xdr:from>
    <xdr:to>
      <xdr:col>73</xdr:col>
      <xdr:colOff>44450</xdr:colOff>
      <xdr:row>61</xdr:row>
      <xdr:rowOff>143637</xdr:rowOff>
    </xdr:to>
    <xdr:sp macro="" textlink="">
      <xdr:nvSpPr>
        <xdr:cNvPr id="339" name="楕円 338"/>
        <xdr:cNvSpPr/>
      </xdr:nvSpPr>
      <xdr:spPr>
        <a:xfrm>
          <a:off x="15240000" y="1050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128414</xdr:rowOff>
    </xdr:from>
    <xdr:ext cx="762000" cy="259045"/>
    <xdr:sp macro="" textlink="">
      <xdr:nvSpPr>
        <xdr:cNvPr id="340" name="テキスト ボックス 339"/>
        <xdr:cNvSpPr txBox="1"/>
      </xdr:nvSpPr>
      <xdr:spPr>
        <a:xfrm>
          <a:off x="14909800" y="1058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51689</xdr:rowOff>
    </xdr:from>
    <xdr:to>
      <xdr:col>68</xdr:col>
      <xdr:colOff>203200</xdr:colOff>
      <xdr:row>61</xdr:row>
      <xdr:rowOff>153289</xdr:rowOff>
    </xdr:to>
    <xdr:sp macro="" textlink="">
      <xdr:nvSpPr>
        <xdr:cNvPr id="341" name="楕円 340"/>
        <xdr:cNvSpPr/>
      </xdr:nvSpPr>
      <xdr:spPr>
        <a:xfrm>
          <a:off x="14351000" y="105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138066</xdr:rowOff>
    </xdr:from>
    <xdr:ext cx="762000" cy="259045"/>
    <xdr:sp macro="" textlink="">
      <xdr:nvSpPr>
        <xdr:cNvPr id="342" name="テキスト ボックス 341"/>
        <xdr:cNvSpPr txBox="1"/>
      </xdr:nvSpPr>
      <xdr:spPr>
        <a:xfrm>
          <a:off x="14020800" y="1059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148336</xdr:rowOff>
    </xdr:from>
    <xdr:to>
      <xdr:col>64</xdr:col>
      <xdr:colOff>152400</xdr:colOff>
      <xdr:row>61</xdr:row>
      <xdr:rowOff>78486</xdr:rowOff>
    </xdr:to>
    <xdr:sp macro="" textlink="">
      <xdr:nvSpPr>
        <xdr:cNvPr id="343" name="楕円 342"/>
        <xdr:cNvSpPr/>
      </xdr:nvSpPr>
      <xdr:spPr>
        <a:xfrm>
          <a:off x="13462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63263</xdr:rowOff>
    </xdr:from>
    <xdr:ext cx="762000" cy="259045"/>
    <xdr:sp macro="" textlink="">
      <xdr:nvSpPr>
        <xdr:cNvPr id="344" name="テキスト ボックス 343"/>
        <xdr:cNvSpPr txBox="1"/>
      </xdr:nvSpPr>
      <xdr:spPr>
        <a:xfrm>
          <a:off x="131318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普通交付税の合併算定替の縮減による標準財政規模の減少等により、</a:t>
          </a:r>
          <a:r>
            <a:rPr kumimoji="1" lang="ja-JP" altLang="en-US" sz="900">
              <a:solidFill>
                <a:schemeClr val="dk1"/>
              </a:solidFill>
              <a:effectLst/>
              <a:latin typeface="+mn-lt"/>
              <a:ea typeface="+mn-ea"/>
              <a:cs typeface="+mn-cs"/>
            </a:rPr>
            <a:t>令和元</a:t>
          </a:r>
          <a:r>
            <a:rPr kumimoji="1" lang="ja-JP" altLang="ja-JP" sz="900">
              <a:solidFill>
                <a:schemeClr val="dk1"/>
              </a:solidFill>
              <a:effectLst/>
              <a:latin typeface="+mn-lt"/>
              <a:ea typeface="+mn-ea"/>
              <a:cs typeface="+mn-cs"/>
            </a:rPr>
            <a:t>年度から増加に転じ</a:t>
          </a:r>
          <a:r>
            <a:rPr kumimoji="1" lang="ja-JP" altLang="en-US" sz="900">
              <a:solidFill>
                <a:schemeClr val="dk1"/>
              </a:solidFill>
              <a:effectLst/>
              <a:latin typeface="+mn-lt"/>
              <a:ea typeface="+mn-ea"/>
              <a:cs typeface="+mn-cs"/>
            </a:rPr>
            <a:t>ている。令和２年度は、</a:t>
          </a:r>
          <a:r>
            <a:rPr kumimoji="1" lang="ja-JP" altLang="ja-JP" sz="900">
              <a:solidFill>
                <a:schemeClr val="dk1"/>
              </a:solidFill>
              <a:effectLst/>
              <a:latin typeface="+mn-lt"/>
              <a:ea typeface="+mn-ea"/>
              <a:cs typeface="+mn-cs"/>
            </a:rPr>
            <a:t>標準税収入額等</a:t>
          </a:r>
          <a:r>
            <a:rPr kumimoji="1" lang="ja-JP" altLang="en-US" sz="900">
              <a:solidFill>
                <a:schemeClr val="dk1"/>
              </a:solidFill>
              <a:effectLst/>
              <a:latin typeface="+mn-lt"/>
              <a:ea typeface="+mn-ea"/>
              <a:cs typeface="+mn-cs"/>
            </a:rPr>
            <a:t>が</a:t>
          </a:r>
          <a:r>
            <a:rPr kumimoji="1" lang="ja-JP" altLang="ja-JP" sz="900">
              <a:solidFill>
                <a:schemeClr val="dk1"/>
              </a:solidFill>
              <a:effectLst/>
              <a:latin typeface="+mn-lt"/>
              <a:ea typeface="+mn-ea"/>
              <a:cs typeface="+mn-cs"/>
            </a:rPr>
            <a:t>増加</a:t>
          </a:r>
          <a:r>
            <a:rPr kumimoji="1" lang="ja-JP" altLang="en-US" sz="900">
              <a:solidFill>
                <a:schemeClr val="dk1"/>
              </a:solidFill>
              <a:effectLst/>
              <a:latin typeface="+mn-lt"/>
              <a:ea typeface="+mn-ea"/>
              <a:cs typeface="+mn-cs"/>
            </a:rPr>
            <a:t>したが、それ以上に元利償還金や公債費に準ずる債務負担行為が増加したことにより、</a:t>
          </a:r>
          <a:r>
            <a:rPr kumimoji="1" lang="ja-JP" altLang="ja-JP" sz="900">
              <a:solidFill>
                <a:schemeClr val="dk1"/>
              </a:solidFill>
              <a:effectLst/>
              <a:latin typeface="+mn-lt"/>
              <a:ea typeface="+mn-ea"/>
              <a:cs typeface="+mn-cs"/>
            </a:rPr>
            <a:t>前年度</a:t>
          </a:r>
          <a:r>
            <a:rPr kumimoji="1" lang="ja-JP" altLang="en-US" sz="900">
              <a:solidFill>
                <a:schemeClr val="dk1"/>
              </a:solidFill>
              <a:effectLst/>
              <a:latin typeface="+mn-lt"/>
              <a:ea typeface="+mn-ea"/>
              <a:cs typeface="+mn-cs"/>
            </a:rPr>
            <a:t>と比較して</a:t>
          </a:r>
          <a:r>
            <a:rPr kumimoji="1" lang="en-US" altLang="ja-JP" sz="900">
              <a:solidFill>
                <a:schemeClr val="dk1"/>
              </a:solidFill>
              <a:effectLst/>
              <a:latin typeface="+mn-lt"/>
              <a:ea typeface="+mn-ea"/>
              <a:cs typeface="+mn-cs"/>
            </a:rPr>
            <a:t>0.3</a:t>
          </a:r>
          <a:r>
            <a:rPr kumimoji="1" lang="ja-JP" altLang="ja-JP" sz="900">
              <a:solidFill>
                <a:schemeClr val="dk1"/>
              </a:solidFill>
              <a:effectLst/>
              <a:latin typeface="+mn-lt"/>
              <a:ea typeface="+mn-ea"/>
              <a:cs typeface="+mn-cs"/>
            </a:rPr>
            <a:t>ポイント</a:t>
          </a:r>
          <a:r>
            <a:rPr kumimoji="1" lang="ja-JP" altLang="en-US" sz="900">
              <a:solidFill>
                <a:schemeClr val="dk1"/>
              </a:solidFill>
              <a:effectLst/>
              <a:latin typeface="+mn-lt"/>
              <a:ea typeface="+mn-ea"/>
              <a:cs typeface="+mn-cs"/>
            </a:rPr>
            <a:t>増加した</a:t>
          </a:r>
          <a:r>
            <a:rPr kumimoji="1" lang="ja-JP" altLang="ja-JP" sz="900">
              <a:solidFill>
                <a:schemeClr val="dk1"/>
              </a:solidFill>
              <a:effectLst/>
              <a:latin typeface="+mn-lt"/>
              <a:ea typeface="+mn-ea"/>
              <a:cs typeface="+mn-cs"/>
            </a:rPr>
            <a:t>。</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類似団体平均との比較でも低い水準となったことから、</a:t>
          </a:r>
          <a:r>
            <a:rPr kumimoji="1" lang="ja-JP" altLang="ja-JP" sz="900">
              <a:solidFill>
                <a:schemeClr val="dk1"/>
              </a:solidFill>
              <a:effectLst/>
              <a:latin typeface="+mn-lt"/>
              <a:ea typeface="+mn-ea"/>
              <a:cs typeface="+mn-cs"/>
            </a:rPr>
            <a:t>引き続き、既存事業の見直しを進めて地方債の発行を抑制するとともに、交付税措置の有利な起債を発行することにより健全化に努める。</a:t>
          </a:r>
          <a:endParaRPr kumimoji="1" lang="en-US" altLang="ja-JP" sz="900">
            <a:solidFill>
              <a:schemeClr val="dk1"/>
            </a:solidFill>
            <a:effectLst/>
            <a:latin typeface="+mn-lt"/>
            <a:ea typeface="+mn-ea"/>
            <a:cs typeface="+mn-cs"/>
          </a:endParaRPr>
        </a:p>
        <a:p>
          <a:endParaRPr lang="ja-JP" altLang="ja-JP" sz="900">
            <a:effectLst/>
          </a:endParaRPr>
        </a:p>
        <a:p>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修正個所</a:t>
          </a:r>
          <a:r>
            <a:rPr kumimoji="1" lang="en-US" altLang="ja-JP" sz="900">
              <a:solidFill>
                <a:schemeClr val="dk1"/>
              </a:solidFill>
              <a:effectLst/>
              <a:latin typeface="+mn-lt"/>
              <a:ea typeface="+mn-ea"/>
              <a:cs typeface="+mn-cs"/>
            </a:rPr>
            <a:t>】</a:t>
          </a:r>
          <a:endParaRPr lang="ja-JP" altLang="ja-JP" sz="900">
            <a:effectLst/>
          </a:endParaRPr>
        </a:p>
        <a:p>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年度の実質公債費比率</a:t>
          </a:r>
          <a:r>
            <a:rPr kumimoji="1" lang="ja-JP" altLang="en-US" sz="900">
              <a:solidFill>
                <a:schemeClr val="dk1"/>
              </a:solidFill>
              <a:effectLst/>
              <a:latin typeface="+mn-lt"/>
              <a:ea typeface="+mn-ea"/>
              <a:cs typeface="+mn-cs"/>
            </a:rPr>
            <a:t>を</a:t>
          </a:r>
          <a:r>
            <a:rPr kumimoji="1" lang="en-US" altLang="ja-JP" sz="900">
              <a:solidFill>
                <a:schemeClr val="dk1"/>
              </a:solidFill>
              <a:effectLst/>
              <a:latin typeface="+mn-lt"/>
              <a:ea typeface="+mn-ea"/>
              <a:cs typeface="+mn-cs"/>
            </a:rPr>
            <a:t>6.5</a:t>
          </a:r>
          <a:r>
            <a:rPr kumimoji="1" lang="ja-JP" altLang="ja-JP" sz="900">
              <a:solidFill>
                <a:schemeClr val="dk1"/>
              </a:solidFill>
              <a:effectLst/>
              <a:latin typeface="+mn-lt"/>
              <a:ea typeface="+mn-ea"/>
              <a:cs typeface="+mn-cs"/>
            </a:rPr>
            <a:t>％から</a:t>
          </a:r>
          <a:r>
            <a:rPr kumimoji="1" lang="en-US" altLang="ja-JP" sz="900">
              <a:solidFill>
                <a:schemeClr val="dk1"/>
              </a:solidFill>
              <a:effectLst/>
              <a:latin typeface="+mn-lt"/>
              <a:ea typeface="+mn-ea"/>
              <a:cs typeface="+mn-cs"/>
            </a:rPr>
            <a:t>6.4</a:t>
          </a:r>
          <a:r>
            <a:rPr kumimoji="1" lang="ja-JP" altLang="ja-JP" sz="900">
              <a:solidFill>
                <a:schemeClr val="dk1"/>
              </a:solidFill>
              <a:effectLst/>
              <a:latin typeface="+mn-lt"/>
              <a:ea typeface="+mn-ea"/>
              <a:cs typeface="+mn-cs"/>
            </a:rPr>
            <a:t>％へ修正。</a:t>
          </a:r>
          <a:endParaRPr lang="ja-JP" altLang="ja-JP" sz="900">
            <a:effectLst/>
          </a:endParaRPr>
        </a:p>
        <a:p>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年度の実質公債費比率</a:t>
          </a:r>
          <a:r>
            <a:rPr kumimoji="1" lang="ja-JP" altLang="en-US" sz="900">
              <a:solidFill>
                <a:schemeClr val="dk1"/>
              </a:solidFill>
              <a:effectLst/>
              <a:latin typeface="+mn-lt"/>
              <a:ea typeface="+mn-ea"/>
              <a:cs typeface="+mn-cs"/>
            </a:rPr>
            <a:t>を</a:t>
          </a:r>
          <a:r>
            <a:rPr kumimoji="1" lang="en-US" altLang="ja-JP" sz="900">
              <a:solidFill>
                <a:schemeClr val="dk1"/>
              </a:solidFill>
              <a:effectLst/>
              <a:latin typeface="+mn-lt"/>
              <a:ea typeface="+mn-ea"/>
              <a:cs typeface="+mn-cs"/>
            </a:rPr>
            <a:t>7.4</a:t>
          </a:r>
          <a:r>
            <a:rPr kumimoji="1" lang="ja-JP" altLang="ja-JP" sz="900">
              <a:solidFill>
                <a:schemeClr val="dk1"/>
              </a:solidFill>
              <a:effectLst/>
              <a:latin typeface="+mn-lt"/>
              <a:ea typeface="+mn-ea"/>
              <a:cs typeface="+mn-cs"/>
            </a:rPr>
            <a:t>％から</a:t>
          </a:r>
          <a:r>
            <a:rPr kumimoji="1" lang="en-US" altLang="ja-JP" sz="900">
              <a:solidFill>
                <a:schemeClr val="dk1"/>
              </a:solidFill>
              <a:effectLst/>
              <a:latin typeface="+mn-lt"/>
              <a:ea typeface="+mn-ea"/>
              <a:cs typeface="+mn-cs"/>
            </a:rPr>
            <a:t>6.6</a:t>
          </a:r>
          <a:r>
            <a:rPr kumimoji="1" lang="ja-JP" altLang="ja-JP" sz="900">
              <a:solidFill>
                <a:schemeClr val="dk1"/>
              </a:solidFill>
              <a:effectLst/>
              <a:latin typeface="+mn-lt"/>
              <a:ea typeface="+mn-ea"/>
              <a:cs typeface="+mn-cs"/>
            </a:rPr>
            <a:t>％へ修正。</a:t>
          </a:r>
          <a:endParaRPr lang="ja-JP" altLang="ja-JP" sz="9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0" name="テキスト ボックス 36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17780</xdr:rowOff>
    </xdr:to>
    <xdr:cxnSp macro="">
      <xdr:nvCxnSpPr>
        <xdr:cNvPr id="372" name="直線コネクタ 371"/>
        <xdr:cNvCxnSpPr/>
      </xdr:nvCxnSpPr>
      <xdr:spPr>
        <a:xfrm flipV="1">
          <a:off x="17018000" y="640588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5" name="公債費負担の状況最大値テキスト"/>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6" name="直線コネクタ 375"/>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102870</xdr:rowOff>
    </xdr:from>
    <xdr:to>
      <xdr:col>81</xdr:col>
      <xdr:colOff>44450</xdr:colOff>
      <xdr:row>41</xdr:row>
      <xdr:rowOff>3810</xdr:rowOff>
    </xdr:to>
    <xdr:cxnSp macro="">
      <xdr:nvCxnSpPr>
        <xdr:cNvPr id="377" name="直線コネクタ 376"/>
        <xdr:cNvCxnSpPr/>
      </xdr:nvCxnSpPr>
      <xdr:spPr>
        <a:xfrm>
          <a:off x="16179800" y="696087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68597</xdr:rowOff>
    </xdr:from>
    <xdr:ext cx="762000" cy="259045"/>
    <xdr:sp macro="" textlink="">
      <xdr:nvSpPr>
        <xdr:cNvPr id="378"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79" name="フローチャート: 判断 378"/>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102870</xdr:rowOff>
    </xdr:to>
    <xdr:cxnSp macro="">
      <xdr:nvCxnSpPr>
        <xdr:cNvPr id="380" name="直線コネクタ 379"/>
        <xdr:cNvCxnSpPr/>
      </xdr:nvCxnSpPr>
      <xdr:spPr>
        <a:xfrm>
          <a:off x="15290800" y="68884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1" name="フローチャート: 判断 380"/>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2" name="テキスト ボックス 381"/>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41</xdr:row>
      <xdr:rowOff>52070</xdr:rowOff>
    </xdr:to>
    <xdr:cxnSp macro="">
      <xdr:nvCxnSpPr>
        <xdr:cNvPr id="383" name="直線コネクタ 382"/>
        <xdr:cNvCxnSpPr/>
      </xdr:nvCxnSpPr>
      <xdr:spPr>
        <a:xfrm flipV="1">
          <a:off x="14401800" y="688848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4" name="フローチャート: 判断 383"/>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138447</xdr:rowOff>
    </xdr:from>
    <xdr:ext cx="762000" cy="259045"/>
    <xdr:sp macro="" textlink="">
      <xdr:nvSpPr>
        <xdr:cNvPr id="385" name="テキスト ボックス 384"/>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41</xdr:row>
      <xdr:rowOff>52070</xdr:rowOff>
    </xdr:to>
    <xdr:cxnSp macro="">
      <xdr:nvCxnSpPr>
        <xdr:cNvPr id="386" name="直線コネクタ 385"/>
        <xdr:cNvCxnSpPr/>
      </xdr:nvCxnSpPr>
      <xdr:spPr>
        <a:xfrm>
          <a:off x="13512800" y="686435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87" name="フローチャート: 判断 386"/>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88" name="テキスト ボックス 387"/>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89" name="フローチャート: 判断 388"/>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0" name="テキスト ボックス 389"/>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6" name="楕円 395"/>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96537</xdr:rowOff>
    </xdr:from>
    <xdr:ext cx="762000" cy="259045"/>
    <xdr:sp macro="" textlink="">
      <xdr:nvSpPr>
        <xdr:cNvPr id="397" name="公債費負担の状況該当値テキスト"/>
        <xdr:cNvSpPr txBox="1"/>
      </xdr:nvSpPr>
      <xdr:spPr>
        <a:xfrm>
          <a:off x="17106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52070</xdr:rowOff>
    </xdr:from>
    <xdr:to>
      <xdr:col>77</xdr:col>
      <xdr:colOff>95250</xdr:colOff>
      <xdr:row>40</xdr:row>
      <xdr:rowOff>153670</xdr:rowOff>
    </xdr:to>
    <xdr:sp macro="" textlink="">
      <xdr:nvSpPr>
        <xdr:cNvPr id="398" name="楕円 397"/>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99" name="テキスト ボックス 398"/>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0" name="楕円 399"/>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401" name="テキスト ボックス 400"/>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2" name="楕円 401"/>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403" name="テキスト ボックス 402"/>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404" name="楕円 403"/>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405" name="テキスト ボックス 404"/>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　地方債の現在高が前年度比</a:t>
          </a:r>
          <a:r>
            <a:rPr kumimoji="1" lang="en-US" altLang="ja-JP" sz="900">
              <a:solidFill>
                <a:schemeClr val="dk1"/>
              </a:solidFill>
              <a:effectLst/>
              <a:latin typeface="+mn-lt"/>
              <a:ea typeface="+mn-ea"/>
              <a:cs typeface="+mn-cs"/>
            </a:rPr>
            <a:t>2.7</a:t>
          </a:r>
          <a:r>
            <a:rPr kumimoji="1" lang="ja-JP" altLang="en-US" sz="900">
              <a:solidFill>
                <a:schemeClr val="dk1"/>
              </a:solidFill>
              <a:effectLst/>
              <a:latin typeface="+mn-lt"/>
              <a:ea typeface="+mn-ea"/>
              <a:cs typeface="+mn-cs"/>
            </a:rPr>
            <a:t>ポイント</a:t>
          </a:r>
          <a:r>
            <a:rPr kumimoji="1" lang="ja-JP" altLang="ja-JP" sz="900">
              <a:solidFill>
                <a:schemeClr val="dk1"/>
              </a:solidFill>
              <a:effectLst/>
              <a:latin typeface="+mn-lt"/>
              <a:ea typeface="+mn-ea"/>
              <a:cs typeface="+mn-cs"/>
            </a:rPr>
            <a:t>増</a:t>
          </a:r>
          <a:r>
            <a:rPr kumimoji="1" lang="ja-JP" altLang="en-US" sz="900">
              <a:solidFill>
                <a:schemeClr val="dk1"/>
              </a:solidFill>
              <a:effectLst/>
              <a:latin typeface="+mn-lt"/>
              <a:ea typeface="+mn-ea"/>
              <a:cs typeface="+mn-cs"/>
            </a:rPr>
            <a:t>となった</a:t>
          </a:r>
          <a:r>
            <a:rPr kumimoji="1" lang="ja-JP" altLang="ja-JP" sz="900">
              <a:solidFill>
                <a:schemeClr val="dk1"/>
              </a:solidFill>
              <a:effectLst/>
              <a:latin typeface="+mn-lt"/>
              <a:ea typeface="+mn-ea"/>
              <a:cs typeface="+mn-cs"/>
            </a:rPr>
            <a:t>一方で、</a:t>
          </a:r>
          <a:r>
            <a:rPr kumimoji="1" lang="ja-JP" altLang="en-US" sz="900">
              <a:solidFill>
                <a:schemeClr val="dk1"/>
              </a:solidFill>
              <a:effectLst/>
              <a:latin typeface="+mn-lt"/>
              <a:ea typeface="+mn-ea"/>
              <a:cs typeface="+mn-cs"/>
            </a:rPr>
            <a:t>減債基金や</a:t>
          </a:r>
          <a:r>
            <a:rPr kumimoji="1" lang="ja-JP" altLang="ja-JP" sz="900">
              <a:solidFill>
                <a:schemeClr val="dk1"/>
              </a:solidFill>
              <a:effectLst/>
              <a:latin typeface="+mn-lt"/>
              <a:ea typeface="+mn-ea"/>
              <a:cs typeface="+mn-cs"/>
            </a:rPr>
            <a:t>公共施設維持整備基金</a:t>
          </a:r>
          <a:r>
            <a:rPr kumimoji="1" lang="ja-JP" altLang="en-US" sz="900">
              <a:solidFill>
                <a:schemeClr val="dk1"/>
              </a:solidFill>
              <a:effectLst/>
              <a:latin typeface="+mn-lt"/>
              <a:ea typeface="+mn-ea"/>
              <a:cs typeface="+mn-cs"/>
            </a:rPr>
            <a:t>、教育施設整備基金等の</a:t>
          </a:r>
          <a:r>
            <a:rPr kumimoji="1" lang="ja-JP" altLang="ja-JP" sz="900">
              <a:solidFill>
                <a:schemeClr val="dk1"/>
              </a:solidFill>
              <a:effectLst/>
              <a:latin typeface="+mn-lt"/>
              <a:ea typeface="+mn-ea"/>
              <a:cs typeface="+mn-cs"/>
            </a:rPr>
            <a:t>繰入などにより充当可能基金が</a:t>
          </a:r>
          <a:r>
            <a:rPr kumimoji="1" lang="en-US" altLang="ja-JP" sz="900">
              <a:solidFill>
                <a:schemeClr val="dk1"/>
              </a:solidFill>
              <a:effectLst/>
              <a:latin typeface="+mn-lt"/>
              <a:ea typeface="+mn-ea"/>
              <a:cs typeface="+mn-cs"/>
            </a:rPr>
            <a:t>2.8</a:t>
          </a:r>
          <a:r>
            <a:rPr kumimoji="1" lang="ja-JP" altLang="en-US" sz="900">
              <a:solidFill>
                <a:schemeClr val="dk1"/>
              </a:solidFill>
              <a:effectLst/>
              <a:latin typeface="+mn-lt"/>
              <a:ea typeface="+mn-ea"/>
              <a:cs typeface="+mn-cs"/>
            </a:rPr>
            <a:t>ポイント減</a:t>
          </a:r>
          <a:r>
            <a:rPr kumimoji="1" lang="ja-JP" altLang="ja-JP" sz="900">
              <a:solidFill>
                <a:schemeClr val="dk1"/>
              </a:solidFill>
              <a:effectLst/>
              <a:latin typeface="+mn-lt"/>
              <a:ea typeface="+mn-ea"/>
              <a:cs typeface="+mn-cs"/>
            </a:rPr>
            <a:t>と</a:t>
          </a:r>
          <a:r>
            <a:rPr kumimoji="1" lang="ja-JP" altLang="en-US" sz="900">
              <a:solidFill>
                <a:schemeClr val="dk1"/>
              </a:solidFill>
              <a:effectLst/>
              <a:latin typeface="+mn-lt"/>
              <a:ea typeface="+mn-ea"/>
              <a:cs typeface="+mn-cs"/>
            </a:rPr>
            <a:t>なった</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地方債の現在高の増加により</a:t>
          </a:r>
          <a:r>
            <a:rPr kumimoji="1" lang="ja-JP" altLang="ja-JP" sz="900">
              <a:solidFill>
                <a:schemeClr val="dk1"/>
              </a:solidFill>
              <a:effectLst/>
              <a:latin typeface="+mn-lt"/>
              <a:ea typeface="+mn-ea"/>
              <a:cs typeface="+mn-cs"/>
            </a:rPr>
            <a:t>将来負担額</a:t>
          </a:r>
          <a:r>
            <a:rPr kumimoji="1" lang="ja-JP" altLang="en-US" sz="900">
              <a:solidFill>
                <a:schemeClr val="dk1"/>
              </a:solidFill>
              <a:effectLst/>
              <a:latin typeface="+mn-lt"/>
              <a:ea typeface="+mn-ea"/>
              <a:cs typeface="+mn-cs"/>
            </a:rPr>
            <a:t>が増加し、控除される充当可能金も</a:t>
          </a:r>
          <a:r>
            <a:rPr kumimoji="1" lang="ja-JP" altLang="ja-JP" sz="900">
              <a:solidFill>
                <a:schemeClr val="dk1"/>
              </a:solidFill>
              <a:effectLst/>
              <a:latin typeface="+mn-lt"/>
              <a:ea typeface="+mn-ea"/>
              <a:cs typeface="+mn-cs"/>
            </a:rPr>
            <a:t>減少したこと</a:t>
          </a:r>
          <a:r>
            <a:rPr kumimoji="1" lang="ja-JP" altLang="en-US" sz="900">
              <a:solidFill>
                <a:schemeClr val="dk1"/>
              </a:solidFill>
              <a:effectLst/>
              <a:latin typeface="+mn-lt"/>
              <a:ea typeface="+mn-ea"/>
              <a:cs typeface="+mn-cs"/>
            </a:rPr>
            <a:t>により、前年度と比較して</a:t>
          </a:r>
          <a:r>
            <a:rPr kumimoji="1" lang="en-US" altLang="ja-JP" sz="900">
              <a:solidFill>
                <a:schemeClr val="dk1"/>
              </a:solidFill>
              <a:effectLst/>
              <a:latin typeface="+mn-lt"/>
              <a:ea typeface="+mn-ea"/>
              <a:cs typeface="+mn-cs"/>
            </a:rPr>
            <a:t>2.2</a:t>
          </a:r>
          <a:r>
            <a:rPr kumimoji="1" lang="ja-JP" altLang="ja-JP" sz="900">
              <a:solidFill>
                <a:schemeClr val="dk1"/>
              </a:solidFill>
              <a:effectLst/>
              <a:latin typeface="+mn-lt"/>
              <a:ea typeface="+mn-ea"/>
              <a:cs typeface="+mn-cs"/>
            </a:rPr>
            <a:t>ポイント</a:t>
          </a:r>
          <a:r>
            <a:rPr kumimoji="1" lang="ja-JP" altLang="en-US" sz="900">
              <a:solidFill>
                <a:schemeClr val="dk1"/>
              </a:solidFill>
              <a:effectLst/>
              <a:latin typeface="+mn-lt"/>
              <a:ea typeface="+mn-ea"/>
              <a:cs typeface="+mn-cs"/>
            </a:rPr>
            <a:t>増加した</a:t>
          </a:r>
          <a:r>
            <a:rPr kumimoji="1" lang="ja-JP" altLang="ja-JP" sz="900">
              <a:solidFill>
                <a:schemeClr val="dk1"/>
              </a:solidFill>
              <a:effectLst/>
              <a:latin typeface="+mn-lt"/>
              <a:ea typeface="+mn-ea"/>
              <a:cs typeface="+mn-cs"/>
            </a:rPr>
            <a:t>。</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　依然として類似団体平均との比較でも低い水準であり、</a:t>
          </a:r>
          <a:r>
            <a:rPr kumimoji="1" lang="ja-JP" altLang="ja-JP" sz="900">
              <a:solidFill>
                <a:schemeClr val="dk1"/>
              </a:solidFill>
              <a:effectLst/>
              <a:latin typeface="+mn-lt"/>
              <a:ea typeface="+mn-ea"/>
              <a:cs typeface="+mn-cs"/>
            </a:rPr>
            <a:t>将来負担比率で高い割合を示す地方債残高については、事業の見直し等により起債発行額を抑制するとともに、基金の積み立てを行うなど財政の健全化に努めていくこととする。また、令和３年度から</a:t>
          </a:r>
          <a:r>
            <a:rPr kumimoji="1" lang="ja-JP" altLang="en-US" sz="900">
              <a:solidFill>
                <a:schemeClr val="dk1"/>
              </a:solidFill>
              <a:effectLst/>
              <a:latin typeface="+mn-lt"/>
              <a:ea typeface="+mn-ea"/>
              <a:cs typeface="+mn-cs"/>
            </a:rPr>
            <a:t>普通</a:t>
          </a:r>
          <a:r>
            <a:rPr kumimoji="1" lang="ja-JP" altLang="ja-JP" sz="900">
              <a:solidFill>
                <a:schemeClr val="dk1"/>
              </a:solidFill>
              <a:effectLst/>
              <a:latin typeface="+mn-lt"/>
              <a:ea typeface="+mn-ea"/>
              <a:cs typeface="+mn-cs"/>
            </a:rPr>
            <a:t>交付税の一本算定が始ま</a:t>
          </a:r>
          <a:r>
            <a:rPr kumimoji="1" lang="ja-JP" altLang="en-US" sz="900">
              <a:solidFill>
                <a:schemeClr val="dk1"/>
              </a:solidFill>
              <a:effectLst/>
              <a:latin typeface="+mn-lt"/>
              <a:ea typeface="+mn-ea"/>
              <a:cs typeface="+mn-cs"/>
            </a:rPr>
            <a:t>る</a:t>
          </a:r>
          <a:r>
            <a:rPr kumimoji="1" lang="ja-JP" altLang="ja-JP" sz="900">
              <a:solidFill>
                <a:schemeClr val="dk1"/>
              </a:solidFill>
              <a:effectLst/>
              <a:latin typeface="+mn-lt"/>
              <a:ea typeface="+mn-ea"/>
              <a:cs typeface="+mn-cs"/>
            </a:rPr>
            <a:t>こと</a:t>
          </a:r>
          <a:r>
            <a:rPr kumimoji="1" lang="ja-JP" altLang="en-US" sz="900">
              <a:solidFill>
                <a:schemeClr val="dk1"/>
              </a:solidFill>
              <a:effectLst/>
              <a:latin typeface="+mn-lt"/>
              <a:ea typeface="+mn-ea"/>
              <a:cs typeface="+mn-cs"/>
            </a:rPr>
            <a:t>により</a:t>
          </a:r>
          <a:r>
            <a:rPr kumimoji="1" lang="ja-JP" altLang="ja-JP" sz="900">
              <a:solidFill>
                <a:schemeClr val="dk1"/>
              </a:solidFill>
              <a:effectLst/>
              <a:latin typeface="+mn-lt"/>
              <a:ea typeface="+mn-ea"/>
              <a:cs typeface="+mn-cs"/>
            </a:rPr>
            <a:t>、標準財政規模も減少していくことが予想されるため、さらなる自主財源の確保を目指す。</a:t>
          </a:r>
          <a:endParaRPr lang="ja-JP" altLang="ja-JP" sz="900">
            <a:effectLst/>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135618</xdr:rowOff>
    </xdr:to>
    <xdr:cxnSp macro="">
      <xdr:nvCxnSpPr>
        <xdr:cNvPr id="436" name="直線コネクタ 435"/>
        <xdr:cNvCxnSpPr/>
      </xdr:nvCxnSpPr>
      <xdr:spPr>
        <a:xfrm flipV="1">
          <a:off x="17018000" y="2313214"/>
          <a:ext cx="0" cy="1594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107695</xdr:rowOff>
    </xdr:from>
    <xdr:ext cx="762000" cy="259045"/>
    <xdr:sp macro="" textlink="">
      <xdr:nvSpPr>
        <xdr:cNvPr id="437" name="将来負担の状況最小値テキスト"/>
        <xdr:cNvSpPr txBox="1"/>
      </xdr:nvSpPr>
      <xdr:spPr>
        <a:xfrm>
          <a:off x="17106900" y="387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135618</xdr:rowOff>
    </xdr:from>
    <xdr:to>
      <xdr:col>81</xdr:col>
      <xdr:colOff>133350</xdr:colOff>
      <xdr:row>22</xdr:row>
      <xdr:rowOff>135618</xdr:rowOff>
    </xdr:to>
    <xdr:cxnSp macro="">
      <xdr:nvCxnSpPr>
        <xdr:cNvPr id="438" name="直線コネクタ 437"/>
        <xdr:cNvCxnSpPr/>
      </xdr:nvCxnSpPr>
      <xdr:spPr>
        <a:xfrm>
          <a:off x="16929100" y="3907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164737</xdr:rowOff>
    </xdr:from>
    <xdr:to>
      <xdr:col>81</xdr:col>
      <xdr:colOff>44450</xdr:colOff>
      <xdr:row>19</xdr:row>
      <xdr:rowOff>31206</xdr:rowOff>
    </xdr:to>
    <xdr:cxnSp macro="">
      <xdr:nvCxnSpPr>
        <xdr:cNvPr id="441" name="直線コネクタ 440"/>
        <xdr:cNvCxnSpPr/>
      </xdr:nvCxnSpPr>
      <xdr:spPr>
        <a:xfrm>
          <a:off x="16179800" y="3250837"/>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45102</xdr:rowOff>
    </xdr:from>
    <xdr:ext cx="762000" cy="259045"/>
    <xdr:sp macro="" textlink="">
      <xdr:nvSpPr>
        <xdr:cNvPr id="442" name="将来負担の状況平均値テキスト"/>
        <xdr:cNvSpPr txBox="1"/>
      </xdr:nvSpPr>
      <xdr:spPr>
        <a:xfrm>
          <a:off x="17106900" y="278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28575</xdr:rowOff>
    </xdr:from>
    <xdr:to>
      <xdr:col>81</xdr:col>
      <xdr:colOff>95250</xdr:colOff>
      <xdr:row>17</xdr:row>
      <xdr:rowOff>130175</xdr:rowOff>
    </xdr:to>
    <xdr:sp macro="" textlink="">
      <xdr:nvSpPr>
        <xdr:cNvPr id="443" name="フローチャート: 判断 442"/>
        <xdr:cNvSpPr/>
      </xdr:nvSpPr>
      <xdr:spPr>
        <a:xfrm>
          <a:off x="16967200" y="29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79375</xdr:rowOff>
    </xdr:from>
    <xdr:to>
      <xdr:col>77</xdr:col>
      <xdr:colOff>44450</xdr:colOff>
      <xdr:row>18</xdr:row>
      <xdr:rowOff>164737</xdr:rowOff>
    </xdr:to>
    <xdr:cxnSp macro="">
      <xdr:nvCxnSpPr>
        <xdr:cNvPr id="444" name="直線コネクタ 443"/>
        <xdr:cNvCxnSpPr/>
      </xdr:nvCxnSpPr>
      <xdr:spPr>
        <a:xfrm>
          <a:off x="15290800" y="2994025"/>
          <a:ext cx="889000" cy="25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44087</xdr:rowOff>
    </xdr:from>
    <xdr:to>
      <xdr:col>77</xdr:col>
      <xdr:colOff>95250</xdr:colOff>
      <xdr:row>17</xdr:row>
      <xdr:rowOff>145687</xdr:rowOff>
    </xdr:to>
    <xdr:sp macro="" textlink="">
      <xdr:nvSpPr>
        <xdr:cNvPr id="445" name="フローチャート: 判断 444"/>
        <xdr:cNvSpPr/>
      </xdr:nvSpPr>
      <xdr:spPr>
        <a:xfrm>
          <a:off x="16129000" y="295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155864</xdr:rowOff>
    </xdr:from>
    <xdr:ext cx="736600" cy="259045"/>
    <xdr:sp macro="" textlink="">
      <xdr:nvSpPr>
        <xdr:cNvPr id="446" name="テキスト ボックス 445"/>
        <xdr:cNvSpPr txBox="1"/>
      </xdr:nvSpPr>
      <xdr:spPr>
        <a:xfrm>
          <a:off x="15798800" y="272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65587</xdr:rowOff>
    </xdr:from>
    <xdr:to>
      <xdr:col>72</xdr:col>
      <xdr:colOff>203200</xdr:colOff>
      <xdr:row>17</xdr:row>
      <xdr:rowOff>79375</xdr:rowOff>
    </xdr:to>
    <xdr:cxnSp macro="">
      <xdr:nvCxnSpPr>
        <xdr:cNvPr id="447" name="直線コネクタ 446"/>
        <xdr:cNvCxnSpPr/>
      </xdr:nvCxnSpPr>
      <xdr:spPr>
        <a:xfrm>
          <a:off x="14401800" y="298023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125912</xdr:rowOff>
    </xdr:from>
    <xdr:to>
      <xdr:col>73</xdr:col>
      <xdr:colOff>44450</xdr:colOff>
      <xdr:row>17</xdr:row>
      <xdr:rowOff>56062</xdr:rowOff>
    </xdr:to>
    <xdr:sp macro="" textlink="">
      <xdr:nvSpPr>
        <xdr:cNvPr id="448" name="フローチャート: 判断 447"/>
        <xdr:cNvSpPr/>
      </xdr:nvSpPr>
      <xdr:spPr>
        <a:xfrm>
          <a:off x="15240000" y="28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66239</xdr:rowOff>
    </xdr:from>
    <xdr:ext cx="762000" cy="259045"/>
    <xdr:sp macro="" textlink="">
      <xdr:nvSpPr>
        <xdr:cNvPr id="449" name="テキスト ボックス 448"/>
        <xdr:cNvSpPr txBox="1"/>
      </xdr:nvSpPr>
      <xdr:spPr>
        <a:xfrm>
          <a:off x="14909800" y="263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137069</xdr:rowOff>
    </xdr:from>
    <xdr:to>
      <xdr:col>68</xdr:col>
      <xdr:colOff>152400</xdr:colOff>
      <xdr:row>17</xdr:row>
      <xdr:rowOff>65587</xdr:rowOff>
    </xdr:to>
    <xdr:cxnSp macro="">
      <xdr:nvCxnSpPr>
        <xdr:cNvPr id="450" name="直線コネクタ 449"/>
        <xdr:cNvCxnSpPr/>
      </xdr:nvCxnSpPr>
      <xdr:spPr>
        <a:xfrm>
          <a:off x="13512800" y="2880269"/>
          <a:ext cx="889000" cy="9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75928</xdr:rowOff>
    </xdr:from>
    <xdr:to>
      <xdr:col>68</xdr:col>
      <xdr:colOff>203200</xdr:colOff>
      <xdr:row>17</xdr:row>
      <xdr:rowOff>6078</xdr:rowOff>
    </xdr:to>
    <xdr:sp macro="" textlink="">
      <xdr:nvSpPr>
        <xdr:cNvPr id="451" name="フローチャート: 判断 450"/>
        <xdr:cNvSpPr/>
      </xdr:nvSpPr>
      <xdr:spPr>
        <a:xfrm>
          <a:off x="14351000" y="281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16255</xdr:rowOff>
    </xdr:from>
    <xdr:ext cx="762000" cy="259045"/>
    <xdr:sp macro="" textlink="">
      <xdr:nvSpPr>
        <xdr:cNvPr id="452" name="テキスト ボックス 451"/>
        <xdr:cNvSpPr txBox="1"/>
      </xdr:nvSpPr>
      <xdr:spPr>
        <a:xfrm>
          <a:off x="14020800" y="258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103505</xdr:rowOff>
    </xdr:from>
    <xdr:to>
      <xdr:col>64</xdr:col>
      <xdr:colOff>152400</xdr:colOff>
      <xdr:row>17</xdr:row>
      <xdr:rowOff>33655</xdr:rowOff>
    </xdr:to>
    <xdr:sp macro="" textlink="">
      <xdr:nvSpPr>
        <xdr:cNvPr id="453" name="フローチャート: 判断 452"/>
        <xdr:cNvSpPr/>
      </xdr:nvSpPr>
      <xdr:spPr>
        <a:xfrm>
          <a:off x="13462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18432</xdr:rowOff>
    </xdr:from>
    <xdr:ext cx="762000" cy="259045"/>
    <xdr:sp macro="" textlink="">
      <xdr:nvSpPr>
        <xdr:cNvPr id="454" name="テキスト ボックス 453"/>
        <xdr:cNvSpPr txBox="1"/>
      </xdr:nvSpPr>
      <xdr:spPr>
        <a:xfrm>
          <a:off x="13131800" y="293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151856</xdr:rowOff>
    </xdr:from>
    <xdr:to>
      <xdr:col>81</xdr:col>
      <xdr:colOff>95250</xdr:colOff>
      <xdr:row>19</xdr:row>
      <xdr:rowOff>82006</xdr:rowOff>
    </xdr:to>
    <xdr:sp macro="" textlink="">
      <xdr:nvSpPr>
        <xdr:cNvPr id="460" name="楕円 459"/>
        <xdr:cNvSpPr/>
      </xdr:nvSpPr>
      <xdr:spPr>
        <a:xfrm>
          <a:off x="16967200" y="323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123933</xdr:rowOff>
    </xdr:from>
    <xdr:ext cx="762000" cy="259045"/>
    <xdr:sp macro="" textlink="">
      <xdr:nvSpPr>
        <xdr:cNvPr id="461" name="将来負担の状況該当値テキスト"/>
        <xdr:cNvSpPr txBox="1"/>
      </xdr:nvSpPr>
      <xdr:spPr>
        <a:xfrm>
          <a:off x="17106900" y="321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113937</xdr:rowOff>
    </xdr:from>
    <xdr:to>
      <xdr:col>77</xdr:col>
      <xdr:colOff>95250</xdr:colOff>
      <xdr:row>19</xdr:row>
      <xdr:rowOff>44087</xdr:rowOff>
    </xdr:to>
    <xdr:sp macro="" textlink="">
      <xdr:nvSpPr>
        <xdr:cNvPr id="462" name="楕円 461"/>
        <xdr:cNvSpPr/>
      </xdr:nvSpPr>
      <xdr:spPr>
        <a:xfrm>
          <a:off x="16129000" y="320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28864</xdr:rowOff>
    </xdr:from>
    <xdr:ext cx="736600" cy="259045"/>
    <xdr:sp macro="" textlink="">
      <xdr:nvSpPr>
        <xdr:cNvPr id="463" name="テキスト ボックス 462"/>
        <xdr:cNvSpPr txBox="1"/>
      </xdr:nvSpPr>
      <xdr:spPr>
        <a:xfrm>
          <a:off x="15798800" y="3286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28575</xdr:rowOff>
    </xdr:from>
    <xdr:to>
      <xdr:col>73</xdr:col>
      <xdr:colOff>44450</xdr:colOff>
      <xdr:row>17</xdr:row>
      <xdr:rowOff>130175</xdr:rowOff>
    </xdr:to>
    <xdr:sp macro="" textlink="">
      <xdr:nvSpPr>
        <xdr:cNvPr id="464" name="楕円 463"/>
        <xdr:cNvSpPr/>
      </xdr:nvSpPr>
      <xdr:spPr>
        <a:xfrm>
          <a:off x="15240000" y="294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114952</xdr:rowOff>
    </xdr:from>
    <xdr:ext cx="762000" cy="259045"/>
    <xdr:sp macro="" textlink="">
      <xdr:nvSpPr>
        <xdr:cNvPr id="465" name="テキスト ボックス 464"/>
        <xdr:cNvSpPr txBox="1"/>
      </xdr:nvSpPr>
      <xdr:spPr>
        <a:xfrm>
          <a:off x="14909800" y="302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14787</xdr:rowOff>
    </xdr:from>
    <xdr:to>
      <xdr:col>68</xdr:col>
      <xdr:colOff>203200</xdr:colOff>
      <xdr:row>17</xdr:row>
      <xdr:rowOff>116387</xdr:rowOff>
    </xdr:to>
    <xdr:sp macro="" textlink="">
      <xdr:nvSpPr>
        <xdr:cNvPr id="466" name="楕円 465"/>
        <xdr:cNvSpPr/>
      </xdr:nvSpPr>
      <xdr:spPr>
        <a:xfrm>
          <a:off x="14351000" y="292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101164</xdr:rowOff>
    </xdr:from>
    <xdr:ext cx="762000" cy="259045"/>
    <xdr:sp macro="" textlink="">
      <xdr:nvSpPr>
        <xdr:cNvPr id="467" name="テキスト ボックス 466"/>
        <xdr:cNvSpPr txBox="1"/>
      </xdr:nvSpPr>
      <xdr:spPr>
        <a:xfrm>
          <a:off x="14020800" y="301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86269</xdr:rowOff>
    </xdr:from>
    <xdr:to>
      <xdr:col>64</xdr:col>
      <xdr:colOff>152400</xdr:colOff>
      <xdr:row>17</xdr:row>
      <xdr:rowOff>16419</xdr:rowOff>
    </xdr:to>
    <xdr:sp macro="" textlink="">
      <xdr:nvSpPr>
        <xdr:cNvPr id="468" name="楕円 467"/>
        <xdr:cNvSpPr/>
      </xdr:nvSpPr>
      <xdr:spPr>
        <a:xfrm>
          <a:off x="13462000" y="282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26596</xdr:rowOff>
    </xdr:from>
    <xdr:ext cx="762000" cy="259045"/>
    <xdr:sp macro="" textlink="">
      <xdr:nvSpPr>
        <xdr:cNvPr id="469" name="テキスト ボックス 468"/>
        <xdr:cNvSpPr txBox="1"/>
      </xdr:nvSpPr>
      <xdr:spPr>
        <a:xfrm>
          <a:off x="13131800" y="259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福島県伊達市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59,213
58,782
265.12
43,909,613
41,566,008
2,151,434
17,025,892
41,122,509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より低い</a:t>
          </a:r>
          <a:r>
            <a:rPr kumimoji="1" lang="ja-JP" altLang="ja-JP" sz="1100">
              <a:solidFill>
                <a:schemeClr val="dk1"/>
              </a:solidFill>
              <a:effectLst/>
              <a:latin typeface="+mn-lt"/>
              <a:ea typeface="+mn-ea"/>
              <a:cs typeface="+mn-cs"/>
            </a:rPr>
            <a:t>水準となっている。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主な要因としては、</a:t>
          </a:r>
          <a:r>
            <a:rPr kumimoji="1" lang="ja-JP" altLang="ja-JP" sz="1100">
              <a:solidFill>
                <a:schemeClr val="dk1"/>
              </a:solidFill>
              <a:effectLst/>
              <a:latin typeface="+mn-lt"/>
              <a:ea typeface="+mn-ea"/>
              <a:cs typeface="+mn-cs"/>
            </a:rPr>
            <a:t>会計年度任用職員制度の開始により人件費総額</a:t>
          </a:r>
          <a:r>
            <a:rPr kumimoji="1" lang="ja-JP" altLang="en-US" sz="1100">
              <a:solidFill>
                <a:schemeClr val="dk1"/>
              </a:solidFill>
              <a:effectLst/>
              <a:latin typeface="+mn-lt"/>
              <a:ea typeface="+mn-ea"/>
              <a:cs typeface="+mn-cs"/>
            </a:rPr>
            <a:t>が大きく増加したためである。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a:t>
          </a:r>
          <a:r>
            <a:rPr kumimoji="1" lang="ja-JP" altLang="ja-JP" sz="1100">
              <a:solidFill>
                <a:schemeClr val="dk1"/>
              </a:solidFill>
              <a:effectLst/>
              <a:latin typeface="+mn-lt"/>
              <a:ea typeface="+mn-ea"/>
              <a:cs typeface="+mn-cs"/>
            </a:rPr>
            <a:t>継続して給与の構造改革と給与水準の適正化に努める。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41</xdr:row>
      <xdr:rowOff>91622</xdr:rowOff>
    </xdr:to>
    <xdr:cxnSp macro="">
      <xdr:nvCxnSpPr>
        <xdr:cNvPr id="63" name="直線コネクタ 62"/>
        <xdr:cNvCxnSpPr/>
      </xdr:nvCxnSpPr>
      <xdr:spPr>
        <a:xfrm flipV="1">
          <a:off x="4826000" y="5803900"/>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97064</xdr:rowOff>
    </xdr:from>
    <xdr:to>
      <xdr:col>24</xdr:col>
      <xdr:colOff>25400</xdr:colOff>
      <xdr:row>37</xdr:row>
      <xdr:rowOff>15422</xdr:rowOff>
    </xdr:to>
    <xdr:cxnSp macro="">
      <xdr:nvCxnSpPr>
        <xdr:cNvPr id="68" name="直線コネクタ 67"/>
        <xdr:cNvCxnSpPr/>
      </xdr:nvCxnSpPr>
      <xdr:spPr>
        <a:xfrm>
          <a:off x="3987800" y="6097814"/>
          <a:ext cx="8382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119941</xdr:rowOff>
    </xdr:from>
    <xdr:ext cx="762000" cy="259045"/>
    <xdr:sp macro="" textlink="">
      <xdr:nvSpPr>
        <xdr:cNvPr id="69" name="人件費平均値テキスト"/>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97064</xdr:rowOff>
    </xdr:from>
    <xdr:to>
      <xdr:col>19</xdr:col>
      <xdr:colOff>187325</xdr:colOff>
      <xdr:row>35</xdr:row>
      <xdr:rowOff>151493</xdr:rowOff>
    </xdr:to>
    <xdr:cxnSp macro="">
      <xdr:nvCxnSpPr>
        <xdr:cNvPr id="71" name="直線コネクタ 70"/>
        <xdr:cNvCxnSpPr/>
      </xdr:nvCxnSpPr>
      <xdr:spPr>
        <a:xfrm flipV="1">
          <a:off x="3098800" y="60978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136270</xdr:rowOff>
    </xdr:from>
    <xdr:ext cx="736600" cy="259045"/>
    <xdr:sp macro="" textlink="">
      <xdr:nvSpPr>
        <xdr:cNvPr id="73" name="テキスト ボックス 72"/>
        <xdr:cNvSpPr txBox="1"/>
      </xdr:nvSpPr>
      <xdr:spPr>
        <a:xfrm>
          <a:off x="3606800" y="579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35</xdr:row>
      <xdr:rowOff>151493</xdr:rowOff>
    </xdr:to>
    <xdr:cxnSp macro="">
      <xdr:nvCxnSpPr>
        <xdr:cNvPr id="74" name="直線コネクタ 73"/>
        <xdr:cNvCxnSpPr/>
      </xdr:nvCxnSpPr>
      <xdr:spPr>
        <a:xfrm>
          <a:off x="2209800" y="6108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163286</xdr:rowOff>
    </xdr:from>
    <xdr:to>
      <xdr:col>15</xdr:col>
      <xdr:colOff>149225</xdr:colOff>
      <xdr:row>35</xdr:row>
      <xdr:rowOff>93436</xdr:rowOff>
    </xdr:to>
    <xdr:sp macro="" textlink="">
      <xdr:nvSpPr>
        <xdr:cNvPr id="75" name="フローチャート: 判断 74"/>
        <xdr:cNvSpPr/>
      </xdr:nvSpPr>
      <xdr:spPr>
        <a:xfrm>
          <a:off x="3048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103613</xdr:rowOff>
    </xdr:from>
    <xdr:ext cx="762000" cy="259045"/>
    <xdr:sp macro="" textlink="">
      <xdr:nvSpPr>
        <xdr:cNvPr id="76" name="テキスト ボックス 75"/>
        <xdr:cNvSpPr txBox="1"/>
      </xdr:nvSpPr>
      <xdr:spPr>
        <a:xfrm>
          <a:off x="2717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75293</xdr:rowOff>
    </xdr:from>
    <xdr:to>
      <xdr:col>11</xdr:col>
      <xdr:colOff>9525</xdr:colOff>
      <xdr:row>35</xdr:row>
      <xdr:rowOff>107950</xdr:rowOff>
    </xdr:to>
    <xdr:cxnSp macro="">
      <xdr:nvCxnSpPr>
        <xdr:cNvPr id="77" name="直線コネクタ 76"/>
        <xdr:cNvCxnSpPr/>
      </xdr:nvCxnSpPr>
      <xdr:spPr>
        <a:xfrm>
          <a:off x="1320800" y="6076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2722</xdr:rowOff>
    </xdr:from>
    <xdr:to>
      <xdr:col>11</xdr:col>
      <xdr:colOff>60325</xdr:colOff>
      <xdr:row>35</xdr:row>
      <xdr:rowOff>104322</xdr:rowOff>
    </xdr:to>
    <xdr:sp macro="" textlink="">
      <xdr:nvSpPr>
        <xdr:cNvPr id="78" name="フローチャート: 判断 77"/>
        <xdr:cNvSpPr/>
      </xdr:nvSpPr>
      <xdr:spPr>
        <a:xfrm>
          <a:off x="2159000" y="600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114499</xdr:rowOff>
    </xdr:from>
    <xdr:ext cx="762000" cy="259045"/>
    <xdr:sp macro="" textlink="">
      <xdr:nvSpPr>
        <xdr:cNvPr id="79" name="テキスト ボックス 78"/>
        <xdr:cNvSpPr txBox="1"/>
      </xdr:nvSpPr>
      <xdr:spPr>
        <a:xfrm>
          <a:off x="1828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141514</xdr:rowOff>
    </xdr:from>
    <xdr:to>
      <xdr:col>6</xdr:col>
      <xdr:colOff>171450</xdr:colOff>
      <xdr:row>35</xdr:row>
      <xdr:rowOff>71664</xdr:rowOff>
    </xdr:to>
    <xdr:sp macro="" textlink="">
      <xdr:nvSpPr>
        <xdr:cNvPr id="80" name="フローチャート: 判断 79"/>
        <xdr:cNvSpPr/>
      </xdr:nvSpPr>
      <xdr:spPr>
        <a:xfrm>
          <a:off x="1270000" y="5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81841</xdr:rowOff>
    </xdr:from>
    <xdr:ext cx="762000" cy="259045"/>
    <xdr:sp macro="" textlink="">
      <xdr:nvSpPr>
        <xdr:cNvPr id="81" name="テキスト ボックス 80"/>
        <xdr:cNvSpPr txBox="1"/>
      </xdr:nvSpPr>
      <xdr:spPr>
        <a:xfrm>
          <a:off x="939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macro="" textlink="">
      <xdr:nvSpPr>
        <xdr:cNvPr id="87" name="楕円 86"/>
        <xdr:cNvSpPr/>
      </xdr:nvSpPr>
      <xdr:spPr>
        <a:xfrm>
          <a:off x="47752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108149</xdr:rowOff>
    </xdr:from>
    <xdr:ext cx="762000" cy="259045"/>
    <xdr:sp macro="" textlink="">
      <xdr:nvSpPr>
        <xdr:cNvPr id="88" name="人件費該当値テキスト"/>
        <xdr:cNvSpPr txBox="1"/>
      </xdr:nvSpPr>
      <xdr:spPr>
        <a:xfrm>
          <a:off x="4914900" y="62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46264</xdr:rowOff>
    </xdr:from>
    <xdr:to>
      <xdr:col>20</xdr:col>
      <xdr:colOff>38100</xdr:colOff>
      <xdr:row>35</xdr:row>
      <xdr:rowOff>147864</xdr:rowOff>
    </xdr:to>
    <xdr:sp macro="" textlink="">
      <xdr:nvSpPr>
        <xdr:cNvPr id="89" name="楕円 88"/>
        <xdr:cNvSpPr/>
      </xdr:nvSpPr>
      <xdr:spPr>
        <a:xfrm>
          <a:off x="3937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132641</xdr:rowOff>
    </xdr:from>
    <xdr:ext cx="736600" cy="259045"/>
    <xdr:sp macro="" textlink="">
      <xdr:nvSpPr>
        <xdr:cNvPr id="90" name="テキスト ボックス 89"/>
        <xdr:cNvSpPr txBox="1"/>
      </xdr:nvSpPr>
      <xdr:spPr>
        <a:xfrm>
          <a:off x="3606800" y="6133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100693</xdr:rowOff>
    </xdr:from>
    <xdr:to>
      <xdr:col>15</xdr:col>
      <xdr:colOff>149225</xdr:colOff>
      <xdr:row>36</xdr:row>
      <xdr:rowOff>30843</xdr:rowOff>
    </xdr:to>
    <xdr:sp macro="" textlink="">
      <xdr:nvSpPr>
        <xdr:cNvPr id="91" name="楕円 90"/>
        <xdr:cNvSpPr/>
      </xdr:nvSpPr>
      <xdr:spPr>
        <a:xfrm>
          <a:off x="3048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15620</xdr:rowOff>
    </xdr:from>
    <xdr:ext cx="762000" cy="259045"/>
    <xdr:sp macro="" textlink="">
      <xdr:nvSpPr>
        <xdr:cNvPr id="92" name="テキスト ボックス 91"/>
        <xdr:cNvSpPr txBox="1"/>
      </xdr:nvSpPr>
      <xdr:spPr>
        <a:xfrm>
          <a:off x="2717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57150</xdr:rowOff>
    </xdr:from>
    <xdr:to>
      <xdr:col>11</xdr:col>
      <xdr:colOff>60325</xdr:colOff>
      <xdr:row>35</xdr:row>
      <xdr:rowOff>158750</xdr:rowOff>
    </xdr:to>
    <xdr:sp macro="" textlink="">
      <xdr:nvSpPr>
        <xdr:cNvPr id="93" name="楕円 92"/>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143527</xdr:rowOff>
    </xdr:from>
    <xdr:ext cx="762000" cy="259045"/>
    <xdr:sp macro="" textlink="">
      <xdr:nvSpPr>
        <xdr:cNvPr id="94" name="テキスト ボックス 93"/>
        <xdr:cNvSpPr txBox="1"/>
      </xdr:nvSpPr>
      <xdr:spPr>
        <a:xfrm>
          <a:off x="1828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24493</xdr:rowOff>
    </xdr:from>
    <xdr:to>
      <xdr:col>6</xdr:col>
      <xdr:colOff>171450</xdr:colOff>
      <xdr:row>35</xdr:row>
      <xdr:rowOff>126093</xdr:rowOff>
    </xdr:to>
    <xdr:sp macro="" textlink="">
      <xdr:nvSpPr>
        <xdr:cNvPr id="95" name="楕円 94"/>
        <xdr:cNvSpPr/>
      </xdr:nvSpPr>
      <xdr:spPr>
        <a:xfrm>
          <a:off x="1270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110870</xdr:rowOff>
    </xdr:from>
    <xdr:ext cx="762000" cy="259045"/>
    <xdr:sp macro="" textlink="">
      <xdr:nvSpPr>
        <xdr:cNvPr id="96" name="テキスト ボックス 95"/>
        <xdr:cNvSpPr txBox="1"/>
      </xdr:nvSpPr>
      <xdr:spPr>
        <a:xfrm>
          <a:off x="939800" y="611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依然として類似</a:t>
          </a:r>
          <a:r>
            <a:rPr kumimoji="1" lang="ja-JP" altLang="ja-JP" sz="1100">
              <a:solidFill>
                <a:schemeClr val="dk1"/>
              </a:solidFill>
              <a:effectLst/>
              <a:latin typeface="+mn-lt"/>
              <a:ea typeface="+mn-ea"/>
              <a:cs typeface="+mn-cs"/>
            </a:rPr>
            <a:t>団体平均より</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水準となっている。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主な要因としては、ため池等放射性物質対策事業や災害（防災）対策事業等の実施によるものである。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近年、公共施設の維持管理経費や委託料などが増加しており、物件費の増加傾向が続いているため、事務事業の見直しや公共施設適正配置計画に基づく公共施設の統廃合を推進し、経費の節減に努める。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83457</xdr:rowOff>
    </xdr:to>
    <xdr:cxnSp macro="">
      <xdr:nvCxnSpPr>
        <xdr:cNvPr id="126" name="直線コネクタ 125"/>
        <xdr:cNvCxnSpPr/>
      </xdr:nvCxnSpPr>
      <xdr:spPr>
        <a:xfrm flipV="1">
          <a:off x="16510000" y="23640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55534</xdr:rowOff>
    </xdr:from>
    <xdr:ext cx="762000" cy="259045"/>
    <xdr:sp macro="" textlink="">
      <xdr:nvSpPr>
        <xdr:cNvPr id="127" name="物件費最小値テキスト"/>
        <xdr:cNvSpPr txBox="1"/>
      </xdr:nvSpPr>
      <xdr:spPr>
        <a:xfrm>
          <a:off x="16598900" y="382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83457</xdr:rowOff>
    </xdr:from>
    <xdr:to>
      <xdr:col>82</xdr:col>
      <xdr:colOff>196850</xdr:colOff>
      <xdr:row>22</xdr:row>
      <xdr:rowOff>83457</xdr:rowOff>
    </xdr:to>
    <xdr:cxnSp macro="">
      <xdr:nvCxnSpPr>
        <xdr:cNvPr id="128" name="直線コネクタ 127"/>
        <xdr:cNvCxnSpPr/>
      </xdr:nvCxnSpPr>
      <xdr:spPr>
        <a:xfrm>
          <a:off x="16421100" y="385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9"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30" name="直線コネクタ 129"/>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159657</xdr:rowOff>
    </xdr:from>
    <xdr:to>
      <xdr:col>82</xdr:col>
      <xdr:colOff>107950</xdr:colOff>
      <xdr:row>20</xdr:row>
      <xdr:rowOff>154214</xdr:rowOff>
    </xdr:to>
    <xdr:cxnSp macro="">
      <xdr:nvCxnSpPr>
        <xdr:cNvPr id="131" name="直線コネクタ 130"/>
        <xdr:cNvCxnSpPr/>
      </xdr:nvCxnSpPr>
      <xdr:spPr>
        <a:xfrm flipV="1">
          <a:off x="15671800" y="3245757"/>
          <a:ext cx="8382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68234</xdr:rowOff>
    </xdr:from>
    <xdr:ext cx="762000" cy="259045"/>
    <xdr:sp macro="" textlink="">
      <xdr:nvSpPr>
        <xdr:cNvPr id="132" name="物件費平均値テキスト"/>
        <xdr:cNvSpPr txBox="1"/>
      </xdr:nvSpPr>
      <xdr:spPr>
        <a:xfrm>
          <a:off x="16598900" y="281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3" name="フローチャート: 判断 132"/>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78014</xdr:rowOff>
    </xdr:from>
    <xdr:to>
      <xdr:col>78</xdr:col>
      <xdr:colOff>69850</xdr:colOff>
      <xdr:row>20</xdr:row>
      <xdr:rowOff>154214</xdr:rowOff>
    </xdr:to>
    <xdr:cxnSp macro="">
      <xdr:nvCxnSpPr>
        <xdr:cNvPr id="134" name="直線コネクタ 133"/>
        <xdr:cNvCxnSpPr/>
      </xdr:nvCxnSpPr>
      <xdr:spPr>
        <a:xfrm>
          <a:off x="14782800" y="35070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149679</xdr:rowOff>
    </xdr:from>
    <xdr:to>
      <xdr:col>78</xdr:col>
      <xdr:colOff>120650</xdr:colOff>
      <xdr:row>18</xdr:row>
      <xdr:rowOff>79829</xdr:rowOff>
    </xdr:to>
    <xdr:sp macro="" textlink="">
      <xdr:nvSpPr>
        <xdr:cNvPr id="135" name="フローチャート: 判断 134"/>
        <xdr:cNvSpPr/>
      </xdr:nvSpPr>
      <xdr:spPr>
        <a:xfrm>
          <a:off x="15621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90006</xdr:rowOff>
    </xdr:from>
    <xdr:ext cx="736600" cy="259045"/>
    <xdr:sp macro="" textlink="">
      <xdr:nvSpPr>
        <xdr:cNvPr id="136" name="テキスト ボックス 135"/>
        <xdr:cNvSpPr txBox="1"/>
      </xdr:nvSpPr>
      <xdr:spPr>
        <a:xfrm>
          <a:off x="15290800" y="2833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170543</xdr:rowOff>
    </xdr:from>
    <xdr:to>
      <xdr:col>73</xdr:col>
      <xdr:colOff>180975</xdr:colOff>
      <xdr:row>20</xdr:row>
      <xdr:rowOff>78014</xdr:rowOff>
    </xdr:to>
    <xdr:cxnSp macro="">
      <xdr:nvCxnSpPr>
        <xdr:cNvPr id="137" name="直線コネクタ 136"/>
        <xdr:cNvCxnSpPr/>
      </xdr:nvCxnSpPr>
      <xdr:spPr>
        <a:xfrm>
          <a:off x="13893800" y="3256643"/>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8" name="フローチャート: 判断 137"/>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24691</xdr:rowOff>
    </xdr:from>
    <xdr:ext cx="762000" cy="259045"/>
    <xdr:sp macro="" textlink="">
      <xdr:nvSpPr>
        <xdr:cNvPr id="139" name="テキスト ボックス 138"/>
        <xdr:cNvSpPr txBox="1"/>
      </xdr:nvSpPr>
      <xdr:spPr>
        <a:xfrm>
          <a:off x="14401800" y="27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29029</xdr:rowOff>
    </xdr:from>
    <xdr:to>
      <xdr:col>69</xdr:col>
      <xdr:colOff>92075</xdr:colOff>
      <xdr:row>18</xdr:row>
      <xdr:rowOff>170543</xdr:rowOff>
    </xdr:to>
    <xdr:cxnSp macro="">
      <xdr:nvCxnSpPr>
        <xdr:cNvPr id="140" name="直線コネクタ 139"/>
        <xdr:cNvCxnSpPr/>
      </xdr:nvCxnSpPr>
      <xdr:spPr>
        <a:xfrm>
          <a:off x="13004800" y="3115129"/>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40821</xdr:rowOff>
    </xdr:from>
    <xdr:to>
      <xdr:col>69</xdr:col>
      <xdr:colOff>142875</xdr:colOff>
      <xdr:row>17</xdr:row>
      <xdr:rowOff>142421</xdr:rowOff>
    </xdr:to>
    <xdr:sp macro="" textlink="">
      <xdr:nvSpPr>
        <xdr:cNvPr id="141" name="フローチャート: 判断 140"/>
        <xdr:cNvSpPr/>
      </xdr:nvSpPr>
      <xdr:spPr>
        <a:xfrm>
          <a:off x="13843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152598</xdr:rowOff>
    </xdr:from>
    <xdr:ext cx="762000" cy="259045"/>
    <xdr:sp macro="" textlink="">
      <xdr:nvSpPr>
        <xdr:cNvPr id="142" name="テキスト ボックス 141"/>
        <xdr:cNvSpPr txBox="1"/>
      </xdr:nvSpPr>
      <xdr:spPr>
        <a:xfrm>
          <a:off x="13512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43" name="フローチャート: 判断 142"/>
        <xdr:cNvSpPr/>
      </xdr:nvSpPr>
      <xdr:spPr>
        <a:xfrm>
          <a:off x="12954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76398</xdr:rowOff>
    </xdr:from>
    <xdr:ext cx="762000" cy="259045"/>
    <xdr:sp macro="" textlink="">
      <xdr:nvSpPr>
        <xdr:cNvPr id="144" name="テキスト ボックス 143"/>
        <xdr:cNvSpPr txBox="1"/>
      </xdr:nvSpPr>
      <xdr:spPr>
        <a:xfrm>
          <a:off x="12623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108857</xdr:rowOff>
    </xdr:from>
    <xdr:to>
      <xdr:col>82</xdr:col>
      <xdr:colOff>158750</xdr:colOff>
      <xdr:row>19</xdr:row>
      <xdr:rowOff>39007</xdr:rowOff>
    </xdr:to>
    <xdr:sp macro="" textlink="">
      <xdr:nvSpPr>
        <xdr:cNvPr id="150" name="楕円 149"/>
        <xdr:cNvSpPr/>
      </xdr:nvSpPr>
      <xdr:spPr>
        <a:xfrm>
          <a:off x="164592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80934</xdr:rowOff>
    </xdr:from>
    <xdr:ext cx="762000" cy="259045"/>
    <xdr:sp macro="" textlink="">
      <xdr:nvSpPr>
        <xdr:cNvPr id="151" name="物件費該当値テキスト"/>
        <xdr:cNvSpPr txBox="1"/>
      </xdr:nvSpPr>
      <xdr:spPr>
        <a:xfrm>
          <a:off x="16598900" y="316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103414</xdr:rowOff>
    </xdr:from>
    <xdr:to>
      <xdr:col>78</xdr:col>
      <xdr:colOff>120650</xdr:colOff>
      <xdr:row>21</xdr:row>
      <xdr:rowOff>33564</xdr:rowOff>
    </xdr:to>
    <xdr:sp macro="" textlink="">
      <xdr:nvSpPr>
        <xdr:cNvPr id="152" name="楕円 151"/>
        <xdr:cNvSpPr/>
      </xdr:nvSpPr>
      <xdr:spPr>
        <a:xfrm>
          <a:off x="15621000" y="35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18341</xdr:rowOff>
    </xdr:from>
    <xdr:ext cx="736600" cy="259045"/>
    <xdr:sp macro="" textlink="">
      <xdr:nvSpPr>
        <xdr:cNvPr id="153" name="テキスト ボックス 152"/>
        <xdr:cNvSpPr txBox="1"/>
      </xdr:nvSpPr>
      <xdr:spPr>
        <a:xfrm>
          <a:off x="15290800" y="361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27214</xdr:rowOff>
    </xdr:from>
    <xdr:to>
      <xdr:col>74</xdr:col>
      <xdr:colOff>31750</xdr:colOff>
      <xdr:row>20</xdr:row>
      <xdr:rowOff>128814</xdr:rowOff>
    </xdr:to>
    <xdr:sp macro="" textlink="">
      <xdr:nvSpPr>
        <xdr:cNvPr id="154" name="楕円 153"/>
        <xdr:cNvSpPr/>
      </xdr:nvSpPr>
      <xdr:spPr>
        <a:xfrm>
          <a:off x="147320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113591</xdr:rowOff>
    </xdr:from>
    <xdr:ext cx="762000" cy="259045"/>
    <xdr:sp macro="" textlink="">
      <xdr:nvSpPr>
        <xdr:cNvPr id="155" name="テキスト ボックス 154"/>
        <xdr:cNvSpPr txBox="1"/>
      </xdr:nvSpPr>
      <xdr:spPr>
        <a:xfrm>
          <a:off x="14401800" y="35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119743</xdr:rowOff>
    </xdr:from>
    <xdr:to>
      <xdr:col>69</xdr:col>
      <xdr:colOff>142875</xdr:colOff>
      <xdr:row>19</xdr:row>
      <xdr:rowOff>49893</xdr:rowOff>
    </xdr:to>
    <xdr:sp macro="" textlink="">
      <xdr:nvSpPr>
        <xdr:cNvPr id="156" name="楕円 155"/>
        <xdr:cNvSpPr/>
      </xdr:nvSpPr>
      <xdr:spPr>
        <a:xfrm>
          <a:off x="13843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34670</xdr:rowOff>
    </xdr:from>
    <xdr:ext cx="762000" cy="259045"/>
    <xdr:sp macro="" textlink="">
      <xdr:nvSpPr>
        <xdr:cNvPr id="157" name="テキスト ボックス 156"/>
        <xdr:cNvSpPr txBox="1"/>
      </xdr:nvSpPr>
      <xdr:spPr>
        <a:xfrm>
          <a:off x="13512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149679</xdr:rowOff>
    </xdr:from>
    <xdr:to>
      <xdr:col>65</xdr:col>
      <xdr:colOff>53975</xdr:colOff>
      <xdr:row>18</xdr:row>
      <xdr:rowOff>79829</xdr:rowOff>
    </xdr:to>
    <xdr:sp macro="" textlink="">
      <xdr:nvSpPr>
        <xdr:cNvPr id="158" name="楕円 157"/>
        <xdr:cNvSpPr/>
      </xdr:nvSpPr>
      <xdr:spPr>
        <a:xfrm>
          <a:off x="12954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64606</xdr:rowOff>
    </xdr:from>
    <xdr:ext cx="762000" cy="259045"/>
    <xdr:sp macro="" textlink="">
      <xdr:nvSpPr>
        <xdr:cNvPr id="159" name="テキスト ボックス 158"/>
        <xdr:cNvSpPr txBox="1"/>
      </xdr:nvSpPr>
      <xdr:spPr>
        <a:xfrm>
          <a:off x="12623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類似団体平均より</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水準となっている。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今後、少子高齢化による医療費や生活保護費等の増加が見込まれる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義務的経費であり、一律な抑制</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削減はできないが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適正な執行に努める。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61</xdr:row>
      <xdr:rowOff>24130</xdr:rowOff>
    </xdr:to>
    <xdr:cxnSp macro="">
      <xdr:nvCxnSpPr>
        <xdr:cNvPr id="185" name="直線コネクタ 184"/>
        <xdr:cNvCxnSpPr/>
      </xdr:nvCxnSpPr>
      <xdr:spPr>
        <a:xfrm flipV="1">
          <a:off x="4826000" y="92710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167657</xdr:rowOff>
    </xdr:from>
    <xdr:ext cx="762000" cy="259045"/>
    <xdr:sp macro="" textlink="">
      <xdr:nvSpPr>
        <xdr:cNvPr id="186" name="扶助費最小値テキスト"/>
        <xdr:cNvSpPr txBox="1"/>
      </xdr:nvSpPr>
      <xdr:spPr>
        <a:xfrm>
          <a:off x="4914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24130</xdr:rowOff>
    </xdr:from>
    <xdr:to>
      <xdr:col>24</xdr:col>
      <xdr:colOff>114300</xdr:colOff>
      <xdr:row>61</xdr:row>
      <xdr:rowOff>24130</xdr:rowOff>
    </xdr:to>
    <xdr:cxnSp macro="">
      <xdr:nvCxnSpPr>
        <xdr:cNvPr id="187" name="直線コネクタ 186"/>
        <xdr:cNvCxnSpPr/>
      </xdr:nvCxnSpPr>
      <xdr:spPr>
        <a:xfrm>
          <a:off x="4737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35560</xdr:rowOff>
    </xdr:from>
    <xdr:to>
      <xdr:col>24</xdr:col>
      <xdr:colOff>25400</xdr:colOff>
      <xdr:row>56</xdr:row>
      <xdr:rowOff>81280</xdr:rowOff>
    </xdr:to>
    <xdr:cxnSp macro="">
      <xdr:nvCxnSpPr>
        <xdr:cNvPr id="190" name="直線コネクタ 189"/>
        <xdr:cNvCxnSpPr/>
      </xdr:nvCxnSpPr>
      <xdr:spPr>
        <a:xfrm>
          <a:off x="3987800" y="96367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36847</xdr:rowOff>
    </xdr:from>
    <xdr:ext cx="762000" cy="259045"/>
    <xdr:sp macro="" textlink="">
      <xdr:nvSpPr>
        <xdr:cNvPr id="191" name="扶助費平均値テキスト"/>
        <xdr:cNvSpPr txBox="1"/>
      </xdr:nvSpPr>
      <xdr:spPr>
        <a:xfrm>
          <a:off x="4914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64770</xdr:rowOff>
    </xdr:from>
    <xdr:to>
      <xdr:col>24</xdr:col>
      <xdr:colOff>76200</xdr:colOff>
      <xdr:row>57</xdr:row>
      <xdr:rowOff>166370</xdr:rowOff>
    </xdr:to>
    <xdr:sp macro="" textlink="">
      <xdr:nvSpPr>
        <xdr:cNvPr id="192" name="フローチャート: 判断 191"/>
        <xdr:cNvSpPr/>
      </xdr:nvSpPr>
      <xdr:spPr>
        <a:xfrm>
          <a:off x="4775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35560</xdr:rowOff>
    </xdr:from>
    <xdr:to>
      <xdr:col>19</xdr:col>
      <xdr:colOff>187325</xdr:colOff>
      <xdr:row>56</xdr:row>
      <xdr:rowOff>58420</xdr:rowOff>
    </xdr:to>
    <xdr:cxnSp macro="">
      <xdr:nvCxnSpPr>
        <xdr:cNvPr id="193" name="直線コネクタ 192"/>
        <xdr:cNvCxnSpPr/>
      </xdr:nvCxnSpPr>
      <xdr:spPr>
        <a:xfrm flipV="1">
          <a:off x="3098800" y="963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4" name="フローチャート: 判断 193"/>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36847</xdr:rowOff>
    </xdr:from>
    <xdr:ext cx="736600" cy="259045"/>
    <xdr:sp macro="" textlink="">
      <xdr:nvSpPr>
        <xdr:cNvPr id="195" name="テキスト ボックス 194"/>
        <xdr:cNvSpPr txBox="1"/>
      </xdr:nvSpPr>
      <xdr:spPr>
        <a:xfrm>
          <a:off x="3606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58420</xdr:rowOff>
    </xdr:to>
    <xdr:cxnSp macro="">
      <xdr:nvCxnSpPr>
        <xdr:cNvPr id="196" name="直線コネクタ 195"/>
        <xdr:cNvCxnSpPr/>
      </xdr:nvCxnSpPr>
      <xdr:spPr>
        <a:xfrm>
          <a:off x="2209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7" name="フローチャート: 判断 196"/>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8" name="テキスト ボックス 197"/>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58420</xdr:rowOff>
    </xdr:from>
    <xdr:to>
      <xdr:col>11</xdr:col>
      <xdr:colOff>9525</xdr:colOff>
      <xdr:row>56</xdr:row>
      <xdr:rowOff>12700</xdr:rowOff>
    </xdr:to>
    <xdr:cxnSp macro="">
      <xdr:nvCxnSpPr>
        <xdr:cNvPr id="199" name="直線コネクタ 198"/>
        <xdr:cNvCxnSpPr/>
      </xdr:nvCxnSpPr>
      <xdr:spPr>
        <a:xfrm>
          <a:off x="1320800" y="931672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200" name="フローチャート: 判断 199"/>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01" name="テキスト ボックス 200"/>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202" name="フローチャート: 判断 201"/>
        <xdr:cNvSpPr/>
      </xdr:nvSpPr>
      <xdr:spPr>
        <a:xfrm>
          <a:off x="1270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128287</xdr:rowOff>
    </xdr:from>
    <xdr:ext cx="762000" cy="259045"/>
    <xdr:sp macro="" textlink="">
      <xdr:nvSpPr>
        <xdr:cNvPr id="203" name="テキスト ボックス 202"/>
        <xdr:cNvSpPr txBox="1"/>
      </xdr:nvSpPr>
      <xdr:spPr>
        <a:xfrm>
          <a:off x="939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209" name="楕円 208"/>
        <xdr:cNvSpPr/>
      </xdr:nvSpPr>
      <xdr:spPr>
        <a:xfrm>
          <a:off x="4775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47007</xdr:rowOff>
    </xdr:from>
    <xdr:ext cx="762000" cy="259045"/>
    <xdr:sp macro="" textlink="">
      <xdr:nvSpPr>
        <xdr:cNvPr id="210" name="扶助費該当値テキスト"/>
        <xdr:cNvSpPr txBox="1"/>
      </xdr:nvSpPr>
      <xdr:spPr>
        <a:xfrm>
          <a:off x="4914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156210</xdr:rowOff>
    </xdr:from>
    <xdr:to>
      <xdr:col>20</xdr:col>
      <xdr:colOff>38100</xdr:colOff>
      <xdr:row>56</xdr:row>
      <xdr:rowOff>86360</xdr:rowOff>
    </xdr:to>
    <xdr:sp macro="" textlink="">
      <xdr:nvSpPr>
        <xdr:cNvPr id="211" name="楕円 210"/>
        <xdr:cNvSpPr/>
      </xdr:nvSpPr>
      <xdr:spPr>
        <a:xfrm>
          <a:off x="3937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96537</xdr:rowOff>
    </xdr:from>
    <xdr:ext cx="736600" cy="259045"/>
    <xdr:sp macro="" textlink="">
      <xdr:nvSpPr>
        <xdr:cNvPr id="212" name="テキスト ボックス 211"/>
        <xdr:cNvSpPr txBox="1"/>
      </xdr:nvSpPr>
      <xdr:spPr>
        <a:xfrm>
          <a:off x="3606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xdr:rowOff>
    </xdr:from>
    <xdr:to>
      <xdr:col>15</xdr:col>
      <xdr:colOff>149225</xdr:colOff>
      <xdr:row>56</xdr:row>
      <xdr:rowOff>109220</xdr:rowOff>
    </xdr:to>
    <xdr:sp macro="" textlink="">
      <xdr:nvSpPr>
        <xdr:cNvPr id="213" name="楕円 212"/>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119397</xdr:rowOff>
    </xdr:from>
    <xdr:ext cx="762000" cy="259045"/>
    <xdr:sp macro="" textlink="">
      <xdr:nvSpPr>
        <xdr:cNvPr id="214" name="テキスト ボックス 213"/>
        <xdr:cNvSpPr txBox="1"/>
      </xdr:nvSpPr>
      <xdr:spPr>
        <a:xfrm>
          <a:off x="2717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5" name="楕円 214"/>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6" name="テキスト ボックス 215"/>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xdr:rowOff>
    </xdr:from>
    <xdr:to>
      <xdr:col>6</xdr:col>
      <xdr:colOff>171450</xdr:colOff>
      <xdr:row>54</xdr:row>
      <xdr:rowOff>109220</xdr:rowOff>
    </xdr:to>
    <xdr:sp macro="" textlink="">
      <xdr:nvSpPr>
        <xdr:cNvPr id="217" name="楕円 216"/>
        <xdr:cNvSpPr/>
      </xdr:nvSpPr>
      <xdr:spPr>
        <a:xfrm>
          <a:off x="1270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119397</xdr:rowOff>
    </xdr:from>
    <xdr:ext cx="762000" cy="259045"/>
    <xdr:sp macro="" textlink="">
      <xdr:nvSpPr>
        <xdr:cNvPr id="218" name="テキスト ボックス 217"/>
        <xdr:cNvSpPr txBox="1"/>
      </xdr:nvSpPr>
      <xdr:spPr>
        <a:xfrm>
          <a:off x="939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たが、依然として</a:t>
          </a:r>
          <a:r>
            <a:rPr kumimoji="1" lang="ja-JP" altLang="ja-JP" sz="1100">
              <a:solidFill>
                <a:schemeClr val="dk1"/>
              </a:solidFill>
              <a:effectLst/>
              <a:latin typeface="+mn-lt"/>
              <a:ea typeface="+mn-ea"/>
              <a:cs typeface="+mn-cs"/>
            </a:rPr>
            <a:t>類似団体平均より</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水準となっている。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主な要因としては、</a:t>
          </a:r>
          <a:r>
            <a:rPr kumimoji="1" lang="ja-JP" altLang="ja-JP" sz="1100">
              <a:solidFill>
                <a:schemeClr val="dk1"/>
              </a:solidFill>
              <a:effectLst/>
              <a:latin typeface="+mn-lt"/>
              <a:ea typeface="+mn-ea"/>
              <a:cs typeface="+mn-cs"/>
            </a:rPr>
            <a:t>令和元年</a:t>
          </a:r>
          <a:r>
            <a:rPr kumimoji="1" lang="ja-JP" altLang="en-US" sz="1100">
              <a:solidFill>
                <a:schemeClr val="dk1"/>
              </a:solidFill>
              <a:effectLst/>
              <a:latin typeface="+mn-lt"/>
              <a:ea typeface="+mn-ea"/>
              <a:cs typeface="+mn-cs"/>
            </a:rPr>
            <a:t>東日本台風</a:t>
          </a:r>
          <a:r>
            <a:rPr kumimoji="1" lang="ja-JP" altLang="ja-JP" sz="1100">
              <a:solidFill>
                <a:schemeClr val="dk1"/>
              </a:solidFill>
              <a:effectLst/>
              <a:latin typeface="+mn-lt"/>
              <a:ea typeface="+mn-ea"/>
              <a:cs typeface="+mn-cs"/>
            </a:rPr>
            <a:t>の影響による宅地関連災害復旧事業費等が</a:t>
          </a:r>
          <a:r>
            <a:rPr kumimoji="1" lang="ja-JP" altLang="en-US" sz="1100">
              <a:solidFill>
                <a:schemeClr val="dk1"/>
              </a:solidFill>
              <a:effectLst/>
              <a:latin typeface="+mn-lt"/>
              <a:ea typeface="+mn-ea"/>
              <a:cs typeface="+mn-cs"/>
            </a:rPr>
            <a:t>減少したことにより</a:t>
          </a:r>
          <a:r>
            <a:rPr kumimoji="1" lang="ja-JP" altLang="ja-JP" sz="1100">
              <a:solidFill>
                <a:schemeClr val="dk1"/>
              </a:solidFill>
              <a:effectLst/>
              <a:latin typeface="+mn-lt"/>
              <a:ea typeface="+mn-ea"/>
              <a:cs typeface="+mn-cs"/>
            </a:rPr>
            <a:t>、維持補修費が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また、下水道事業会計の法適化に伴い、繰出金が減少している。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110672</xdr:rowOff>
    </xdr:from>
    <xdr:to>
      <xdr:col>82</xdr:col>
      <xdr:colOff>107950</xdr:colOff>
      <xdr:row>59</xdr:row>
      <xdr:rowOff>102507</xdr:rowOff>
    </xdr:to>
    <xdr:cxnSp macro="">
      <xdr:nvCxnSpPr>
        <xdr:cNvPr id="248" name="直線コネクタ 247"/>
        <xdr:cNvCxnSpPr/>
      </xdr:nvCxnSpPr>
      <xdr:spPr>
        <a:xfrm flipV="1">
          <a:off x="16510000" y="9026072"/>
          <a:ext cx="0" cy="1191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74584</xdr:rowOff>
    </xdr:from>
    <xdr:ext cx="762000" cy="259045"/>
    <xdr:sp macro="" textlink="">
      <xdr:nvSpPr>
        <xdr:cNvPr id="249" name="その他最小値テキスト"/>
        <xdr:cNvSpPr txBox="1"/>
      </xdr:nvSpPr>
      <xdr:spPr>
        <a:xfrm>
          <a:off x="165989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102507</xdr:rowOff>
    </xdr:from>
    <xdr:to>
      <xdr:col>82</xdr:col>
      <xdr:colOff>196850</xdr:colOff>
      <xdr:row>59</xdr:row>
      <xdr:rowOff>102507</xdr:rowOff>
    </xdr:to>
    <xdr:cxnSp macro="">
      <xdr:nvCxnSpPr>
        <xdr:cNvPr id="250" name="直線コネクタ 249"/>
        <xdr:cNvCxnSpPr/>
      </xdr:nvCxnSpPr>
      <xdr:spPr>
        <a:xfrm>
          <a:off x="16421100" y="10218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25599</xdr:rowOff>
    </xdr:from>
    <xdr:ext cx="762000" cy="259045"/>
    <xdr:sp macro="" textlink="">
      <xdr:nvSpPr>
        <xdr:cNvPr id="251" name="その他最大値テキスト"/>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110672</xdr:rowOff>
    </xdr:from>
    <xdr:to>
      <xdr:col>82</xdr:col>
      <xdr:colOff>196850</xdr:colOff>
      <xdr:row>52</xdr:row>
      <xdr:rowOff>110672</xdr:rowOff>
    </xdr:to>
    <xdr:cxnSp macro="">
      <xdr:nvCxnSpPr>
        <xdr:cNvPr id="252" name="直線コネクタ 251"/>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20865</xdr:rowOff>
    </xdr:from>
    <xdr:to>
      <xdr:col>82</xdr:col>
      <xdr:colOff>107950</xdr:colOff>
      <xdr:row>61</xdr:row>
      <xdr:rowOff>20865</xdr:rowOff>
    </xdr:to>
    <xdr:cxnSp macro="">
      <xdr:nvCxnSpPr>
        <xdr:cNvPr id="253" name="直線コネクタ 252"/>
        <xdr:cNvCxnSpPr/>
      </xdr:nvCxnSpPr>
      <xdr:spPr>
        <a:xfrm flipV="1">
          <a:off x="15671800" y="10136415"/>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68234</xdr:rowOff>
    </xdr:from>
    <xdr:ext cx="762000" cy="259045"/>
    <xdr:sp macro="" textlink="">
      <xdr:nvSpPr>
        <xdr:cNvPr id="254" name="その他平均値テキスト"/>
        <xdr:cNvSpPr txBox="1"/>
      </xdr:nvSpPr>
      <xdr:spPr>
        <a:xfrm>
          <a:off x="16598900" y="9669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55" name="フローチャート: 判断 254"/>
        <xdr:cNvSpPr/>
      </xdr:nvSpPr>
      <xdr:spPr>
        <a:xfrm>
          <a:off x="164592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127000</xdr:rowOff>
    </xdr:from>
    <xdr:to>
      <xdr:col>78</xdr:col>
      <xdr:colOff>69850</xdr:colOff>
      <xdr:row>61</xdr:row>
      <xdr:rowOff>20865</xdr:rowOff>
    </xdr:to>
    <xdr:cxnSp macro="">
      <xdr:nvCxnSpPr>
        <xdr:cNvPr id="256" name="直線コネクタ 255"/>
        <xdr:cNvCxnSpPr/>
      </xdr:nvCxnSpPr>
      <xdr:spPr>
        <a:xfrm>
          <a:off x="14782800" y="104140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60</xdr:row>
      <xdr:rowOff>10885</xdr:rowOff>
    </xdr:from>
    <xdr:to>
      <xdr:col>78</xdr:col>
      <xdr:colOff>120650</xdr:colOff>
      <xdr:row>60</xdr:row>
      <xdr:rowOff>112485</xdr:rowOff>
    </xdr:to>
    <xdr:sp macro="" textlink="">
      <xdr:nvSpPr>
        <xdr:cNvPr id="257" name="フローチャート: 判断 256"/>
        <xdr:cNvSpPr/>
      </xdr:nvSpPr>
      <xdr:spPr>
        <a:xfrm>
          <a:off x="15621000" y="1029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122662</xdr:rowOff>
    </xdr:from>
    <xdr:ext cx="736600" cy="259045"/>
    <xdr:sp macro="" textlink="">
      <xdr:nvSpPr>
        <xdr:cNvPr id="258" name="テキスト ボックス 257"/>
        <xdr:cNvSpPr txBox="1"/>
      </xdr:nvSpPr>
      <xdr:spPr>
        <a:xfrm>
          <a:off x="15290800" y="10066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94343</xdr:rowOff>
    </xdr:from>
    <xdr:to>
      <xdr:col>73</xdr:col>
      <xdr:colOff>180975</xdr:colOff>
      <xdr:row>60</xdr:row>
      <xdr:rowOff>127000</xdr:rowOff>
    </xdr:to>
    <xdr:cxnSp macro="">
      <xdr:nvCxnSpPr>
        <xdr:cNvPr id="259" name="直線コネクタ 258"/>
        <xdr:cNvCxnSpPr/>
      </xdr:nvCxnSpPr>
      <xdr:spPr>
        <a:xfrm>
          <a:off x="13893800" y="10381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166007</xdr:rowOff>
    </xdr:from>
    <xdr:to>
      <xdr:col>74</xdr:col>
      <xdr:colOff>31750</xdr:colOff>
      <xdr:row>60</xdr:row>
      <xdr:rowOff>96157</xdr:rowOff>
    </xdr:to>
    <xdr:sp macro="" textlink="">
      <xdr:nvSpPr>
        <xdr:cNvPr id="260" name="フローチャート: 判断 259"/>
        <xdr:cNvSpPr/>
      </xdr:nvSpPr>
      <xdr:spPr>
        <a:xfrm>
          <a:off x="14732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106334</xdr:rowOff>
    </xdr:from>
    <xdr:ext cx="762000" cy="259045"/>
    <xdr:sp macro="" textlink="">
      <xdr:nvSpPr>
        <xdr:cNvPr id="261" name="テキスト ボックス 260"/>
        <xdr:cNvSpPr txBox="1"/>
      </xdr:nvSpPr>
      <xdr:spPr>
        <a:xfrm>
          <a:off x="14401800" y="1005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53522</xdr:rowOff>
    </xdr:from>
    <xdr:to>
      <xdr:col>69</xdr:col>
      <xdr:colOff>92075</xdr:colOff>
      <xdr:row>60</xdr:row>
      <xdr:rowOff>94343</xdr:rowOff>
    </xdr:to>
    <xdr:cxnSp macro="">
      <xdr:nvCxnSpPr>
        <xdr:cNvPr id="262" name="直線コネクタ 261"/>
        <xdr:cNvCxnSpPr/>
      </xdr:nvCxnSpPr>
      <xdr:spPr>
        <a:xfrm>
          <a:off x="13004800" y="9826172"/>
          <a:ext cx="889000" cy="55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60</xdr:row>
      <xdr:rowOff>59872</xdr:rowOff>
    </xdr:from>
    <xdr:to>
      <xdr:col>69</xdr:col>
      <xdr:colOff>142875</xdr:colOff>
      <xdr:row>60</xdr:row>
      <xdr:rowOff>161472</xdr:rowOff>
    </xdr:to>
    <xdr:sp macro="" textlink="">
      <xdr:nvSpPr>
        <xdr:cNvPr id="263" name="フローチャート: 判断 262"/>
        <xdr:cNvSpPr/>
      </xdr:nvSpPr>
      <xdr:spPr>
        <a:xfrm>
          <a:off x="13843000" y="103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146249</xdr:rowOff>
    </xdr:from>
    <xdr:ext cx="762000" cy="259045"/>
    <xdr:sp macro="" textlink="">
      <xdr:nvSpPr>
        <xdr:cNvPr id="264" name="テキスト ボックス 263"/>
        <xdr:cNvSpPr txBox="1"/>
      </xdr:nvSpPr>
      <xdr:spPr>
        <a:xfrm>
          <a:off x="13512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149678</xdr:rowOff>
    </xdr:from>
    <xdr:to>
      <xdr:col>65</xdr:col>
      <xdr:colOff>53975</xdr:colOff>
      <xdr:row>60</xdr:row>
      <xdr:rowOff>79828</xdr:rowOff>
    </xdr:to>
    <xdr:sp macro="" textlink="">
      <xdr:nvSpPr>
        <xdr:cNvPr id="265" name="フローチャート: 判断 264"/>
        <xdr:cNvSpPr/>
      </xdr:nvSpPr>
      <xdr:spPr>
        <a:xfrm>
          <a:off x="12954000" y="1026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64605</xdr:rowOff>
    </xdr:from>
    <xdr:ext cx="762000" cy="259045"/>
    <xdr:sp macro="" textlink="">
      <xdr:nvSpPr>
        <xdr:cNvPr id="266" name="テキスト ボックス 265"/>
        <xdr:cNvSpPr txBox="1"/>
      </xdr:nvSpPr>
      <xdr:spPr>
        <a:xfrm>
          <a:off x="12623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141515</xdr:rowOff>
    </xdr:from>
    <xdr:to>
      <xdr:col>82</xdr:col>
      <xdr:colOff>158750</xdr:colOff>
      <xdr:row>59</xdr:row>
      <xdr:rowOff>71665</xdr:rowOff>
    </xdr:to>
    <xdr:sp macro="" textlink="">
      <xdr:nvSpPr>
        <xdr:cNvPr id="272" name="楕円 271"/>
        <xdr:cNvSpPr/>
      </xdr:nvSpPr>
      <xdr:spPr>
        <a:xfrm>
          <a:off x="16459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50092</xdr:rowOff>
    </xdr:from>
    <xdr:ext cx="762000" cy="259045"/>
    <xdr:sp macro="" textlink="">
      <xdr:nvSpPr>
        <xdr:cNvPr id="273" name="その他該当値テキスト"/>
        <xdr:cNvSpPr txBox="1"/>
      </xdr:nvSpPr>
      <xdr:spPr>
        <a:xfrm>
          <a:off x="16598900" y="9994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141515</xdr:rowOff>
    </xdr:from>
    <xdr:to>
      <xdr:col>78</xdr:col>
      <xdr:colOff>120650</xdr:colOff>
      <xdr:row>61</xdr:row>
      <xdr:rowOff>71665</xdr:rowOff>
    </xdr:to>
    <xdr:sp macro="" textlink="">
      <xdr:nvSpPr>
        <xdr:cNvPr id="274" name="楕円 273"/>
        <xdr:cNvSpPr/>
      </xdr:nvSpPr>
      <xdr:spPr>
        <a:xfrm>
          <a:off x="15621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56442</xdr:rowOff>
    </xdr:from>
    <xdr:ext cx="736600" cy="259045"/>
    <xdr:sp macro="" textlink="">
      <xdr:nvSpPr>
        <xdr:cNvPr id="275" name="テキスト ボックス 274"/>
        <xdr:cNvSpPr txBox="1"/>
      </xdr:nvSpPr>
      <xdr:spPr>
        <a:xfrm>
          <a:off x="15290800" y="1051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76200</xdr:rowOff>
    </xdr:from>
    <xdr:to>
      <xdr:col>74</xdr:col>
      <xdr:colOff>31750</xdr:colOff>
      <xdr:row>61</xdr:row>
      <xdr:rowOff>6350</xdr:rowOff>
    </xdr:to>
    <xdr:sp macro="" textlink="">
      <xdr:nvSpPr>
        <xdr:cNvPr id="276" name="楕円 275"/>
        <xdr:cNvSpPr/>
      </xdr:nvSpPr>
      <xdr:spPr>
        <a:xfrm>
          <a:off x="14732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162577</xdr:rowOff>
    </xdr:from>
    <xdr:ext cx="762000" cy="259045"/>
    <xdr:sp macro="" textlink="">
      <xdr:nvSpPr>
        <xdr:cNvPr id="277" name="テキスト ボックス 276"/>
        <xdr:cNvSpPr txBox="1"/>
      </xdr:nvSpPr>
      <xdr:spPr>
        <a:xfrm>
          <a:off x="14401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43543</xdr:rowOff>
    </xdr:from>
    <xdr:to>
      <xdr:col>69</xdr:col>
      <xdr:colOff>142875</xdr:colOff>
      <xdr:row>60</xdr:row>
      <xdr:rowOff>145143</xdr:rowOff>
    </xdr:to>
    <xdr:sp macro="" textlink="">
      <xdr:nvSpPr>
        <xdr:cNvPr id="278" name="楕円 277"/>
        <xdr:cNvSpPr/>
      </xdr:nvSpPr>
      <xdr:spPr>
        <a:xfrm>
          <a:off x="13843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155320</xdr:rowOff>
    </xdr:from>
    <xdr:ext cx="762000" cy="259045"/>
    <xdr:sp macro="" textlink="">
      <xdr:nvSpPr>
        <xdr:cNvPr id="279" name="テキスト ボックス 278"/>
        <xdr:cNvSpPr txBox="1"/>
      </xdr:nvSpPr>
      <xdr:spPr>
        <a:xfrm>
          <a:off x="13512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2722</xdr:rowOff>
    </xdr:from>
    <xdr:to>
      <xdr:col>65</xdr:col>
      <xdr:colOff>53975</xdr:colOff>
      <xdr:row>57</xdr:row>
      <xdr:rowOff>104322</xdr:rowOff>
    </xdr:to>
    <xdr:sp macro="" textlink="">
      <xdr:nvSpPr>
        <xdr:cNvPr id="280" name="楕円 279"/>
        <xdr:cNvSpPr/>
      </xdr:nvSpPr>
      <xdr:spPr>
        <a:xfrm>
          <a:off x="12954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114499</xdr:rowOff>
    </xdr:from>
    <xdr:ext cx="762000" cy="259045"/>
    <xdr:sp macro="" textlink="">
      <xdr:nvSpPr>
        <xdr:cNvPr id="281" name="テキスト ボックス 280"/>
        <xdr:cNvSpPr txBox="1"/>
      </xdr:nvSpPr>
      <xdr:spPr>
        <a:xfrm>
          <a:off x="12623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より高い水準となっている。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主な要因としては、下水道事業会計の法適化に伴う補助費等の増によるものである。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引き続き、補助金</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負担金について見直しを行い、廃止、統合、縮減</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終期設定等により適正化を図り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事業費の抑制に努める。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42</xdr:row>
      <xdr:rowOff>12700</xdr:rowOff>
    </xdr:to>
    <xdr:cxnSp macro="">
      <xdr:nvCxnSpPr>
        <xdr:cNvPr id="309" name="直線コネクタ 308"/>
        <xdr:cNvCxnSpPr/>
      </xdr:nvCxnSpPr>
      <xdr:spPr>
        <a:xfrm flipV="1">
          <a:off x="16510000" y="5880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310"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311" name="直線コネクタ 310"/>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2"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3" name="直線コネクタ 312"/>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146050</xdr:rowOff>
    </xdr:from>
    <xdr:to>
      <xdr:col>82</xdr:col>
      <xdr:colOff>107950</xdr:colOff>
      <xdr:row>36</xdr:row>
      <xdr:rowOff>69850</xdr:rowOff>
    </xdr:to>
    <xdr:cxnSp macro="">
      <xdr:nvCxnSpPr>
        <xdr:cNvPr id="314" name="直線コネクタ 313"/>
        <xdr:cNvCxnSpPr/>
      </xdr:nvCxnSpPr>
      <xdr:spPr>
        <a:xfrm>
          <a:off x="15671800" y="597535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143527</xdr:rowOff>
    </xdr:from>
    <xdr:ext cx="762000" cy="259045"/>
    <xdr:sp macro="" textlink="">
      <xdr:nvSpPr>
        <xdr:cNvPr id="315" name="補助費等平均値テキスト"/>
        <xdr:cNvSpPr txBox="1"/>
      </xdr:nvSpPr>
      <xdr:spPr>
        <a:xfrm>
          <a:off x="16598900" y="648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16" name="フローチャート: 判断 315"/>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88900</xdr:rowOff>
    </xdr:from>
    <xdr:to>
      <xdr:col>78</xdr:col>
      <xdr:colOff>69850</xdr:colOff>
      <xdr:row>34</xdr:row>
      <xdr:rowOff>146050</xdr:rowOff>
    </xdr:to>
    <xdr:cxnSp macro="">
      <xdr:nvCxnSpPr>
        <xdr:cNvPr id="317" name="直線コネクタ 316"/>
        <xdr:cNvCxnSpPr/>
      </xdr:nvCxnSpPr>
      <xdr:spPr>
        <a:xfrm>
          <a:off x="14782800" y="5918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57150</xdr:rowOff>
    </xdr:from>
    <xdr:to>
      <xdr:col>78</xdr:col>
      <xdr:colOff>120650</xdr:colOff>
      <xdr:row>35</xdr:row>
      <xdr:rowOff>158750</xdr:rowOff>
    </xdr:to>
    <xdr:sp macro="" textlink="">
      <xdr:nvSpPr>
        <xdr:cNvPr id="318" name="フローチャート: 判断 317"/>
        <xdr:cNvSpPr/>
      </xdr:nvSpPr>
      <xdr:spPr>
        <a:xfrm>
          <a:off x="15621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143527</xdr:rowOff>
    </xdr:from>
    <xdr:ext cx="736600" cy="259045"/>
    <xdr:sp macro="" textlink="">
      <xdr:nvSpPr>
        <xdr:cNvPr id="319" name="テキスト ボックス 318"/>
        <xdr:cNvSpPr txBox="1"/>
      </xdr:nvSpPr>
      <xdr:spPr>
        <a:xfrm>
          <a:off x="15290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165100</xdr:rowOff>
    </xdr:from>
    <xdr:to>
      <xdr:col>73</xdr:col>
      <xdr:colOff>180975</xdr:colOff>
      <xdr:row>34</xdr:row>
      <xdr:rowOff>88900</xdr:rowOff>
    </xdr:to>
    <xdr:cxnSp macro="">
      <xdr:nvCxnSpPr>
        <xdr:cNvPr id="320" name="直線コネクタ 319"/>
        <xdr:cNvCxnSpPr/>
      </xdr:nvCxnSpPr>
      <xdr:spPr>
        <a:xfrm>
          <a:off x="13893800" y="5822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152400</xdr:rowOff>
    </xdr:from>
    <xdr:to>
      <xdr:col>74</xdr:col>
      <xdr:colOff>31750</xdr:colOff>
      <xdr:row>35</xdr:row>
      <xdr:rowOff>82550</xdr:rowOff>
    </xdr:to>
    <xdr:sp macro="" textlink="">
      <xdr:nvSpPr>
        <xdr:cNvPr id="321" name="フローチャート: 判断 320"/>
        <xdr:cNvSpPr/>
      </xdr:nvSpPr>
      <xdr:spPr>
        <a:xfrm>
          <a:off x="14732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67327</xdr:rowOff>
    </xdr:from>
    <xdr:ext cx="762000" cy="259045"/>
    <xdr:sp macro="" textlink="">
      <xdr:nvSpPr>
        <xdr:cNvPr id="322" name="テキスト ボックス 321"/>
        <xdr:cNvSpPr txBox="1"/>
      </xdr:nvSpPr>
      <xdr:spPr>
        <a:xfrm>
          <a:off x="14401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165100</xdr:rowOff>
    </xdr:from>
    <xdr:to>
      <xdr:col>69</xdr:col>
      <xdr:colOff>92075</xdr:colOff>
      <xdr:row>36</xdr:row>
      <xdr:rowOff>127000</xdr:rowOff>
    </xdr:to>
    <xdr:cxnSp macro="">
      <xdr:nvCxnSpPr>
        <xdr:cNvPr id="323" name="直線コネクタ 322"/>
        <xdr:cNvCxnSpPr/>
      </xdr:nvCxnSpPr>
      <xdr:spPr>
        <a:xfrm flipV="1">
          <a:off x="13004800" y="5822950"/>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76200</xdr:rowOff>
    </xdr:from>
    <xdr:to>
      <xdr:col>69</xdr:col>
      <xdr:colOff>142875</xdr:colOff>
      <xdr:row>35</xdr:row>
      <xdr:rowOff>6350</xdr:rowOff>
    </xdr:to>
    <xdr:sp macro="" textlink="">
      <xdr:nvSpPr>
        <xdr:cNvPr id="324" name="フローチャート: 判断 323"/>
        <xdr:cNvSpPr/>
      </xdr:nvSpPr>
      <xdr:spPr>
        <a:xfrm>
          <a:off x="13843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162577</xdr:rowOff>
    </xdr:from>
    <xdr:ext cx="762000" cy="259045"/>
    <xdr:sp macro="" textlink="">
      <xdr:nvSpPr>
        <xdr:cNvPr id="325" name="テキスト ボックス 324"/>
        <xdr:cNvSpPr txBox="1"/>
      </xdr:nvSpPr>
      <xdr:spPr>
        <a:xfrm>
          <a:off x="13512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0</xdr:rowOff>
    </xdr:from>
    <xdr:to>
      <xdr:col>65</xdr:col>
      <xdr:colOff>53975</xdr:colOff>
      <xdr:row>35</xdr:row>
      <xdr:rowOff>101600</xdr:rowOff>
    </xdr:to>
    <xdr:sp macro="" textlink="">
      <xdr:nvSpPr>
        <xdr:cNvPr id="326" name="フローチャート: 判断 325"/>
        <xdr:cNvSpPr/>
      </xdr:nvSpPr>
      <xdr:spPr>
        <a:xfrm>
          <a:off x="12954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111777</xdr:rowOff>
    </xdr:from>
    <xdr:ext cx="762000" cy="259045"/>
    <xdr:sp macro="" textlink="">
      <xdr:nvSpPr>
        <xdr:cNvPr id="327" name="テキスト ボックス 326"/>
        <xdr:cNvSpPr txBox="1"/>
      </xdr:nvSpPr>
      <xdr:spPr>
        <a:xfrm>
          <a:off x="12623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19050</xdr:rowOff>
    </xdr:from>
    <xdr:to>
      <xdr:col>82</xdr:col>
      <xdr:colOff>158750</xdr:colOff>
      <xdr:row>36</xdr:row>
      <xdr:rowOff>120650</xdr:rowOff>
    </xdr:to>
    <xdr:sp macro="" textlink="">
      <xdr:nvSpPr>
        <xdr:cNvPr id="333" name="楕円 332"/>
        <xdr:cNvSpPr/>
      </xdr:nvSpPr>
      <xdr:spPr>
        <a:xfrm>
          <a:off x="164592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35577</xdr:rowOff>
    </xdr:from>
    <xdr:ext cx="762000" cy="259045"/>
    <xdr:sp macro="" textlink="">
      <xdr:nvSpPr>
        <xdr:cNvPr id="334" name="補助費等該当値テキスト"/>
        <xdr:cNvSpPr txBox="1"/>
      </xdr:nvSpPr>
      <xdr:spPr>
        <a:xfrm>
          <a:off x="16598900" y="603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95250</xdr:rowOff>
    </xdr:from>
    <xdr:to>
      <xdr:col>78</xdr:col>
      <xdr:colOff>120650</xdr:colOff>
      <xdr:row>35</xdr:row>
      <xdr:rowOff>25400</xdr:rowOff>
    </xdr:to>
    <xdr:sp macro="" textlink="">
      <xdr:nvSpPr>
        <xdr:cNvPr id="335" name="楕円 334"/>
        <xdr:cNvSpPr/>
      </xdr:nvSpPr>
      <xdr:spPr>
        <a:xfrm>
          <a:off x="15621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35577</xdr:rowOff>
    </xdr:from>
    <xdr:ext cx="736600" cy="259045"/>
    <xdr:sp macro="" textlink="">
      <xdr:nvSpPr>
        <xdr:cNvPr id="336" name="テキスト ボックス 335"/>
        <xdr:cNvSpPr txBox="1"/>
      </xdr:nvSpPr>
      <xdr:spPr>
        <a:xfrm>
          <a:off x="15290800" y="569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38100</xdr:rowOff>
    </xdr:from>
    <xdr:to>
      <xdr:col>74</xdr:col>
      <xdr:colOff>31750</xdr:colOff>
      <xdr:row>34</xdr:row>
      <xdr:rowOff>139700</xdr:rowOff>
    </xdr:to>
    <xdr:sp macro="" textlink="">
      <xdr:nvSpPr>
        <xdr:cNvPr id="337" name="楕円 336"/>
        <xdr:cNvSpPr/>
      </xdr:nvSpPr>
      <xdr:spPr>
        <a:xfrm>
          <a:off x="14732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149877</xdr:rowOff>
    </xdr:from>
    <xdr:ext cx="762000" cy="259045"/>
    <xdr:sp macro="" textlink="">
      <xdr:nvSpPr>
        <xdr:cNvPr id="338" name="テキスト ボックス 337"/>
        <xdr:cNvSpPr txBox="1"/>
      </xdr:nvSpPr>
      <xdr:spPr>
        <a:xfrm>
          <a:off x="14401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114300</xdr:rowOff>
    </xdr:from>
    <xdr:to>
      <xdr:col>69</xdr:col>
      <xdr:colOff>142875</xdr:colOff>
      <xdr:row>34</xdr:row>
      <xdr:rowOff>44450</xdr:rowOff>
    </xdr:to>
    <xdr:sp macro="" textlink="">
      <xdr:nvSpPr>
        <xdr:cNvPr id="339" name="楕円 338"/>
        <xdr:cNvSpPr/>
      </xdr:nvSpPr>
      <xdr:spPr>
        <a:xfrm>
          <a:off x="138430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54627</xdr:rowOff>
    </xdr:from>
    <xdr:ext cx="762000" cy="259045"/>
    <xdr:sp macro="" textlink="">
      <xdr:nvSpPr>
        <xdr:cNvPr id="340" name="テキスト ボックス 339"/>
        <xdr:cNvSpPr txBox="1"/>
      </xdr:nvSpPr>
      <xdr:spPr>
        <a:xfrm>
          <a:off x="13512800" y="554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41" name="楕円 340"/>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42" name="テキスト ボックス 341"/>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増加し、依然として</a:t>
          </a:r>
          <a:r>
            <a:rPr kumimoji="1" lang="ja-JP" altLang="ja-JP" sz="1100">
              <a:solidFill>
                <a:schemeClr val="dk1"/>
              </a:solidFill>
              <a:effectLst/>
              <a:latin typeface="+mn-lt"/>
              <a:ea typeface="+mn-ea"/>
              <a:cs typeface="+mn-cs"/>
            </a:rPr>
            <a:t>類似団体平均より</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水準となっている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主な要因としては、</a:t>
          </a:r>
          <a:r>
            <a:rPr kumimoji="1" lang="ja-JP" altLang="ja-JP" sz="1100">
              <a:solidFill>
                <a:schemeClr val="dk1"/>
              </a:solidFill>
              <a:effectLst/>
              <a:latin typeface="+mn-lt"/>
              <a:ea typeface="+mn-ea"/>
              <a:cs typeface="+mn-cs"/>
            </a:rPr>
            <a:t>新市建設計画に基づく合併特例事業を実施しているため</a:t>
          </a:r>
          <a:r>
            <a:rPr kumimoji="1" lang="ja-JP" altLang="en-US" sz="1100">
              <a:solidFill>
                <a:schemeClr val="dk1"/>
              </a:solidFill>
              <a:effectLst/>
              <a:latin typeface="+mn-lt"/>
              <a:ea typeface="+mn-ea"/>
              <a:cs typeface="+mn-cs"/>
            </a:rPr>
            <a:t>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引き続き、財政計画</a:t>
          </a:r>
          <a:r>
            <a:rPr kumimoji="1" lang="ja-JP" altLang="en-US" sz="1100">
              <a:solidFill>
                <a:schemeClr val="dk1"/>
              </a:solidFill>
              <a:effectLst/>
              <a:latin typeface="+mn-lt"/>
              <a:ea typeface="+mn-ea"/>
              <a:cs typeface="+mn-cs"/>
            </a:rPr>
            <a:t>に基づく</a:t>
          </a:r>
          <a:r>
            <a:rPr kumimoji="1" lang="ja-JP" altLang="ja-JP" sz="1100">
              <a:solidFill>
                <a:schemeClr val="dk1"/>
              </a:solidFill>
              <a:effectLst/>
              <a:latin typeface="+mn-lt"/>
              <a:ea typeface="+mn-ea"/>
              <a:cs typeface="+mn-cs"/>
            </a:rPr>
            <a:t>適正な起債管理</a:t>
          </a:r>
          <a:r>
            <a:rPr kumimoji="1" lang="ja-JP" altLang="en-US" sz="1100">
              <a:solidFill>
                <a:schemeClr val="dk1"/>
              </a:solidFill>
              <a:effectLst/>
              <a:latin typeface="+mn-lt"/>
              <a:ea typeface="+mn-ea"/>
              <a:cs typeface="+mn-cs"/>
            </a:rPr>
            <a:t>や、既存事業の見直しにより地方債の発行を抑制することで</a:t>
          </a:r>
          <a:r>
            <a:rPr kumimoji="1" lang="ja-JP" altLang="ja-JP" sz="1100">
              <a:solidFill>
                <a:schemeClr val="dk1"/>
              </a:solidFill>
              <a:effectLst/>
              <a:latin typeface="+mn-lt"/>
              <a:ea typeface="+mn-ea"/>
              <a:cs typeface="+mn-cs"/>
            </a:rPr>
            <a:t>公債費抑制に努める。</a:t>
          </a:r>
          <a:endParaRPr kumimoji="1" lang="en-US" altLang="ja-JP" sz="1100">
            <a:solidFill>
              <a:schemeClr val="dk1"/>
            </a:solidFill>
            <a:effectLst/>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156936</xdr:rowOff>
    </xdr:to>
    <xdr:cxnSp macro="">
      <xdr:nvCxnSpPr>
        <xdr:cNvPr id="372" name="直線コネクタ 371"/>
        <xdr:cNvCxnSpPr/>
      </xdr:nvCxnSpPr>
      <xdr:spPr>
        <a:xfrm flipV="1">
          <a:off x="4826000" y="12455072"/>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129013</xdr:rowOff>
    </xdr:from>
    <xdr:ext cx="762000" cy="259045"/>
    <xdr:sp macro="" textlink="">
      <xdr:nvSpPr>
        <xdr:cNvPr id="373" name="公債費最小値テキスト"/>
        <xdr:cNvSpPr txBox="1"/>
      </xdr:nvSpPr>
      <xdr:spPr>
        <a:xfrm>
          <a:off x="4914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156936</xdr:rowOff>
    </xdr:from>
    <xdr:to>
      <xdr:col>24</xdr:col>
      <xdr:colOff>114300</xdr:colOff>
      <xdr:row>81</xdr:row>
      <xdr:rowOff>156936</xdr:rowOff>
    </xdr:to>
    <xdr:cxnSp macro="">
      <xdr:nvCxnSpPr>
        <xdr:cNvPr id="374" name="直線コネクタ 373"/>
        <xdr:cNvCxnSpPr/>
      </xdr:nvCxnSpPr>
      <xdr:spPr>
        <a:xfrm>
          <a:off x="4737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75"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76" name="直線コネクタ 375"/>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23586</xdr:rowOff>
    </xdr:from>
    <xdr:to>
      <xdr:col>24</xdr:col>
      <xdr:colOff>25400</xdr:colOff>
      <xdr:row>80</xdr:row>
      <xdr:rowOff>56243</xdr:rowOff>
    </xdr:to>
    <xdr:cxnSp macro="">
      <xdr:nvCxnSpPr>
        <xdr:cNvPr id="377" name="直線コネクタ 376"/>
        <xdr:cNvCxnSpPr/>
      </xdr:nvCxnSpPr>
      <xdr:spPr>
        <a:xfrm>
          <a:off x="3987800" y="137395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81841</xdr:rowOff>
    </xdr:from>
    <xdr:ext cx="762000" cy="259045"/>
    <xdr:sp macro="" textlink="">
      <xdr:nvSpPr>
        <xdr:cNvPr id="378" name="公債費平均値テキスト"/>
        <xdr:cNvSpPr txBox="1"/>
      </xdr:nvSpPr>
      <xdr:spPr>
        <a:xfrm>
          <a:off x="4914900" y="13283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65314</xdr:rowOff>
    </xdr:from>
    <xdr:to>
      <xdr:col>24</xdr:col>
      <xdr:colOff>76200</xdr:colOff>
      <xdr:row>78</xdr:row>
      <xdr:rowOff>166914</xdr:rowOff>
    </xdr:to>
    <xdr:sp macro="" textlink="">
      <xdr:nvSpPr>
        <xdr:cNvPr id="379" name="フローチャート: 判断 378"/>
        <xdr:cNvSpPr/>
      </xdr:nvSpPr>
      <xdr:spPr>
        <a:xfrm>
          <a:off x="47752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23586</xdr:rowOff>
    </xdr:from>
    <xdr:to>
      <xdr:col>19</xdr:col>
      <xdr:colOff>187325</xdr:colOff>
      <xdr:row>80</xdr:row>
      <xdr:rowOff>56243</xdr:rowOff>
    </xdr:to>
    <xdr:cxnSp macro="">
      <xdr:nvCxnSpPr>
        <xdr:cNvPr id="380" name="直線コネクタ 379"/>
        <xdr:cNvCxnSpPr/>
      </xdr:nvCxnSpPr>
      <xdr:spPr>
        <a:xfrm flipV="1">
          <a:off x="3098800" y="13739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54429</xdr:rowOff>
    </xdr:from>
    <xdr:to>
      <xdr:col>20</xdr:col>
      <xdr:colOff>38100</xdr:colOff>
      <xdr:row>78</xdr:row>
      <xdr:rowOff>156029</xdr:rowOff>
    </xdr:to>
    <xdr:sp macro="" textlink="">
      <xdr:nvSpPr>
        <xdr:cNvPr id="381" name="フローチャート: 判断 380"/>
        <xdr:cNvSpPr/>
      </xdr:nvSpPr>
      <xdr:spPr>
        <a:xfrm>
          <a:off x="3937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166206</xdr:rowOff>
    </xdr:from>
    <xdr:ext cx="736600" cy="259045"/>
    <xdr:sp macro="" textlink="">
      <xdr:nvSpPr>
        <xdr:cNvPr id="382" name="テキスト ボックス 381"/>
        <xdr:cNvSpPr txBox="1"/>
      </xdr:nvSpPr>
      <xdr:spPr>
        <a:xfrm>
          <a:off x="3606800" y="1319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56243</xdr:rowOff>
    </xdr:from>
    <xdr:to>
      <xdr:col>15</xdr:col>
      <xdr:colOff>98425</xdr:colOff>
      <xdr:row>80</xdr:row>
      <xdr:rowOff>78014</xdr:rowOff>
    </xdr:to>
    <xdr:cxnSp macro="">
      <xdr:nvCxnSpPr>
        <xdr:cNvPr id="383" name="直線コネクタ 382"/>
        <xdr:cNvCxnSpPr/>
      </xdr:nvCxnSpPr>
      <xdr:spPr>
        <a:xfrm flipV="1">
          <a:off x="2209800" y="137722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10886</xdr:rowOff>
    </xdr:from>
    <xdr:to>
      <xdr:col>15</xdr:col>
      <xdr:colOff>149225</xdr:colOff>
      <xdr:row>78</xdr:row>
      <xdr:rowOff>112486</xdr:rowOff>
    </xdr:to>
    <xdr:sp macro="" textlink="">
      <xdr:nvSpPr>
        <xdr:cNvPr id="384" name="フローチャート: 判断 383"/>
        <xdr:cNvSpPr/>
      </xdr:nvSpPr>
      <xdr:spPr>
        <a:xfrm>
          <a:off x="3048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122663</xdr:rowOff>
    </xdr:from>
    <xdr:ext cx="762000" cy="259045"/>
    <xdr:sp macro="" textlink="">
      <xdr:nvSpPr>
        <xdr:cNvPr id="385" name="テキスト ボックス 384"/>
        <xdr:cNvSpPr txBox="1"/>
      </xdr:nvSpPr>
      <xdr:spPr>
        <a:xfrm>
          <a:off x="2717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78014</xdr:rowOff>
    </xdr:from>
    <xdr:to>
      <xdr:col>11</xdr:col>
      <xdr:colOff>9525</xdr:colOff>
      <xdr:row>80</xdr:row>
      <xdr:rowOff>132443</xdr:rowOff>
    </xdr:to>
    <xdr:cxnSp macro="">
      <xdr:nvCxnSpPr>
        <xdr:cNvPr id="386" name="直線コネクタ 385"/>
        <xdr:cNvCxnSpPr/>
      </xdr:nvCxnSpPr>
      <xdr:spPr>
        <a:xfrm flipV="1">
          <a:off x="1320800" y="137940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7" name="フローチャート: 判断 386"/>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144434</xdr:rowOff>
    </xdr:from>
    <xdr:ext cx="762000" cy="259045"/>
    <xdr:sp macro="" textlink="">
      <xdr:nvSpPr>
        <xdr:cNvPr id="388" name="テキスト ボックス 387"/>
        <xdr:cNvSpPr txBox="1"/>
      </xdr:nvSpPr>
      <xdr:spPr>
        <a:xfrm>
          <a:off x="1828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65314</xdr:rowOff>
    </xdr:from>
    <xdr:to>
      <xdr:col>6</xdr:col>
      <xdr:colOff>171450</xdr:colOff>
      <xdr:row>78</xdr:row>
      <xdr:rowOff>166914</xdr:rowOff>
    </xdr:to>
    <xdr:sp macro="" textlink="">
      <xdr:nvSpPr>
        <xdr:cNvPr id="389" name="フローチャート: 判断 388"/>
        <xdr:cNvSpPr/>
      </xdr:nvSpPr>
      <xdr:spPr>
        <a:xfrm>
          <a:off x="1270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5641</xdr:rowOff>
    </xdr:from>
    <xdr:ext cx="762000" cy="259045"/>
    <xdr:sp macro="" textlink="">
      <xdr:nvSpPr>
        <xdr:cNvPr id="390" name="テキスト ボックス 389"/>
        <xdr:cNvSpPr txBox="1"/>
      </xdr:nvSpPr>
      <xdr:spPr>
        <a:xfrm>
          <a:off x="939800" y="1320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5443</xdr:rowOff>
    </xdr:from>
    <xdr:to>
      <xdr:col>24</xdr:col>
      <xdr:colOff>76200</xdr:colOff>
      <xdr:row>80</xdr:row>
      <xdr:rowOff>107043</xdr:rowOff>
    </xdr:to>
    <xdr:sp macro="" textlink="">
      <xdr:nvSpPr>
        <xdr:cNvPr id="396" name="楕円 395"/>
        <xdr:cNvSpPr/>
      </xdr:nvSpPr>
      <xdr:spPr>
        <a:xfrm>
          <a:off x="4775200" y="137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148970</xdr:rowOff>
    </xdr:from>
    <xdr:ext cx="762000" cy="259045"/>
    <xdr:sp macro="" textlink="">
      <xdr:nvSpPr>
        <xdr:cNvPr id="397" name="公債費該当値テキスト"/>
        <xdr:cNvSpPr txBox="1"/>
      </xdr:nvSpPr>
      <xdr:spPr>
        <a:xfrm>
          <a:off x="4914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144236</xdr:rowOff>
    </xdr:from>
    <xdr:to>
      <xdr:col>20</xdr:col>
      <xdr:colOff>38100</xdr:colOff>
      <xdr:row>80</xdr:row>
      <xdr:rowOff>74386</xdr:rowOff>
    </xdr:to>
    <xdr:sp macro="" textlink="">
      <xdr:nvSpPr>
        <xdr:cNvPr id="398" name="楕円 397"/>
        <xdr:cNvSpPr/>
      </xdr:nvSpPr>
      <xdr:spPr>
        <a:xfrm>
          <a:off x="3937000" y="136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59163</xdr:rowOff>
    </xdr:from>
    <xdr:ext cx="736600" cy="259045"/>
    <xdr:sp macro="" textlink="">
      <xdr:nvSpPr>
        <xdr:cNvPr id="399" name="テキスト ボックス 398"/>
        <xdr:cNvSpPr txBox="1"/>
      </xdr:nvSpPr>
      <xdr:spPr>
        <a:xfrm>
          <a:off x="3606800" y="13775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5443</xdr:rowOff>
    </xdr:from>
    <xdr:to>
      <xdr:col>15</xdr:col>
      <xdr:colOff>149225</xdr:colOff>
      <xdr:row>80</xdr:row>
      <xdr:rowOff>107043</xdr:rowOff>
    </xdr:to>
    <xdr:sp macro="" textlink="">
      <xdr:nvSpPr>
        <xdr:cNvPr id="400" name="楕円 399"/>
        <xdr:cNvSpPr/>
      </xdr:nvSpPr>
      <xdr:spPr>
        <a:xfrm>
          <a:off x="3048000" y="137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91820</xdr:rowOff>
    </xdr:from>
    <xdr:ext cx="762000" cy="259045"/>
    <xdr:sp macro="" textlink="">
      <xdr:nvSpPr>
        <xdr:cNvPr id="401" name="テキスト ボックス 400"/>
        <xdr:cNvSpPr txBox="1"/>
      </xdr:nvSpPr>
      <xdr:spPr>
        <a:xfrm>
          <a:off x="2717800" y="1380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27214</xdr:rowOff>
    </xdr:from>
    <xdr:to>
      <xdr:col>11</xdr:col>
      <xdr:colOff>60325</xdr:colOff>
      <xdr:row>80</xdr:row>
      <xdr:rowOff>128814</xdr:rowOff>
    </xdr:to>
    <xdr:sp macro="" textlink="">
      <xdr:nvSpPr>
        <xdr:cNvPr id="402" name="楕円 401"/>
        <xdr:cNvSpPr/>
      </xdr:nvSpPr>
      <xdr:spPr>
        <a:xfrm>
          <a:off x="2159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113591</xdr:rowOff>
    </xdr:from>
    <xdr:ext cx="762000" cy="259045"/>
    <xdr:sp macro="" textlink="">
      <xdr:nvSpPr>
        <xdr:cNvPr id="403" name="テキスト ボックス 402"/>
        <xdr:cNvSpPr txBox="1"/>
      </xdr:nvSpPr>
      <xdr:spPr>
        <a:xfrm>
          <a:off x="1828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81643</xdr:rowOff>
    </xdr:from>
    <xdr:to>
      <xdr:col>6</xdr:col>
      <xdr:colOff>171450</xdr:colOff>
      <xdr:row>81</xdr:row>
      <xdr:rowOff>11793</xdr:rowOff>
    </xdr:to>
    <xdr:sp macro="" textlink="">
      <xdr:nvSpPr>
        <xdr:cNvPr id="404" name="楕円 403"/>
        <xdr:cNvSpPr/>
      </xdr:nvSpPr>
      <xdr:spPr>
        <a:xfrm>
          <a:off x="1270000" y="13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168020</xdr:rowOff>
    </xdr:from>
    <xdr:ext cx="762000" cy="259045"/>
    <xdr:sp macro="" textlink="">
      <xdr:nvSpPr>
        <xdr:cNvPr id="405" name="テキスト ボックス 404"/>
        <xdr:cNvSpPr txBox="1"/>
      </xdr:nvSpPr>
      <xdr:spPr>
        <a:xfrm>
          <a:off x="939800" y="1388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より低い水準となっている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物件費や補助費の増加が経常収支比率の上昇につながって</a:t>
          </a:r>
          <a:r>
            <a:rPr kumimoji="1" lang="ja-JP" altLang="en-US" sz="1100">
              <a:solidFill>
                <a:schemeClr val="dk1"/>
              </a:solidFill>
              <a:effectLst/>
              <a:latin typeface="+mn-lt"/>
              <a:ea typeface="+mn-ea"/>
              <a:cs typeface="+mn-cs"/>
            </a:rPr>
            <a:t>いることから</a:t>
          </a:r>
          <a:r>
            <a:rPr kumimoji="1" lang="ja-JP" altLang="ja-JP" sz="1100">
              <a:solidFill>
                <a:schemeClr val="dk1"/>
              </a:solidFill>
              <a:effectLst/>
              <a:latin typeface="+mn-lt"/>
              <a:ea typeface="+mn-ea"/>
              <a:cs typeface="+mn-cs"/>
            </a:rPr>
            <a:t>、事務事業の見直しや公共施設の統廃合などによ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経常経費の削減を推進する。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また、扶助費や補助費などについては適正な執行に努め、事業費を抑制する。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95250</xdr:rowOff>
    </xdr:from>
    <xdr:to>
      <xdr:col>82</xdr:col>
      <xdr:colOff>107950</xdr:colOff>
      <xdr:row>81</xdr:row>
      <xdr:rowOff>133350</xdr:rowOff>
    </xdr:to>
    <xdr:cxnSp macro="">
      <xdr:nvCxnSpPr>
        <xdr:cNvPr id="433" name="直線コネクタ 432"/>
        <xdr:cNvCxnSpPr/>
      </xdr:nvCxnSpPr>
      <xdr:spPr>
        <a:xfrm flipV="1">
          <a:off x="16510000" y="126111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105427</xdr:rowOff>
    </xdr:from>
    <xdr:ext cx="762000" cy="259045"/>
    <xdr:sp macro="" textlink="">
      <xdr:nvSpPr>
        <xdr:cNvPr id="434" name="公債費以外最小値テキスト"/>
        <xdr:cNvSpPr txBox="1"/>
      </xdr:nvSpPr>
      <xdr:spPr>
        <a:xfrm>
          <a:off x="16598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133350</xdr:rowOff>
    </xdr:from>
    <xdr:to>
      <xdr:col>82</xdr:col>
      <xdr:colOff>196850</xdr:colOff>
      <xdr:row>81</xdr:row>
      <xdr:rowOff>133350</xdr:rowOff>
    </xdr:to>
    <xdr:cxnSp macro="">
      <xdr:nvCxnSpPr>
        <xdr:cNvPr id="435" name="直線コネクタ 434"/>
        <xdr:cNvCxnSpPr/>
      </xdr:nvCxnSpPr>
      <xdr:spPr>
        <a:xfrm>
          <a:off x="16421100" y="14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10177</xdr:rowOff>
    </xdr:from>
    <xdr:ext cx="762000" cy="259045"/>
    <xdr:sp macro="" textlink="">
      <xdr:nvSpPr>
        <xdr:cNvPr id="436" name="公債費以外最大値テキスト"/>
        <xdr:cNvSpPr txBox="1"/>
      </xdr:nvSpPr>
      <xdr:spPr>
        <a:xfrm>
          <a:off x="16598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95250</xdr:rowOff>
    </xdr:from>
    <xdr:to>
      <xdr:col>82</xdr:col>
      <xdr:colOff>196850</xdr:colOff>
      <xdr:row>73</xdr:row>
      <xdr:rowOff>95250</xdr:rowOff>
    </xdr:to>
    <xdr:cxnSp macro="">
      <xdr:nvCxnSpPr>
        <xdr:cNvPr id="437" name="直線コネクタ 436"/>
        <xdr:cNvCxnSpPr/>
      </xdr:nvCxnSpPr>
      <xdr:spPr>
        <a:xfrm>
          <a:off x="16421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120650</xdr:rowOff>
    </xdr:from>
    <xdr:to>
      <xdr:col>82</xdr:col>
      <xdr:colOff>107950</xdr:colOff>
      <xdr:row>80</xdr:row>
      <xdr:rowOff>101600</xdr:rowOff>
    </xdr:to>
    <xdr:cxnSp macro="">
      <xdr:nvCxnSpPr>
        <xdr:cNvPr id="438" name="直線コネクタ 437"/>
        <xdr:cNvCxnSpPr/>
      </xdr:nvCxnSpPr>
      <xdr:spPr>
        <a:xfrm flipV="1">
          <a:off x="15671800" y="136652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80027</xdr:rowOff>
    </xdr:from>
    <xdr:ext cx="762000" cy="259045"/>
    <xdr:sp macro="" textlink="">
      <xdr:nvSpPr>
        <xdr:cNvPr id="439" name="公債費以外平均値テキスト"/>
        <xdr:cNvSpPr txBox="1"/>
      </xdr:nvSpPr>
      <xdr:spPr>
        <a:xfrm>
          <a:off x="16598900" y="1328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63500</xdr:rowOff>
    </xdr:from>
    <xdr:to>
      <xdr:col>82</xdr:col>
      <xdr:colOff>158750</xdr:colOff>
      <xdr:row>78</xdr:row>
      <xdr:rowOff>165100</xdr:rowOff>
    </xdr:to>
    <xdr:sp macro="" textlink="">
      <xdr:nvSpPr>
        <xdr:cNvPr id="440" name="フローチャート: 判断 439"/>
        <xdr:cNvSpPr/>
      </xdr:nvSpPr>
      <xdr:spPr>
        <a:xfrm>
          <a:off x="16459200" y="1343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0</xdr:rowOff>
    </xdr:from>
    <xdr:to>
      <xdr:col>78</xdr:col>
      <xdr:colOff>69850</xdr:colOff>
      <xdr:row>80</xdr:row>
      <xdr:rowOff>101600</xdr:rowOff>
    </xdr:to>
    <xdr:cxnSp macro="">
      <xdr:nvCxnSpPr>
        <xdr:cNvPr id="441" name="直線コネクタ 440"/>
        <xdr:cNvCxnSpPr/>
      </xdr:nvCxnSpPr>
      <xdr:spPr>
        <a:xfrm>
          <a:off x="14782800" y="13716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76200</xdr:rowOff>
    </xdr:from>
    <xdr:to>
      <xdr:col>78</xdr:col>
      <xdr:colOff>120650</xdr:colOff>
      <xdr:row>79</xdr:row>
      <xdr:rowOff>6350</xdr:rowOff>
    </xdr:to>
    <xdr:sp macro="" textlink="">
      <xdr:nvSpPr>
        <xdr:cNvPr id="442" name="フローチャート: 判断 441"/>
        <xdr:cNvSpPr/>
      </xdr:nvSpPr>
      <xdr:spPr>
        <a:xfrm>
          <a:off x="15621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16527</xdr:rowOff>
    </xdr:from>
    <xdr:ext cx="736600" cy="259045"/>
    <xdr:sp macro="" textlink="">
      <xdr:nvSpPr>
        <xdr:cNvPr id="443" name="テキスト ボックス 442"/>
        <xdr:cNvSpPr txBox="1"/>
      </xdr:nvSpPr>
      <xdr:spPr>
        <a:xfrm>
          <a:off x="15290800" y="1321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57150</xdr:rowOff>
    </xdr:from>
    <xdr:to>
      <xdr:col>73</xdr:col>
      <xdr:colOff>180975</xdr:colOff>
      <xdr:row>80</xdr:row>
      <xdr:rowOff>0</xdr:rowOff>
    </xdr:to>
    <xdr:cxnSp macro="">
      <xdr:nvCxnSpPr>
        <xdr:cNvPr id="444" name="直線コネクタ 443"/>
        <xdr:cNvCxnSpPr/>
      </xdr:nvCxnSpPr>
      <xdr:spPr>
        <a:xfrm>
          <a:off x="13893800" y="132588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45" name="フローチャート: 判断 444"/>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92727</xdr:rowOff>
    </xdr:from>
    <xdr:ext cx="762000" cy="259045"/>
    <xdr:sp macro="" textlink="">
      <xdr:nvSpPr>
        <xdr:cNvPr id="446" name="テキスト ボックス 445"/>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88900</xdr:rowOff>
    </xdr:from>
    <xdr:to>
      <xdr:col>69</xdr:col>
      <xdr:colOff>92075</xdr:colOff>
      <xdr:row>77</xdr:row>
      <xdr:rowOff>57150</xdr:rowOff>
    </xdr:to>
    <xdr:cxnSp macro="">
      <xdr:nvCxnSpPr>
        <xdr:cNvPr id="447" name="直線コネクタ 446"/>
        <xdr:cNvCxnSpPr/>
      </xdr:nvCxnSpPr>
      <xdr:spPr>
        <a:xfrm>
          <a:off x="13004800" y="1277620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114300</xdr:rowOff>
    </xdr:from>
    <xdr:to>
      <xdr:col>69</xdr:col>
      <xdr:colOff>142875</xdr:colOff>
      <xdr:row>77</xdr:row>
      <xdr:rowOff>44450</xdr:rowOff>
    </xdr:to>
    <xdr:sp macro="" textlink="">
      <xdr:nvSpPr>
        <xdr:cNvPr id="448" name="フローチャート: 判断 447"/>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54627</xdr:rowOff>
    </xdr:from>
    <xdr:ext cx="762000" cy="259045"/>
    <xdr:sp macro="" textlink="">
      <xdr:nvSpPr>
        <xdr:cNvPr id="449" name="テキスト ボックス 448"/>
        <xdr:cNvSpPr txBox="1"/>
      </xdr:nvSpPr>
      <xdr:spPr>
        <a:xfrm>
          <a:off x="13512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107950</xdr:rowOff>
    </xdr:from>
    <xdr:to>
      <xdr:col>65</xdr:col>
      <xdr:colOff>53975</xdr:colOff>
      <xdr:row>76</xdr:row>
      <xdr:rowOff>38100</xdr:rowOff>
    </xdr:to>
    <xdr:sp macro="" textlink="">
      <xdr:nvSpPr>
        <xdr:cNvPr id="450" name="フローチャート: 判断 449"/>
        <xdr:cNvSpPr/>
      </xdr:nvSpPr>
      <xdr:spPr>
        <a:xfrm>
          <a:off x="12954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22877</xdr:rowOff>
    </xdr:from>
    <xdr:ext cx="762000" cy="259045"/>
    <xdr:sp macro="" textlink="">
      <xdr:nvSpPr>
        <xdr:cNvPr id="451" name="テキスト ボックス 450"/>
        <xdr:cNvSpPr txBox="1"/>
      </xdr:nvSpPr>
      <xdr:spPr>
        <a:xfrm>
          <a:off x="12623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69850</xdr:rowOff>
    </xdr:from>
    <xdr:to>
      <xdr:col>82</xdr:col>
      <xdr:colOff>158750</xdr:colOff>
      <xdr:row>80</xdr:row>
      <xdr:rowOff>0</xdr:rowOff>
    </xdr:to>
    <xdr:sp macro="" textlink="">
      <xdr:nvSpPr>
        <xdr:cNvPr id="457" name="楕円 456"/>
        <xdr:cNvSpPr/>
      </xdr:nvSpPr>
      <xdr:spPr>
        <a:xfrm>
          <a:off x="164592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41927</xdr:rowOff>
    </xdr:from>
    <xdr:ext cx="762000" cy="259045"/>
    <xdr:sp macro="" textlink="">
      <xdr:nvSpPr>
        <xdr:cNvPr id="458" name="公債費以外該当値テキスト"/>
        <xdr:cNvSpPr txBox="1"/>
      </xdr:nvSpPr>
      <xdr:spPr>
        <a:xfrm>
          <a:off x="16598900" y="1358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50800</xdr:rowOff>
    </xdr:from>
    <xdr:to>
      <xdr:col>78</xdr:col>
      <xdr:colOff>120650</xdr:colOff>
      <xdr:row>80</xdr:row>
      <xdr:rowOff>152400</xdr:rowOff>
    </xdr:to>
    <xdr:sp macro="" textlink="">
      <xdr:nvSpPr>
        <xdr:cNvPr id="459" name="楕円 458"/>
        <xdr:cNvSpPr/>
      </xdr:nvSpPr>
      <xdr:spPr>
        <a:xfrm>
          <a:off x="156210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137177</xdr:rowOff>
    </xdr:from>
    <xdr:ext cx="736600" cy="259045"/>
    <xdr:sp macro="" textlink="">
      <xdr:nvSpPr>
        <xdr:cNvPr id="460" name="テキスト ボックス 459"/>
        <xdr:cNvSpPr txBox="1"/>
      </xdr:nvSpPr>
      <xdr:spPr>
        <a:xfrm>
          <a:off x="15290800" y="1385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120650</xdr:rowOff>
    </xdr:from>
    <xdr:to>
      <xdr:col>74</xdr:col>
      <xdr:colOff>31750</xdr:colOff>
      <xdr:row>80</xdr:row>
      <xdr:rowOff>50800</xdr:rowOff>
    </xdr:to>
    <xdr:sp macro="" textlink="">
      <xdr:nvSpPr>
        <xdr:cNvPr id="461" name="楕円 460"/>
        <xdr:cNvSpPr/>
      </xdr:nvSpPr>
      <xdr:spPr>
        <a:xfrm>
          <a:off x="147320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35577</xdr:rowOff>
    </xdr:from>
    <xdr:ext cx="762000" cy="259045"/>
    <xdr:sp macro="" textlink="">
      <xdr:nvSpPr>
        <xdr:cNvPr id="462" name="テキスト ボックス 461"/>
        <xdr:cNvSpPr txBox="1"/>
      </xdr:nvSpPr>
      <xdr:spPr>
        <a:xfrm>
          <a:off x="144018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6350</xdr:rowOff>
    </xdr:from>
    <xdr:to>
      <xdr:col>69</xdr:col>
      <xdr:colOff>142875</xdr:colOff>
      <xdr:row>77</xdr:row>
      <xdr:rowOff>107950</xdr:rowOff>
    </xdr:to>
    <xdr:sp macro="" textlink="">
      <xdr:nvSpPr>
        <xdr:cNvPr id="463" name="楕円 462"/>
        <xdr:cNvSpPr/>
      </xdr:nvSpPr>
      <xdr:spPr>
        <a:xfrm>
          <a:off x="138430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64" name="テキスト ボックス 463"/>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38100</xdr:rowOff>
    </xdr:from>
    <xdr:to>
      <xdr:col>65</xdr:col>
      <xdr:colOff>53975</xdr:colOff>
      <xdr:row>74</xdr:row>
      <xdr:rowOff>139700</xdr:rowOff>
    </xdr:to>
    <xdr:sp macro="" textlink="">
      <xdr:nvSpPr>
        <xdr:cNvPr id="465" name="楕円 464"/>
        <xdr:cNvSpPr/>
      </xdr:nvSpPr>
      <xdr:spPr>
        <a:xfrm>
          <a:off x="12954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149877</xdr:rowOff>
    </xdr:from>
    <xdr:ext cx="762000" cy="259045"/>
    <xdr:sp macro="" textlink="">
      <xdr:nvSpPr>
        <xdr:cNvPr id="466" name="テキスト ボックス 465"/>
        <xdr:cNvSpPr txBox="1"/>
      </xdr:nvSpPr>
      <xdr:spPr>
        <a:xfrm>
          <a:off x="12623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福島県伊達市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136547</xdr:rowOff>
    </xdr:from>
    <xdr:to>
      <xdr:col>29</xdr:col>
      <xdr:colOff>127000</xdr:colOff>
      <xdr:row>20</xdr:row>
      <xdr:rowOff>27211</xdr:rowOff>
    </xdr:to>
    <xdr:cxnSp macro="">
      <xdr:nvCxnSpPr>
        <xdr:cNvPr id="47" name="直線コネクタ 46"/>
        <xdr:cNvCxnSpPr/>
      </xdr:nvCxnSpPr>
      <xdr:spPr bwMode="auto">
        <a:xfrm flipV="1">
          <a:off x="5651500" y="2070122"/>
          <a:ext cx="0" cy="14337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170738</xdr:rowOff>
    </xdr:from>
    <xdr:ext cx="762000" cy="259045"/>
    <xdr:sp macro="" textlink="">
      <xdr:nvSpPr>
        <xdr:cNvPr id="48" name="人口1人当たり決算額の推移最小値テキスト130"/>
        <xdr:cNvSpPr txBox="1"/>
      </xdr:nvSpPr>
      <xdr:spPr>
        <a:xfrm>
          <a:off x="5740400" y="3475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27211</xdr:rowOff>
    </xdr:from>
    <xdr:to>
      <xdr:col>30</xdr:col>
      <xdr:colOff>25400</xdr:colOff>
      <xdr:row>20</xdr:row>
      <xdr:rowOff>27211</xdr:rowOff>
    </xdr:to>
    <xdr:cxnSp macro="">
      <xdr:nvCxnSpPr>
        <xdr:cNvPr id="49" name="直線コネクタ 48"/>
        <xdr:cNvCxnSpPr/>
      </xdr:nvCxnSpPr>
      <xdr:spPr bwMode="auto">
        <a:xfrm>
          <a:off x="5562600" y="3503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51474</xdr:rowOff>
    </xdr:from>
    <xdr:ext cx="762000" cy="259045"/>
    <xdr:sp macro="" textlink="">
      <xdr:nvSpPr>
        <xdr:cNvPr id="50" name="人口1人当たり決算額の推移最大値テキスト130"/>
        <xdr:cNvSpPr txBox="1"/>
      </xdr:nvSpPr>
      <xdr:spPr>
        <a:xfrm>
          <a:off x="5740400" y="181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136547</xdr:rowOff>
    </xdr:from>
    <xdr:to>
      <xdr:col>30</xdr:col>
      <xdr:colOff>25400</xdr:colOff>
      <xdr:row>11</xdr:row>
      <xdr:rowOff>136547</xdr:rowOff>
    </xdr:to>
    <xdr:cxnSp macro="">
      <xdr:nvCxnSpPr>
        <xdr:cNvPr id="51" name="直線コネクタ 50"/>
        <xdr:cNvCxnSpPr/>
      </xdr:nvCxnSpPr>
      <xdr:spPr bwMode="auto">
        <a:xfrm>
          <a:off x="5562600" y="2070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10294</xdr:rowOff>
    </xdr:from>
    <xdr:to>
      <xdr:col>29</xdr:col>
      <xdr:colOff>127000</xdr:colOff>
      <xdr:row>15</xdr:row>
      <xdr:rowOff>47066</xdr:rowOff>
    </xdr:to>
    <xdr:cxnSp macro="">
      <xdr:nvCxnSpPr>
        <xdr:cNvPr id="52" name="直線コネクタ 51"/>
        <xdr:cNvCxnSpPr/>
      </xdr:nvCxnSpPr>
      <xdr:spPr bwMode="auto">
        <a:xfrm flipV="1">
          <a:off x="5003800" y="2629669"/>
          <a:ext cx="647700" cy="36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33886</xdr:rowOff>
    </xdr:from>
    <xdr:ext cx="762000" cy="259045"/>
    <xdr:sp macro="" textlink="">
      <xdr:nvSpPr>
        <xdr:cNvPr id="53" name="人口1人当たり決算額の推移平均値テキスト130"/>
        <xdr:cNvSpPr txBox="1"/>
      </xdr:nvSpPr>
      <xdr:spPr>
        <a:xfrm>
          <a:off x="5740400" y="2653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61809</xdr:rowOff>
    </xdr:from>
    <xdr:to>
      <xdr:col>29</xdr:col>
      <xdr:colOff>177800</xdr:colOff>
      <xdr:row>15</xdr:row>
      <xdr:rowOff>163409</xdr:rowOff>
    </xdr:to>
    <xdr:sp macro="" textlink="">
      <xdr:nvSpPr>
        <xdr:cNvPr id="54" name="フローチャート: 判断 53"/>
        <xdr:cNvSpPr/>
      </xdr:nvSpPr>
      <xdr:spPr bwMode="auto">
        <a:xfrm>
          <a:off x="5600700" y="2681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47066</xdr:rowOff>
    </xdr:from>
    <xdr:to>
      <xdr:col>26</xdr:col>
      <xdr:colOff>50800</xdr:colOff>
      <xdr:row>15</xdr:row>
      <xdr:rowOff>129558</xdr:rowOff>
    </xdr:to>
    <xdr:cxnSp macro="">
      <xdr:nvCxnSpPr>
        <xdr:cNvPr id="55" name="直線コネクタ 54"/>
        <xdr:cNvCxnSpPr/>
      </xdr:nvCxnSpPr>
      <xdr:spPr bwMode="auto">
        <a:xfrm flipV="1">
          <a:off x="4305300" y="2666441"/>
          <a:ext cx="698500" cy="82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36271</xdr:rowOff>
    </xdr:from>
    <xdr:to>
      <xdr:col>26</xdr:col>
      <xdr:colOff>101600</xdr:colOff>
      <xdr:row>16</xdr:row>
      <xdr:rowOff>137871</xdr:rowOff>
    </xdr:to>
    <xdr:sp macro="" textlink="">
      <xdr:nvSpPr>
        <xdr:cNvPr id="56" name="フローチャート: 判断 55"/>
        <xdr:cNvSpPr/>
      </xdr:nvSpPr>
      <xdr:spPr bwMode="auto">
        <a:xfrm>
          <a:off x="4953000" y="2827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122648</xdr:rowOff>
    </xdr:from>
    <xdr:ext cx="736600" cy="259045"/>
    <xdr:sp macro="" textlink="">
      <xdr:nvSpPr>
        <xdr:cNvPr id="57" name="テキスト ボックス 56"/>
        <xdr:cNvSpPr txBox="1"/>
      </xdr:nvSpPr>
      <xdr:spPr>
        <a:xfrm>
          <a:off x="4622800" y="2913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129558</xdr:rowOff>
    </xdr:from>
    <xdr:to>
      <xdr:col>22</xdr:col>
      <xdr:colOff>114300</xdr:colOff>
      <xdr:row>15</xdr:row>
      <xdr:rowOff>157480</xdr:rowOff>
    </xdr:to>
    <xdr:cxnSp macro="">
      <xdr:nvCxnSpPr>
        <xdr:cNvPr id="58" name="直線コネクタ 57"/>
        <xdr:cNvCxnSpPr/>
      </xdr:nvCxnSpPr>
      <xdr:spPr bwMode="auto">
        <a:xfrm flipV="1">
          <a:off x="3606800" y="2748933"/>
          <a:ext cx="698500" cy="27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91723</xdr:rowOff>
    </xdr:from>
    <xdr:to>
      <xdr:col>22</xdr:col>
      <xdr:colOff>165100</xdr:colOff>
      <xdr:row>17</xdr:row>
      <xdr:rowOff>21873</xdr:rowOff>
    </xdr:to>
    <xdr:sp macro="" textlink="">
      <xdr:nvSpPr>
        <xdr:cNvPr id="59" name="フローチャート: 判断 58"/>
        <xdr:cNvSpPr/>
      </xdr:nvSpPr>
      <xdr:spPr bwMode="auto">
        <a:xfrm>
          <a:off x="4254500" y="2882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6650</xdr:rowOff>
    </xdr:from>
    <xdr:ext cx="762000" cy="259045"/>
    <xdr:sp macro="" textlink="">
      <xdr:nvSpPr>
        <xdr:cNvPr id="60" name="テキスト ボックス 59"/>
        <xdr:cNvSpPr txBox="1"/>
      </xdr:nvSpPr>
      <xdr:spPr>
        <a:xfrm>
          <a:off x="3924300" y="296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157480</xdr:rowOff>
    </xdr:from>
    <xdr:to>
      <xdr:col>18</xdr:col>
      <xdr:colOff>177800</xdr:colOff>
      <xdr:row>16</xdr:row>
      <xdr:rowOff>27113</xdr:rowOff>
    </xdr:to>
    <xdr:cxnSp macro="">
      <xdr:nvCxnSpPr>
        <xdr:cNvPr id="61" name="直線コネクタ 60"/>
        <xdr:cNvCxnSpPr/>
      </xdr:nvCxnSpPr>
      <xdr:spPr bwMode="auto">
        <a:xfrm flipV="1">
          <a:off x="2908300" y="2776855"/>
          <a:ext cx="698500" cy="41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113375</xdr:rowOff>
    </xdr:from>
    <xdr:to>
      <xdr:col>19</xdr:col>
      <xdr:colOff>38100</xdr:colOff>
      <xdr:row>17</xdr:row>
      <xdr:rowOff>43525</xdr:rowOff>
    </xdr:to>
    <xdr:sp macro="" textlink="">
      <xdr:nvSpPr>
        <xdr:cNvPr id="62" name="フローチャート: 判断 61"/>
        <xdr:cNvSpPr/>
      </xdr:nvSpPr>
      <xdr:spPr bwMode="auto">
        <a:xfrm>
          <a:off x="3556000" y="2904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28302</xdr:rowOff>
    </xdr:from>
    <xdr:ext cx="762000" cy="259045"/>
    <xdr:sp macro="" textlink="">
      <xdr:nvSpPr>
        <xdr:cNvPr id="63" name="テキスト ボックス 62"/>
        <xdr:cNvSpPr txBox="1"/>
      </xdr:nvSpPr>
      <xdr:spPr>
        <a:xfrm>
          <a:off x="3225800" y="299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150604</xdr:rowOff>
    </xdr:from>
    <xdr:to>
      <xdr:col>15</xdr:col>
      <xdr:colOff>101600</xdr:colOff>
      <xdr:row>17</xdr:row>
      <xdr:rowOff>80754</xdr:rowOff>
    </xdr:to>
    <xdr:sp macro="" textlink="">
      <xdr:nvSpPr>
        <xdr:cNvPr id="64" name="フローチャート: 判断 63"/>
        <xdr:cNvSpPr/>
      </xdr:nvSpPr>
      <xdr:spPr bwMode="auto">
        <a:xfrm>
          <a:off x="2857500" y="29414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65531</xdr:rowOff>
    </xdr:from>
    <xdr:ext cx="762000" cy="259045"/>
    <xdr:sp macro="" textlink="">
      <xdr:nvSpPr>
        <xdr:cNvPr id="65" name="テキスト ボックス 64"/>
        <xdr:cNvSpPr txBox="1"/>
      </xdr:nvSpPr>
      <xdr:spPr>
        <a:xfrm>
          <a:off x="2527300" y="30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130944</xdr:rowOff>
    </xdr:from>
    <xdr:to>
      <xdr:col>29</xdr:col>
      <xdr:colOff>177800</xdr:colOff>
      <xdr:row>15</xdr:row>
      <xdr:rowOff>61094</xdr:rowOff>
    </xdr:to>
    <xdr:sp macro="" textlink="">
      <xdr:nvSpPr>
        <xdr:cNvPr id="71" name="楕円 70"/>
        <xdr:cNvSpPr/>
      </xdr:nvSpPr>
      <xdr:spPr bwMode="auto">
        <a:xfrm>
          <a:off x="5600700" y="2578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147471</xdr:rowOff>
    </xdr:from>
    <xdr:ext cx="762000" cy="259045"/>
    <xdr:sp macro="" textlink="">
      <xdr:nvSpPr>
        <xdr:cNvPr id="72" name="人口1人当たり決算額の推移該当値テキスト130"/>
        <xdr:cNvSpPr txBox="1"/>
      </xdr:nvSpPr>
      <xdr:spPr>
        <a:xfrm>
          <a:off x="5740400" y="242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167716</xdr:rowOff>
    </xdr:from>
    <xdr:to>
      <xdr:col>26</xdr:col>
      <xdr:colOff>101600</xdr:colOff>
      <xdr:row>15</xdr:row>
      <xdr:rowOff>97866</xdr:rowOff>
    </xdr:to>
    <xdr:sp macro="" textlink="">
      <xdr:nvSpPr>
        <xdr:cNvPr id="73" name="楕円 72"/>
        <xdr:cNvSpPr/>
      </xdr:nvSpPr>
      <xdr:spPr bwMode="auto">
        <a:xfrm>
          <a:off x="4953000" y="2615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108043</xdr:rowOff>
    </xdr:from>
    <xdr:ext cx="736600" cy="259045"/>
    <xdr:sp macro="" textlink="">
      <xdr:nvSpPr>
        <xdr:cNvPr id="74" name="テキスト ボックス 73"/>
        <xdr:cNvSpPr txBox="1"/>
      </xdr:nvSpPr>
      <xdr:spPr>
        <a:xfrm>
          <a:off x="4622800" y="2384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78758</xdr:rowOff>
    </xdr:from>
    <xdr:to>
      <xdr:col>22</xdr:col>
      <xdr:colOff>165100</xdr:colOff>
      <xdr:row>16</xdr:row>
      <xdr:rowOff>8908</xdr:rowOff>
    </xdr:to>
    <xdr:sp macro="" textlink="">
      <xdr:nvSpPr>
        <xdr:cNvPr id="75" name="楕円 74"/>
        <xdr:cNvSpPr/>
      </xdr:nvSpPr>
      <xdr:spPr bwMode="auto">
        <a:xfrm>
          <a:off x="4254500" y="2698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19085</xdr:rowOff>
    </xdr:from>
    <xdr:ext cx="762000" cy="259045"/>
    <xdr:sp macro="" textlink="">
      <xdr:nvSpPr>
        <xdr:cNvPr id="76" name="テキスト ボックス 75"/>
        <xdr:cNvSpPr txBox="1"/>
      </xdr:nvSpPr>
      <xdr:spPr>
        <a:xfrm>
          <a:off x="3924300" y="2467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106680</xdr:rowOff>
    </xdr:from>
    <xdr:to>
      <xdr:col>19</xdr:col>
      <xdr:colOff>38100</xdr:colOff>
      <xdr:row>16</xdr:row>
      <xdr:rowOff>36830</xdr:rowOff>
    </xdr:to>
    <xdr:sp macro="" textlink="">
      <xdr:nvSpPr>
        <xdr:cNvPr id="77" name="楕円 76"/>
        <xdr:cNvSpPr/>
      </xdr:nvSpPr>
      <xdr:spPr bwMode="auto">
        <a:xfrm>
          <a:off x="3556000" y="2726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47007</xdr:rowOff>
    </xdr:from>
    <xdr:ext cx="762000" cy="259045"/>
    <xdr:sp macro="" textlink="">
      <xdr:nvSpPr>
        <xdr:cNvPr id="78" name="テキスト ボックス 77"/>
        <xdr:cNvSpPr txBox="1"/>
      </xdr:nvSpPr>
      <xdr:spPr>
        <a:xfrm>
          <a:off x="3225800" y="249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147763</xdr:rowOff>
    </xdr:from>
    <xdr:to>
      <xdr:col>15</xdr:col>
      <xdr:colOff>101600</xdr:colOff>
      <xdr:row>16</xdr:row>
      <xdr:rowOff>77913</xdr:rowOff>
    </xdr:to>
    <xdr:sp macro="" textlink="">
      <xdr:nvSpPr>
        <xdr:cNvPr id="79" name="楕円 78"/>
        <xdr:cNvSpPr/>
      </xdr:nvSpPr>
      <xdr:spPr bwMode="auto">
        <a:xfrm>
          <a:off x="2857500" y="2767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88090</xdr:rowOff>
    </xdr:from>
    <xdr:ext cx="762000" cy="259045"/>
    <xdr:sp macro="" textlink="">
      <xdr:nvSpPr>
        <xdr:cNvPr id="80" name="テキスト ボックス 79"/>
        <xdr:cNvSpPr txBox="1"/>
      </xdr:nvSpPr>
      <xdr:spPr>
        <a:xfrm>
          <a:off x="2527300" y="253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7" name="直線コネクタ 96"/>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8" name="テキスト ボックス 97"/>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279400</xdr:rowOff>
    </xdr:from>
    <xdr:to>
      <xdr:col>29</xdr:col>
      <xdr:colOff>127000</xdr:colOff>
      <xdr:row>38</xdr:row>
      <xdr:rowOff>118008</xdr:rowOff>
    </xdr:to>
    <xdr:cxnSp macro="">
      <xdr:nvCxnSpPr>
        <xdr:cNvPr id="110" name="直線コネクタ 109"/>
        <xdr:cNvCxnSpPr/>
      </xdr:nvCxnSpPr>
      <xdr:spPr bwMode="auto">
        <a:xfrm flipV="1">
          <a:off x="5651500" y="6203950"/>
          <a:ext cx="0" cy="1381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90085</xdr:rowOff>
    </xdr:from>
    <xdr:ext cx="762000" cy="259045"/>
    <xdr:sp macro="" textlink="">
      <xdr:nvSpPr>
        <xdr:cNvPr id="111" name="人口1人当たり決算額の推移最小値テキスト445"/>
        <xdr:cNvSpPr txBox="1"/>
      </xdr:nvSpPr>
      <xdr:spPr>
        <a:xfrm>
          <a:off x="5740400" y="755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118008</xdr:rowOff>
    </xdr:from>
    <xdr:to>
      <xdr:col>30</xdr:col>
      <xdr:colOff>25400</xdr:colOff>
      <xdr:row>38</xdr:row>
      <xdr:rowOff>118008</xdr:rowOff>
    </xdr:to>
    <xdr:cxnSp macro="">
      <xdr:nvCxnSpPr>
        <xdr:cNvPr id="112" name="直線コネクタ 111"/>
        <xdr:cNvCxnSpPr/>
      </xdr:nvCxnSpPr>
      <xdr:spPr bwMode="auto">
        <a:xfrm>
          <a:off x="5562600" y="75856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22877</xdr:rowOff>
    </xdr:from>
    <xdr:ext cx="762000" cy="259045"/>
    <xdr:sp macro="" textlink="">
      <xdr:nvSpPr>
        <xdr:cNvPr id="113" name="人口1人当たり決算額の推移最大値テキスト445"/>
        <xdr:cNvSpPr txBox="1"/>
      </xdr:nvSpPr>
      <xdr:spPr>
        <a:xfrm>
          <a:off x="5740400" y="594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279400</xdr:rowOff>
    </xdr:from>
    <xdr:to>
      <xdr:col>30</xdr:col>
      <xdr:colOff>25400</xdr:colOff>
      <xdr:row>33</xdr:row>
      <xdr:rowOff>279400</xdr:rowOff>
    </xdr:to>
    <xdr:cxnSp macro="">
      <xdr:nvCxnSpPr>
        <xdr:cNvPr id="114" name="直線コネクタ 113"/>
        <xdr:cNvCxnSpPr/>
      </xdr:nvCxnSpPr>
      <xdr:spPr bwMode="auto">
        <a:xfrm>
          <a:off x="5562600" y="62039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209601</xdr:rowOff>
    </xdr:from>
    <xdr:to>
      <xdr:col>29</xdr:col>
      <xdr:colOff>127000</xdr:colOff>
      <xdr:row>35</xdr:row>
      <xdr:rowOff>50571</xdr:rowOff>
    </xdr:to>
    <xdr:cxnSp macro="">
      <xdr:nvCxnSpPr>
        <xdr:cNvPr id="115" name="直線コネクタ 114"/>
        <xdr:cNvCxnSpPr/>
      </xdr:nvCxnSpPr>
      <xdr:spPr bwMode="auto">
        <a:xfrm flipV="1">
          <a:off x="5003800" y="6477051"/>
          <a:ext cx="647700" cy="183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107942</xdr:rowOff>
    </xdr:from>
    <xdr:ext cx="762000" cy="259045"/>
    <xdr:sp macro="" textlink="">
      <xdr:nvSpPr>
        <xdr:cNvPr id="116" name="人口1人当たり決算額の推移平均値テキスト445"/>
        <xdr:cNvSpPr txBox="1"/>
      </xdr:nvSpPr>
      <xdr:spPr>
        <a:xfrm>
          <a:off x="5740400" y="671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135865</xdr:rowOff>
    </xdr:from>
    <xdr:to>
      <xdr:col>29</xdr:col>
      <xdr:colOff>177800</xdr:colOff>
      <xdr:row>35</xdr:row>
      <xdr:rowOff>237465</xdr:rowOff>
    </xdr:to>
    <xdr:sp macro="" textlink="">
      <xdr:nvSpPr>
        <xdr:cNvPr id="117" name="フローチャート: 判断 116"/>
        <xdr:cNvSpPr/>
      </xdr:nvSpPr>
      <xdr:spPr bwMode="auto">
        <a:xfrm>
          <a:off x="5600700" y="6746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50571</xdr:rowOff>
    </xdr:from>
    <xdr:to>
      <xdr:col>26</xdr:col>
      <xdr:colOff>50800</xdr:colOff>
      <xdr:row>35</xdr:row>
      <xdr:rowOff>102616</xdr:rowOff>
    </xdr:to>
    <xdr:cxnSp macro="">
      <xdr:nvCxnSpPr>
        <xdr:cNvPr id="118" name="直線コネクタ 117"/>
        <xdr:cNvCxnSpPr/>
      </xdr:nvCxnSpPr>
      <xdr:spPr bwMode="auto">
        <a:xfrm flipV="1">
          <a:off x="4305300" y="6660921"/>
          <a:ext cx="698500" cy="52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4267</xdr:rowOff>
    </xdr:from>
    <xdr:to>
      <xdr:col>26</xdr:col>
      <xdr:colOff>101600</xdr:colOff>
      <xdr:row>35</xdr:row>
      <xdr:rowOff>105867</xdr:rowOff>
    </xdr:to>
    <xdr:sp macro="" textlink="">
      <xdr:nvSpPr>
        <xdr:cNvPr id="119" name="フローチャート: 判断 118"/>
        <xdr:cNvSpPr/>
      </xdr:nvSpPr>
      <xdr:spPr bwMode="auto">
        <a:xfrm>
          <a:off x="4953000" y="6614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90644</xdr:rowOff>
    </xdr:from>
    <xdr:ext cx="736600" cy="259045"/>
    <xdr:sp macro="" textlink="">
      <xdr:nvSpPr>
        <xdr:cNvPr id="120" name="テキスト ボックス 119"/>
        <xdr:cNvSpPr txBox="1"/>
      </xdr:nvSpPr>
      <xdr:spPr>
        <a:xfrm>
          <a:off x="4622800" y="6700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330988</xdr:rowOff>
    </xdr:from>
    <xdr:to>
      <xdr:col>22</xdr:col>
      <xdr:colOff>114300</xdr:colOff>
      <xdr:row>35</xdr:row>
      <xdr:rowOff>102616</xdr:rowOff>
    </xdr:to>
    <xdr:cxnSp macro="">
      <xdr:nvCxnSpPr>
        <xdr:cNvPr id="121" name="直線コネクタ 120"/>
        <xdr:cNvCxnSpPr/>
      </xdr:nvCxnSpPr>
      <xdr:spPr bwMode="auto">
        <a:xfrm>
          <a:off x="3606800" y="6255538"/>
          <a:ext cx="698500" cy="457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288036</xdr:rowOff>
    </xdr:from>
    <xdr:to>
      <xdr:col>22</xdr:col>
      <xdr:colOff>165100</xdr:colOff>
      <xdr:row>35</xdr:row>
      <xdr:rowOff>46736</xdr:rowOff>
    </xdr:to>
    <xdr:sp macro="" textlink="">
      <xdr:nvSpPr>
        <xdr:cNvPr id="122" name="フローチャート: 判断 121"/>
        <xdr:cNvSpPr/>
      </xdr:nvSpPr>
      <xdr:spPr bwMode="auto">
        <a:xfrm>
          <a:off x="4254500" y="6555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56913</xdr:rowOff>
    </xdr:from>
    <xdr:ext cx="762000" cy="259045"/>
    <xdr:sp macro="" textlink="">
      <xdr:nvSpPr>
        <xdr:cNvPr id="123" name="テキスト ボックス 122"/>
        <xdr:cNvSpPr txBox="1"/>
      </xdr:nvSpPr>
      <xdr:spPr>
        <a:xfrm>
          <a:off x="3924300" y="632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330988</xdr:rowOff>
    </xdr:from>
    <xdr:to>
      <xdr:col>18</xdr:col>
      <xdr:colOff>177800</xdr:colOff>
      <xdr:row>35</xdr:row>
      <xdr:rowOff>149937</xdr:rowOff>
    </xdr:to>
    <xdr:cxnSp macro="">
      <xdr:nvCxnSpPr>
        <xdr:cNvPr id="124" name="直線コネクタ 123"/>
        <xdr:cNvCxnSpPr/>
      </xdr:nvCxnSpPr>
      <xdr:spPr bwMode="auto">
        <a:xfrm flipV="1">
          <a:off x="2908300" y="6255538"/>
          <a:ext cx="698500" cy="504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67284</xdr:rowOff>
    </xdr:from>
    <xdr:to>
      <xdr:col>19</xdr:col>
      <xdr:colOff>38100</xdr:colOff>
      <xdr:row>35</xdr:row>
      <xdr:rowOff>168884</xdr:rowOff>
    </xdr:to>
    <xdr:sp macro="" textlink="">
      <xdr:nvSpPr>
        <xdr:cNvPr id="125" name="フローチャート: 判断 124"/>
        <xdr:cNvSpPr/>
      </xdr:nvSpPr>
      <xdr:spPr bwMode="auto">
        <a:xfrm>
          <a:off x="3556000" y="667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153661</xdr:rowOff>
    </xdr:from>
    <xdr:ext cx="762000" cy="259045"/>
    <xdr:sp macro="" textlink="">
      <xdr:nvSpPr>
        <xdr:cNvPr id="126" name="テキスト ボックス 125"/>
        <xdr:cNvSpPr txBox="1"/>
      </xdr:nvSpPr>
      <xdr:spPr>
        <a:xfrm>
          <a:off x="3225800" y="676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305</xdr:rowOff>
    </xdr:from>
    <xdr:to>
      <xdr:col>15</xdr:col>
      <xdr:colOff>101600</xdr:colOff>
      <xdr:row>35</xdr:row>
      <xdr:rowOff>101905</xdr:rowOff>
    </xdr:to>
    <xdr:sp macro="" textlink="">
      <xdr:nvSpPr>
        <xdr:cNvPr id="127" name="フローチャート: 判断 126"/>
        <xdr:cNvSpPr/>
      </xdr:nvSpPr>
      <xdr:spPr bwMode="auto">
        <a:xfrm>
          <a:off x="2857500" y="6610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112082</xdr:rowOff>
    </xdr:from>
    <xdr:ext cx="762000" cy="259045"/>
    <xdr:sp macro="" textlink="">
      <xdr:nvSpPr>
        <xdr:cNvPr id="128" name="テキスト ボックス 127"/>
        <xdr:cNvSpPr txBox="1"/>
      </xdr:nvSpPr>
      <xdr:spPr>
        <a:xfrm>
          <a:off x="2527300" y="637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158801</xdr:rowOff>
    </xdr:from>
    <xdr:to>
      <xdr:col>29</xdr:col>
      <xdr:colOff>177800</xdr:colOff>
      <xdr:row>34</xdr:row>
      <xdr:rowOff>260401</xdr:rowOff>
    </xdr:to>
    <xdr:sp macro="" textlink="">
      <xdr:nvSpPr>
        <xdr:cNvPr id="134" name="楕円 133"/>
        <xdr:cNvSpPr/>
      </xdr:nvSpPr>
      <xdr:spPr bwMode="auto">
        <a:xfrm>
          <a:off x="5600700" y="6426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3878</xdr:rowOff>
    </xdr:from>
    <xdr:ext cx="762000" cy="259045"/>
    <xdr:sp macro="" textlink="">
      <xdr:nvSpPr>
        <xdr:cNvPr id="135" name="人口1人当たり決算額の推移該当値テキスト445"/>
        <xdr:cNvSpPr txBox="1"/>
      </xdr:nvSpPr>
      <xdr:spPr>
        <a:xfrm>
          <a:off x="5740400" y="627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342671</xdr:rowOff>
    </xdr:from>
    <xdr:to>
      <xdr:col>26</xdr:col>
      <xdr:colOff>101600</xdr:colOff>
      <xdr:row>35</xdr:row>
      <xdr:rowOff>101371</xdr:rowOff>
    </xdr:to>
    <xdr:sp macro="" textlink="">
      <xdr:nvSpPr>
        <xdr:cNvPr id="136" name="楕円 135"/>
        <xdr:cNvSpPr/>
      </xdr:nvSpPr>
      <xdr:spPr bwMode="auto">
        <a:xfrm>
          <a:off x="4953000" y="6610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111548</xdr:rowOff>
    </xdr:from>
    <xdr:ext cx="736600" cy="259045"/>
    <xdr:sp macro="" textlink="">
      <xdr:nvSpPr>
        <xdr:cNvPr id="137" name="テキスト ボックス 136"/>
        <xdr:cNvSpPr txBox="1"/>
      </xdr:nvSpPr>
      <xdr:spPr>
        <a:xfrm>
          <a:off x="4622800" y="6378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51816</xdr:rowOff>
    </xdr:from>
    <xdr:to>
      <xdr:col>22</xdr:col>
      <xdr:colOff>165100</xdr:colOff>
      <xdr:row>35</xdr:row>
      <xdr:rowOff>153416</xdr:rowOff>
    </xdr:to>
    <xdr:sp macro="" textlink="">
      <xdr:nvSpPr>
        <xdr:cNvPr id="138" name="楕円 137"/>
        <xdr:cNvSpPr/>
      </xdr:nvSpPr>
      <xdr:spPr bwMode="auto">
        <a:xfrm>
          <a:off x="4254500" y="6662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138193</xdr:rowOff>
    </xdr:from>
    <xdr:ext cx="762000" cy="259045"/>
    <xdr:sp macro="" textlink="">
      <xdr:nvSpPr>
        <xdr:cNvPr id="139" name="テキスト ボックス 138"/>
        <xdr:cNvSpPr txBox="1"/>
      </xdr:nvSpPr>
      <xdr:spPr>
        <a:xfrm>
          <a:off x="3924300" y="674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280188</xdr:rowOff>
    </xdr:from>
    <xdr:to>
      <xdr:col>19</xdr:col>
      <xdr:colOff>38100</xdr:colOff>
      <xdr:row>34</xdr:row>
      <xdr:rowOff>38888</xdr:rowOff>
    </xdr:to>
    <xdr:sp macro="" textlink="">
      <xdr:nvSpPr>
        <xdr:cNvPr id="140" name="楕円 139"/>
        <xdr:cNvSpPr/>
      </xdr:nvSpPr>
      <xdr:spPr bwMode="auto">
        <a:xfrm>
          <a:off x="3556000" y="6204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49065</xdr:rowOff>
    </xdr:from>
    <xdr:ext cx="762000" cy="259045"/>
    <xdr:sp macro="" textlink="">
      <xdr:nvSpPr>
        <xdr:cNvPr id="141" name="テキスト ボックス 140"/>
        <xdr:cNvSpPr txBox="1"/>
      </xdr:nvSpPr>
      <xdr:spPr>
        <a:xfrm>
          <a:off x="3225800" y="597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99137</xdr:rowOff>
    </xdr:from>
    <xdr:to>
      <xdr:col>15</xdr:col>
      <xdr:colOff>101600</xdr:colOff>
      <xdr:row>35</xdr:row>
      <xdr:rowOff>200737</xdr:rowOff>
    </xdr:to>
    <xdr:sp macro="" textlink="">
      <xdr:nvSpPr>
        <xdr:cNvPr id="142" name="楕円 141"/>
        <xdr:cNvSpPr/>
      </xdr:nvSpPr>
      <xdr:spPr bwMode="auto">
        <a:xfrm>
          <a:off x="2857500" y="6709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185514</xdr:rowOff>
    </xdr:from>
    <xdr:ext cx="762000" cy="259045"/>
    <xdr:sp macro="" textlink="">
      <xdr:nvSpPr>
        <xdr:cNvPr id="143" name="テキスト ボックス 142"/>
        <xdr:cNvSpPr txBox="1"/>
      </xdr:nvSpPr>
      <xdr:spPr>
        <a:xfrm>
          <a:off x="2527300" y="679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福島県伊達市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59,213
58,782
265.12
43,909,613
41,566,008
2,151,434
17,025,892
41,122,509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135499</xdr:rowOff>
    </xdr:from>
    <xdr:to>
      <xdr:col>24</xdr:col>
      <xdr:colOff>62865</xdr:colOff>
      <xdr:row>38</xdr:row>
      <xdr:rowOff>170961</xdr:rowOff>
    </xdr:to>
    <xdr:cxnSp macro="">
      <xdr:nvCxnSpPr>
        <xdr:cNvPr id="60" name="直線コネクタ 59"/>
        <xdr:cNvCxnSpPr/>
      </xdr:nvCxnSpPr>
      <xdr:spPr>
        <a:xfrm flipV="1">
          <a:off x="4633595" y="5278999"/>
          <a:ext cx="1270" cy="140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3338</xdr:rowOff>
    </xdr:from>
    <xdr:ext cx="534377" cy="259045"/>
    <xdr:sp macro="" textlink="">
      <xdr:nvSpPr>
        <xdr:cNvPr id="61" name="人件費最小値テキスト"/>
        <xdr:cNvSpPr txBox="1"/>
      </xdr:nvSpPr>
      <xdr:spPr>
        <a:xfrm>
          <a:off x="4686300" y="668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170961</xdr:rowOff>
    </xdr:from>
    <xdr:to>
      <xdr:col>24</xdr:col>
      <xdr:colOff>152400</xdr:colOff>
      <xdr:row>38</xdr:row>
      <xdr:rowOff>170961</xdr:rowOff>
    </xdr:to>
    <xdr:cxnSp macro="">
      <xdr:nvCxnSpPr>
        <xdr:cNvPr id="62" name="直線コネクタ 61"/>
        <xdr:cNvCxnSpPr/>
      </xdr:nvCxnSpPr>
      <xdr:spPr>
        <a:xfrm>
          <a:off x="4546600" y="668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82176</xdr:rowOff>
    </xdr:from>
    <xdr:ext cx="599010" cy="259045"/>
    <xdr:sp macro="" textlink="">
      <xdr:nvSpPr>
        <xdr:cNvPr id="63" name="人件費最大値テキスト"/>
        <xdr:cNvSpPr txBox="1"/>
      </xdr:nvSpPr>
      <xdr:spPr>
        <a:xfrm>
          <a:off x="4686300" y="5054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135499</xdr:rowOff>
    </xdr:from>
    <xdr:to>
      <xdr:col>24</xdr:col>
      <xdr:colOff>152400</xdr:colOff>
      <xdr:row>30</xdr:row>
      <xdr:rowOff>135499</xdr:rowOff>
    </xdr:to>
    <xdr:cxnSp macro="">
      <xdr:nvCxnSpPr>
        <xdr:cNvPr id="64" name="直線コネクタ 63"/>
        <xdr:cNvCxnSpPr/>
      </xdr:nvCxnSpPr>
      <xdr:spPr>
        <a:xfrm>
          <a:off x="4546600" y="527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11341</xdr:rowOff>
    </xdr:from>
    <xdr:to>
      <xdr:col>24</xdr:col>
      <xdr:colOff>63500</xdr:colOff>
      <xdr:row>36</xdr:row>
      <xdr:rowOff>152959</xdr:rowOff>
    </xdr:to>
    <xdr:cxnSp macro="">
      <xdr:nvCxnSpPr>
        <xdr:cNvPr id="65" name="直線コネクタ 64"/>
        <xdr:cNvCxnSpPr/>
      </xdr:nvCxnSpPr>
      <xdr:spPr>
        <a:xfrm flipV="1">
          <a:off x="3797300" y="6012091"/>
          <a:ext cx="838200" cy="3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36580</xdr:rowOff>
    </xdr:from>
    <xdr:ext cx="534377" cy="259045"/>
    <xdr:sp macro="" textlink="">
      <xdr:nvSpPr>
        <xdr:cNvPr id="66" name="人件費平均値テキスト"/>
        <xdr:cNvSpPr txBox="1"/>
      </xdr:nvSpPr>
      <xdr:spPr>
        <a:xfrm>
          <a:off x="4686300" y="6037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58153</xdr:rowOff>
    </xdr:from>
    <xdr:to>
      <xdr:col>24</xdr:col>
      <xdr:colOff>114300</xdr:colOff>
      <xdr:row>35</xdr:row>
      <xdr:rowOff>159753</xdr:rowOff>
    </xdr:to>
    <xdr:sp macro="" textlink="">
      <xdr:nvSpPr>
        <xdr:cNvPr id="67" name="フローチャート: 判断 66"/>
        <xdr:cNvSpPr/>
      </xdr:nvSpPr>
      <xdr:spPr>
        <a:xfrm>
          <a:off x="4584700" y="60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141129</xdr:rowOff>
    </xdr:from>
    <xdr:to>
      <xdr:col>19</xdr:col>
      <xdr:colOff>177800</xdr:colOff>
      <xdr:row>36</xdr:row>
      <xdr:rowOff>152959</xdr:rowOff>
    </xdr:to>
    <xdr:cxnSp macro="">
      <xdr:nvCxnSpPr>
        <xdr:cNvPr id="68" name="直線コネクタ 67"/>
        <xdr:cNvCxnSpPr/>
      </xdr:nvCxnSpPr>
      <xdr:spPr>
        <a:xfrm>
          <a:off x="2908300" y="6313329"/>
          <a:ext cx="8890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130763</xdr:rowOff>
    </xdr:from>
    <xdr:to>
      <xdr:col>20</xdr:col>
      <xdr:colOff>38100</xdr:colOff>
      <xdr:row>37</xdr:row>
      <xdr:rowOff>60913</xdr:rowOff>
    </xdr:to>
    <xdr:sp macro="" textlink="">
      <xdr:nvSpPr>
        <xdr:cNvPr id="69" name="フローチャート: 判断 68"/>
        <xdr:cNvSpPr/>
      </xdr:nvSpPr>
      <xdr:spPr>
        <a:xfrm>
          <a:off x="3746500" y="63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52040</xdr:rowOff>
    </xdr:from>
    <xdr:ext cx="534377" cy="259045"/>
    <xdr:sp macro="" textlink="">
      <xdr:nvSpPr>
        <xdr:cNvPr id="70" name="テキスト ボックス 69"/>
        <xdr:cNvSpPr txBox="1"/>
      </xdr:nvSpPr>
      <xdr:spPr>
        <a:xfrm>
          <a:off x="3530111" y="639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141129</xdr:rowOff>
    </xdr:from>
    <xdr:to>
      <xdr:col>15</xdr:col>
      <xdr:colOff>50800</xdr:colOff>
      <xdr:row>36</xdr:row>
      <xdr:rowOff>154502</xdr:rowOff>
    </xdr:to>
    <xdr:cxnSp macro="">
      <xdr:nvCxnSpPr>
        <xdr:cNvPr id="71" name="直線コネクタ 70"/>
        <xdr:cNvCxnSpPr/>
      </xdr:nvCxnSpPr>
      <xdr:spPr>
        <a:xfrm flipV="1">
          <a:off x="2019300" y="6313329"/>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138192</xdr:rowOff>
    </xdr:from>
    <xdr:to>
      <xdr:col>15</xdr:col>
      <xdr:colOff>101600</xdr:colOff>
      <xdr:row>37</xdr:row>
      <xdr:rowOff>68342</xdr:rowOff>
    </xdr:to>
    <xdr:sp macro="" textlink="">
      <xdr:nvSpPr>
        <xdr:cNvPr id="72" name="フローチャート: 判断 71"/>
        <xdr:cNvSpPr/>
      </xdr:nvSpPr>
      <xdr:spPr>
        <a:xfrm>
          <a:off x="2857500" y="631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59469</xdr:rowOff>
    </xdr:from>
    <xdr:ext cx="534377" cy="259045"/>
    <xdr:sp macro="" textlink="">
      <xdr:nvSpPr>
        <xdr:cNvPr id="73" name="テキスト ボックス 72"/>
        <xdr:cNvSpPr txBox="1"/>
      </xdr:nvSpPr>
      <xdr:spPr>
        <a:xfrm>
          <a:off x="2641111" y="640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154502</xdr:rowOff>
    </xdr:from>
    <xdr:to>
      <xdr:col>10</xdr:col>
      <xdr:colOff>114300</xdr:colOff>
      <xdr:row>36</xdr:row>
      <xdr:rowOff>161960</xdr:rowOff>
    </xdr:to>
    <xdr:cxnSp macro="">
      <xdr:nvCxnSpPr>
        <xdr:cNvPr id="74" name="直線コネクタ 73"/>
        <xdr:cNvCxnSpPr/>
      </xdr:nvCxnSpPr>
      <xdr:spPr>
        <a:xfrm flipV="1">
          <a:off x="1130300" y="6326702"/>
          <a:ext cx="889000" cy="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151108</xdr:rowOff>
    </xdr:from>
    <xdr:to>
      <xdr:col>10</xdr:col>
      <xdr:colOff>165100</xdr:colOff>
      <xdr:row>37</xdr:row>
      <xdr:rowOff>81258</xdr:rowOff>
    </xdr:to>
    <xdr:sp macro="" textlink="">
      <xdr:nvSpPr>
        <xdr:cNvPr id="75" name="フローチャート: 判断 74"/>
        <xdr:cNvSpPr/>
      </xdr:nvSpPr>
      <xdr:spPr>
        <a:xfrm>
          <a:off x="1968500" y="63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72385</xdr:rowOff>
    </xdr:from>
    <xdr:ext cx="534377" cy="259045"/>
    <xdr:sp macro="" textlink="">
      <xdr:nvSpPr>
        <xdr:cNvPr id="76" name="テキスト ボックス 75"/>
        <xdr:cNvSpPr txBox="1"/>
      </xdr:nvSpPr>
      <xdr:spPr>
        <a:xfrm>
          <a:off x="1752111" y="64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7147</xdr:rowOff>
    </xdr:from>
    <xdr:to>
      <xdr:col>6</xdr:col>
      <xdr:colOff>38100</xdr:colOff>
      <xdr:row>37</xdr:row>
      <xdr:rowOff>108747</xdr:rowOff>
    </xdr:to>
    <xdr:sp macro="" textlink="">
      <xdr:nvSpPr>
        <xdr:cNvPr id="77" name="フローチャート: 判断 76"/>
        <xdr:cNvSpPr/>
      </xdr:nvSpPr>
      <xdr:spPr>
        <a:xfrm>
          <a:off x="1079500" y="635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99874</xdr:rowOff>
    </xdr:from>
    <xdr:ext cx="534377" cy="259045"/>
    <xdr:sp macro="" textlink="">
      <xdr:nvSpPr>
        <xdr:cNvPr id="78" name="テキスト ボックス 77"/>
        <xdr:cNvSpPr txBox="1"/>
      </xdr:nvSpPr>
      <xdr:spPr>
        <a:xfrm>
          <a:off x="863111" y="644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131991</xdr:rowOff>
    </xdr:from>
    <xdr:to>
      <xdr:col>24</xdr:col>
      <xdr:colOff>114300</xdr:colOff>
      <xdr:row>35</xdr:row>
      <xdr:rowOff>62141</xdr:rowOff>
    </xdr:to>
    <xdr:sp macro="" textlink="">
      <xdr:nvSpPr>
        <xdr:cNvPr id="84" name="楕円 83"/>
        <xdr:cNvSpPr/>
      </xdr:nvSpPr>
      <xdr:spPr>
        <a:xfrm>
          <a:off x="4584700" y="596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154868</xdr:rowOff>
    </xdr:from>
    <xdr:ext cx="534377" cy="259045"/>
    <xdr:sp macro="" textlink="">
      <xdr:nvSpPr>
        <xdr:cNvPr id="85" name="人件費該当値テキスト"/>
        <xdr:cNvSpPr txBox="1"/>
      </xdr:nvSpPr>
      <xdr:spPr>
        <a:xfrm>
          <a:off x="4686300" y="581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102159</xdr:rowOff>
    </xdr:from>
    <xdr:to>
      <xdr:col>20</xdr:col>
      <xdr:colOff>38100</xdr:colOff>
      <xdr:row>37</xdr:row>
      <xdr:rowOff>32309</xdr:rowOff>
    </xdr:to>
    <xdr:sp macro="" textlink="">
      <xdr:nvSpPr>
        <xdr:cNvPr id="86" name="楕円 85"/>
        <xdr:cNvSpPr/>
      </xdr:nvSpPr>
      <xdr:spPr>
        <a:xfrm>
          <a:off x="3746500" y="627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48836</xdr:rowOff>
    </xdr:from>
    <xdr:ext cx="534377" cy="259045"/>
    <xdr:sp macro="" textlink="">
      <xdr:nvSpPr>
        <xdr:cNvPr id="87" name="テキスト ボックス 86"/>
        <xdr:cNvSpPr txBox="1"/>
      </xdr:nvSpPr>
      <xdr:spPr>
        <a:xfrm>
          <a:off x="3530111" y="604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90329</xdr:rowOff>
    </xdr:from>
    <xdr:to>
      <xdr:col>15</xdr:col>
      <xdr:colOff>101600</xdr:colOff>
      <xdr:row>37</xdr:row>
      <xdr:rowOff>20479</xdr:rowOff>
    </xdr:to>
    <xdr:sp macro="" textlink="">
      <xdr:nvSpPr>
        <xdr:cNvPr id="88" name="楕円 87"/>
        <xdr:cNvSpPr/>
      </xdr:nvSpPr>
      <xdr:spPr>
        <a:xfrm>
          <a:off x="2857500" y="62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37006</xdr:rowOff>
    </xdr:from>
    <xdr:ext cx="534377" cy="259045"/>
    <xdr:sp macro="" textlink="">
      <xdr:nvSpPr>
        <xdr:cNvPr id="89" name="テキスト ボックス 88"/>
        <xdr:cNvSpPr txBox="1"/>
      </xdr:nvSpPr>
      <xdr:spPr>
        <a:xfrm>
          <a:off x="2641111" y="603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103702</xdr:rowOff>
    </xdr:from>
    <xdr:to>
      <xdr:col>10</xdr:col>
      <xdr:colOff>165100</xdr:colOff>
      <xdr:row>37</xdr:row>
      <xdr:rowOff>33852</xdr:rowOff>
    </xdr:to>
    <xdr:sp macro="" textlink="">
      <xdr:nvSpPr>
        <xdr:cNvPr id="90" name="楕円 89"/>
        <xdr:cNvSpPr/>
      </xdr:nvSpPr>
      <xdr:spPr>
        <a:xfrm>
          <a:off x="1968500" y="627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50379</xdr:rowOff>
    </xdr:from>
    <xdr:ext cx="534377" cy="259045"/>
    <xdr:sp macro="" textlink="">
      <xdr:nvSpPr>
        <xdr:cNvPr id="91" name="テキスト ボックス 90"/>
        <xdr:cNvSpPr txBox="1"/>
      </xdr:nvSpPr>
      <xdr:spPr>
        <a:xfrm>
          <a:off x="1752111" y="60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111160</xdr:rowOff>
    </xdr:from>
    <xdr:to>
      <xdr:col>6</xdr:col>
      <xdr:colOff>38100</xdr:colOff>
      <xdr:row>37</xdr:row>
      <xdr:rowOff>41310</xdr:rowOff>
    </xdr:to>
    <xdr:sp macro="" textlink="">
      <xdr:nvSpPr>
        <xdr:cNvPr id="92" name="楕円 91"/>
        <xdr:cNvSpPr/>
      </xdr:nvSpPr>
      <xdr:spPr>
        <a:xfrm>
          <a:off x="1079500" y="628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57837</xdr:rowOff>
    </xdr:from>
    <xdr:ext cx="534377" cy="259045"/>
    <xdr:sp macro="" textlink="">
      <xdr:nvSpPr>
        <xdr:cNvPr id="93" name="テキスト ボックス 92"/>
        <xdr:cNvSpPr txBox="1"/>
      </xdr:nvSpPr>
      <xdr:spPr>
        <a:xfrm>
          <a:off x="863111" y="605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58786</xdr:rowOff>
    </xdr:from>
    <xdr:to>
      <xdr:col>24</xdr:col>
      <xdr:colOff>62865</xdr:colOff>
      <xdr:row>58</xdr:row>
      <xdr:rowOff>51395</xdr:rowOff>
    </xdr:to>
    <xdr:cxnSp macro="">
      <xdr:nvCxnSpPr>
        <xdr:cNvPr id="120" name="直線コネクタ 119"/>
        <xdr:cNvCxnSpPr/>
      </xdr:nvCxnSpPr>
      <xdr:spPr>
        <a:xfrm flipV="1">
          <a:off x="4633595" y="8802736"/>
          <a:ext cx="1270" cy="1192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55222</xdr:rowOff>
    </xdr:from>
    <xdr:ext cx="534377" cy="259045"/>
    <xdr:sp macro="" textlink="">
      <xdr:nvSpPr>
        <xdr:cNvPr id="121" name="物件費最小値テキスト"/>
        <xdr:cNvSpPr txBox="1"/>
      </xdr:nvSpPr>
      <xdr:spPr>
        <a:xfrm>
          <a:off x="4686300" y="99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51395</xdr:rowOff>
    </xdr:from>
    <xdr:to>
      <xdr:col>24</xdr:col>
      <xdr:colOff>152400</xdr:colOff>
      <xdr:row>58</xdr:row>
      <xdr:rowOff>51395</xdr:rowOff>
    </xdr:to>
    <xdr:cxnSp macro="">
      <xdr:nvCxnSpPr>
        <xdr:cNvPr id="122" name="直線コネクタ 121"/>
        <xdr:cNvCxnSpPr/>
      </xdr:nvCxnSpPr>
      <xdr:spPr>
        <a:xfrm>
          <a:off x="4546600" y="99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5463</xdr:rowOff>
    </xdr:from>
    <xdr:ext cx="599010" cy="259045"/>
    <xdr:sp macro="" textlink="">
      <xdr:nvSpPr>
        <xdr:cNvPr id="123" name="物件費最大値テキスト"/>
        <xdr:cNvSpPr txBox="1"/>
      </xdr:nvSpPr>
      <xdr:spPr>
        <a:xfrm>
          <a:off x="4686300" y="857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58786</xdr:rowOff>
    </xdr:from>
    <xdr:to>
      <xdr:col>24</xdr:col>
      <xdr:colOff>152400</xdr:colOff>
      <xdr:row>51</xdr:row>
      <xdr:rowOff>58786</xdr:rowOff>
    </xdr:to>
    <xdr:cxnSp macro="">
      <xdr:nvCxnSpPr>
        <xdr:cNvPr id="124" name="直線コネクタ 123"/>
        <xdr:cNvCxnSpPr/>
      </xdr:nvCxnSpPr>
      <xdr:spPr>
        <a:xfrm>
          <a:off x="4546600" y="880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58786</xdr:rowOff>
    </xdr:from>
    <xdr:to>
      <xdr:col>24</xdr:col>
      <xdr:colOff>63500</xdr:colOff>
      <xdr:row>53</xdr:row>
      <xdr:rowOff>123480</xdr:rowOff>
    </xdr:to>
    <xdr:cxnSp macro="">
      <xdr:nvCxnSpPr>
        <xdr:cNvPr id="125" name="直線コネクタ 124"/>
        <xdr:cNvCxnSpPr/>
      </xdr:nvCxnSpPr>
      <xdr:spPr>
        <a:xfrm flipV="1">
          <a:off x="3797300" y="8802736"/>
          <a:ext cx="838200" cy="40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123083</xdr:rowOff>
    </xdr:from>
    <xdr:ext cx="534377" cy="259045"/>
    <xdr:sp macro="" textlink="">
      <xdr:nvSpPr>
        <xdr:cNvPr id="126" name="物件費平均値テキスト"/>
        <xdr:cNvSpPr txBox="1"/>
      </xdr:nvSpPr>
      <xdr:spPr>
        <a:xfrm>
          <a:off x="4686300" y="955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144656</xdr:rowOff>
    </xdr:from>
    <xdr:to>
      <xdr:col>24</xdr:col>
      <xdr:colOff>114300</xdr:colOff>
      <xdr:row>56</xdr:row>
      <xdr:rowOff>74806</xdr:rowOff>
    </xdr:to>
    <xdr:sp macro="" textlink="">
      <xdr:nvSpPr>
        <xdr:cNvPr id="127" name="フローチャート: 判断 126"/>
        <xdr:cNvSpPr/>
      </xdr:nvSpPr>
      <xdr:spPr>
        <a:xfrm>
          <a:off x="4584700" y="957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123480</xdr:rowOff>
    </xdr:from>
    <xdr:to>
      <xdr:col>19</xdr:col>
      <xdr:colOff>177800</xdr:colOff>
      <xdr:row>54</xdr:row>
      <xdr:rowOff>129968</xdr:rowOff>
    </xdr:to>
    <xdr:cxnSp macro="">
      <xdr:nvCxnSpPr>
        <xdr:cNvPr id="128" name="直線コネクタ 127"/>
        <xdr:cNvCxnSpPr/>
      </xdr:nvCxnSpPr>
      <xdr:spPr>
        <a:xfrm flipV="1">
          <a:off x="2908300" y="9210330"/>
          <a:ext cx="889000" cy="17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33589</xdr:rowOff>
    </xdr:from>
    <xdr:to>
      <xdr:col>20</xdr:col>
      <xdr:colOff>38100</xdr:colOff>
      <xdr:row>56</xdr:row>
      <xdr:rowOff>135189</xdr:rowOff>
    </xdr:to>
    <xdr:sp macro="" textlink="">
      <xdr:nvSpPr>
        <xdr:cNvPr id="129" name="フローチャート: 判断 128"/>
        <xdr:cNvSpPr/>
      </xdr:nvSpPr>
      <xdr:spPr>
        <a:xfrm>
          <a:off x="3746500" y="963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126316</xdr:rowOff>
    </xdr:from>
    <xdr:ext cx="534377" cy="259045"/>
    <xdr:sp macro="" textlink="">
      <xdr:nvSpPr>
        <xdr:cNvPr id="130" name="テキスト ボックス 129"/>
        <xdr:cNvSpPr txBox="1"/>
      </xdr:nvSpPr>
      <xdr:spPr>
        <a:xfrm>
          <a:off x="3530111" y="972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129968</xdr:rowOff>
    </xdr:from>
    <xdr:to>
      <xdr:col>15</xdr:col>
      <xdr:colOff>50800</xdr:colOff>
      <xdr:row>55</xdr:row>
      <xdr:rowOff>28122</xdr:rowOff>
    </xdr:to>
    <xdr:cxnSp macro="">
      <xdr:nvCxnSpPr>
        <xdr:cNvPr id="131" name="直線コネクタ 130"/>
        <xdr:cNvCxnSpPr/>
      </xdr:nvCxnSpPr>
      <xdr:spPr>
        <a:xfrm flipV="1">
          <a:off x="2019300" y="9388268"/>
          <a:ext cx="889000" cy="6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100983</xdr:rowOff>
    </xdr:from>
    <xdr:to>
      <xdr:col>15</xdr:col>
      <xdr:colOff>101600</xdr:colOff>
      <xdr:row>57</xdr:row>
      <xdr:rowOff>31133</xdr:rowOff>
    </xdr:to>
    <xdr:sp macro="" textlink="">
      <xdr:nvSpPr>
        <xdr:cNvPr id="132" name="フローチャート: 判断 131"/>
        <xdr:cNvSpPr/>
      </xdr:nvSpPr>
      <xdr:spPr>
        <a:xfrm>
          <a:off x="2857500" y="970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22260</xdr:rowOff>
    </xdr:from>
    <xdr:ext cx="534377" cy="259045"/>
    <xdr:sp macro="" textlink="">
      <xdr:nvSpPr>
        <xdr:cNvPr id="133" name="テキスト ボックス 132"/>
        <xdr:cNvSpPr txBox="1"/>
      </xdr:nvSpPr>
      <xdr:spPr>
        <a:xfrm>
          <a:off x="2641111" y="979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28122</xdr:rowOff>
    </xdr:from>
    <xdr:to>
      <xdr:col>10</xdr:col>
      <xdr:colOff>114300</xdr:colOff>
      <xdr:row>55</xdr:row>
      <xdr:rowOff>55575</xdr:rowOff>
    </xdr:to>
    <xdr:cxnSp macro="">
      <xdr:nvCxnSpPr>
        <xdr:cNvPr id="134" name="直線コネクタ 133"/>
        <xdr:cNvCxnSpPr/>
      </xdr:nvCxnSpPr>
      <xdr:spPr>
        <a:xfrm flipV="1">
          <a:off x="1130300" y="9457872"/>
          <a:ext cx="889000" cy="2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21616</xdr:rowOff>
    </xdr:from>
    <xdr:to>
      <xdr:col>10</xdr:col>
      <xdr:colOff>165100</xdr:colOff>
      <xdr:row>56</xdr:row>
      <xdr:rowOff>123216</xdr:rowOff>
    </xdr:to>
    <xdr:sp macro="" textlink="">
      <xdr:nvSpPr>
        <xdr:cNvPr id="135" name="フローチャート: 判断 134"/>
        <xdr:cNvSpPr/>
      </xdr:nvSpPr>
      <xdr:spPr>
        <a:xfrm>
          <a:off x="1968500" y="962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114343</xdr:rowOff>
    </xdr:from>
    <xdr:ext cx="534377" cy="259045"/>
    <xdr:sp macro="" textlink="">
      <xdr:nvSpPr>
        <xdr:cNvPr id="136" name="テキスト ボックス 135"/>
        <xdr:cNvSpPr txBox="1"/>
      </xdr:nvSpPr>
      <xdr:spPr>
        <a:xfrm>
          <a:off x="1752111" y="971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29812</xdr:rowOff>
    </xdr:from>
    <xdr:to>
      <xdr:col>6</xdr:col>
      <xdr:colOff>38100</xdr:colOff>
      <xdr:row>56</xdr:row>
      <xdr:rowOff>131412</xdr:rowOff>
    </xdr:to>
    <xdr:sp macro="" textlink="">
      <xdr:nvSpPr>
        <xdr:cNvPr id="137" name="フローチャート: 判断 136"/>
        <xdr:cNvSpPr/>
      </xdr:nvSpPr>
      <xdr:spPr>
        <a:xfrm>
          <a:off x="1079500" y="963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122539</xdr:rowOff>
    </xdr:from>
    <xdr:ext cx="534377" cy="259045"/>
    <xdr:sp macro="" textlink="">
      <xdr:nvSpPr>
        <xdr:cNvPr id="138" name="テキスト ボックス 137"/>
        <xdr:cNvSpPr txBox="1"/>
      </xdr:nvSpPr>
      <xdr:spPr>
        <a:xfrm>
          <a:off x="863111" y="972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7986</xdr:rowOff>
    </xdr:from>
    <xdr:to>
      <xdr:col>24</xdr:col>
      <xdr:colOff>114300</xdr:colOff>
      <xdr:row>51</xdr:row>
      <xdr:rowOff>109586</xdr:rowOff>
    </xdr:to>
    <xdr:sp macro="" textlink="">
      <xdr:nvSpPr>
        <xdr:cNvPr id="144" name="楕円 143"/>
        <xdr:cNvSpPr/>
      </xdr:nvSpPr>
      <xdr:spPr>
        <a:xfrm>
          <a:off x="4584700" y="875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132463</xdr:rowOff>
    </xdr:from>
    <xdr:ext cx="599010" cy="259045"/>
    <xdr:sp macro="" textlink="">
      <xdr:nvSpPr>
        <xdr:cNvPr id="145" name="物件費該当値テキスト"/>
        <xdr:cNvSpPr txBox="1"/>
      </xdr:nvSpPr>
      <xdr:spPr>
        <a:xfrm>
          <a:off x="4686300" y="870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72680</xdr:rowOff>
    </xdr:from>
    <xdr:to>
      <xdr:col>20</xdr:col>
      <xdr:colOff>38100</xdr:colOff>
      <xdr:row>54</xdr:row>
      <xdr:rowOff>2830</xdr:rowOff>
    </xdr:to>
    <xdr:sp macro="" textlink="">
      <xdr:nvSpPr>
        <xdr:cNvPr id="146" name="楕円 145"/>
        <xdr:cNvSpPr/>
      </xdr:nvSpPr>
      <xdr:spPr>
        <a:xfrm>
          <a:off x="3746500" y="915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19357</xdr:rowOff>
    </xdr:from>
    <xdr:ext cx="599010" cy="259045"/>
    <xdr:sp macro="" textlink="">
      <xdr:nvSpPr>
        <xdr:cNvPr id="147" name="テキスト ボックス 146"/>
        <xdr:cNvSpPr txBox="1"/>
      </xdr:nvSpPr>
      <xdr:spPr>
        <a:xfrm>
          <a:off x="3497795" y="893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79168</xdr:rowOff>
    </xdr:from>
    <xdr:to>
      <xdr:col>15</xdr:col>
      <xdr:colOff>101600</xdr:colOff>
      <xdr:row>55</xdr:row>
      <xdr:rowOff>9318</xdr:rowOff>
    </xdr:to>
    <xdr:sp macro="" textlink="">
      <xdr:nvSpPr>
        <xdr:cNvPr id="148" name="楕円 147"/>
        <xdr:cNvSpPr/>
      </xdr:nvSpPr>
      <xdr:spPr>
        <a:xfrm>
          <a:off x="2857500" y="933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25845</xdr:rowOff>
    </xdr:from>
    <xdr:ext cx="599010" cy="259045"/>
    <xdr:sp macro="" textlink="">
      <xdr:nvSpPr>
        <xdr:cNvPr id="149" name="テキスト ボックス 148"/>
        <xdr:cNvSpPr txBox="1"/>
      </xdr:nvSpPr>
      <xdr:spPr>
        <a:xfrm>
          <a:off x="2608795" y="9112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148772</xdr:rowOff>
    </xdr:from>
    <xdr:to>
      <xdr:col>10</xdr:col>
      <xdr:colOff>165100</xdr:colOff>
      <xdr:row>55</xdr:row>
      <xdr:rowOff>78922</xdr:rowOff>
    </xdr:to>
    <xdr:sp macro="" textlink="">
      <xdr:nvSpPr>
        <xdr:cNvPr id="150" name="楕円 149"/>
        <xdr:cNvSpPr/>
      </xdr:nvSpPr>
      <xdr:spPr>
        <a:xfrm>
          <a:off x="1968500" y="940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95449</xdr:rowOff>
    </xdr:from>
    <xdr:ext cx="534377" cy="259045"/>
    <xdr:sp macro="" textlink="">
      <xdr:nvSpPr>
        <xdr:cNvPr id="151" name="テキスト ボックス 150"/>
        <xdr:cNvSpPr txBox="1"/>
      </xdr:nvSpPr>
      <xdr:spPr>
        <a:xfrm>
          <a:off x="1752111" y="918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4775</xdr:rowOff>
    </xdr:from>
    <xdr:to>
      <xdr:col>6</xdr:col>
      <xdr:colOff>38100</xdr:colOff>
      <xdr:row>55</xdr:row>
      <xdr:rowOff>106375</xdr:rowOff>
    </xdr:to>
    <xdr:sp macro="" textlink="">
      <xdr:nvSpPr>
        <xdr:cNvPr id="152" name="楕円 151"/>
        <xdr:cNvSpPr/>
      </xdr:nvSpPr>
      <xdr:spPr>
        <a:xfrm>
          <a:off x="1079500" y="94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122902</xdr:rowOff>
    </xdr:from>
    <xdr:ext cx="534377" cy="259045"/>
    <xdr:sp macro="" textlink="">
      <xdr:nvSpPr>
        <xdr:cNvPr id="153" name="テキスト ボックス 152"/>
        <xdr:cNvSpPr txBox="1"/>
      </xdr:nvSpPr>
      <xdr:spPr>
        <a:xfrm>
          <a:off x="863111" y="92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4" name="テキスト ボックス 16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5" name="直線コネクタ 16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6" name="テキスト ボックス 165"/>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7" name="直線コネクタ 16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8" name="テキスト ボックス 16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9" name="直線コネクタ 16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70" name="テキスト ボックス 16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1" name="直線コネクタ 17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72" name="テキスト ボックス 17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3" name="直線コネクタ 17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4" name="テキスト ボックス 17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6" name="テキスト ボックス 17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45974</xdr:rowOff>
    </xdr:from>
    <xdr:to>
      <xdr:col>24</xdr:col>
      <xdr:colOff>62865</xdr:colOff>
      <xdr:row>79</xdr:row>
      <xdr:rowOff>69977</xdr:rowOff>
    </xdr:to>
    <xdr:cxnSp macro="">
      <xdr:nvCxnSpPr>
        <xdr:cNvPr id="178" name="直線コネクタ 177"/>
        <xdr:cNvCxnSpPr/>
      </xdr:nvCxnSpPr>
      <xdr:spPr>
        <a:xfrm flipV="1">
          <a:off x="4633595" y="12218924"/>
          <a:ext cx="1270" cy="139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73804</xdr:rowOff>
    </xdr:from>
    <xdr:ext cx="469744" cy="259045"/>
    <xdr:sp macro="" textlink="">
      <xdr:nvSpPr>
        <xdr:cNvPr id="179" name="維持補修費最小値テキスト"/>
        <xdr:cNvSpPr txBox="1"/>
      </xdr:nvSpPr>
      <xdr:spPr>
        <a:xfrm>
          <a:off x="4686300" y="1361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69977</xdr:rowOff>
    </xdr:from>
    <xdr:to>
      <xdr:col>24</xdr:col>
      <xdr:colOff>152400</xdr:colOff>
      <xdr:row>79</xdr:row>
      <xdr:rowOff>69977</xdr:rowOff>
    </xdr:to>
    <xdr:cxnSp macro="">
      <xdr:nvCxnSpPr>
        <xdr:cNvPr id="180" name="直線コネクタ 179"/>
        <xdr:cNvCxnSpPr/>
      </xdr:nvCxnSpPr>
      <xdr:spPr>
        <a:xfrm>
          <a:off x="4546600" y="13614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164101</xdr:rowOff>
    </xdr:from>
    <xdr:ext cx="469744" cy="259045"/>
    <xdr:sp macro="" textlink="">
      <xdr:nvSpPr>
        <xdr:cNvPr id="181" name="維持補修費最大値テキスト"/>
        <xdr:cNvSpPr txBox="1"/>
      </xdr:nvSpPr>
      <xdr:spPr>
        <a:xfrm>
          <a:off x="4686300" y="1199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45974</xdr:rowOff>
    </xdr:from>
    <xdr:to>
      <xdr:col>24</xdr:col>
      <xdr:colOff>152400</xdr:colOff>
      <xdr:row>71</xdr:row>
      <xdr:rowOff>45974</xdr:rowOff>
    </xdr:to>
    <xdr:cxnSp macro="">
      <xdr:nvCxnSpPr>
        <xdr:cNvPr id="182" name="直線コネクタ 181"/>
        <xdr:cNvCxnSpPr/>
      </xdr:nvCxnSpPr>
      <xdr:spPr>
        <a:xfrm>
          <a:off x="4546600" y="1221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25400</xdr:rowOff>
    </xdr:from>
    <xdr:to>
      <xdr:col>24</xdr:col>
      <xdr:colOff>63500</xdr:colOff>
      <xdr:row>77</xdr:row>
      <xdr:rowOff>114364</xdr:rowOff>
    </xdr:to>
    <xdr:cxnSp macro="">
      <xdr:nvCxnSpPr>
        <xdr:cNvPr id="183" name="直線コネクタ 182"/>
        <xdr:cNvCxnSpPr/>
      </xdr:nvCxnSpPr>
      <xdr:spPr>
        <a:xfrm>
          <a:off x="3797300" y="13227050"/>
          <a:ext cx="838200" cy="8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145305</xdr:rowOff>
    </xdr:from>
    <xdr:ext cx="469744" cy="259045"/>
    <xdr:sp macro="" textlink="">
      <xdr:nvSpPr>
        <xdr:cNvPr id="184" name="維持補修費平均値テキスト"/>
        <xdr:cNvSpPr txBox="1"/>
      </xdr:nvSpPr>
      <xdr:spPr>
        <a:xfrm>
          <a:off x="4686300" y="12832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122428</xdr:rowOff>
    </xdr:from>
    <xdr:to>
      <xdr:col>24</xdr:col>
      <xdr:colOff>114300</xdr:colOff>
      <xdr:row>76</xdr:row>
      <xdr:rowOff>52578</xdr:rowOff>
    </xdr:to>
    <xdr:sp macro="" textlink="">
      <xdr:nvSpPr>
        <xdr:cNvPr id="185" name="フローチャート: 判断 184"/>
        <xdr:cNvSpPr/>
      </xdr:nvSpPr>
      <xdr:spPr>
        <a:xfrm>
          <a:off x="4584700" y="129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25400</xdr:rowOff>
    </xdr:from>
    <xdr:to>
      <xdr:col>19</xdr:col>
      <xdr:colOff>177800</xdr:colOff>
      <xdr:row>78</xdr:row>
      <xdr:rowOff>81598</xdr:rowOff>
    </xdr:to>
    <xdr:cxnSp macro="">
      <xdr:nvCxnSpPr>
        <xdr:cNvPr id="186" name="直線コネクタ 185"/>
        <xdr:cNvCxnSpPr/>
      </xdr:nvCxnSpPr>
      <xdr:spPr>
        <a:xfrm flipV="1">
          <a:off x="2908300" y="13227050"/>
          <a:ext cx="889000" cy="22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8509</xdr:rowOff>
    </xdr:from>
    <xdr:to>
      <xdr:col>20</xdr:col>
      <xdr:colOff>38100</xdr:colOff>
      <xdr:row>75</xdr:row>
      <xdr:rowOff>110109</xdr:rowOff>
    </xdr:to>
    <xdr:sp macro="" textlink="">
      <xdr:nvSpPr>
        <xdr:cNvPr id="187" name="フローチャート: 判断 186"/>
        <xdr:cNvSpPr/>
      </xdr:nvSpPr>
      <xdr:spPr>
        <a:xfrm>
          <a:off x="3746500" y="128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126636</xdr:rowOff>
    </xdr:from>
    <xdr:ext cx="469744" cy="259045"/>
    <xdr:sp macro="" textlink="">
      <xdr:nvSpPr>
        <xdr:cNvPr id="188" name="テキスト ボックス 187"/>
        <xdr:cNvSpPr txBox="1"/>
      </xdr:nvSpPr>
      <xdr:spPr>
        <a:xfrm>
          <a:off x="3562428" y="1264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37401</xdr:rowOff>
    </xdr:from>
    <xdr:to>
      <xdr:col>15</xdr:col>
      <xdr:colOff>50800</xdr:colOff>
      <xdr:row>78</xdr:row>
      <xdr:rowOff>81598</xdr:rowOff>
    </xdr:to>
    <xdr:cxnSp macro="">
      <xdr:nvCxnSpPr>
        <xdr:cNvPr id="189" name="直線コネクタ 188"/>
        <xdr:cNvCxnSpPr/>
      </xdr:nvCxnSpPr>
      <xdr:spPr>
        <a:xfrm>
          <a:off x="2019300" y="13410501"/>
          <a:ext cx="889000" cy="4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50800</xdr:rowOff>
    </xdr:from>
    <xdr:to>
      <xdr:col>15</xdr:col>
      <xdr:colOff>101600</xdr:colOff>
      <xdr:row>75</xdr:row>
      <xdr:rowOff>152400</xdr:rowOff>
    </xdr:to>
    <xdr:sp macro="" textlink="">
      <xdr:nvSpPr>
        <xdr:cNvPr id="190" name="フローチャート: 判断 189"/>
        <xdr:cNvSpPr/>
      </xdr:nvSpPr>
      <xdr:spPr>
        <a:xfrm>
          <a:off x="2857500" y="129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168927</xdr:rowOff>
    </xdr:from>
    <xdr:ext cx="469744" cy="259045"/>
    <xdr:sp macro="" textlink="">
      <xdr:nvSpPr>
        <xdr:cNvPr id="191" name="テキスト ボックス 190"/>
        <xdr:cNvSpPr txBox="1"/>
      </xdr:nvSpPr>
      <xdr:spPr>
        <a:xfrm>
          <a:off x="2673428" y="1268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25209</xdr:rowOff>
    </xdr:from>
    <xdr:to>
      <xdr:col>10</xdr:col>
      <xdr:colOff>114300</xdr:colOff>
      <xdr:row>78</xdr:row>
      <xdr:rowOff>37401</xdr:rowOff>
    </xdr:to>
    <xdr:cxnSp macro="">
      <xdr:nvCxnSpPr>
        <xdr:cNvPr id="192" name="直線コネクタ 191"/>
        <xdr:cNvCxnSpPr/>
      </xdr:nvCxnSpPr>
      <xdr:spPr>
        <a:xfrm>
          <a:off x="1130300" y="13398309"/>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75565</xdr:rowOff>
    </xdr:from>
    <xdr:to>
      <xdr:col>10</xdr:col>
      <xdr:colOff>165100</xdr:colOff>
      <xdr:row>76</xdr:row>
      <xdr:rowOff>5714</xdr:rowOff>
    </xdr:to>
    <xdr:sp macro="" textlink="">
      <xdr:nvSpPr>
        <xdr:cNvPr id="193" name="フローチャート: 判断 192"/>
        <xdr:cNvSpPr/>
      </xdr:nvSpPr>
      <xdr:spPr>
        <a:xfrm>
          <a:off x="1968500" y="129343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22242</xdr:rowOff>
    </xdr:from>
    <xdr:ext cx="469744" cy="259045"/>
    <xdr:sp macro="" textlink="">
      <xdr:nvSpPr>
        <xdr:cNvPr id="194" name="テキスト ボックス 193"/>
        <xdr:cNvSpPr txBox="1"/>
      </xdr:nvSpPr>
      <xdr:spPr>
        <a:xfrm>
          <a:off x="1784428" y="127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54991</xdr:rowOff>
    </xdr:from>
    <xdr:to>
      <xdr:col>6</xdr:col>
      <xdr:colOff>38100</xdr:colOff>
      <xdr:row>75</xdr:row>
      <xdr:rowOff>156592</xdr:rowOff>
    </xdr:to>
    <xdr:sp macro="" textlink="">
      <xdr:nvSpPr>
        <xdr:cNvPr id="195" name="フローチャート: 判断 194"/>
        <xdr:cNvSpPr/>
      </xdr:nvSpPr>
      <xdr:spPr>
        <a:xfrm>
          <a:off x="1079500" y="129137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1668</xdr:rowOff>
    </xdr:from>
    <xdr:ext cx="469744" cy="259045"/>
    <xdr:sp macro="" textlink="">
      <xdr:nvSpPr>
        <xdr:cNvPr id="196" name="テキスト ボックス 195"/>
        <xdr:cNvSpPr txBox="1"/>
      </xdr:nvSpPr>
      <xdr:spPr>
        <a:xfrm>
          <a:off x="895428" y="1268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63564</xdr:rowOff>
    </xdr:from>
    <xdr:to>
      <xdr:col>24</xdr:col>
      <xdr:colOff>114300</xdr:colOff>
      <xdr:row>77</xdr:row>
      <xdr:rowOff>165164</xdr:rowOff>
    </xdr:to>
    <xdr:sp macro="" textlink="">
      <xdr:nvSpPr>
        <xdr:cNvPr id="202" name="楕円 201"/>
        <xdr:cNvSpPr/>
      </xdr:nvSpPr>
      <xdr:spPr>
        <a:xfrm>
          <a:off x="4584700" y="1326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41991</xdr:rowOff>
    </xdr:from>
    <xdr:ext cx="469744" cy="259045"/>
    <xdr:sp macro="" textlink="">
      <xdr:nvSpPr>
        <xdr:cNvPr id="203" name="維持補修費該当値テキスト"/>
        <xdr:cNvSpPr txBox="1"/>
      </xdr:nvSpPr>
      <xdr:spPr>
        <a:xfrm>
          <a:off x="4686300" y="132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146050</xdr:rowOff>
    </xdr:from>
    <xdr:to>
      <xdr:col>20</xdr:col>
      <xdr:colOff>38100</xdr:colOff>
      <xdr:row>77</xdr:row>
      <xdr:rowOff>76200</xdr:rowOff>
    </xdr:to>
    <xdr:sp macro="" textlink="">
      <xdr:nvSpPr>
        <xdr:cNvPr id="204" name="楕円 203"/>
        <xdr:cNvSpPr/>
      </xdr:nvSpPr>
      <xdr:spPr>
        <a:xfrm>
          <a:off x="3746500" y="131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67327</xdr:rowOff>
    </xdr:from>
    <xdr:ext cx="469744" cy="259045"/>
    <xdr:sp macro="" textlink="">
      <xdr:nvSpPr>
        <xdr:cNvPr id="205" name="テキスト ボックス 204"/>
        <xdr:cNvSpPr txBox="1"/>
      </xdr:nvSpPr>
      <xdr:spPr>
        <a:xfrm>
          <a:off x="3562428"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30798</xdr:rowOff>
    </xdr:from>
    <xdr:to>
      <xdr:col>15</xdr:col>
      <xdr:colOff>101600</xdr:colOff>
      <xdr:row>78</xdr:row>
      <xdr:rowOff>132398</xdr:rowOff>
    </xdr:to>
    <xdr:sp macro="" textlink="">
      <xdr:nvSpPr>
        <xdr:cNvPr id="206" name="楕円 205"/>
        <xdr:cNvSpPr/>
      </xdr:nvSpPr>
      <xdr:spPr>
        <a:xfrm>
          <a:off x="2857500" y="134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123525</xdr:rowOff>
    </xdr:from>
    <xdr:ext cx="469744" cy="259045"/>
    <xdr:sp macro="" textlink="">
      <xdr:nvSpPr>
        <xdr:cNvPr id="207" name="テキスト ボックス 206"/>
        <xdr:cNvSpPr txBox="1"/>
      </xdr:nvSpPr>
      <xdr:spPr>
        <a:xfrm>
          <a:off x="2673428" y="1349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158051</xdr:rowOff>
    </xdr:from>
    <xdr:to>
      <xdr:col>10</xdr:col>
      <xdr:colOff>165100</xdr:colOff>
      <xdr:row>78</xdr:row>
      <xdr:rowOff>88201</xdr:rowOff>
    </xdr:to>
    <xdr:sp macro="" textlink="">
      <xdr:nvSpPr>
        <xdr:cNvPr id="208" name="楕円 207"/>
        <xdr:cNvSpPr/>
      </xdr:nvSpPr>
      <xdr:spPr>
        <a:xfrm>
          <a:off x="1968500" y="1335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79328</xdr:rowOff>
    </xdr:from>
    <xdr:ext cx="469744" cy="259045"/>
    <xdr:sp macro="" textlink="">
      <xdr:nvSpPr>
        <xdr:cNvPr id="209" name="テキスト ボックス 208"/>
        <xdr:cNvSpPr txBox="1"/>
      </xdr:nvSpPr>
      <xdr:spPr>
        <a:xfrm>
          <a:off x="1784428" y="1345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145859</xdr:rowOff>
    </xdr:from>
    <xdr:to>
      <xdr:col>6</xdr:col>
      <xdr:colOff>38100</xdr:colOff>
      <xdr:row>78</xdr:row>
      <xdr:rowOff>76009</xdr:rowOff>
    </xdr:to>
    <xdr:sp macro="" textlink="">
      <xdr:nvSpPr>
        <xdr:cNvPr id="210" name="楕円 209"/>
        <xdr:cNvSpPr/>
      </xdr:nvSpPr>
      <xdr:spPr>
        <a:xfrm>
          <a:off x="1079500" y="1334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67136</xdr:rowOff>
    </xdr:from>
    <xdr:ext cx="469744" cy="259045"/>
    <xdr:sp macro="" textlink="">
      <xdr:nvSpPr>
        <xdr:cNvPr id="211" name="テキスト ボックス 210"/>
        <xdr:cNvSpPr txBox="1"/>
      </xdr:nvSpPr>
      <xdr:spPr>
        <a:xfrm>
          <a:off x="895428" y="1344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3" name="直線コネクタ 22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4" name="テキスト ボックス 22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5" name="直線コネクタ 22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6" name="テキスト ボックス 22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7" name="直線コネクタ 22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8" name="テキスト ボックス 22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9" name="直線コネクタ 22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30" name="テキスト ボックス 22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1" name="直線コネクタ 23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3" name="直線コネクタ 23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159686</xdr:rowOff>
    </xdr:from>
    <xdr:to>
      <xdr:col>24</xdr:col>
      <xdr:colOff>62865</xdr:colOff>
      <xdr:row>98</xdr:row>
      <xdr:rowOff>154560</xdr:rowOff>
    </xdr:to>
    <xdr:cxnSp macro="">
      <xdr:nvCxnSpPr>
        <xdr:cNvPr id="238" name="直線コネクタ 237"/>
        <xdr:cNvCxnSpPr/>
      </xdr:nvCxnSpPr>
      <xdr:spPr>
        <a:xfrm flipV="1">
          <a:off x="4633595" y="15590186"/>
          <a:ext cx="1270" cy="1366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158387</xdr:rowOff>
    </xdr:from>
    <xdr:ext cx="534377" cy="259045"/>
    <xdr:sp macro="" textlink="">
      <xdr:nvSpPr>
        <xdr:cNvPr id="239" name="扶助費最小値テキスト"/>
        <xdr:cNvSpPr txBox="1"/>
      </xdr:nvSpPr>
      <xdr:spPr>
        <a:xfrm>
          <a:off x="4686300" y="1696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154560</xdr:rowOff>
    </xdr:from>
    <xdr:to>
      <xdr:col>24</xdr:col>
      <xdr:colOff>152400</xdr:colOff>
      <xdr:row>98</xdr:row>
      <xdr:rowOff>154560</xdr:rowOff>
    </xdr:to>
    <xdr:cxnSp macro="">
      <xdr:nvCxnSpPr>
        <xdr:cNvPr id="240" name="直線コネクタ 239"/>
        <xdr:cNvCxnSpPr/>
      </xdr:nvCxnSpPr>
      <xdr:spPr>
        <a:xfrm>
          <a:off x="4546600" y="1695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106363</xdr:rowOff>
    </xdr:from>
    <xdr:ext cx="599010" cy="259045"/>
    <xdr:sp macro="" textlink="">
      <xdr:nvSpPr>
        <xdr:cNvPr id="241" name="扶助費最大値テキスト"/>
        <xdr:cNvSpPr txBox="1"/>
      </xdr:nvSpPr>
      <xdr:spPr>
        <a:xfrm>
          <a:off x="4686300" y="15365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159686</xdr:rowOff>
    </xdr:from>
    <xdr:to>
      <xdr:col>24</xdr:col>
      <xdr:colOff>152400</xdr:colOff>
      <xdr:row>90</xdr:row>
      <xdr:rowOff>159686</xdr:rowOff>
    </xdr:to>
    <xdr:cxnSp macro="">
      <xdr:nvCxnSpPr>
        <xdr:cNvPr id="242" name="直線コネクタ 241"/>
        <xdr:cNvCxnSpPr/>
      </xdr:nvCxnSpPr>
      <xdr:spPr>
        <a:xfrm>
          <a:off x="4546600" y="1559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53942</xdr:rowOff>
    </xdr:from>
    <xdr:to>
      <xdr:col>24</xdr:col>
      <xdr:colOff>63500</xdr:colOff>
      <xdr:row>95</xdr:row>
      <xdr:rowOff>155963</xdr:rowOff>
    </xdr:to>
    <xdr:cxnSp macro="">
      <xdr:nvCxnSpPr>
        <xdr:cNvPr id="243" name="直線コネクタ 242"/>
        <xdr:cNvCxnSpPr/>
      </xdr:nvCxnSpPr>
      <xdr:spPr>
        <a:xfrm flipV="1">
          <a:off x="3797300" y="16341692"/>
          <a:ext cx="838200" cy="10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70335</xdr:rowOff>
    </xdr:from>
    <xdr:ext cx="534377" cy="259045"/>
    <xdr:sp macro="" textlink="">
      <xdr:nvSpPr>
        <xdr:cNvPr id="244" name="扶助費平均値テキスト"/>
        <xdr:cNvSpPr txBox="1"/>
      </xdr:nvSpPr>
      <xdr:spPr>
        <a:xfrm>
          <a:off x="4686300" y="16015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47458</xdr:rowOff>
    </xdr:from>
    <xdr:to>
      <xdr:col>24</xdr:col>
      <xdr:colOff>114300</xdr:colOff>
      <xdr:row>94</xdr:row>
      <xdr:rowOff>149058</xdr:rowOff>
    </xdr:to>
    <xdr:sp macro="" textlink="">
      <xdr:nvSpPr>
        <xdr:cNvPr id="245" name="フローチャート: 判断 244"/>
        <xdr:cNvSpPr/>
      </xdr:nvSpPr>
      <xdr:spPr>
        <a:xfrm>
          <a:off x="4584700" y="1616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155963</xdr:rowOff>
    </xdr:from>
    <xdr:to>
      <xdr:col>19</xdr:col>
      <xdr:colOff>177800</xdr:colOff>
      <xdr:row>97</xdr:row>
      <xdr:rowOff>23995</xdr:rowOff>
    </xdr:to>
    <xdr:cxnSp macro="">
      <xdr:nvCxnSpPr>
        <xdr:cNvPr id="246" name="直線コネクタ 245"/>
        <xdr:cNvCxnSpPr/>
      </xdr:nvCxnSpPr>
      <xdr:spPr>
        <a:xfrm flipV="1">
          <a:off x="2908300" y="16443713"/>
          <a:ext cx="889000" cy="21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130865</xdr:rowOff>
    </xdr:from>
    <xdr:to>
      <xdr:col>20</xdr:col>
      <xdr:colOff>38100</xdr:colOff>
      <xdr:row>95</xdr:row>
      <xdr:rowOff>61015</xdr:rowOff>
    </xdr:to>
    <xdr:sp macro="" textlink="">
      <xdr:nvSpPr>
        <xdr:cNvPr id="247" name="フローチャート: 判断 246"/>
        <xdr:cNvSpPr/>
      </xdr:nvSpPr>
      <xdr:spPr>
        <a:xfrm>
          <a:off x="3746500" y="1624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77542</xdr:rowOff>
    </xdr:from>
    <xdr:ext cx="534377" cy="259045"/>
    <xdr:sp macro="" textlink="">
      <xdr:nvSpPr>
        <xdr:cNvPr id="248" name="テキスト ボックス 247"/>
        <xdr:cNvSpPr txBox="1"/>
      </xdr:nvSpPr>
      <xdr:spPr>
        <a:xfrm>
          <a:off x="3530111" y="1602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23995</xdr:rowOff>
    </xdr:from>
    <xdr:to>
      <xdr:col>15</xdr:col>
      <xdr:colOff>50800</xdr:colOff>
      <xdr:row>97</xdr:row>
      <xdr:rowOff>37190</xdr:rowOff>
    </xdr:to>
    <xdr:cxnSp macro="">
      <xdr:nvCxnSpPr>
        <xdr:cNvPr id="249" name="直線コネクタ 248"/>
        <xdr:cNvCxnSpPr/>
      </xdr:nvCxnSpPr>
      <xdr:spPr>
        <a:xfrm flipV="1">
          <a:off x="2019300" y="16654645"/>
          <a:ext cx="889000" cy="1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125248</xdr:rowOff>
    </xdr:from>
    <xdr:to>
      <xdr:col>15</xdr:col>
      <xdr:colOff>101600</xdr:colOff>
      <xdr:row>96</xdr:row>
      <xdr:rowOff>55398</xdr:rowOff>
    </xdr:to>
    <xdr:sp macro="" textlink="">
      <xdr:nvSpPr>
        <xdr:cNvPr id="250" name="フローチャート: 判断 249"/>
        <xdr:cNvSpPr/>
      </xdr:nvSpPr>
      <xdr:spPr>
        <a:xfrm>
          <a:off x="2857500" y="1641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71925</xdr:rowOff>
    </xdr:from>
    <xdr:ext cx="534377" cy="259045"/>
    <xdr:sp macro="" textlink="">
      <xdr:nvSpPr>
        <xdr:cNvPr id="251" name="テキスト ボックス 250"/>
        <xdr:cNvSpPr txBox="1"/>
      </xdr:nvSpPr>
      <xdr:spPr>
        <a:xfrm>
          <a:off x="2641111" y="1618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37190</xdr:rowOff>
    </xdr:from>
    <xdr:to>
      <xdr:col>10</xdr:col>
      <xdr:colOff>114300</xdr:colOff>
      <xdr:row>97</xdr:row>
      <xdr:rowOff>133071</xdr:rowOff>
    </xdr:to>
    <xdr:cxnSp macro="">
      <xdr:nvCxnSpPr>
        <xdr:cNvPr id="252" name="直線コネクタ 251"/>
        <xdr:cNvCxnSpPr/>
      </xdr:nvCxnSpPr>
      <xdr:spPr>
        <a:xfrm flipV="1">
          <a:off x="1130300" y="16667840"/>
          <a:ext cx="889000" cy="9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147422</xdr:rowOff>
    </xdr:from>
    <xdr:to>
      <xdr:col>10</xdr:col>
      <xdr:colOff>165100</xdr:colOff>
      <xdr:row>96</xdr:row>
      <xdr:rowOff>77572</xdr:rowOff>
    </xdr:to>
    <xdr:sp macro="" textlink="">
      <xdr:nvSpPr>
        <xdr:cNvPr id="253" name="フローチャート: 判断 252"/>
        <xdr:cNvSpPr/>
      </xdr:nvSpPr>
      <xdr:spPr>
        <a:xfrm>
          <a:off x="1968500" y="1643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94099</xdr:rowOff>
    </xdr:from>
    <xdr:ext cx="534377" cy="259045"/>
    <xdr:sp macro="" textlink="">
      <xdr:nvSpPr>
        <xdr:cNvPr id="254" name="テキスト ボックス 253"/>
        <xdr:cNvSpPr txBox="1"/>
      </xdr:nvSpPr>
      <xdr:spPr>
        <a:xfrm>
          <a:off x="1752111" y="1621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22442</xdr:rowOff>
    </xdr:from>
    <xdr:to>
      <xdr:col>6</xdr:col>
      <xdr:colOff>38100</xdr:colOff>
      <xdr:row>96</xdr:row>
      <xdr:rowOff>124042</xdr:rowOff>
    </xdr:to>
    <xdr:sp macro="" textlink="">
      <xdr:nvSpPr>
        <xdr:cNvPr id="255" name="フローチャート: 判断 254"/>
        <xdr:cNvSpPr/>
      </xdr:nvSpPr>
      <xdr:spPr>
        <a:xfrm>
          <a:off x="1079500" y="16481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140569</xdr:rowOff>
    </xdr:from>
    <xdr:ext cx="534377" cy="259045"/>
    <xdr:sp macro="" textlink="">
      <xdr:nvSpPr>
        <xdr:cNvPr id="256" name="テキスト ボックス 255"/>
        <xdr:cNvSpPr txBox="1"/>
      </xdr:nvSpPr>
      <xdr:spPr>
        <a:xfrm>
          <a:off x="863111" y="1625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3142</xdr:rowOff>
    </xdr:from>
    <xdr:to>
      <xdr:col>24</xdr:col>
      <xdr:colOff>114300</xdr:colOff>
      <xdr:row>95</xdr:row>
      <xdr:rowOff>104742</xdr:rowOff>
    </xdr:to>
    <xdr:sp macro="" textlink="">
      <xdr:nvSpPr>
        <xdr:cNvPr id="262" name="楕円 261"/>
        <xdr:cNvSpPr/>
      </xdr:nvSpPr>
      <xdr:spPr>
        <a:xfrm>
          <a:off x="4584700" y="1629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153019</xdr:rowOff>
    </xdr:from>
    <xdr:ext cx="534377" cy="259045"/>
    <xdr:sp macro="" textlink="">
      <xdr:nvSpPr>
        <xdr:cNvPr id="263" name="扶助費該当値テキスト"/>
        <xdr:cNvSpPr txBox="1"/>
      </xdr:nvSpPr>
      <xdr:spPr>
        <a:xfrm>
          <a:off x="4686300" y="1626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105163</xdr:rowOff>
    </xdr:from>
    <xdr:to>
      <xdr:col>20</xdr:col>
      <xdr:colOff>38100</xdr:colOff>
      <xdr:row>96</xdr:row>
      <xdr:rowOff>35313</xdr:rowOff>
    </xdr:to>
    <xdr:sp macro="" textlink="">
      <xdr:nvSpPr>
        <xdr:cNvPr id="264" name="楕円 263"/>
        <xdr:cNvSpPr/>
      </xdr:nvSpPr>
      <xdr:spPr>
        <a:xfrm>
          <a:off x="3746500" y="1639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26440</xdr:rowOff>
    </xdr:from>
    <xdr:ext cx="534377" cy="259045"/>
    <xdr:sp macro="" textlink="">
      <xdr:nvSpPr>
        <xdr:cNvPr id="265" name="テキスト ボックス 264"/>
        <xdr:cNvSpPr txBox="1"/>
      </xdr:nvSpPr>
      <xdr:spPr>
        <a:xfrm>
          <a:off x="3530111" y="1648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144645</xdr:rowOff>
    </xdr:from>
    <xdr:to>
      <xdr:col>15</xdr:col>
      <xdr:colOff>101600</xdr:colOff>
      <xdr:row>97</xdr:row>
      <xdr:rowOff>74795</xdr:rowOff>
    </xdr:to>
    <xdr:sp macro="" textlink="">
      <xdr:nvSpPr>
        <xdr:cNvPr id="266" name="楕円 265"/>
        <xdr:cNvSpPr/>
      </xdr:nvSpPr>
      <xdr:spPr>
        <a:xfrm>
          <a:off x="2857500" y="166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65922</xdr:rowOff>
    </xdr:from>
    <xdr:ext cx="534377" cy="259045"/>
    <xdr:sp macro="" textlink="">
      <xdr:nvSpPr>
        <xdr:cNvPr id="267" name="テキスト ボックス 266"/>
        <xdr:cNvSpPr txBox="1"/>
      </xdr:nvSpPr>
      <xdr:spPr>
        <a:xfrm>
          <a:off x="2641111" y="1669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157840</xdr:rowOff>
    </xdr:from>
    <xdr:to>
      <xdr:col>10</xdr:col>
      <xdr:colOff>165100</xdr:colOff>
      <xdr:row>97</xdr:row>
      <xdr:rowOff>87990</xdr:rowOff>
    </xdr:to>
    <xdr:sp macro="" textlink="">
      <xdr:nvSpPr>
        <xdr:cNvPr id="268" name="楕円 267"/>
        <xdr:cNvSpPr/>
      </xdr:nvSpPr>
      <xdr:spPr>
        <a:xfrm>
          <a:off x="1968500" y="1661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79117</xdr:rowOff>
    </xdr:from>
    <xdr:ext cx="534377" cy="259045"/>
    <xdr:sp macro="" textlink="">
      <xdr:nvSpPr>
        <xdr:cNvPr id="269" name="テキスト ボックス 268"/>
        <xdr:cNvSpPr txBox="1"/>
      </xdr:nvSpPr>
      <xdr:spPr>
        <a:xfrm>
          <a:off x="1752111" y="167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82271</xdr:rowOff>
    </xdr:from>
    <xdr:to>
      <xdr:col>6</xdr:col>
      <xdr:colOff>38100</xdr:colOff>
      <xdr:row>98</xdr:row>
      <xdr:rowOff>12421</xdr:rowOff>
    </xdr:to>
    <xdr:sp macro="" textlink="">
      <xdr:nvSpPr>
        <xdr:cNvPr id="270" name="楕円 269"/>
        <xdr:cNvSpPr/>
      </xdr:nvSpPr>
      <xdr:spPr>
        <a:xfrm>
          <a:off x="1079500" y="1671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3548</xdr:rowOff>
    </xdr:from>
    <xdr:ext cx="534377" cy="259045"/>
    <xdr:sp macro="" textlink="">
      <xdr:nvSpPr>
        <xdr:cNvPr id="271" name="テキスト ボックス 270"/>
        <xdr:cNvSpPr txBox="1"/>
      </xdr:nvSpPr>
      <xdr:spPr>
        <a:xfrm>
          <a:off x="863111" y="1680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2" name="テキスト ボックス 28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3" name="直線コネクタ 28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4" name="テキスト ボックス 28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5" name="直線コネクタ 28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6" name="テキスト ボックス 28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7" name="直線コネクタ 28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8" name="テキスト ボックス 28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9" name="直線コネクタ 28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90" name="テキスト ボックス 28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1" name="直線コネクタ 29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92" name="テキスト ボックス 29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3" name="直線コネクタ 29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4" name="テキスト ボックス 29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129794</xdr:rowOff>
    </xdr:from>
    <xdr:to>
      <xdr:col>54</xdr:col>
      <xdr:colOff>189865</xdr:colOff>
      <xdr:row>34</xdr:row>
      <xdr:rowOff>63248</xdr:rowOff>
    </xdr:to>
    <xdr:cxnSp macro="">
      <xdr:nvCxnSpPr>
        <xdr:cNvPr id="296" name="直線コネクタ 295"/>
        <xdr:cNvCxnSpPr/>
      </xdr:nvCxnSpPr>
      <xdr:spPr>
        <a:xfrm flipV="1">
          <a:off x="10475595" y="5444744"/>
          <a:ext cx="1270" cy="44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67075</xdr:rowOff>
    </xdr:from>
    <xdr:ext cx="599010" cy="259045"/>
    <xdr:sp macro="" textlink="">
      <xdr:nvSpPr>
        <xdr:cNvPr id="297" name="補助費等最小値テキスト"/>
        <xdr:cNvSpPr txBox="1"/>
      </xdr:nvSpPr>
      <xdr:spPr>
        <a:xfrm>
          <a:off x="10528300" y="5896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63248</xdr:rowOff>
    </xdr:from>
    <xdr:to>
      <xdr:col>55</xdr:col>
      <xdr:colOff>88900</xdr:colOff>
      <xdr:row>34</xdr:row>
      <xdr:rowOff>63248</xdr:rowOff>
    </xdr:to>
    <xdr:cxnSp macro="">
      <xdr:nvCxnSpPr>
        <xdr:cNvPr id="298" name="直線コネクタ 297"/>
        <xdr:cNvCxnSpPr/>
      </xdr:nvCxnSpPr>
      <xdr:spPr>
        <a:xfrm>
          <a:off x="10388600" y="589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76471</xdr:rowOff>
    </xdr:from>
    <xdr:ext cx="599010" cy="259045"/>
    <xdr:sp macro="" textlink="">
      <xdr:nvSpPr>
        <xdr:cNvPr id="299" name="補助費等最大値テキスト"/>
        <xdr:cNvSpPr txBox="1"/>
      </xdr:nvSpPr>
      <xdr:spPr>
        <a:xfrm>
          <a:off x="10528300" y="521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129794</xdr:rowOff>
    </xdr:from>
    <xdr:to>
      <xdr:col>55</xdr:col>
      <xdr:colOff>88900</xdr:colOff>
      <xdr:row>31</xdr:row>
      <xdr:rowOff>129794</xdr:rowOff>
    </xdr:to>
    <xdr:cxnSp macro="">
      <xdr:nvCxnSpPr>
        <xdr:cNvPr id="300" name="直線コネクタ 299"/>
        <xdr:cNvCxnSpPr/>
      </xdr:nvCxnSpPr>
      <xdr:spPr>
        <a:xfrm>
          <a:off x="10388600" y="544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29964</xdr:rowOff>
    </xdr:from>
    <xdr:to>
      <xdr:col>55</xdr:col>
      <xdr:colOff>0</xdr:colOff>
      <xdr:row>39</xdr:row>
      <xdr:rowOff>62334</xdr:rowOff>
    </xdr:to>
    <xdr:cxnSp macro="">
      <xdr:nvCxnSpPr>
        <xdr:cNvPr id="301" name="直線コネクタ 300"/>
        <xdr:cNvCxnSpPr/>
      </xdr:nvCxnSpPr>
      <xdr:spPr>
        <a:xfrm flipV="1">
          <a:off x="9639300" y="5859264"/>
          <a:ext cx="838200" cy="88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61157</xdr:rowOff>
    </xdr:from>
    <xdr:ext cx="599010" cy="259045"/>
    <xdr:sp macro="" textlink="">
      <xdr:nvSpPr>
        <xdr:cNvPr id="302" name="補助費等平均値テキスト"/>
        <xdr:cNvSpPr txBox="1"/>
      </xdr:nvSpPr>
      <xdr:spPr>
        <a:xfrm>
          <a:off x="10528300" y="5547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38280</xdr:rowOff>
    </xdr:from>
    <xdr:to>
      <xdr:col>55</xdr:col>
      <xdr:colOff>50800</xdr:colOff>
      <xdr:row>33</xdr:row>
      <xdr:rowOff>139880</xdr:rowOff>
    </xdr:to>
    <xdr:sp macro="" textlink="">
      <xdr:nvSpPr>
        <xdr:cNvPr id="303" name="フローチャート: 判断 302"/>
        <xdr:cNvSpPr/>
      </xdr:nvSpPr>
      <xdr:spPr>
        <a:xfrm>
          <a:off x="10426700" y="569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62334</xdr:rowOff>
    </xdr:from>
    <xdr:to>
      <xdr:col>50</xdr:col>
      <xdr:colOff>114300</xdr:colOff>
      <xdr:row>39</xdr:row>
      <xdr:rowOff>83609</xdr:rowOff>
    </xdr:to>
    <xdr:cxnSp macro="">
      <xdr:nvCxnSpPr>
        <xdr:cNvPr id="304" name="直線コネクタ 303"/>
        <xdr:cNvCxnSpPr/>
      </xdr:nvCxnSpPr>
      <xdr:spPr>
        <a:xfrm flipV="1">
          <a:off x="8750300" y="6748884"/>
          <a:ext cx="889000" cy="2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132586</xdr:rowOff>
    </xdr:from>
    <xdr:to>
      <xdr:col>50</xdr:col>
      <xdr:colOff>165100</xdr:colOff>
      <xdr:row>39</xdr:row>
      <xdr:rowOff>62736</xdr:rowOff>
    </xdr:to>
    <xdr:sp macro="" textlink="">
      <xdr:nvSpPr>
        <xdr:cNvPr id="305" name="フローチャート: 判断 304"/>
        <xdr:cNvSpPr/>
      </xdr:nvSpPr>
      <xdr:spPr>
        <a:xfrm>
          <a:off x="9588500" y="664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79262</xdr:rowOff>
    </xdr:from>
    <xdr:ext cx="534377" cy="259045"/>
    <xdr:sp macro="" textlink="">
      <xdr:nvSpPr>
        <xdr:cNvPr id="306" name="テキスト ボックス 305"/>
        <xdr:cNvSpPr txBox="1"/>
      </xdr:nvSpPr>
      <xdr:spPr>
        <a:xfrm>
          <a:off x="9372111" y="64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73421</xdr:rowOff>
    </xdr:from>
    <xdr:to>
      <xdr:col>45</xdr:col>
      <xdr:colOff>177800</xdr:colOff>
      <xdr:row>39</xdr:row>
      <xdr:rowOff>83609</xdr:rowOff>
    </xdr:to>
    <xdr:cxnSp macro="">
      <xdr:nvCxnSpPr>
        <xdr:cNvPr id="307" name="直線コネクタ 306"/>
        <xdr:cNvCxnSpPr/>
      </xdr:nvCxnSpPr>
      <xdr:spPr>
        <a:xfrm>
          <a:off x="7861300" y="6759971"/>
          <a:ext cx="889000" cy="1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142362</xdr:rowOff>
    </xdr:from>
    <xdr:to>
      <xdr:col>46</xdr:col>
      <xdr:colOff>38100</xdr:colOff>
      <xdr:row>39</xdr:row>
      <xdr:rowOff>72512</xdr:rowOff>
    </xdr:to>
    <xdr:sp macro="" textlink="">
      <xdr:nvSpPr>
        <xdr:cNvPr id="308" name="フローチャート: 判断 307"/>
        <xdr:cNvSpPr/>
      </xdr:nvSpPr>
      <xdr:spPr>
        <a:xfrm>
          <a:off x="8699500" y="665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89039</xdr:rowOff>
    </xdr:from>
    <xdr:ext cx="534377" cy="259045"/>
    <xdr:sp macro="" textlink="">
      <xdr:nvSpPr>
        <xdr:cNvPr id="309" name="テキスト ボックス 308"/>
        <xdr:cNvSpPr txBox="1"/>
      </xdr:nvSpPr>
      <xdr:spPr>
        <a:xfrm>
          <a:off x="8483111" y="643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26192</xdr:rowOff>
    </xdr:from>
    <xdr:to>
      <xdr:col>41</xdr:col>
      <xdr:colOff>50800</xdr:colOff>
      <xdr:row>39</xdr:row>
      <xdr:rowOff>73421</xdr:rowOff>
    </xdr:to>
    <xdr:cxnSp macro="">
      <xdr:nvCxnSpPr>
        <xdr:cNvPr id="310" name="直線コネクタ 309"/>
        <xdr:cNvCxnSpPr/>
      </xdr:nvCxnSpPr>
      <xdr:spPr>
        <a:xfrm>
          <a:off x="6972300" y="6712742"/>
          <a:ext cx="889000" cy="4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163972</xdr:rowOff>
    </xdr:from>
    <xdr:to>
      <xdr:col>41</xdr:col>
      <xdr:colOff>101600</xdr:colOff>
      <xdr:row>39</xdr:row>
      <xdr:rowOff>94122</xdr:rowOff>
    </xdr:to>
    <xdr:sp macro="" textlink="">
      <xdr:nvSpPr>
        <xdr:cNvPr id="311" name="フローチャート: 判断 310"/>
        <xdr:cNvSpPr/>
      </xdr:nvSpPr>
      <xdr:spPr>
        <a:xfrm>
          <a:off x="7810500" y="667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110649</xdr:rowOff>
    </xdr:from>
    <xdr:ext cx="534377" cy="259045"/>
    <xdr:sp macro="" textlink="">
      <xdr:nvSpPr>
        <xdr:cNvPr id="312" name="テキスト ボックス 311"/>
        <xdr:cNvSpPr txBox="1"/>
      </xdr:nvSpPr>
      <xdr:spPr>
        <a:xfrm>
          <a:off x="7594111" y="645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143132</xdr:rowOff>
    </xdr:from>
    <xdr:to>
      <xdr:col>36</xdr:col>
      <xdr:colOff>165100</xdr:colOff>
      <xdr:row>39</xdr:row>
      <xdr:rowOff>73282</xdr:rowOff>
    </xdr:to>
    <xdr:sp macro="" textlink="">
      <xdr:nvSpPr>
        <xdr:cNvPr id="313" name="フローチャート: 判断 312"/>
        <xdr:cNvSpPr/>
      </xdr:nvSpPr>
      <xdr:spPr>
        <a:xfrm>
          <a:off x="6921500" y="665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89809</xdr:rowOff>
    </xdr:from>
    <xdr:ext cx="534377" cy="259045"/>
    <xdr:sp macro="" textlink="">
      <xdr:nvSpPr>
        <xdr:cNvPr id="314" name="テキスト ボックス 313"/>
        <xdr:cNvSpPr txBox="1"/>
      </xdr:nvSpPr>
      <xdr:spPr>
        <a:xfrm>
          <a:off x="6705111" y="643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5" name="テキスト ボックス 31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6" name="テキスト ボックス 31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7" name="テキスト ボックス 31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8" name="テキスト ボックス 31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9" name="テキスト ボックス 31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150614</xdr:rowOff>
    </xdr:from>
    <xdr:to>
      <xdr:col>55</xdr:col>
      <xdr:colOff>50800</xdr:colOff>
      <xdr:row>34</xdr:row>
      <xdr:rowOff>80764</xdr:rowOff>
    </xdr:to>
    <xdr:sp macro="" textlink="">
      <xdr:nvSpPr>
        <xdr:cNvPr id="320" name="楕円 319"/>
        <xdr:cNvSpPr/>
      </xdr:nvSpPr>
      <xdr:spPr>
        <a:xfrm>
          <a:off x="10426700" y="580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65541</xdr:rowOff>
    </xdr:from>
    <xdr:ext cx="599010" cy="259045"/>
    <xdr:sp macro="" textlink="">
      <xdr:nvSpPr>
        <xdr:cNvPr id="321" name="補助費等該当値テキスト"/>
        <xdr:cNvSpPr txBox="1"/>
      </xdr:nvSpPr>
      <xdr:spPr>
        <a:xfrm>
          <a:off x="10528300" y="572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11534</xdr:rowOff>
    </xdr:from>
    <xdr:to>
      <xdr:col>50</xdr:col>
      <xdr:colOff>165100</xdr:colOff>
      <xdr:row>39</xdr:row>
      <xdr:rowOff>113134</xdr:rowOff>
    </xdr:to>
    <xdr:sp macro="" textlink="">
      <xdr:nvSpPr>
        <xdr:cNvPr id="322" name="楕円 321"/>
        <xdr:cNvSpPr/>
      </xdr:nvSpPr>
      <xdr:spPr>
        <a:xfrm>
          <a:off x="9588500" y="669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104261</xdr:rowOff>
    </xdr:from>
    <xdr:ext cx="534377" cy="259045"/>
    <xdr:sp macro="" textlink="">
      <xdr:nvSpPr>
        <xdr:cNvPr id="323" name="テキスト ボックス 322"/>
        <xdr:cNvSpPr txBox="1"/>
      </xdr:nvSpPr>
      <xdr:spPr>
        <a:xfrm>
          <a:off x="9372111" y="679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32809</xdr:rowOff>
    </xdr:from>
    <xdr:to>
      <xdr:col>46</xdr:col>
      <xdr:colOff>38100</xdr:colOff>
      <xdr:row>39</xdr:row>
      <xdr:rowOff>134409</xdr:rowOff>
    </xdr:to>
    <xdr:sp macro="" textlink="">
      <xdr:nvSpPr>
        <xdr:cNvPr id="324" name="楕円 323"/>
        <xdr:cNvSpPr/>
      </xdr:nvSpPr>
      <xdr:spPr>
        <a:xfrm>
          <a:off x="8699500" y="671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125536</xdr:rowOff>
    </xdr:from>
    <xdr:ext cx="534377" cy="259045"/>
    <xdr:sp macro="" textlink="">
      <xdr:nvSpPr>
        <xdr:cNvPr id="325" name="テキスト ボックス 324"/>
        <xdr:cNvSpPr txBox="1"/>
      </xdr:nvSpPr>
      <xdr:spPr>
        <a:xfrm>
          <a:off x="8483111" y="681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22621</xdr:rowOff>
    </xdr:from>
    <xdr:to>
      <xdr:col>41</xdr:col>
      <xdr:colOff>101600</xdr:colOff>
      <xdr:row>39</xdr:row>
      <xdr:rowOff>124221</xdr:rowOff>
    </xdr:to>
    <xdr:sp macro="" textlink="">
      <xdr:nvSpPr>
        <xdr:cNvPr id="326" name="楕円 325"/>
        <xdr:cNvSpPr/>
      </xdr:nvSpPr>
      <xdr:spPr>
        <a:xfrm>
          <a:off x="7810500" y="670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115348</xdr:rowOff>
    </xdr:from>
    <xdr:ext cx="534377" cy="259045"/>
    <xdr:sp macro="" textlink="">
      <xdr:nvSpPr>
        <xdr:cNvPr id="327" name="テキスト ボックス 326"/>
        <xdr:cNvSpPr txBox="1"/>
      </xdr:nvSpPr>
      <xdr:spPr>
        <a:xfrm>
          <a:off x="7594111" y="68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146842</xdr:rowOff>
    </xdr:from>
    <xdr:to>
      <xdr:col>36</xdr:col>
      <xdr:colOff>165100</xdr:colOff>
      <xdr:row>39</xdr:row>
      <xdr:rowOff>76992</xdr:rowOff>
    </xdr:to>
    <xdr:sp macro="" textlink="">
      <xdr:nvSpPr>
        <xdr:cNvPr id="328" name="楕円 327"/>
        <xdr:cNvSpPr/>
      </xdr:nvSpPr>
      <xdr:spPr>
        <a:xfrm>
          <a:off x="6921500" y="666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68119</xdr:rowOff>
    </xdr:from>
    <xdr:ext cx="534377" cy="259045"/>
    <xdr:sp macro="" textlink="">
      <xdr:nvSpPr>
        <xdr:cNvPr id="329" name="テキスト ボックス 328"/>
        <xdr:cNvSpPr txBox="1"/>
      </xdr:nvSpPr>
      <xdr:spPr>
        <a:xfrm>
          <a:off x="6705111" y="675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0" name="正方形/長方形 32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1" name="正方形/長方形 33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2" name="正方形/長方形 33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3" name="正方形/長方形 33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4" name="正方形/長方形 33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5" name="正方形/長方形 33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6" name="正方形/長方形 33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7" name="正方形/長方形 33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8" name="テキスト ボックス 33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9" name="直線コネクタ 33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40" name="テキスト ボックス 339"/>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41" name="直線コネクタ 34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42" name="テキスト ボックス 341"/>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3" name="直線コネクタ 34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4" name="テキスト ボックス 34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5" name="直線コネクタ 34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6" name="テキスト ボックス 34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7" name="直線コネクタ 34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8" name="テキスト ボックス 34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171338</xdr:rowOff>
    </xdr:from>
    <xdr:to>
      <xdr:col>54</xdr:col>
      <xdr:colOff>189865</xdr:colOff>
      <xdr:row>57</xdr:row>
      <xdr:rowOff>158674</xdr:rowOff>
    </xdr:to>
    <xdr:cxnSp macro="">
      <xdr:nvCxnSpPr>
        <xdr:cNvPr id="352" name="直線コネクタ 351"/>
        <xdr:cNvCxnSpPr/>
      </xdr:nvCxnSpPr>
      <xdr:spPr>
        <a:xfrm flipV="1">
          <a:off x="10475595" y="8743838"/>
          <a:ext cx="1270" cy="118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162501</xdr:rowOff>
    </xdr:from>
    <xdr:ext cx="534377" cy="259045"/>
    <xdr:sp macro="" textlink="">
      <xdr:nvSpPr>
        <xdr:cNvPr id="353" name="普通建設事業費最小値テキスト"/>
        <xdr:cNvSpPr txBox="1"/>
      </xdr:nvSpPr>
      <xdr:spPr>
        <a:xfrm>
          <a:off x="10528300" y="99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158674</xdr:rowOff>
    </xdr:from>
    <xdr:to>
      <xdr:col>55</xdr:col>
      <xdr:colOff>88900</xdr:colOff>
      <xdr:row>57</xdr:row>
      <xdr:rowOff>158674</xdr:rowOff>
    </xdr:to>
    <xdr:cxnSp macro="">
      <xdr:nvCxnSpPr>
        <xdr:cNvPr id="354" name="直線コネクタ 353"/>
        <xdr:cNvCxnSpPr/>
      </xdr:nvCxnSpPr>
      <xdr:spPr>
        <a:xfrm>
          <a:off x="10388600" y="993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118015</xdr:rowOff>
    </xdr:from>
    <xdr:ext cx="534377" cy="259045"/>
    <xdr:sp macro="" textlink="">
      <xdr:nvSpPr>
        <xdr:cNvPr id="355" name="普通建設事業費最大値テキスト"/>
        <xdr:cNvSpPr txBox="1"/>
      </xdr:nvSpPr>
      <xdr:spPr>
        <a:xfrm>
          <a:off x="10528300" y="851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171338</xdr:rowOff>
    </xdr:from>
    <xdr:to>
      <xdr:col>55</xdr:col>
      <xdr:colOff>88900</xdr:colOff>
      <xdr:row>50</xdr:row>
      <xdr:rowOff>171338</xdr:rowOff>
    </xdr:to>
    <xdr:cxnSp macro="">
      <xdr:nvCxnSpPr>
        <xdr:cNvPr id="356" name="直線コネクタ 355"/>
        <xdr:cNvCxnSpPr/>
      </xdr:nvCxnSpPr>
      <xdr:spPr>
        <a:xfrm>
          <a:off x="10388600" y="874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8735</xdr:rowOff>
    </xdr:from>
    <xdr:to>
      <xdr:col>55</xdr:col>
      <xdr:colOff>0</xdr:colOff>
      <xdr:row>55</xdr:row>
      <xdr:rowOff>11867</xdr:rowOff>
    </xdr:to>
    <xdr:cxnSp macro="">
      <xdr:nvCxnSpPr>
        <xdr:cNvPr id="357" name="直線コネクタ 356"/>
        <xdr:cNvCxnSpPr/>
      </xdr:nvCxnSpPr>
      <xdr:spPr>
        <a:xfrm flipV="1">
          <a:off x="9639300" y="9267035"/>
          <a:ext cx="838200" cy="17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135701</xdr:rowOff>
    </xdr:from>
    <xdr:ext cx="534377" cy="259045"/>
    <xdr:sp macro="" textlink="">
      <xdr:nvSpPr>
        <xdr:cNvPr id="358" name="普通建設事業費平均値テキスト"/>
        <xdr:cNvSpPr txBox="1"/>
      </xdr:nvSpPr>
      <xdr:spPr>
        <a:xfrm>
          <a:off x="10528300" y="9394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157274</xdr:rowOff>
    </xdr:from>
    <xdr:to>
      <xdr:col>55</xdr:col>
      <xdr:colOff>50800</xdr:colOff>
      <xdr:row>55</xdr:row>
      <xdr:rowOff>87424</xdr:rowOff>
    </xdr:to>
    <xdr:sp macro="" textlink="">
      <xdr:nvSpPr>
        <xdr:cNvPr id="359" name="フローチャート: 判断 358"/>
        <xdr:cNvSpPr/>
      </xdr:nvSpPr>
      <xdr:spPr>
        <a:xfrm>
          <a:off x="10426700" y="941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108176</xdr:rowOff>
    </xdr:from>
    <xdr:to>
      <xdr:col>50</xdr:col>
      <xdr:colOff>114300</xdr:colOff>
      <xdr:row>55</xdr:row>
      <xdr:rowOff>11867</xdr:rowOff>
    </xdr:to>
    <xdr:cxnSp macro="">
      <xdr:nvCxnSpPr>
        <xdr:cNvPr id="360" name="直線コネクタ 359"/>
        <xdr:cNvCxnSpPr/>
      </xdr:nvCxnSpPr>
      <xdr:spPr>
        <a:xfrm>
          <a:off x="8750300" y="8680676"/>
          <a:ext cx="889000" cy="76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52232</xdr:rowOff>
    </xdr:from>
    <xdr:to>
      <xdr:col>50</xdr:col>
      <xdr:colOff>165100</xdr:colOff>
      <xdr:row>54</xdr:row>
      <xdr:rowOff>153832</xdr:rowOff>
    </xdr:to>
    <xdr:sp macro="" textlink="">
      <xdr:nvSpPr>
        <xdr:cNvPr id="361" name="フローチャート: 判断 360"/>
        <xdr:cNvSpPr/>
      </xdr:nvSpPr>
      <xdr:spPr>
        <a:xfrm>
          <a:off x="9588500" y="93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170359</xdr:rowOff>
    </xdr:from>
    <xdr:ext cx="534377" cy="259045"/>
    <xdr:sp macro="" textlink="">
      <xdr:nvSpPr>
        <xdr:cNvPr id="362" name="テキスト ボックス 361"/>
        <xdr:cNvSpPr txBox="1"/>
      </xdr:nvSpPr>
      <xdr:spPr>
        <a:xfrm>
          <a:off x="9372111" y="908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108176</xdr:rowOff>
    </xdr:from>
    <xdr:to>
      <xdr:col>45</xdr:col>
      <xdr:colOff>177800</xdr:colOff>
      <xdr:row>52</xdr:row>
      <xdr:rowOff>9650</xdr:rowOff>
    </xdr:to>
    <xdr:cxnSp macro="">
      <xdr:nvCxnSpPr>
        <xdr:cNvPr id="363" name="直線コネクタ 362"/>
        <xdr:cNvCxnSpPr/>
      </xdr:nvCxnSpPr>
      <xdr:spPr>
        <a:xfrm flipV="1">
          <a:off x="7861300" y="8680676"/>
          <a:ext cx="889000" cy="24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49009</xdr:rowOff>
    </xdr:from>
    <xdr:to>
      <xdr:col>46</xdr:col>
      <xdr:colOff>38100</xdr:colOff>
      <xdr:row>53</xdr:row>
      <xdr:rowOff>150609</xdr:rowOff>
    </xdr:to>
    <xdr:sp macro="" textlink="">
      <xdr:nvSpPr>
        <xdr:cNvPr id="364" name="フローチャート: 判断 363"/>
        <xdr:cNvSpPr/>
      </xdr:nvSpPr>
      <xdr:spPr>
        <a:xfrm>
          <a:off x="8699500" y="913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141736</xdr:rowOff>
    </xdr:from>
    <xdr:ext cx="534377" cy="259045"/>
    <xdr:sp macro="" textlink="">
      <xdr:nvSpPr>
        <xdr:cNvPr id="365" name="テキスト ボックス 364"/>
        <xdr:cNvSpPr txBox="1"/>
      </xdr:nvSpPr>
      <xdr:spPr>
        <a:xfrm>
          <a:off x="8483111" y="922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84356</xdr:rowOff>
    </xdr:from>
    <xdr:to>
      <xdr:col>41</xdr:col>
      <xdr:colOff>50800</xdr:colOff>
      <xdr:row>52</xdr:row>
      <xdr:rowOff>9650</xdr:rowOff>
    </xdr:to>
    <xdr:cxnSp macro="">
      <xdr:nvCxnSpPr>
        <xdr:cNvPr id="366" name="直線コネクタ 365"/>
        <xdr:cNvCxnSpPr/>
      </xdr:nvCxnSpPr>
      <xdr:spPr>
        <a:xfrm>
          <a:off x="6972300" y="8828306"/>
          <a:ext cx="889000" cy="9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84374</xdr:rowOff>
    </xdr:from>
    <xdr:to>
      <xdr:col>41</xdr:col>
      <xdr:colOff>101600</xdr:colOff>
      <xdr:row>56</xdr:row>
      <xdr:rowOff>14524</xdr:rowOff>
    </xdr:to>
    <xdr:sp macro="" textlink="">
      <xdr:nvSpPr>
        <xdr:cNvPr id="367" name="フローチャート: 判断 366"/>
        <xdr:cNvSpPr/>
      </xdr:nvSpPr>
      <xdr:spPr>
        <a:xfrm>
          <a:off x="7810500" y="951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5651</xdr:rowOff>
    </xdr:from>
    <xdr:ext cx="534377" cy="259045"/>
    <xdr:sp macro="" textlink="">
      <xdr:nvSpPr>
        <xdr:cNvPr id="368" name="テキスト ボックス 367"/>
        <xdr:cNvSpPr txBox="1"/>
      </xdr:nvSpPr>
      <xdr:spPr>
        <a:xfrm>
          <a:off x="7594111" y="96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53147</xdr:rowOff>
    </xdr:from>
    <xdr:to>
      <xdr:col>36</xdr:col>
      <xdr:colOff>165100</xdr:colOff>
      <xdr:row>52</xdr:row>
      <xdr:rowOff>154747</xdr:rowOff>
    </xdr:to>
    <xdr:sp macro="" textlink="">
      <xdr:nvSpPr>
        <xdr:cNvPr id="369" name="フローチャート: 判断 368"/>
        <xdr:cNvSpPr/>
      </xdr:nvSpPr>
      <xdr:spPr>
        <a:xfrm>
          <a:off x="6921500" y="896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145874</xdr:rowOff>
    </xdr:from>
    <xdr:ext cx="534377" cy="259045"/>
    <xdr:sp macro="" textlink="">
      <xdr:nvSpPr>
        <xdr:cNvPr id="370" name="テキスト ボックス 369"/>
        <xdr:cNvSpPr txBox="1"/>
      </xdr:nvSpPr>
      <xdr:spPr>
        <a:xfrm>
          <a:off x="6705111" y="906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129385</xdr:rowOff>
    </xdr:from>
    <xdr:to>
      <xdr:col>55</xdr:col>
      <xdr:colOff>50800</xdr:colOff>
      <xdr:row>54</xdr:row>
      <xdr:rowOff>59535</xdr:rowOff>
    </xdr:to>
    <xdr:sp macro="" textlink="">
      <xdr:nvSpPr>
        <xdr:cNvPr id="376" name="楕円 375"/>
        <xdr:cNvSpPr/>
      </xdr:nvSpPr>
      <xdr:spPr>
        <a:xfrm>
          <a:off x="10426700" y="92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152262</xdr:rowOff>
    </xdr:from>
    <xdr:ext cx="534377" cy="259045"/>
    <xdr:sp macro="" textlink="">
      <xdr:nvSpPr>
        <xdr:cNvPr id="377" name="普通建設事業費該当値テキスト"/>
        <xdr:cNvSpPr txBox="1"/>
      </xdr:nvSpPr>
      <xdr:spPr>
        <a:xfrm>
          <a:off x="10528300" y="906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132517</xdr:rowOff>
    </xdr:from>
    <xdr:to>
      <xdr:col>50</xdr:col>
      <xdr:colOff>165100</xdr:colOff>
      <xdr:row>55</xdr:row>
      <xdr:rowOff>62667</xdr:rowOff>
    </xdr:to>
    <xdr:sp macro="" textlink="">
      <xdr:nvSpPr>
        <xdr:cNvPr id="378" name="楕円 377"/>
        <xdr:cNvSpPr/>
      </xdr:nvSpPr>
      <xdr:spPr>
        <a:xfrm>
          <a:off x="9588500" y="939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53794</xdr:rowOff>
    </xdr:from>
    <xdr:ext cx="534377" cy="259045"/>
    <xdr:sp macro="" textlink="">
      <xdr:nvSpPr>
        <xdr:cNvPr id="379" name="テキスト ボックス 378"/>
        <xdr:cNvSpPr txBox="1"/>
      </xdr:nvSpPr>
      <xdr:spPr>
        <a:xfrm>
          <a:off x="9372111" y="948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57376</xdr:rowOff>
    </xdr:from>
    <xdr:to>
      <xdr:col>46</xdr:col>
      <xdr:colOff>38100</xdr:colOff>
      <xdr:row>50</xdr:row>
      <xdr:rowOff>158976</xdr:rowOff>
    </xdr:to>
    <xdr:sp macro="" textlink="">
      <xdr:nvSpPr>
        <xdr:cNvPr id="380" name="楕円 379"/>
        <xdr:cNvSpPr/>
      </xdr:nvSpPr>
      <xdr:spPr>
        <a:xfrm>
          <a:off x="8699500" y="86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4053</xdr:rowOff>
    </xdr:from>
    <xdr:ext cx="599010" cy="259045"/>
    <xdr:sp macro="" textlink="">
      <xdr:nvSpPr>
        <xdr:cNvPr id="381" name="テキスト ボックス 380"/>
        <xdr:cNvSpPr txBox="1"/>
      </xdr:nvSpPr>
      <xdr:spPr>
        <a:xfrm>
          <a:off x="8450795" y="840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130300</xdr:rowOff>
    </xdr:from>
    <xdr:to>
      <xdr:col>41</xdr:col>
      <xdr:colOff>101600</xdr:colOff>
      <xdr:row>52</xdr:row>
      <xdr:rowOff>60450</xdr:rowOff>
    </xdr:to>
    <xdr:sp macro="" textlink="">
      <xdr:nvSpPr>
        <xdr:cNvPr id="382" name="楕円 381"/>
        <xdr:cNvSpPr/>
      </xdr:nvSpPr>
      <xdr:spPr>
        <a:xfrm>
          <a:off x="7810500" y="8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76977</xdr:rowOff>
    </xdr:from>
    <xdr:ext cx="534377" cy="259045"/>
    <xdr:sp macro="" textlink="">
      <xdr:nvSpPr>
        <xdr:cNvPr id="383" name="テキスト ボックス 382"/>
        <xdr:cNvSpPr txBox="1"/>
      </xdr:nvSpPr>
      <xdr:spPr>
        <a:xfrm>
          <a:off x="7594111" y="864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33556</xdr:rowOff>
    </xdr:from>
    <xdr:to>
      <xdr:col>36</xdr:col>
      <xdr:colOff>165100</xdr:colOff>
      <xdr:row>51</xdr:row>
      <xdr:rowOff>135156</xdr:rowOff>
    </xdr:to>
    <xdr:sp macro="" textlink="">
      <xdr:nvSpPr>
        <xdr:cNvPr id="384" name="楕円 383"/>
        <xdr:cNvSpPr/>
      </xdr:nvSpPr>
      <xdr:spPr>
        <a:xfrm>
          <a:off x="6921500" y="877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151683</xdr:rowOff>
    </xdr:from>
    <xdr:ext cx="534377" cy="259045"/>
    <xdr:sp macro="" textlink="">
      <xdr:nvSpPr>
        <xdr:cNvPr id="385" name="テキスト ボックス 384"/>
        <xdr:cNvSpPr txBox="1"/>
      </xdr:nvSpPr>
      <xdr:spPr>
        <a:xfrm>
          <a:off x="6705111" y="855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7" name="テキスト ボックス 39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1" name="テキスト ボックス 40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3" name="テキスト ボックス 40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5" name="テキスト ボックス 40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146901</xdr:rowOff>
    </xdr:from>
    <xdr:to>
      <xdr:col>54</xdr:col>
      <xdr:colOff>189865</xdr:colOff>
      <xdr:row>79</xdr:row>
      <xdr:rowOff>31535</xdr:rowOff>
    </xdr:to>
    <xdr:cxnSp macro="">
      <xdr:nvCxnSpPr>
        <xdr:cNvPr id="409" name="直線コネクタ 408"/>
        <xdr:cNvCxnSpPr/>
      </xdr:nvCxnSpPr>
      <xdr:spPr>
        <a:xfrm flipV="1">
          <a:off x="10475595" y="12662751"/>
          <a:ext cx="1270" cy="91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35362</xdr:rowOff>
    </xdr:from>
    <xdr:ext cx="378565" cy="259045"/>
    <xdr:sp macro="" textlink="">
      <xdr:nvSpPr>
        <xdr:cNvPr id="410" name="普通建設事業費 （ うち新規整備　）最小値テキスト"/>
        <xdr:cNvSpPr txBox="1"/>
      </xdr:nvSpPr>
      <xdr:spPr>
        <a:xfrm>
          <a:off x="10528300" y="13579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31535</xdr:rowOff>
    </xdr:from>
    <xdr:to>
      <xdr:col>55</xdr:col>
      <xdr:colOff>88900</xdr:colOff>
      <xdr:row>79</xdr:row>
      <xdr:rowOff>31535</xdr:rowOff>
    </xdr:to>
    <xdr:cxnSp macro="">
      <xdr:nvCxnSpPr>
        <xdr:cNvPr id="411" name="直線コネクタ 410"/>
        <xdr:cNvCxnSpPr/>
      </xdr:nvCxnSpPr>
      <xdr:spPr>
        <a:xfrm>
          <a:off x="10388600" y="1357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93578</xdr:rowOff>
    </xdr:from>
    <xdr:ext cx="534377" cy="259045"/>
    <xdr:sp macro="" textlink="">
      <xdr:nvSpPr>
        <xdr:cNvPr id="412" name="普通建設事業費 （ うち新規整備　）最大値テキスト"/>
        <xdr:cNvSpPr txBox="1"/>
      </xdr:nvSpPr>
      <xdr:spPr>
        <a:xfrm>
          <a:off x="10528300" y="1243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146901</xdr:rowOff>
    </xdr:from>
    <xdr:to>
      <xdr:col>55</xdr:col>
      <xdr:colOff>88900</xdr:colOff>
      <xdr:row>73</xdr:row>
      <xdr:rowOff>146901</xdr:rowOff>
    </xdr:to>
    <xdr:cxnSp macro="">
      <xdr:nvCxnSpPr>
        <xdr:cNvPr id="413" name="直線コネクタ 412"/>
        <xdr:cNvCxnSpPr/>
      </xdr:nvCxnSpPr>
      <xdr:spPr>
        <a:xfrm>
          <a:off x="10388600" y="1266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46774</xdr:rowOff>
    </xdr:from>
    <xdr:to>
      <xdr:col>55</xdr:col>
      <xdr:colOff>0</xdr:colOff>
      <xdr:row>75</xdr:row>
      <xdr:rowOff>32944</xdr:rowOff>
    </xdr:to>
    <xdr:cxnSp macro="">
      <xdr:nvCxnSpPr>
        <xdr:cNvPr id="414" name="直線コネクタ 413"/>
        <xdr:cNvCxnSpPr/>
      </xdr:nvCxnSpPr>
      <xdr:spPr>
        <a:xfrm flipV="1">
          <a:off x="9639300" y="12734074"/>
          <a:ext cx="838200" cy="15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70184</xdr:rowOff>
    </xdr:from>
    <xdr:ext cx="534377" cy="259045"/>
    <xdr:sp macro="" textlink="">
      <xdr:nvSpPr>
        <xdr:cNvPr id="415" name="普通建設事業費 （ うち新規整備　）平均値テキスト"/>
        <xdr:cNvSpPr txBox="1"/>
      </xdr:nvSpPr>
      <xdr:spPr>
        <a:xfrm>
          <a:off x="10528300" y="13100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91757</xdr:rowOff>
    </xdr:from>
    <xdr:to>
      <xdr:col>55</xdr:col>
      <xdr:colOff>50800</xdr:colOff>
      <xdr:row>77</xdr:row>
      <xdr:rowOff>21907</xdr:rowOff>
    </xdr:to>
    <xdr:sp macro="" textlink="">
      <xdr:nvSpPr>
        <xdr:cNvPr id="416" name="フローチャート: 判断 415"/>
        <xdr:cNvSpPr/>
      </xdr:nvSpPr>
      <xdr:spPr>
        <a:xfrm>
          <a:off x="10426700" y="131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19018</xdr:rowOff>
    </xdr:from>
    <xdr:to>
      <xdr:col>50</xdr:col>
      <xdr:colOff>114300</xdr:colOff>
      <xdr:row>75</xdr:row>
      <xdr:rowOff>32944</xdr:rowOff>
    </xdr:to>
    <xdr:cxnSp macro="">
      <xdr:nvCxnSpPr>
        <xdr:cNvPr id="417" name="直線コネクタ 416"/>
        <xdr:cNvCxnSpPr/>
      </xdr:nvCxnSpPr>
      <xdr:spPr>
        <a:xfrm>
          <a:off x="8750300" y="12191968"/>
          <a:ext cx="889000" cy="69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94348</xdr:rowOff>
    </xdr:from>
    <xdr:to>
      <xdr:col>50</xdr:col>
      <xdr:colOff>165100</xdr:colOff>
      <xdr:row>77</xdr:row>
      <xdr:rowOff>24498</xdr:rowOff>
    </xdr:to>
    <xdr:sp macro="" textlink="">
      <xdr:nvSpPr>
        <xdr:cNvPr id="418" name="フローチャート: 判断 417"/>
        <xdr:cNvSpPr/>
      </xdr:nvSpPr>
      <xdr:spPr>
        <a:xfrm>
          <a:off x="9588500" y="131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15625</xdr:rowOff>
    </xdr:from>
    <xdr:ext cx="534377" cy="259045"/>
    <xdr:sp macro="" textlink="">
      <xdr:nvSpPr>
        <xdr:cNvPr id="419" name="テキスト ボックス 418"/>
        <xdr:cNvSpPr txBox="1"/>
      </xdr:nvSpPr>
      <xdr:spPr>
        <a:xfrm>
          <a:off x="9372111" y="1321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19018</xdr:rowOff>
    </xdr:from>
    <xdr:to>
      <xdr:col>45</xdr:col>
      <xdr:colOff>177800</xdr:colOff>
      <xdr:row>72</xdr:row>
      <xdr:rowOff>46374</xdr:rowOff>
    </xdr:to>
    <xdr:cxnSp macro="">
      <xdr:nvCxnSpPr>
        <xdr:cNvPr id="420" name="直線コネクタ 419"/>
        <xdr:cNvCxnSpPr/>
      </xdr:nvCxnSpPr>
      <xdr:spPr>
        <a:xfrm flipV="1">
          <a:off x="7861300" y="12191968"/>
          <a:ext cx="889000" cy="19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85643</xdr:rowOff>
    </xdr:from>
    <xdr:to>
      <xdr:col>46</xdr:col>
      <xdr:colOff>38100</xdr:colOff>
      <xdr:row>76</xdr:row>
      <xdr:rowOff>15793</xdr:rowOff>
    </xdr:to>
    <xdr:sp macro="" textlink="">
      <xdr:nvSpPr>
        <xdr:cNvPr id="421" name="フローチャート: 判断 420"/>
        <xdr:cNvSpPr/>
      </xdr:nvSpPr>
      <xdr:spPr>
        <a:xfrm>
          <a:off x="8699500" y="129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6920</xdr:rowOff>
    </xdr:from>
    <xdr:ext cx="534377" cy="259045"/>
    <xdr:sp macro="" textlink="">
      <xdr:nvSpPr>
        <xdr:cNvPr id="422" name="テキスト ボックス 421"/>
        <xdr:cNvSpPr txBox="1"/>
      </xdr:nvSpPr>
      <xdr:spPr>
        <a:xfrm>
          <a:off x="8483111" y="1303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143891</xdr:rowOff>
    </xdr:from>
    <xdr:to>
      <xdr:col>41</xdr:col>
      <xdr:colOff>50800</xdr:colOff>
      <xdr:row>72</xdr:row>
      <xdr:rowOff>46374</xdr:rowOff>
    </xdr:to>
    <xdr:cxnSp macro="">
      <xdr:nvCxnSpPr>
        <xdr:cNvPr id="423" name="直線コネクタ 422"/>
        <xdr:cNvCxnSpPr/>
      </xdr:nvCxnSpPr>
      <xdr:spPr>
        <a:xfrm>
          <a:off x="6972300" y="12145391"/>
          <a:ext cx="889000" cy="24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40570</xdr:rowOff>
    </xdr:from>
    <xdr:to>
      <xdr:col>41</xdr:col>
      <xdr:colOff>101600</xdr:colOff>
      <xdr:row>76</xdr:row>
      <xdr:rowOff>142170</xdr:rowOff>
    </xdr:to>
    <xdr:sp macro="" textlink="">
      <xdr:nvSpPr>
        <xdr:cNvPr id="424" name="フローチャート: 判断 423"/>
        <xdr:cNvSpPr/>
      </xdr:nvSpPr>
      <xdr:spPr>
        <a:xfrm>
          <a:off x="7810500" y="130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133297</xdr:rowOff>
    </xdr:from>
    <xdr:ext cx="534377" cy="259045"/>
    <xdr:sp macro="" textlink="">
      <xdr:nvSpPr>
        <xdr:cNvPr id="425" name="テキスト ボックス 424"/>
        <xdr:cNvSpPr txBox="1"/>
      </xdr:nvSpPr>
      <xdr:spPr>
        <a:xfrm>
          <a:off x="7594111" y="1316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145955</xdr:rowOff>
    </xdr:from>
    <xdr:to>
      <xdr:col>36</xdr:col>
      <xdr:colOff>165100</xdr:colOff>
      <xdr:row>74</xdr:row>
      <xdr:rowOff>76105</xdr:rowOff>
    </xdr:to>
    <xdr:sp macro="" textlink="">
      <xdr:nvSpPr>
        <xdr:cNvPr id="426" name="フローチャート: 判断 425"/>
        <xdr:cNvSpPr/>
      </xdr:nvSpPr>
      <xdr:spPr>
        <a:xfrm>
          <a:off x="6921500" y="1266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67232</xdr:rowOff>
    </xdr:from>
    <xdr:ext cx="534377" cy="259045"/>
    <xdr:sp macro="" textlink="">
      <xdr:nvSpPr>
        <xdr:cNvPr id="427" name="テキスト ボックス 426"/>
        <xdr:cNvSpPr txBox="1"/>
      </xdr:nvSpPr>
      <xdr:spPr>
        <a:xfrm>
          <a:off x="6705111" y="127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167424</xdr:rowOff>
    </xdr:from>
    <xdr:to>
      <xdr:col>55</xdr:col>
      <xdr:colOff>50800</xdr:colOff>
      <xdr:row>74</xdr:row>
      <xdr:rowOff>97574</xdr:rowOff>
    </xdr:to>
    <xdr:sp macro="" textlink="">
      <xdr:nvSpPr>
        <xdr:cNvPr id="433" name="楕円 432"/>
        <xdr:cNvSpPr/>
      </xdr:nvSpPr>
      <xdr:spPr>
        <a:xfrm>
          <a:off x="10426700" y="1268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82351</xdr:rowOff>
    </xdr:from>
    <xdr:ext cx="534377" cy="259045"/>
    <xdr:sp macro="" textlink="">
      <xdr:nvSpPr>
        <xdr:cNvPr id="434" name="普通建設事業費 （ うち新規整備　）該当値テキスト"/>
        <xdr:cNvSpPr txBox="1"/>
      </xdr:nvSpPr>
      <xdr:spPr>
        <a:xfrm>
          <a:off x="10528300" y="1259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153594</xdr:rowOff>
    </xdr:from>
    <xdr:to>
      <xdr:col>50</xdr:col>
      <xdr:colOff>165100</xdr:colOff>
      <xdr:row>75</xdr:row>
      <xdr:rowOff>83744</xdr:rowOff>
    </xdr:to>
    <xdr:sp macro="" textlink="">
      <xdr:nvSpPr>
        <xdr:cNvPr id="435" name="楕円 434"/>
        <xdr:cNvSpPr/>
      </xdr:nvSpPr>
      <xdr:spPr>
        <a:xfrm>
          <a:off x="9588500" y="1284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100271</xdr:rowOff>
    </xdr:from>
    <xdr:ext cx="534377" cy="259045"/>
    <xdr:sp macro="" textlink="">
      <xdr:nvSpPr>
        <xdr:cNvPr id="436" name="テキスト ボックス 435"/>
        <xdr:cNvSpPr txBox="1"/>
      </xdr:nvSpPr>
      <xdr:spPr>
        <a:xfrm>
          <a:off x="9372111" y="1261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139668</xdr:rowOff>
    </xdr:from>
    <xdr:to>
      <xdr:col>46</xdr:col>
      <xdr:colOff>38100</xdr:colOff>
      <xdr:row>71</xdr:row>
      <xdr:rowOff>69818</xdr:rowOff>
    </xdr:to>
    <xdr:sp macro="" textlink="">
      <xdr:nvSpPr>
        <xdr:cNvPr id="437" name="楕円 436"/>
        <xdr:cNvSpPr/>
      </xdr:nvSpPr>
      <xdr:spPr>
        <a:xfrm>
          <a:off x="8699500" y="1214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86345</xdr:rowOff>
    </xdr:from>
    <xdr:ext cx="534377" cy="259045"/>
    <xdr:sp macro="" textlink="">
      <xdr:nvSpPr>
        <xdr:cNvPr id="438" name="テキスト ボックス 437"/>
        <xdr:cNvSpPr txBox="1"/>
      </xdr:nvSpPr>
      <xdr:spPr>
        <a:xfrm>
          <a:off x="8483111" y="119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167024</xdr:rowOff>
    </xdr:from>
    <xdr:to>
      <xdr:col>41</xdr:col>
      <xdr:colOff>101600</xdr:colOff>
      <xdr:row>72</xdr:row>
      <xdr:rowOff>97174</xdr:rowOff>
    </xdr:to>
    <xdr:sp macro="" textlink="">
      <xdr:nvSpPr>
        <xdr:cNvPr id="439" name="楕円 438"/>
        <xdr:cNvSpPr/>
      </xdr:nvSpPr>
      <xdr:spPr>
        <a:xfrm>
          <a:off x="7810500" y="1233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113701</xdr:rowOff>
    </xdr:from>
    <xdr:ext cx="534377" cy="259045"/>
    <xdr:sp macro="" textlink="">
      <xdr:nvSpPr>
        <xdr:cNvPr id="440" name="テキスト ボックス 439"/>
        <xdr:cNvSpPr txBox="1"/>
      </xdr:nvSpPr>
      <xdr:spPr>
        <a:xfrm>
          <a:off x="7594111" y="121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93091</xdr:rowOff>
    </xdr:from>
    <xdr:to>
      <xdr:col>36</xdr:col>
      <xdr:colOff>165100</xdr:colOff>
      <xdr:row>71</xdr:row>
      <xdr:rowOff>23241</xdr:rowOff>
    </xdr:to>
    <xdr:sp macro="" textlink="">
      <xdr:nvSpPr>
        <xdr:cNvPr id="441" name="楕円 440"/>
        <xdr:cNvSpPr/>
      </xdr:nvSpPr>
      <xdr:spPr>
        <a:xfrm>
          <a:off x="6921500" y="1209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39768</xdr:rowOff>
    </xdr:from>
    <xdr:ext cx="534377" cy="259045"/>
    <xdr:sp macro="" textlink="">
      <xdr:nvSpPr>
        <xdr:cNvPr id="442" name="テキスト ボックス 441"/>
        <xdr:cNvSpPr txBox="1"/>
      </xdr:nvSpPr>
      <xdr:spPr>
        <a:xfrm>
          <a:off x="6705111" y="1186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3" name="直線コネクタ 45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4" name="テキスト ボックス 45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5" name="直線コネクタ 45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6" name="テキスト ボックス 45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7" name="直線コネクタ 45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8" name="テキスト ボックス 45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9" name="直線コネクタ 45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60" name="テキスト ボックス 45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2" name="テキスト ボックス 46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43985</xdr:rowOff>
    </xdr:from>
    <xdr:to>
      <xdr:col>54</xdr:col>
      <xdr:colOff>189865</xdr:colOff>
      <xdr:row>97</xdr:row>
      <xdr:rowOff>97867</xdr:rowOff>
    </xdr:to>
    <xdr:cxnSp macro="">
      <xdr:nvCxnSpPr>
        <xdr:cNvPr id="464" name="直線コネクタ 463"/>
        <xdr:cNvCxnSpPr/>
      </xdr:nvCxnSpPr>
      <xdr:spPr>
        <a:xfrm flipV="1">
          <a:off x="10475595" y="15474485"/>
          <a:ext cx="1270" cy="1254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101694</xdr:rowOff>
    </xdr:from>
    <xdr:ext cx="469744" cy="259045"/>
    <xdr:sp macro="" textlink="">
      <xdr:nvSpPr>
        <xdr:cNvPr id="465" name="普通建設事業費 （ うち更新整備　）最小値テキスト"/>
        <xdr:cNvSpPr txBox="1"/>
      </xdr:nvSpPr>
      <xdr:spPr>
        <a:xfrm>
          <a:off x="10528300" y="16732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97867</xdr:rowOff>
    </xdr:from>
    <xdr:to>
      <xdr:col>55</xdr:col>
      <xdr:colOff>88900</xdr:colOff>
      <xdr:row>97</xdr:row>
      <xdr:rowOff>97867</xdr:rowOff>
    </xdr:to>
    <xdr:cxnSp macro="">
      <xdr:nvCxnSpPr>
        <xdr:cNvPr id="466" name="直線コネクタ 465"/>
        <xdr:cNvCxnSpPr/>
      </xdr:nvCxnSpPr>
      <xdr:spPr>
        <a:xfrm>
          <a:off x="10388600" y="16728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162112</xdr:rowOff>
    </xdr:from>
    <xdr:ext cx="534377" cy="259045"/>
    <xdr:sp macro="" textlink="">
      <xdr:nvSpPr>
        <xdr:cNvPr id="467" name="普通建設事業費 （ うち更新整備　）最大値テキスト"/>
        <xdr:cNvSpPr txBox="1"/>
      </xdr:nvSpPr>
      <xdr:spPr>
        <a:xfrm>
          <a:off x="10528300" y="1524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43985</xdr:rowOff>
    </xdr:from>
    <xdr:to>
      <xdr:col>55</xdr:col>
      <xdr:colOff>88900</xdr:colOff>
      <xdr:row>90</xdr:row>
      <xdr:rowOff>43985</xdr:rowOff>
    </xdr:to>
    <xdr:cxnSp macro="">
      <xdr:nvCxnSpPr>
        <xdr:cNvPr id="468" name="直線コネクタ 467"/>
        <xdr:cNvCxnSpPr/>
      </xdr:nvCxnSpPr>
      <xdr:spPr>
        <a:xfrm>
          <a:off x="10388600" y="15474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107513</xdr:rowOff>
    </xdr:from>
    <xdr:to>
      <xdr:col>55</xdr:col>
      <xdr:colOff>0</xdr:colOff>
      <xdr:row>97</xdr:row>
      <xdr:rowOff>66846</xdr:rowOff>
    </xdr:to>
    <xdr:cxnSp macro="">
      <xdr:nvCxnSpPr>
        <xdr:cNvPr id="469" name="直線コネクタ 468"/>
        <xdr:cNvCxnSpPr/>
      </xdr:nvCxnSpPr>
      <xdr:spPr>
        <a:xfrm flipV="1">
          <a:off x="9639300" y="16566713"/>
          <a:ext cx="838200" cy="13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165361</xdr:rowOff>
    </xdr:from>
    <xdr:ext cx="534377" cy="259045"/>
    <xdr:sp macro="" textlink="">
      <xdr:nvSpPr>
        <xdr:cNvPr id="470" name="普通建設事業費 （ うち更新整備　）平均値テキスト"/>
        <xdr:cNvSpPr txBox="1"/>
      </xdr:nvSpPr>
      <xdr:spPr>
        <a:xfrm>
          <a:off x="10528300" y="1593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142484</xdr:rowOff>
    </xdr:from>
    <xdr:to>
      <xdr:col>55</xdr:col>
      <xdr:colOff>50800</xdr:colOff>
      <xdr:row>94</xdr:row>
      <xdr:rowOff>72634</xdr:rowOff>
    </xdr:to>
    <xdr:sp macro="" textlink="">
      <xdr:nvSpPr>
        <xdr:cNvPr id="471" name="フローチャート: 判断 470"/>
        <xdr:cNvSpPr/>
      </xdr:nvSpPr>
      <xdr:spPr>
        <a:xfrm>
          <a:off x="10426700" y="1608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49746</xdr:rowOff>
    </xdr:from>
    <xdr:to>
      <xdr:col>50</xdr:col>
      <xdr:colOff>114300</xdr:colOff>
      <xdr:row>97</xdr:row>
      <xdr:rowOff>66846</xdr:rowOff>
    </xdr:to>
    <xdr:cxnSp macro="">
      <xdr:nvCxnSpPr>
        <xdr:cNvPr id="472" name="直線コネクタ 471"/>
        <xdr:cNvCxnSpPr/>
      </xdr:nvCxnSpPr>
      <xdr:spPr>
        <a:xfrm>
          <a:off x="8750300" y="16508946"/>
          <a:ext cx="889000" cy="18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38677</xdr:rowOff>
    </xdr:from>
    <xdr:to>
      <xdr:col>50</xdr:col>
      <xdr:colOff>165100</xdr:colOff>
      <xdr:row>93</xdr:row>
      <xdr:rowOff>140277</xdr:rowOff>
    </xdr:to>
    <xdr:sp macro="" textlink="">
      <xdr:nvSpPr>
        <xdr:cNvPr id="473" name="フローチャート: 判断 472"/>
        <xdr:cNvSpPr/>
      </xdr:nvSpPr>
      <xdr:spPr>
        <a:xfrm>
          <a:off x="9588500" y="1598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156804</xdr:rowOff>
    </xdr:from>
    <xdr:ext cx="534377" cy="259045"/>
    <xdr:sp macro="" textlink="">
      <xdr:nvSpPr>
        <xdr:cNvPr id="474" name="テキスト ボックス 473"/>
        <xdr:cNvSpPr txBox="1"/>
      </xdr:nvSpPr>
      <xdr:spPr>
        <a:xfrm>
          <a:off x="9372111" y="1575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115720</xdr:rowOff>
    </xdr:from>
    <xdr:to>
      <xdr:col>45</xdr:col>
      <xdr:colOff>177800</xdr:colOff>
      <xdr:row>96</xdr:row>
      <xdr:rowOff>49746</xdr:rowOff>
    </xdr:to>
    <xdr:cxnSp macro="">
      <xdr:nvCxnSpPr>
        <xdr:cNvPr id="475" name="直線コネクタ 474"/>
        <xdr:cNvCxnSpPr/>
      </xdr:nvCxnSpPr>
      <xdr:spPr>
        <a:xfrm>
          <a:off x="7861300" y="16403470"/>
          <a:ext cx="889000" cy="10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101953</xdr:rowOff>
    </xdr:from>
    <xdr:to>
      <xdr:col>46</xdr:col>
      <xdr:colOff>38100</xdr:colOff>
      <xdr:row>94</xdr:row>
      <xdr:rowOff>32103</xdr:rowOff>
    </xdr:to>
    <xdr:sp macro="" textlink="">
      <xdr:nvSpPr>
        <xdr:cNvPr id="476" name="フローチャート: 判断 475"/>
        <xdr:cNvSpPr/>
      </xdr:nvSpPr>
      <xdr:spPr>
        <a:xfrm>
          <a:off x="8699500" y="1604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48630</xdr:rowOff>
    </xdr:from>
    <xdr:ext cx="534377" cy="259045"/>
    <xdr:sp macro="" textlink="">
      <xdr:nvSpPr>
        <xdr:cNvPr id="477" name="テキスト ボックス 476"/>
        <xdr:cNvSpPr txBox="1"/>
      </xdr:nvSpPr>
      <xdr:spPr>
        <a:xfrm>
          <a:off x="8483111" y="1582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115720</xdr:rowOff>
    </xdr:from>
    <xdr:to>
      <xdr:col>41</xdr:col>
      <xdr:colOff>50800</xdr:colOff>
      <xdr:row>97</xdr:row>
      <xdr:rowOff>48923</xdr:rowOff>
    </xdr:to>
    <xdr:cxnSp macro="">
      <xdr:nvCxnSpPr>
        <xdr:cNvPr id="478" name="直線コネクタ 477"/>
        <xdr:cNvCxnSpPr/>
      </xdr:nvCxnSpPr>
      <xdr:spPr>
        <a:xfrm flipV="1">
          <a:off x="6972300" y="16403470"/>
          <a:ext cx="889000" cy="27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160155</xdr:rowOff>
    </xdr:from>
    <xdr:to>
      <xdr:col>41</xdr:col>
      <xdr:colOff>101600</xdr:colOff>
      <xdr:row>95</xdr:row>
      <xdr:rowOff>90305</xdr:rowOff>
    </xdr:to>
    <xdr:sp macro="" textlink="">
      <xdr:nvSpPr>
        <xdr:cNvPr id="479" name="フローチャート: 判断 478"/>
        <xdr:cNvSpPr/>
      </xdr:nvSpPr>
      <xdr:spPr>
        <a:xfrm>
          <a:off x="7810500" y="1627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106832</xdr:rowOff>
    </xdr:from>
    <xdr:ext cx="534377" cy="259045"/>
    <xdr:sp macro="" textlink="">
      <xdr:nvSpPr>
        <xdr:cNvPr id="480" name="テキスト ボックス 479"/>
        <xdr:cNvSpPr txBox="1"/>
      </xdr:nvSpPr>
      <xdr:spPr>
        <a:xfrm>
          <a:off x="7594111" y="1605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159240</xdr:rowOff>
    </xdr:from>
    <xdr:to>
      <xdr:col>36</xdr:col>
      <xdr:colOff>165100</xdr:colOff>
      <xdr:row>95</xdr:row>
      <xdr:rowOff>89390</xdr:rowOff>
    </xdr:to>
    <xdr:sp macro="" textlink="">
      <xdr:nvSpPr>
        <xdr:cNvPr id="481" name="フローチャート: 判断 480"/>
        <xdr:cNvSpPr/>
      </xdr:nvSpPr>
      <xdr:spPr>
        <a:xfrm>
          <a:off x="6921500" y="1627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105917</xdr:rowOff>
    </xdr:from>
    <xdr:ext cx="534377" cy="259045"/>
    <xdr:sp macro="" textlink="">
      <xdr:nvSpPr>
        <xdr:cNvPr id="482" name="テキスト ボックス 481"/>
        <xdr:cNvSpPr txBox="1"/>
      </xdr:nvSpPr>
      <xdr:spPr>
        <a:xfrm>
          <a:off x="6705111" y="1605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56713</xdr:rowOff>
    </xdr:from>
    <xdr:to>
      <xdr:col>55</xdr:col>
      <xdr:colOff>50800</xdr:colOff>
      <xdr:row>96</xdr:row>
      <xdr:rowOff>158313</xdr:rowOff>
    </xdr:to>
    <xdr:sp macro="" textlink="">
      <xdr:nvSpPr>
        <xdr:cNvPr id="488" name="楕円 487"/>
        <xdr:cNvSpPr/>
      </xdr:nvSpPr>
      <xdr:spPr>
        <a:xfrm>
          <a:off x="10426700" y="1651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35140</xdr:rowOff>
    </xdr:from>
    <xdr:ext cx="534377" cy="259045"/>
    <xdr:sp macro="" textlink="">
      <xdr:nvSpPr>
        <xdr:cNvPr id="489" name="普通建設事業費 （ うち更新整備　）該当値テキスト"/>
        <xdr:cNvSpPr txBox="1"/>
      </xdr:nvSpPr>
      <xdr:spPr>
        <a:xfrm>
          <a:off x="10528300" y="1649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16046</xdr:rowOff>
    </xdr:from>
    <xdr:to>
      <xdr:col>50</xdr:col>
      <xdr:colOff>165100</xdr:colOff>
      <xdr:row>97</xdr:row>
      <xdr:rowOff>117646</xdr:rowOff>
    </xdr:to>
    <xdr:sp macro="" textlink="">
      <xdr:nvSpPr>
        <xdr:cNvPr id="490" name="楕円 489"/>
        <xdr:cNvSpPr/>
      </xdr:nvSpPr>
      <xdr:spPr>
        <a:xfrm>
          <a:off x="9588500" y="1664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108773</xdr:rowOff>
    </xdr:from>
    <xdr:ext cx="534377" cy="259045"/>
    <xdr:sp macro="" textlink="">
      <xdr:nvSpPr>
        <xdr:cNvPr id="491" name="テキスト ボックス 490"/>
        <xdr:cNvSpPr txBox="1"/>
      </xdr:nvSpPr>
      <xdr:spPr>
        <a:xfrm>
          <a:off x="9372111" y="1673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170396</xdr:rowOff>
    </xdr:from>
    <xdr:to>
      <xdr:col>46</xdr:col>
      <xdr:colOff>38100</xdr:colOff>
      <xdr:row>96</xdr:row>
      <xdr:rowOff>100546</xdr:rowOff>
    </xdr:to>
    <xdr:sp macro="" textlink="">
      <xdr:nvSpPr>
        <xdr:cNvPr id="492" name="楕円 491"/>
        <xdr:cNvSpPr/>
      </xdr:nvSpPr>
      <xdr:spPr>
        <a:xfrm>
          <a:off x="8699500" y="1645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91673</xdr:rowOff>
    </xdr:from>
    <xdr:ext cx="534377" cy="259045"/>
    <xdr:sp macro="" textlink="">
      <xdr:nvSpPr>
        <xdr:cNvPr id="493" name="テキスト ボックス 492"/>
        <xdr:cNvSpPr txBox="1"/>
      </xdr:nvSpPr>
      <xdr:spPr>
        <a:xfrm>
          <a:off x="8483111" y="1655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64920</xdr:rowOff>
    </xdr:from>
    <xdr:to>
      <xdr:col>41</xdr:col>
      <xdr:colOff>101600</xdr:colOff>
      <xdr:row>95</xdr:row>
      <xdr:rowOff>166520</xdr:rowOff>
    </xdr:to>
    <xdr:sp macro="" textlink="">
      <xdr:nvSpPr>
        <xdr:cNvPr id="494" name="楕円 493"/>
        <xdr:cNvSpPr/>
      </xdr:nvSpPr>
      <xdr:spPr>
        <a:xfrm>
          <a:off x="7810500" y="1635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157647</xdr:rowOff>
    </xdr:from>
    <xdr:ext cx="534377" cy="259045"/>
    <xdr:sp macro="" textlink="">
      <xdr:nvSpPr>
        <xdr:cNvPr id="495" name="テキスト ボックス 494"/>
        <xdr:cNvSpPr txBox="1"/>
      </xdr:nvSpPr>
      <xdr:spPr>
        <a:xfrm>
          <a:off x="7594111" y="1644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169573</xdr:rowOff>
    </xdr:from>
    <xdr:to>
      <xdr:col>36</xdr:col>
      <xdr:colOff>165100</xdr:colOff>
      <xdr:row>97</xdr:row>
      <xdr:rowOff>99723</xdr:rowOff>
    </xdr:to>
    <xdr:sp macro="" textlink="">
      <xdr:nvSpPr>
        <xdr:cNvPr id="496" name="楕円 495"/>
        <xdr:cNvSpPr/>
      </xdr:nvSpPr>
      <xdr:spPr>
        <a:xfrm>
          <a:off x="6921500" y="1662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90850</xdr:rowOff>
    </xdr:from>
    <xdr:ext cx="534377" cy="259045"/>
    <xdr:sp macro="" textlink="">
      <xdr:nvSpPr>
        <xdr:cNvPr id="497" name="テキスト ボックス 496"/>
        <xdr:cNvSpPr txBox="1"/>
      </xdr:nvSpPr>
      <xdr:spPr>
        <a:xfrm>
          <a:off x="6705111" y="1672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9512</xdr:rowOff>
    </xdr:from>
    <xdr:to>
      <xdr:col>85</xdr:col>
      <xdr:colOff>126364</xdr:colOff>
      <xdr:row>39</xdr:row>
      <xdr:rowOff>44450</xdr:rowOff>
    </xdr:to>
    <xdr:cxnSp macro="">
      <xdr:nvCxnSpPr>
        <xdr:cNvPr id="521" name="直線コネクタ 520"/>
        <xdr:cNvCxnSpPr/>
      </xdr:nvCxnSpPr>
      <xdr:spPr>
        <a:xfrm flipV="1">
          <a:off x="16317595" y="5324462"/>
          <a:ext cx="1269" cy="140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127639</xdr:rowOff>
    </xdr:from>
    <xdr:ext cx="534377" cy="259045"/>
    <xdr:sp macro="" textlink="">
      <xdr:nvSpPr>
        <xdr:cNvPr id="524" name="災害復旧事業費最大値テキスト"/>
        <xdr:cNvSpPr txBox="1"/>
      </xdr:nvSpPr>
      <xdr:spPr>
        <a:xfrm>
          <a:off x="16370300" y="509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9512</xdr:rowOff>
    </xdr:from>
    <xdr:to>
      <xdr:col>86</xdr:col>
      <xdr:colOff>25400</xdr:colOff>
      <xdr:row>31</xdr:row>
      <xdr:rowOff>9512</xdr:rowOff>
    </xdr:to>
    <xdr:cxnSp macro="">
      <xdr:nvCxnSpPr>
        <xdr:cNvPr id="525" name="直線コネクタ 524"/>
        <xdr:cNvCxnSpPr/>
      </xdr:nvCxnSpPr>
      <xdr:spPr>
        <a:xfrm>
          <a:off x="16230600" y="532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152921</xdr:rowOff>
    </xdr:from>
    <xdr:to>
      <xdr:col>85</xdr:col>
      <xdr:colOff>127000</xdr:colOff>
      <xdr:row>35</xdr:row>
      <xdr:rowOff>66472</xdr:rowOff>
    </xdr:to>
    <xdr:cxnSp macro="">
      <xdr:nvCxnSpPr>
        <xdr:cNvPr id="526" name="直線コネクタ 525"/>
        <xdr:cNvCxnSpPr/>
      </xdr:nvCxnSpPr>
      <xdr:spPr>
        <a:xfrm flipV="1">
          <a:off x="15481300" y="5639321"/>
          <a:ext cx="838200" cy="42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72889</xdr:rowOff>
    </xdr:from>
    <xdr:ext cx="469744" cy="259045"/>
    <xdr:sp macro="" textlink="">
      <xdr:nvSpPr>
        <xdr:cNvPr id="527" name="災害復旧事業費平均値テキスト"/>
        <xdr:cNvSpPr txBox="1"/>
      </xdr:nvSpPr>
      <xdr:spPr>
        <a:xfrm>
          <a:off x="16370300" y="6416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94462</xdr:rowOff>
    </xdr:from>
    <xdr:to>
      <xdr:col>85</xdr:col>
      <xdr:colOff>177800</xdr:colOff>
      <xdr:row>38</xdr:row>
      <xdr:rowOff>24612</xdr:rowOff>
    </xdr:to>
    <xdr:sp macro="" textlink="">
      <xdr:nvSpPr>
        <xdr:cNvPr id="528" name="フローチャート: 判断 527"/>
        <xdr:cNvSpPr/>
      </xdr:nvSpPr>
      <xdr:spPr>
        <a:xfrm>
          <a:off x="16268700" y="643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66472</xdr:rowOff>
    </xdr:from>
    <xdr:to>
      <xdr:col>81</xdr:col>
      <xdr:colOff>50800</xdr:colOff>
      <xdr:row>39</xdr:row>
      <xdr:rowOff>44450</xdr:rowOff>
    </xdr:to>
    <xdr:cxnSp macro="">
      <xdr:nvCxnSpPr>
        <xdr:cNvPr id="529" name="直線コネクタ 528"/>
        <xdr:cNvCxnSpPr/>
      </xdr:nvCxnSpPr>
      <xdr:spPr>
        <a:xfrm flipV="1">
          <a:off x="14592300" y="6067222"/>
          <a:ext cx="889000" cy="66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27940</xdr:rowOff>
    </xdr:from>
    <xdr:to>
      <xdr:col>81</xdr:col>
      <xdr:colOff>101600</xdr:colOff>
      <xdr:row>38</xdr:row>
      <xdr:rowOff>129540</xdr:rowOff>
    </xdr:to>
    <xdr:sp macro="" textlink="">
      <xdr:nvSpPr>
        <xdr:cNvPr id="530" name="フローチャート: 判断 529"/>
        <xdr:cNvSpPr/>
      </xdr:nvSpPr>
      <xdr:spPr>
        <a:xfrm>
          <a:off x="154305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120667</xdr:rowOff>
    </xdr:from>
    <xdr:ext cx="469744" cy="259045"/>
    <xdr:sp macro="" textlink="">
      <xdr:nvSpPr>
        <xdr:cNvPr id="531" name="テキスト ボックス 530"/>
        <xdr:cNvSpPr txBox="1"/>
      </xdr:nvSpPr>
      <xdr:spPr>
        <a:xfrm>
          <a:off x="15246428"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157797</xdr:rowOff>
    </xdr:from>
    <xdr:to>
      <xdr:col>76</xdr:col>
      <xdr:colOff>114300</xdr:colOff>
      <xdr:row>39</xdr:row>
      <xdr:rowOff>44450</xdr:rowOff>
    </xdr:to>
    <xdr:cxnSp macro="">
      <xdr:nvCxnSpPr>
        <xdr:cNvPr id="532" name="直線コネクタ 531"/>
        <xdr:cNvCxnSpPr/>
      </xdr:nvCxnSpPr>
      <xdr:spPr>
        <a:xfrm>
          <a:off x="13703300" y="6158547"/>
          <a:ext cx="889000" cy="57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149898</xdr:rowOff>
    </xdr:from>
    <xdr:to>
      <xdr:col>76</xdr:col>
      <xdr:colOff>165100</xdr:colOff>
      <xdr:row>38</xdr:row>
      <xdr:rowOff>80048</xdr:rowOff>
    </xdr:to>
    <xdr:sp macro="" textlink="">
      <xdr:nvSpPr>
        <xdr:cNvPr id="533" name="フローチャート: 判断 532"/>
        <xdr:cNvSpPr/>
      </xdr:nvSpPr>
      <xdr:spPr>
        <a:xfrm>
          <a:off x="14541500" y="649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96575</xdr:rowOff>
    </xdr:from>
    <xdr:ext cx="469744" cy="259045"/>
    <xdr:sp macro="" textlink="">
      <xdr:nvSpPr>
        <xdr:cNvPr id="534" name="テキスト ボックス 533"/>
        <xdr:cNvSpPr txBox="1"/>
      </xdr:nvSpPr>
      <xdr:spPr>
        <a:xfrm>
          <a:off x="14357428" y="626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49022</xdr:rowOff>
    </xdr:from>
    <xdr:to>
      <xdr:col>71</xdr:col>
      <xdr:colOff>177800</xdr:colOff>
      <xdr:row>35</xdr:row>
      <xdr:rowOff>157797</xdr:rowOff>
    </xdr:to>
    <xdr:cxnSp macro="">
      <xdr:nvCxnSpPr>
        <xdr:cNvPr id="535" name="直線コネクタ 534"/>
        <xdr:cNvCxnSpPr/>
      </xdr:nvCxnSpPr>
      <xdr:spPr>
        <a:xfrm>
          <a:off x="12814300" y="5706872"/>
          <a:ext cx="889000" cy="4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109512</xdr:rowOff>
    </xdr:from>
    <xdr:to>
      <xdr:col>72</xdr:col>
      <xdr:colOff>38100</xdr:colOff>
      <xdr:row>38</xdr:row>
      <xdr:rowOff>39662</xdr:rowOff>
    </xdr:to>
    <xdr:sp macro="" textlink="">
      <xdr:nvSpPr>
        <xdr:cNvPr id="536" name="フローチャート: 判断 535"/>
        <xdr:cNvSpPr/>
      </xdr:nvSpPr>
      <xdr:spPr>
        <a:xfrm>
          <a:off x="13652500" y="645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30789</xdr:rowOff>
    </xdr:from>
    <xdr:ext cx="469744" cy="259045"/>
    <xdr:sp macro="" textlink="">
      <xdr:nvSpPr>
        <xdr:cNvPr id="537" name="テキスト ボックス 536"/>
        <xdr:cNvSpPr txBox="1"/>
      </xdr:nvSpPr>
      <xdr:spPr>
        <a:xfrm>
          <a:off x="13468428" y="654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132372</xdr:rowOff>
    </xdr:from>
    <xdr:to>
      <xdr:col>67</xdr:col>
      <xdr:colOff>101600</xdr:colOff>
      <xdr:row>37</xdr:row>
      <xdr:rowOff>62522</xdr:rowOff>
    </xdr:to>
    <xdr:sp macro="" textlink="">
      <xdr:nvSpPr>
        <xdr:cNvPr id="538" name="フローチャート: 判断 537"/>
        <xdr:cNvSpPr/>
      </xdr:nvSpPr>
      <xdr:spPr>
        <a:xfrm>
          <a:off x="12763500" y="63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53649</xdr:rowOff>
    </xdr:from>
    <xdr:ext cx="469744" cy="259045"/>
    <xdr:sp macro="" textlink="">
      <xdr:nvSpPr>
        <xdr:cNvPr id="539" name="テキスト ボックス 538"/>
        <xdr:cNvSpPr txBox="1"/>
      </xdr:nvSpPr>
      <xdr:spPr>
        <a:xfrm>
          <a:off x="12579428" y="639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102121</xdr:rowOff>
    </xdr:from>
    <xdr:to>
      <xdr:col>85</xdr:col>
      <xdr:colOff>177800</xdr:colOff>
      <xdr:row>33</xdr:row>
      <xdr:rowOff>32271</xdr:rowOff>
    </xdr:to>
    <xdr:sp macro="" textlink="">
      <xdr:nvSpPr>
        <xdr:cNvPr id="545" name="楕円 544"/>
        <xdr:cNvSpPr/>
      </xdr:nvSpPr>
      <xdr:spPr>
        <a:xfrm>
          <a:off x="16268700" y="558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124998</xdr:rowOff>
    </xdr:from>
    <xdr:ext cx="534377" cy="259045"/>
    <xdr:sp macro="" textlink="">
      <xdr:nvSpPr>
        <xdr:cNvPr id="546" name="災害復旧事業費該当値テキスト"/>
        <xdr:cNvSpPr txBox="1"/>
      </xdr:nvSpPr>
      <xdr:spPr>
        <a:xfrm>
          <a:off x="16370300" y="543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15672</xdr:rowOff>
    </xdr:from>
    <xdr:to>
      <xdr:col>81</xdr:col>
      <xdr:colOff>101600</xdr:colOff>
      <xdr:row>35</xdr:row>
      <xdr:rowOff>117272</xdr:rowOff>
    </xdr:to>
    <xdr:sp macro="" textlink="">
      <xdr:nvSpPr>
        <xdr:cNvPr id="547" name="楕円 546"/>
        <xdr:cNvSpPr/>
      </xdr:nvSpPr>
      <xdr:spPr>
        <a:xfrm>
          <a:off x="15430500" y="601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133799</xdr:rowOff>
    </xdr:from>
    <xdr:ext cx="534377" cy="259045"/>
    <xdr:sp macro="" textlink="">
      <xdr:nvSpPr>
        <xdr:cNvPr id="548" name="テキスト ボックス 547"/>
        <xdr:cNvSpPr txBox="1"/>
      </xdr:nvSpPr>
      <xdr:spPr>
        <a:xfrm>
          <a:off x="15214111" y="579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106997</xdr:rowOff>
    </xdr:from>
    <xdr:to>
      <xdr:col>72</xdr:col>
      <xdr:colOff>38100</xdr:colOff>
      <xdr:row>36</xdr:row>
      <xdr:rowOff>37147</xdr:rowOff>
    </xdr:to>
    <xdr:sp macro="" textlink="">
      <xdr:nvSpPr>
        <xdr:cNvPr id="551" name="楕円 550"/>
        <xdr:cNvSpPr/>
      </xdr:nvSpPr>
      <xdr:spPr>
        <a:xfrm>
          <a:off x="13652500" y="610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53674</xdr:rowOff>
    </xdr:from>
    <xdr:ext cx="534377" cy="259045"/>
    <xdr:sp macro="" textlink="">
      <xdr:nvSpPr>
        <xdr:cNvPr id="552" name="テキスト ボックス 551"/>
        <xdr:cNvSpPr txBox="1"/>
      </xdr:nvSpPr>
      <xdr:spPr>
        <a:xfrm>
          <a:off x="13436111" y="588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169672</xdr:rowOff>
    </xdr:from>
    <xdr:to>
      <xdr:col>67</xdr:col>
      <xdr:colOff>101600</xdr:colOff>
      <xdr:row>33</xdr:row>
      <xdr:rowOff>99822</xdr:rowOff>
    </xdr:to>
    <xdr:sp macro="" textlink="">
      <xdr:nvSpPr>
        <xdr:cNvPr id="553" name="楕円 552"/>
        <xdr:cNvSpPr/>
      </xdr:nvSpPr>
      <xdr:spPr>
        <a:xfrm>
          <a:off x="12763500" y="565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116349</xdr:rowOff>
    </xdr:from>
    <xdr:ext cx="534377" cy="259045"/>
    <xdr:sp macro="" textlink="">
      <xdr:nvSpPr>
        <xdr:cNvPr id="554" name="テキスト ボックス 553"/>
        <xdr:cNvSpPr txBox="1"/>
      </xdr:nvSpPr>
      <xdr:spPr>
        <a:xfrm>
          <a:off x="12547111" y="543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6" name="テキスト ボックス 615"/>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111223</xdr:rowOff>
    </xdr:from>
    <xdr:to>
      <xdr:col>85</xdr:col>
      <xdr:colOff>126364</xdr:colOff>
      <xdr:row>78</xdr:row>
      <xdr:rowOff>61029</xdr:rowOff>
    </xdr:to>
    <xdr:cxnSp macro="">
      <xdr:nvCxnSpPr>
        <xdr:cNvPr id="630" name="直線コネクタ 629"/>
        <xdr:cNvCxnSpPr/>
      </xdr:nvCxnSpPr>
      <xdr:spPr>
        <a:xfrm flipV="1">
          <a:off x="16317595" y="11941273"/>
          <a:ext cx="1269" cy="149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64856</xdr:rowOff>
    </xdr:from>
    <xdr:ext cx="534377" cy="259045"/>
    <xdr:sp macro="" textlink="">
      <xdr:nvSpPr>
        <xdr:cNvPr id="631" name="公債費最小値テキスト"/>
        <xdr:cNvSpPr txBox="1"/>
      </xdr:nvSpPr>
      <xdr:spPr>
        <a:xfrm>
          <a:off x="16370300" y="134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61029</xdr:rowOff>
    </xdr:from>
    <xdr:to>
      <xdr:col>86</xdr:col>
      <xdr:colOff>25400</xdr:colOff>
      <xdr:row>78</xdr:row>
      <xdr:rowOff>61029</xdr:rowOff>
    </xdr:to>
    <xdr:cxnSp macro="">
      <xdr:nvCxnSpPr>
        <xdr:cNvPr id="632" name="直線コネクタ 631"/>
        <xdr:cNvCxnSpPr/>
      </xdr:nvCxnSpPr>
      <xdr:spPr>
        <a:xfrm>
          <a:off x="16230600" y="1343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57900</xdr:rowOff>
    </xdr:from>
    <xdr:ext cx="534377" cy="259045"/>
    <xdr:sp macro="" textlink="">
      <xdr:nvSpPr>
        <xdr:cNvPr id="633" name="公債費最大値テキスト"/>
        <xdr:cNvSpPr txBox="1"/>
      </xdr:nvSpPr>
      <xdr:spPr>
        <a:xfrm>
          <a:off x="16370300" y="1171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111223</xdr:rowOff>
    </xdr:from>
    <xdr:to>
      <xdr:col>86</xdr:col>
      <xdr:colOff>25400</xdr:colOff>
      <xdr:row>69</xdr:row>
      <xdr:rowOff>111223</xdr:rowOff>
    </xdr:to>
    <xdr:cxnSp macro="">
      <xdr:nvCxnSpPr>
        <xdr:cNvPr id="634" name="直線コネクタ 633"/>
        <xdr:cNvCxnSpPr/>
      </xdr:nvCxnSpPr>
      <xdr:spPr>
        <a:xfrm>
          <a:off x="16230600" y="119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93621</xdr:rowOff>
    </xdr:from>
    <xdr:to>
      <xdr:col>85</xdr:col>
      <xdr:colOff>127000</xdr:colOff>
      <xdr:row>71</xdr:row>
      <xdr:rowOff>149138</xdr:rowOff>
    </xdr:to>
    <xdr:cxnSp macro="">
      <xdr:nvCxnSpPr>
        <xdr:cNvPr id="635" name="直線コネクタ 634"/>
        <xdr:cNvCxnSpPr/>
      </xdr:nvCxnSpPr>
      <xdr:spPr>
        <a:xfrm flipV="1">
          <a:off x="15481300" y="12266571"/>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124444</xdr:rowOff>
    </xdr:from>
    <xdr:ext cx="534377" cy="259045"/>
    <xdr:sp macro="" textlink="">
      <xdr:nvSpPr>
        <xdr:cNvPr id="636" name="公債費平均値テキスト"/>
        <xdr:cNvSpPr txBox="1"/>
      </xdr:nvSpPr>
      <xdr:spPr>
        <a:xfrm>
          <a:off x="16370300" y="12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146017</xdr:rowOff>
    </xdr:from>
    <xdr:to>
      <xdr:col>85</xdr:col>
      <xdr:colOff>177800</xdr:colOff>
      <xdr:row>73</xdr:row>
      <xdr:rowOff>76167</xdr:rowOff>
    </xdr:to>
    <xdr:sp macro="" textlink="">
      <xdr:nvSpPr>
        <xdr:cNvPr id="637" name="フローチャート: 判断 636"/>
        <xdr:cNvSpPr/>
      </xdr:nvSpPr>
      <xdr:spPr>
        <a:xfrm>
          <a:off x="16268700" y="12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116448</xdr:rowOff>
    </xdr:from>
    <xdr:to>
      <xdr:col>81</xdr:col>
      <xdr:colOff>50800</xdr:colOff>
      <xdr:row>71</xdr:row>
      <xdr:rowOff>149138</xdr:rowOff>
    </xdr:to>
    <xdr:cxnSp macro="">
      <xdr:nvCxnSpPr>
        <xdr:cNvPr id="638" name="直線コネクタ 637"/>
        <xdr:cNvCxnSpPr/>
      </xdr:nvCxnSpPr>
      <xdr:spPr>
        <a:xfrm>
          <a:off x="14592300" y="12289398"/>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8596</xdr:rowOff>
    </xdr:from>
    <xdr:to>
      <xdr:col>81</xdr:col>
      <xdr:colOff>101600</xdr:colOff>
      <xdr:row>73</xdr:row>
      <xdr:rowOff>110196</xdr:rowOff>
    </xdr:to>
    <xdr:sp macro="" textlink="">
      <xdr:nvSpPr>
        <xdr:cNvPr id="639" name="フローチャート: 判断 638"/>
        <xdr:cNvSpPr/>
      </xdr:nvSpPr>
      <xdr:spPr>
        <a:xfrm>
          <a:off x="15430500" y="125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101323</xdr:rowOff>
    </xdr:from>
    <xdr:ext cx="534377" cy="259045"/>
    <xdr:sp macro="" textlink="">
      <xdr:nvSpPr>
        <xdr:cNvPr id="640" name="テキスト ボックス 639"/>
        <xdr:cNvSpPr txBox="1"/>
      </xdr:nvSpPr>
      <xdr:spPr>
        <a:xfrm>
          <a:off x="15214111" y="1261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26543</xdr:rowOff>
    </xdr:from>
    <xdr:to>
      <xdr:col>76</xdr:col>
      <xdr:colOff>114300</xdr:colOff>
      <xdr:row>71</xdr:row>
      <xdr:rowOff>116448</xdr:rowOff>
    </xdr:to>
    <xdr:cxnSp macro="">
      <xdr:nvCxnSpPr>
        <xdr:cNvPr id="641" name="直線コネクタ 640"/>
        <xdr:cNvCxnSpPr/>
      </xdr:nvCxnSpPr>
      <xdr:spPr>
        <a:xfrm>
          <a:off x="13703300" y="12028043"/>
          <a:ext cx="889000" cy="26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18687</xdr:rowOff>
    </xdr:from>
    <xdr:to>
      <xdr:col>76</xdr:col>
      <xdr:colOff>165100</xdr:colOff>
      <xdr:row>73</xdr:row>
      <xdr:rowOff>120287</xdr:rowOff>
    </xdr:to>
    <xdr:sp macro="" textlink="">
      <xdr:nvSpPr>
        <xdr:cNvPr id="642" name="フローチャート: 判断 641"/>
        <xdr:cNvSpPr/>
      </xdr:nvSpPr>
      <xdr:spPr>
        <a:xfrm>
          <a:off x="14541500" y="1253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111414</xdr:rowOff>
    </xdr:from>
    <xdr:ext cx="534377" cy="259045"/>
    <xdr:sp macro="" textlink="">
      <xdr:nvSpPr>
        <xdr:cNvPr id="643" name="テキスト ボックス 642"/>
        <xdr:cNvSpPr txBox="1"/>
      </xdr:nvSpPr>
      <xdr:spPr>
        <a:xfrm>
          <a:off x="14325111" y="1262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26543</xdr:rowOff>
    </xdr:from>
    <xdr:to>
      <xdr:col>71</xdr:col>
      <xdr:colOff>177800</xdr:colOff>
      <xdr:row>70</xdr:row>
      <xdr:rowOff>79382</xdr:rowOff>
    </xdr:to>
    <xdr:cxnSp macro="">
      <xdr:nvCxnSpPr>
        <xdr:cNvPr id="644" name="直線コネクタ 643"/>
        <xdr:cNvCxnSpPr/>
      </xdr:nvCxnSpPr>
      <xdr:spPr>
        <a:xfrm flipV="1">
          <a:off x="12814300" y="12028043"/>
          <a:ext cx="889000" cy="5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164632</xdr:rowOff>
    </xdr:from>
    <xdr:to>
      <xdr:col>72</xdr:col>
      <xdr:colOff>38100</xdr:colOff>
      <xdr:row>73</xdr:row>
      <xdr:rowOff>94782</xdr:rowOff>
    </xdr:to>
    <xdr:sp macro="" textlink="">
      <xdr:nvSpPr>
        <xdr:cNvPr id="645" name="フローチャート: 判断 644"/>
        <xdr:cNvSpPr/>
      </xdr:nvSpPr>
      <xdr:spPr>
        <a:xfrm>
          <a:off x="13652500" y="1250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85909</xdr:rowOff>
    </xdr:from>
    <xdr:ext cx="534377" cy="259045"/>
    <xdr:sp macro="" textlink="">
      <xdr:nvSpPr>
        <xdr:cNvPr id="646" name="テキスト ボックス 645"/>
        <xdr:cNvSpPr txBox="1"/>
      </xdr:nvSpPr>
      <xdr:spPr>
        <a:xfrm>
          <a:off x="13436111" y="1260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142849</xdr:rowOff>
    </xdr:from>
    <xdr:to>
      <xdr:col>67</xdr:col>
      <xdr:colOff>101600</xdr:colOff>
      <xdr:row>73</xdr:row>
      <xdr:rowOff>72999</xdr:rowOff>
    </xdr:to>
    <xdr:sp macro="" textlink="">
      <xdr:nvSpPr>
        <xdr:cNvPr id="647" name="フローチャート: 判断 646"/>
        <xdr:cNvSpPr/>
      </xdr:nvSpPr>
      <xdr:spPr>
        <a:xfrm>
          <a:off x="12763500" y="1248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64126</xdr:rowOff>
    </xdr:from>
    <xdr:ext cx="534377" cy="259045"/>
    <xdr:sp macro="" textlink="">
      <xdr:nvSpPr>
        <xdr:cNvPr id="648" name="テキスト ボックス 647"/>
        <xdr:cNvSpPr txBox="1"/>
      </xdr:nvSpPr>
      <xdr:spPr>
        <a:xfrm>
          <a:off x="12547111" y="1257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42821</xdr:rowOff>
    </xdr:from>
    <xdr:to>
      <xdr:col>85</xdr:col>
      <xdr:colOff>177800</xdr:colOff>
      <xdr:row>71</xdr:row>
      <xdr:rowOff>144421</xdr:rowOff>
    </xdr:to>
    <xdr:sp macro="" textlink="">
      <xdr:nvSpPr>
        <xdr:cNvPr id="654" name="楕円 653"/>
        <xdr:cNvSpPr/>
      </xdr:nvSpPr>
      <xdr:spPr>
        <a:xfrm>
          <a:off x="16268700" y="1221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65698</xdr:rowOff>
    </xdr:from>
    <xdr:ext cx="534377" cy="259045"/>
    <xdr:sp macro="" textlink="">
      <xdr:nvSpPr>
        <xdr:cNvPr id="655" name="公債費該当値テキスト"/>
        <xdr:cNvSpPr txBox="1"/>
      </xdr:nvSpPr>
      <xdr:spPr>
        <a:xfrm>
          <a:off x="16370300" y="120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98338</xdr:rowOff>
    </xdr:from>
    <xdr:to>
      <xdr:col>81</xdr:col>
      <xdr:colOff>101600</xdr:colOff>
      <xdr:row>72</xdr:row>
      <xdr:rowOff>28488</xdr:rowOff>
    </xdr:to>
    <xdr:sp macro="" textlink="">
      <xdr:nvSpPr>
        <xdr:cNvPr id="656" name="楕円 655"/>
        <xdr:cNvSpPr/>
      </xdr:nvSpPr>
      <xdr:spPr>
        <a:xfrm>
          <a:off x="15430500" y="1227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45015</xdr:rowOff>
    </xdr:from>
    <xdr:ext cx="534377" cy="259045"/>
    <xdr:sp macro="" textlink="">
      <xdr:nvSpPr>
        <xdr:cNvPr id="657" name="テキスト ボックス 656"/>
        <xdr:cNvSpPr txBox="1"/>
      </xdr:nvSpPr>
      <xdr:spPr>
        <a:xfrm>
          <a:off x="15214111" y="1204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65648</xdr:rowOff>
    </xdr:from>
    <xdr:to>
      <xdr:col>76</xdr:col>
      <xdr:colOff>165100</xdr:colOff>
      <xdr:row>71</xdr:row>
      <xdr:rowOff>167248</xdr:rowOff>
    </xdr:to>
    <xdr:sp macro="" textlink="">
      <xdr:nvSpPr>
        <xdr:cNvPr id="658" name="楕円 657"/>
        <xdr:cNvSpPr/>
      </xdr:nvSpPr>
      <xdr:spPr>
        <a:xfrm>
          <a:off x="14541500" y="1223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12325</xdr:rowOff>
    </xdr:from>
    <xdr:ext cx="534377" cy="259045"/>
    <xdr:sp macro="" textlink="">
      <xdr:nvSpPr>
        <xdr:cNvPr id="659" name="テキスト ボックス 658"/>
        <xdr:cNvSpPr txBox="1"/>
      </xdr:nvSpPr>
      <xdr:spPr>
        <a:xfrm>
          <a:off x="14325111" y="1201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69</xdr:row>
      <xdr:rowOff>147193</xdr:rowOff>
    </xdr:from>
    <xdr:to>
      <xdr:col>72</xdr:col>
      <xdr:colOff>38100</xdr:colOff>
      <xdr:row>70</xdr:row>
      <xdr:rowOff>77343</xdr:rowOff>
    </xdr:to>
    <xdr:sp macro="" textlink="">
      <xdr:nvSpPr>
        <xdr:cNvPr id="660" name="楕円 659"/>
        <xdr:cNvSpPr/>
      </xdr:nvSpPr>
      <xdr:spPr>
        <a:xfrm>
          <a:off x="13652500" y="11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68</xdr:row>
      <xdr:rowOff>93870</xdr:rowOff>
    </xdr:from>
    <xdr:ext cx="534377" cy="259045"/>
    <xdr:sp macro="" textlink="">
      <xdr:nvSpPr>
        <xdr:cNvPr id="661" name="テキスト ボックス 660"/>
        <xdr:cNvSpPr txBox="1"/>
      </xdr:nvSpPr>
      <xdr:spPr>
        <a:xfrm>
          <a:off x="13436111" y="1175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28582</xdr:rowOff>
    </xdr:from>
    <xdr:to>
      <xdr:col>67</xdr:col>
      <xdr:colOff>101600</xdr:colOff>
      <xdr:row>70</xdr:row>
      <xdr:rowOff>130182</xdr:rowOff>
    </xdr:to>
    <xdr:sp macro="" textlink="">
      <xdr:nvSpPr>
        <xdr:cNvPr id="662" name="楕円 661"/>
        <xdr:cNvSpPr/>
      </xdr:nvSpPr>
      <xdr:spPr>
        <a:xfrm>
          <a:off x="12763500" y="1203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146709</xdr:rowOff>
    </xdr:from>
    <xdr:ext cx="534377" cy="259045"/>
    <xdr:sp macro="" textlink="">
      <xdr:nvSpPr>
        <xdr:cNvPr id="663" name="テキスト ボックス 662"/>
        <xdr:cNvSpPr txBox="1"/>
      </xdr:nvSpPr>
      <xdr:spPr>
        <a:xfrm>
          <a:off x="12547111" y="118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85407</xdr:rowOff>
    </xdr:from>
    <xdr:to>
      <xdr:col>85</xdr:col>
      <xdr:colOff>126364</xdr:colOff>
      <xdr:row>99</xdr:row>
      <xdr:rowOff>37858</xdr:rowOff>
    </xdr:to>
    <xdr:cxnSp macro="">
      <xdr:nvCxnSpPr>
        <xdr:cNvPr id="687" name="直線コネクタ 686"/>
        <xdr:cNvCxnSpPr/>
      </xdr:nvCxnSpPr>
      <xdr:spPr>
        <a:xfrm flipV="1">
          <a:off x="16317595" y="15515907"/>
          <a:ext cx="1269" cy="149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41685</xdr:rowOff>
    </xdr:from>
    <xdr:ext cx="378565" cy="259045"/>
    <xdr:sp macro="" textlink="">
      <xdr:nvSpPr>
        <xdr:cNvPr id="688" name="積立金最小値テキスト"/>
        <xdr:cNvSpPr txBox="1"/>
      </xdr:nvSpPr>
      <xdr:spPr>
        <a:xfrm>
          <a:off x="16370300" y="17015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37858</xdr:rowOff>
    </xdr:from>
    <xdr:to>
      <xdr:col>86</xdr:col>
      <xdr:colOff>25400</xdr:colOff>
      <xdr:row>99</xdr:row>
      <xdr:rowOff>37858</xdr:rowOff>
    </xdr:to>
    <xdr:cxnSp macro="">
      <xdr:nvCxnSpPr>
        <xdr:cNvPr id="689" name="直線コネクタ 688"/>
        <xdr:cNvCxnSpPr/>
      </xdr:nvCxnSpPr>
      <xdr:spPr>
        <a:xfrm>
          <a:off x="16230600" y="17011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32084</xdr:rowOff>
    </xdr:from>
    <xdr:ext cx="534377" cy="259045"/>
    <xdr:sp macro="" textlink="">
      <xdr:nvSpPr>
        <xdr:cNvPr id="690" name="積立金最大値テキスト"/>
        <xdr:cNvSpPr txBox="1"/>
      </xdr:nvSpPr>
      <xdr:spPr>
        <a:xfrm>
          <a:off x="16370300" y="1529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85407</xdr:rowOff>
    </xdr:from>
    <xdr:to>
      <xdr:col>86</xdr:col>
      <xdr:colOff>25400</xdr:colOff>
      <xdr:row>90</xdr:row>
      <xdr:rowOff>85407</xdr:rowOff>
    </xdr:to>
    <xdr:cxnSp macro="">
      <xdr:nvCxnSpPr>
        <xdr:cNvPr id="691" name="直線コネクタ 690"/>
        <xdr:cNvCxnSpPr/>
      </xdr:nvCxnSpPr>
      <xdr:spPr>
        <a:xfrm>
          <a:off x="16230600" y="1551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151512</xdr:rowOff>
    </xdr:from>
    <xdr:to>
      <xdr:col>85</xdr:col>
      <xdr:colOff>127000</xdr:colOff>
      <xdr:row>98</xdr:row>
      <xdr:rowOff>81026</xdr:rowOff>
    </xdr:to>
    <xdr:cxnSp macro="">
      <xdr:nvCxnSpPr>
        <xdr:cNvPr id="692" name="直線コネクタ 691"/>
        <xdr:cNvCxnSpPr/>
      </xdr:nvCxnSpPr>
      <xdr:spPr>
        <a:xfrm flipV="1">
          <a:off x="15481300" y="16610712"/>
          <a:ext cx="838200" cy="27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39425</xdr:rowOff>
    </xdr:from>
    <xdr:ext cx="534377" cy="259045"/>
    <xdr:sp macro="" textlink="">
      <xdr:nvSpPr>
        <xdr:cNvPr id="693" name="積立金平均値テキスト"/>
        <xdr:cNvSpPr txBox="1"/>
      </xdr:nvSpPr>
      <xdr:spPr>
        <a:xfrm>
          <a:off x="16370300" y="1615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16548</xdr:rowOff>
    </xdr:from>
    <xdr:to>
      <xdr:col>85</xdr:col>
      <xdr:colOff>177800</xdr:colOff>
      <xdr:row>95</xdr:row>
      <xdr:rowOff>118148</xdr:rowOff>
    </xdr:to>
    <xdr:sp macro="" textlink="">
      <xdr:nvSpPr>
        <xdr:cNvPr id="694" name="フローチャート: 判断 693"/>
        <xdr:cNvSpPr/>
      </xdr:nvSpPr>
      <xdr:spPr>
        <a:xfrm>
          <a:off x="16268700" y="163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169380</xdr:rowOff>
    </xdr:from>
    <xdr:to>
      <xdr:col>81</xdr:col>
      <xdr:colOff>50800</xdr:colOff>
      <xdr:row>98</xdr:row>
      <xdr:rowOff>81026</xdr:rowOff>
    </xdr:to>
    <xdr:cxnSp macro="">
      <xdr:nvCxnSpPr>
        <xdr:cNvPr id="695" name="直線コネクタ 694"/>
        <xdr:cNvCxnSpPr/>
      </xdr:nvCxnSpPr>
      <xdr:spPr>
        <a:xfrm>
          <a:off x="14592300" y="16285680"/>
          <a:ext cx="889000" cy="59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136449</xdr:rowOff>
    </xdr:from>
    <xdr:to>
      <xdr:col>81</xdr:col>
      <xdr:colOff>101600</xdr:colOff>
      <xdr:row>97</xdr:row>
      <xdr:rowOff>66599</xdr:rowOff>
    </xdr:to>
    <xdr:sp macro="" textlink="">
      <xdr:nvSpPr>
        <xdr:cNvPr id="696" name="フローチャート: 判断 695"/>
        <xdr:cNvSpPr/>
      </xdr:nvSpPr>
      <xdr:spPr>
        <a:xfrm>
          <a:off x="15430500" y="1659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83126</xdr:rowOff>
    </xdr:from>
    <xdr:ext cx="469744" cy="259045"/>
    <xdr:sp macro="" textlink="">
      <xdr:nvSpPr>
        <xdr:cNvPr id="697" name="テキスト ボックス 696"/>
        <xdr:cNvSpPr txBox="1"/>
      </xdr:nvSpPr>
      <xdr:spPr>
        <a:xfrm>
          <a:off x="15246428" y="1637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169380</xdr:rowOff>
    </xdr:from>
    <xdr:to>
      <xdr:col>76</xdr:col>
      <xdr:colOff>114300</xdr:colOff>
      <xdr:row>96</xdr:row>
      <xdr:rowOff>34162</xdr:rowOff>
    </xdr:to>
    <xdr:cxnSp macro="">
      <xdr:nvCxnSpPr>
        <xdr:cNvPr id="698" name="直線コネクタ 697"/>
        <xdr:cNvCxnSpPr/>
      </xdr:nvCxnSpPr>
      <xdr:spPr>
        <a:xfrm flipV="1">
          <a:off x="13703300" y="16285680"/>
          <a:ext cx="889000" cy="20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76442</xdr:rowOff>
    </xdr:from>
    <xdr:to>
      <xdr:col>76</xdr:col>
      <xdr:colOff>165100</xdr:colOff>
      <xdr:row>97</xdr:row>
      <xdr:rowOff>6592</xdr:rowOff>
    </xdr:to>
    <xdr:sp macro="" textlink="">
      <xdr:nvSpPr>
        <xdr:cNvPr id="699" name="フローチャート: 判断 698"/>
        <xdr:cNvSpPr/>
      </xdr:nvSpPr>
      <xdr:spPr>
        <a:xfrm>
          <a:off x="14541500" y="165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169169</xdr:rowOff>
    </xdr:from>
    <xdr:ext cx="534377" cy="259045"/>
    <xdr:sp macro="" textlink="">
      <xdr:nvSpPr>
        <xdr:cNvPr id="700" name="テキスト ボックス 699"/>
        <xdr:cNvSpPr txBox="1"/>
      </xdr:nvSpPr>
      <xdr:spPr>
        <a:xfrm>
          <a:off x="14325111" y="1662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46050</xdr:rowOff>
    </xdr:from>
    <xdr:to>
      <xdr:col>71</xdr:col>
      <xdr:colOff>177800</xdr:colOff>
      <xdr:row>96</xdr:row>
      <xdr:rowOff>34162</xdr:rowOff>
    </xdr:to>
    <xdr:cxnSp macro="">
      <xdr:nvCxnSpPr>
        <xdr:cNvPr id="701" name="直線コネクタ 700"/>
        <xdr:cNvCxnSpPr/>
      </xdr:nvCxnSpPr>
      <xdr:spPr>
        <a:xfrm>
          <a:off x="12814300" y="16333800"/>
          <a:ext cx="889000" cy="15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14987</xdr:rowOff>
    </xdr:from>
    <xdr:to>
      <xdr:col>72</xdr:col>
      <xdr:colOff>38100</xdr:colOff>
      <xdr:row>96</xdr:row>
      <xdr:rowOff>116587</xdr:rowOff>
    </xdr:to>
    <xdr:sp macro="" textlink="">
      <xdr:nvSpPr>
        <xdr:cNvPr id="702" name="フローチャート: 判断 701"/>
        <xdr:cNvSpPr/>
      </xdr:nvSpPr>
      <xdr:spPr>
        <a:xfrm>
          <a:off x="13652500" y="1647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107714</xdr:rowOff>
    </xdr:from>
    <xdr:ext cx="534377" cy="259045"/>
    <xdr:sp macro="" textlink="">
      <xdr:nvSpPr>
        <xdr:cNvPr id="703" name="テキスト ボックス 702"/>
        <xdr:cNvSpPr txBox="1"/>
      </xdr:nvSpPr>
      <xdr:spPr>
        <a:xfrm>
          <a:off x="13436111" y="1656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36894</xdr:rowOff>
    </xdr:from>
    <xdr:to>
      <xdr:col>67</xdr:col>
      <xdr:colOff>101600</xdr:colOff>
      <xdr:row>95</xdr:row>
      <xdr:rowOff>138494</xdr:rowOff>
    </xdr:to>
    <xdr:sp macro="" textlink="">
      <xdr:nvSpPr>
        <xdr:cNvPr id="704" name="フローチャート: 判断 703"/>
        <xdr:cNvSpPr/>
      </xdr:nvSpPr>
      <xdr:spPr>
        <a:xfrm>
          <a:off x="12763500" y="163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129621</xdr:rowOff>
    </xdr:from>
    <xdr:ext cx="534377" cy="259045"/>
    <xdr:sp macro="" textlink="">
      <xdr:nvSpPr>
        <xdr:cNvPr id="705" name="テキスト ボックス 704"/>
        <xdr:cNvSpPr txBox="1"/>
      </xdr:nvSpPr>
      <xdr:spPr>
        <a:xfrm>
          <a:off x="12547111" y="164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100712</xdr:rowOff>
    </xdr:from>
    <xdr:to>
      <xdr:col>85</xdr:col>
      <xdr:colOff>177800</xdr:colOff>
      <xdr:row>97</xdr:row>
      <xdr:rowOff>30862</xdr:rowOff>
    </xdr:to>
    <xdr:sp macro="" textlink="">
      <xdr:nvSpPr>
        <xdr:cNvPr id="711" name="楕円 710"/>
        <xdr:cNvSpPr/>
      </xdr:nvSpPr>
      <xdr:spPr>
        <a:xfrm>
          <a:off x="16268700" y="165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79139</xdr:rowOff>
    </xdr:from>
    <xdr:ext cx="534377" cy="259045"/>
    <xdr:sp macro="" textlink="">
      <xdr:nvSpPr>
        <xdr:cNvPr id="712" name="積立金該当値テキスト"/>
        <xdr:cNvSpPr txBox="1"/>
      </xdr:nvSpPr>
      <xdr:spPr>
        <a:xfrm>
          <a:off x="16370300" y="1653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30226</xdr:rowOff>
    </xdr:from>
    <xdr:to>
      <xdr:col>81</xdr:col>
      <xdr:colOff>101600</xdr:colOff>
      <xdr:row>98</xdr:row>
      <xdr:rowOff>131826</xdr:rowOff>
    </xdr:to>
    <xdr:sp macro="" textlink="">
      <xdr:nvSpPr>
        <xdr:cNvPr id="713" name="楕円 712"/>
        <xdr:cNvSpPr/>
      </xdr:nvSpPr>
      <xdr:spPr>
        <a:xfrm>
          <a:off x="15430500" y="1683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122953</xdr:rowOff>
    </xdr:from>
    <xdr:ext cx="469744" cy="259045"/>
    <xdr:sp macro="" textlink="">
      <xdr:nvSpPr>
        <xdr:cNvPr id="714" name="テキスト ボックス 713"/>
        <xdr:cNvSpPr txBox="1"/>
      </xdr:nvSpPr>
      <xdr:spPr>
        <a:xfrm>
          <a:off x="15246428" y="1692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118580</xdr:rowOff>
    </xdr:from>
    <xdr:to>
      <xdr:col>76</xdr:col>
      <xdr:colOff>165100</xdr:colOff>
      <xdr:row>95</xdr:row>
      <xdr:rowOff>48730</xdr:rowOff>
    </xdr:to>
    <xdr:sp macro="" textlink="">
      <xdr:nvSpPr>
        <xdr:cNvPr id="715" name="楕円 714"/>
        <xdr:cNvSpPr/>
      </xdr:nvSpPr>
      <xdr:spPr>
        <a:xfrm>
          <a:off x="14541500" y="1623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65257</xdr:rowOff>
    </xdr:from>
    <xdr:ext cx="534377" cy="259045"/>
    <xdr:sp macro="" textlink="">
      <xdr:nvSpPr>
        <xdr:cNvPr id="716" name="テキスト ボックス 715"/>
        <xdr:cNvSpPr txBox="1"/>
      </xdr:nvSpPr>
      <xdr:spPr>
        <a:xfrm>
          <a:off x="14325111" y="1601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154812</xdr:rowOff>
    </xdr:from>
    <xdr:to>
      <xdr:col>72</xdr:col>
      <xdr:colOff>38100</xdr:colOff>
      <xdr:row>96</xdr:row>
      <xdr:rowOff>84962</xdr:rowOff>
    </xdr:to>
    <xdr:sp macro="" textlink="">
      <xdr:nvSpPr>
        <xdr:cNvPr id="717" name="楕円 716"/>
        <xdr:cNvSpPr/>
      </xdr:nvSpPr>
      <xdr:spPr>
        <a:xfrm>
          <a:off x="13652500" y="1644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101489</xdr:rowOff>
    </xdr:from>
    <xdr:ext cx="534377" cy="259045"/>
    <xdr:sp macro="" textlink="">
      <xdr:nvSpPr>
        <xdr:cNvPr id="718" name="テキスト ボックス 717"/>
        <xdr:cNvSpPr txBox="1"/>
      </xdr:nvSpPr>
      <xdr:spPr>
        <a:xfrm>
          <a:off x="13436111" y="1621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166700</xdr:rowOff>
    </xdr:from>
    <xdr:to>
      <xdr:col>67</xdr:col>
      <xdr:colOff>101600</xdr:colOff>
      <xdr:row>95</xdr:row>
      <xdr:rowOff>96850</xdr:rowOff>
    </xdr:to>
    <xdr:sp macro="" textlink="">
      <xdr:nvSpPr>
        <xdr:cNvPr id="719" name="楕円 718"/>
        <xdr:cNvSpPr/>
      </xdr:nvSpPr>
      <xdr:spPr>
        <a:xfrm>
          <a:off x="12763500" y="1628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113377</xdr:rowOff>
    </xdr:from>
    <xdr:ext cx="534377" cy="259045"/>
    <xdr:sp macro="" textlink="">
      <xdr:nvSpPr>
        <xdr:cNvPr id="720" name="テキスト ボックス 719"/>
        <xdr:cNvSpPr txBox="1"/>
      </xdr:nvSpPr>
      <xdr:spPr>
        <a:xfrm>
          <a:off x="12547111" y="1605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103632</xdr:rowOff>
    </xdr:from>
    <xdr:to>
      <xdr:col>116</xdr:col>
      <xdr:colOff>62864</xdr:colOff>
      <xdr:row>39</xdr:row>
      <xdr:rowOff>44450</xdr:rowOff>
    </xdr:to>
    <xdr:cxnSp macro="">
      <xdr:nvCxnSpPr>
        <xdr:cNvPr id="744" name="直線コネクタ 743"/>
        <xdr:cNvCxnSpPr/>
      </xdr:nvCxnSpPr>
      <xdr:spPr>
        <a:xfrm flipV="1">
          <a:off x="22159595" y="5418582"/>
          <a:ext cx="1269" cy="131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50309</xdr:rowOff>
    </xdr:from>
    <xdr:ext cx="534377" cy="259045"/>
    <xdr:sp macro="" textlink="">
      <xdr:nvSpPr>
        <xdr:cNvPr id="747" name="投資及び出資金最大値テキスト"/>
        <xdr:cNvSpPr txBox="1"/>
      </xdr:nvSpPr>
      <xdr:spPr>
        <a:xfrm>
          <a:off x="22212300" y="519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103632</xdr:rowOff>
    </xdr:from>
    <xdr:to>
      <xdr:col>116</xdr:col>
      <xdr:colOff>152400</xdr:colOff>
      <xdr:row>31</xdr:row>
      <xdr:rowOff>103632</xdr:rowOff>
    </xdr:to>
    <xdr:cxnSp macro="">
      <xdr:nvCxnSpPr>
        <xdr:cNvPr id="748" name="直線コネクタ 747"/>
        <xdr:cNvCxnSpPr/>
      </xdr:nvCxnSpPr>
      <xdr:spPr>
        <a:xfrm>
          <a:off x="22072600" y="541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85979</xdr:rowOff>
    </xdr:from>
    <xdr:to>
      <xdr:col>116</xdr:col>
      <xdr:colOff>63500</xdr:colOff>
      <xdr:row>38</xdr:row>
      <xdr:rowOff>88900</xdr:rowOff>
    </xdr:to>
    <xdr:cxnSp macro="">
      <xdr:nvCxnSpPr>
        <xdr:cNvPr id="749" name="直線コネクタ 748"/>
        <xdr:cNvCxnSpPr/>
      </xdr:nvCxnSpPr>
      <xdr:spPr>
        <a:xfrm flipV="1">
          <a:off x="21323300" y="6601079"/>
          <a:ext cx="8382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11828</xdr:rowOff>
    </xdr:from>
    <xdr:ext cx="469744" cy="259045"/>
    <xdr:sp macro="" textlink="">
      <xdr:nvSpPr>
        <xdr:cNvPr id="750" name="投資及び出資金平均値テキスト"/>
        <xdr:cNvSpPr txBox="1"/>
      </xdr:nvSpPr>
      <xdr:spPr>
        <a:xfrm>
          <a:off x="22212300" y="61840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160401</xdr:rowOff>
    </xdr:from>
    <xdr:to>
      <xdr:col>116</xdr:col>
      <xdr:colOff>114300</xdr:colOff>
      <xdr:row>37</xdr:row>
      <xdr:rowOff>90551</xdr:rowOff>
    </xdr:to>
    <xdr:sp macro="" textlink="">
      <xdr:nvSpPr>
        <xdr:cNvPr id="751" name="フローチャート: 判断 750"/>
        <xdr:cNvSpPr/>
      </xdr:nvSpPr>
      <xdr:spPr>
        <a:xfrm>
          <a:off x="22110700" y="633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88900</xdr:rowOff>
    </xdr:from>
    <xdr:to>
      <xdr:col>111</xdr:col>
      <xdr:colOff>177800</xdr:colOff>
      <xdr:row>38</xdr:row>
      <xdr:rowOff>91059</xdr:rowOff>
    </xdr:to>
    <xdr:cxnSp macro="">
      <xdr:nvCxnSpPr>
        <xdr:cNvPr id="752" name="直線コネクタ 751"/>
        <xdr:cNvCxnSpPr/>
      </xdr:nvCxnSpPr>
      <xdr:spPr>
        <a:xfrm flipV="1">
          <a:off x="20434300" y="6604000"/>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14732</xdr:rowOff>
    </xdr:from>
    <xdr:to>
      <xdr:col>112</xdr:col>
      <xdr:colOff>38100</xdr:colOff>
      <xdr:row>38</xdr:row>
      <xdr:rowOff>116332</xdr:rowOff>
    </xdr:to>
    <xdr:sp macro="" textlink="">
      <xdr:nvSpPr>
        <xdr:cNvPr id="753" name="フローチャート: 判断 752"/>
        <xdr:cNvSpPr/>
      </xdr:nvSpPr>
      <xdr:spPr>
        <a:xfrm>
          <a:off x="21272500" y="65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132859</xdr:rowOff>
    </xdr:from>
    <xdr:ext cx="469744" cy="259045"/>
    <xdr:sp macro="" textlink="">
      <xdr:nvSpPr>
        <xdr:cNvPr id="754" name="テキスト ボックス 753"/>
        <xdr:cNvSpPr txBox="1"/>
      </xdr:nvSpPr>
      <xdr:spPr>
        <a:xfrm>
          <a:off x="21088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147828</xdr:rowOff>
    </xdr:from>
    <xdr:to>
      <xdr:col>107</xdr:col>
      <xdr:colOff>50800</xdr:colOff>
      <xdr:row>38</xdr:row>
      <xdr:rowOff>91059</xdr:rowOff>
    </xdr:to>
    <xdr:cxnSp macro="">
      <xdr:nvCxnSpPr>
        <xdr:cNvPr id="755" name="直線コネクタ 754"/>
        <xdr:cNvCxnSpPr/>
      </xdr:nvCxnSpPr>
      <xdr:spPr>
        <a:xfrm>
          <a:off x="19545300" y="6491478"/>
          <a:ext cx="889000" cy="1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29591</xdr:rowOff>
    </xdr:from>
    <xdr:to>
      <xdr:col>107</xdr:col>
      <xdr:colOff>101600</xdr:colOff>
      <xdr:row>38</xdr:row>
      <xdr:rowOff>131191</xdr:rowOff>
    </xdr:to>
    <xdr:sp macro="" textlink="">
      <xdr:nvSpPr>
        <xdr:cNvPr id="756" name="フローチャート: 判断 755"/>
        <xdr:cNvSpPr/>
      </xdr:nvSpPr>
      <xdr:spPr>
        <a:xfrm>
          <a:off x="20383500" y="654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147718</xdr:rowOff>
    </xdr:from>
    <xdr:ext cx="469744" cy="259045"/>
    <xdr:sp macro="" textlink="">
      <xdr:nvSpPr>
        <xdr:cNvPr id="757" name="テキスト ボックス 756"/>
        <xdr:cNvSpPr txBox="1"/>
      </xdr:nvSpPr>
      <xdr:spPr>
        <a:xfrm>
          <a:off x="20199428" y="63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160401</xdr:rowOff>
    </xdr:from>
    <xdr:to>
      <xdr:col>102</xdr:col>
      <xdr:colOff>114300</xdr:colOff>
      <xdr:row>37</xdr:row>
      <xdr:rowOff>147828</xdr:rowOff>
    </xdr:to>
    <xdr:cxnSp macro="">
      <xdr:nvCxnSpPr>
        <xdr:cNvPr id="758" name="直線コネクタ 757"/>
        <xdr:cNvCxnSpPr/>
      </xdr:nvCxnSpPr>
      <xdr:spPr>
        <a:xfrm>
          <a:off x="18656300" y="6332601"/>
          <a:ext cx="889000" cy="1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58166</xdr:rowOff>
    </xdr:from>
    <xdr:to>
      <xdr:col>102</xdr:col>
      <xdr:colOff>165100</xdr:colOff>
      <xdr:row>37</xdr:row>
      <xdr:rowOff>159765</xdr:rowOff>
    </xdr:to>
    <xdr:sp macro="" textlink="">
      <xdr:nvSpPr>
        <xdr:cNvPr id="759" name="フローチャート: 判断 758"/>
        <xdr:cNvSpPr/>
      </xdr:nvSpPr>
      <xdr:spPr>
        <a:xfrm>
          <a:off x="19494500" y="6401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4843</xdr:rowOff>
    </xdr:from>
    <xdr:ext cx="469744" cy="259045"/>
    <xdr:sp macro="" textlink="">
      <xdr:nvSpPr>
        <xdr:cNvPr id="760" name="テキスト ボックス 759"/>
        <xdr:cNvSpPr txBox="1"/>
      </xdr:nvSpPr>
      <xdr:spPr>
        <a:xfrm>
          <a:off x="19310428"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153162</xdr:rowOff>
    </xdr:from>
    <xdr:to>
      <xdr:col>98</xdr:col>
      <xdr:colOff>38100</xdr:colOff>
      <xdr:row>37</xdr:row>
      <xdr:rowOff>83312</xdr:rowOff>
    </xdr:to>
    <xdr:sp macro="" textlink="">
      <xdr:nvSpPr>
        <xdr:cNvPr id="761" name="フローチャート: 判断 760"/>
        <xdr:cNvSpPr/>
      </xdr:nvSpPr>
      <xdr:spPr>
        <a:xfrm>
          <a:off x="18605500" y="632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74439</xdr:rowOff>
    </xdr:from>
    <xdr:ext cx="469744" cy="259045"/>
    <xdr:sp macro="" textlink="">
      <xdr:nvSpPr>
        <xdr:cNvPr id="762" name="テキスト ボックス 761"/>
        <xdr:cNvSpPr txBox="1"/>
      </xdr:nvSpPr>
      <xdr:spPr>
        <a:xfrm>
          <a:off x="18421428" y="641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35179</xdr:rowOff>
    </xdr:from>
    <xdr:to>
      <xdr:col>116</xdr:col>
      <xdr:colOff>114300</xdr:colOff>
      <xdr:row>38</xdr:row>
      <xdr:rowOff>136779</xdr:rowOff>
    </xdr:to>
    <xdr:sp macro="" textlink="">
      <xdr:nvSpPr>
        <xdr:cNvPr id="768" name="楕円 767"/>
        <xdr:cNvSpPr/>
      </xdr:nvSpPr>
      <xdr:spPr>
        <a:xfrm>
          <a:off x="22110700" y="655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13606</xdr:rowOff>
    </xdr:from>
    <xdr:ext cx="469744" cy="259045"/>
    <xdr:sp macro="" textlink="">
      <xdr:nvSpPr>
        <xdr:cNvPr id="769" name="投資及び出資金該当値テキスト"/>
        <xdr:cNvSpPr txBox="1"/>
      </xdr:nvSpPr>
      <xdr:spPr>
        <a:xfrm>
          <a:off x="22212300" y="652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38100</xdr:rowOff>
    </xdr:from>
    <xdr:to>
      <xdr:col>112</xdr:col>
      <xdr:colOff>38100</xdr:colOff>
      <xdr:row>38</xdr:row>
      <xdr:rowOff>139700</xdr:rowOff>
    </xdr:to>
    <xdr:sp macro="" textlink="">
      <xdr:nvSpPr>
        <xdr:cNvPr id="770" name="楕円 769"/>
        <xdr:cNvSpPr/>
      </xdr:nvSpPr>
      <xdr:spPr>
        <a:xfrm>
          <a:off x="21272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130827</xdr:rowOff>
    </xdr:from>
    <xdr:ext cx="469744" cy="259045"/>
    <xdr:sp macro="" textlink="">
      <xdr:nvSpPr>
        <xdr:cNvPr id="771" name="テキスト ボックス 770"/>
        <xdr:cNvSpPr txBox="1"/>
      </xdr:nvSpPr>
      <xdr:spPr>
        <a:xfrm>
          <a:off x="21088428" y="664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40259</xdr:rowOff>
    </xdr:from>
    <xdr:to>
      <xdr:col>107</xdr:col>
      <xdr:colOff>101600</xdr:colOff>
      <xdr:row>38</xdr:row>
      <xdr:rowOff>141859</xdr:rowOff>
    </xdr:to>
    <xdr:sp macro="" textlink="">
      <xdr:nvSpPr>
        <xdr:cNvPr id="772" name="楕円 771"/>
        <xdr:cNvSpPr/>
      </xdr:nvSpPr>
      <xdr:spPr>
        <a:xfrm>
          <a:off x="20383500" y="655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132986</xdr:rowOff>
    </xdr:from>
    <xdr:ext cx="378565" cy="259045"/>
    <xdr:sp macro="" textlink="">
      <xdr:nvSpPr>
        <xdr:cNvPr id="773" name="テキスト ボックス 772"/>
        <xdr:cNvSpPr txBox="1"/>
      </xdr:nvSpPr>
      <xdr:spPr>
        <a:xfrm>
          <a:off x="20245017" y="6648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97028</xdr:rowOff>
    </xdr:from>
    <xdr:to>
      <xdr:col>102</xdr:col>
      <xdr:colOff>165100</xdr:colOff>
      <xdr:row>38</xdr:row>
      <xdr:rowOff>27178</xdr:rowOff>
    </xdr:to>
    <xdr:sp macro="" textlink="">
      <xdr:nvSpPr>
        <xdr:cNvPr id="774" name="楕円 773"/>
        <xdr:cNvSpPr/>
      </xdr:nvSpPr>
      <xdr:spPr>
        <a:xfrm>
          <a:off x="19494500" y="644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18305</xdr:rowOff>
    </xdr:from>
    <xdr:ext cx="469744" cy="259045"/>
    <xdr:sp macro="" textlink="">
      <xdr:nvSpPr>
        <xdr:cNvPr id="775" name="テキスト ボックス 774"/>
        <xdr:cNvSpPr txBox="1"/>
      </xdr:nvSpPr>
      <xdr:spPr>
        <a:xfrm>
          <a:off x="19310428" y="653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109601</xdr:rowOff>
    </xdr:from>
    <xdr:to>
      <xdr:col>98</xdr:col>
      <xdr:colOff>38100</xdr:colOff>
      <xdr:row>37</xdr:row>
      <xdr:rowOff>39751</xdr:rowOff>
    </xdr:to>
    <xdr:sp macro="" textlink="">
      <xdr:nvSpPr>
        <xdr:cNvPr id="776" name="楕円 775"/>
        <xdr:cNvSpPr/>
      </xdr:nvSpPr>
      <xdr:spPr>
        <a:xfrm>
          <a:off x="18605500" y="628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56278</xdr:rowOff>
    </xdr:from>
    <xdr:ext cx="469744" cy="259045"/>
    <xdr:sp macro="" textlink="">
      <xdr:nvSpPr>
        <xdr:cNvPr id="777" name="テキスト ボックス 776"/>
        <xdr:cNvSpPr txBox="1"/>
      </xdr:nvSpPr>
      <xdr:spPr>
        <a:xfrm>
          <a:off x="18421428" y="605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1" name="テキスト ボックス 79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3" name="テキスト ボックス 79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5" name="テキスト ボックス 79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157950</xdr:rowOff>
    </xdr:from>
    <xdr:to>
      <xdr:col>116</xdr:col>
      <xdr:colOff>62864</xdr:colOff>
      <xdr:row>59</xdr:row>
      <xdr:rowOff>40183</xdr:rowOff>
    </xdr:to>
    <xdr:cxnSp macro="">
      <xdr:nvCxnSpPr>
        <xdr:cNvPr id="801" name="直線コネクタ 800"/>
        <xdr:cNvCxnSpPr/>
      </xdr:nvCxnSpPr>
      <xdr:spPr>
        <a:xfrm flipV="1">
          <a:off x="22159595" y="8730450"/>
          <a:ext cx="1269" cy="1425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44010</xdr:rowOff>
    </xdr:from>
    <xdr:ext cx="378565" cy="259045"/>
    <xdr:sp macro="" textlink="">
      <xdr:nvSpPr>
        <xdr:cNvPr id="802" name="貸付金最小値テキスト"/>
        <xdr:cNvSpPr txBox="1"/>
      </xdr:nvSpPr>
      <xdr:spPr>
        <a:xfrm>
          <a:off x="22212300" y="10159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40183</xdr:rowOff>
    </xdr:from>
    <xdr:to>
      <xdr:col>116</xdr:col>
      <xdr:colOff>152400</xdr:colOff>
      <xdr:row>59</xdr:row>
      <xdr:rowOff>40183</xdr:rowOff>
    </xdr:to>
    <xdr:cxnSp macro="">
      <xdr:nvCxnSpPr>
        <xdr:cNvPr id="803" name="直線コネクタ 802"/>
        <xdr:cNvCxnSpPr/>
      </xdr:nvCxnSpPr>
      <xdr:spPr>
        <a:xfrm>
          <a:off x="22072600" y="1015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104627</xdr:rowOff>
    </xdr:from>
    <xdr:ext cx="534377" cy="259045"/>
    <xdr:sp macro="" textlink="">
      <xdr:nvSpPr>
        <xdr:cNvPr id="804" name="貸付金最大値テキスト"/>
        <xdr:cNvSpPr txBox="1"/>
      </xdr:nvSpPr>
      <xdr:spPr>
        <a:xfrm>
          <a:off x="22212300" y="850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157950</xdr:rowOff>
    </xdr:from>
    <xdr:to>
      <xdr:col>116</xdr:col>
      <xdr:colOff>152400</xdr:colOff>
      <xdr:row>50</xdr:row>
      <xdr:rowOff>157950</xdr:rowOff>
    </xdr:to>
    <xdr:cxnSp macro="">
      <xdr:nvCxnSpPr>
        <xdr:cNvPr id="805" name="直線コネクタ 804"/>
        <xdr:cNvCxnSpPr/>
      </xdr:nvCxnSpPr>
      <xdr:spPr>
        <a:xfrm>
          <a:off x="22072600" y="873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108763</xdr:rowOff>
    </xdr:from>
    <xdr:to>
      <xdr:col>116</xdr:col>
      <xdr:colOff>63500</xdr:colOff>
      <xdr:row>58</xdr:row>
      <xdr:rowOff>109334</xdr:rowOff>
    </xdr:to>
    <xdr:cxnSp macro="">
      <xdr:nvCxnSpPr>
        <xdr:cNvPr id="806" name="直線コネクタ 805"/>
        <xdr:cNvCxnSpPr/>
      </xdr:nvCxnSpPr>
      <xdr:spPr>
        <a:xfrm>
          <a:off x="21323300" y="10052863"/>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98671</xdr:rowOff>
    </xdr:from>
    <xdr:ext cx="469744" cy="259045"/>
    <xdr:sp macro="" textlink="">
      <xdr:nvSpPr>
        <xdr:cNvPr id="807" name="貸付金平均値テキスト"/>
        <xdr:cNvSpPr txBox="1"/>
      </xdr:nvSpPr>
      <xdr:spPr>
        <a:xfrm>
          <a:off x="22212300" y="9699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75794</xdr:rowOff>
    </xdr:from>
    <xdr:to>
      <xdr:col>116</xdr:col>
      <xdr:colOff>114300</xdr:colOff>
      <xdr:row>58</xdr:row>
      <xdr:rowOff>5944</xdr:rowOff>
    </xdr:to>
    <xdr:sp macro="" textlink="">
      <xdr:nvSpPr>
        <xdr:cNvPr id="808" name="フローチャート: 判断 807"/>
        <xdr:cNvSpPr/>
      </xdr:nvSpPr>
      <xdr:spPr>
        <a:xfrm>
          <a:off x="22110700" y="984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108763</xdr:rowOff>
    </xdr:from>
    <xdr:to>
      <xdr:col>111</xdr:col>
      <xdr:colOff>177800</xdr:colOff>
      <xdr:row>58</xdr:row>
      <xdr:rowOff>112154</xdr:rowOff>
    </xdr:to>
    <xdr:cxnSp macro="">
      <xdr:nvCxnSpPr>
        <xdr:cNvPr id="809" name="直線コネクタ 808"/>
        <xdr:cNvCxnSpPr/>
      </xdr:nvCxnSpPr>
      <xdr:spPr>
        <a:xfrm flipV="1">
          <a:off x="20434300" y="10052863"/>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120371</xdr:rowOff>
    </xdr:from>
    <xdr:to>
      <xdr:col>112</xdr:col>
      <xdr:colOff>38100</xdr:colOff>
      <xdr:row>58</xdr:row>
      <xdr:rowOff>50521</xdr:rowOff>
    </xdr:to>
    <xdr:sp macro="" textlink="">
      <xdr:nvSpPr>
        <xdr:cNvPr id="810" name="フローチャート: 判断 809"/>
        <xdr:cNvSpPr/>
      </xdr:nvSpPr>
      <xdr:spPr>
        <a:xfrm>
          <a:off x="21272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67048</xdr:rowOff>
    </xdr:from>
    <xdr:ext cx="469744" cy="259045"/>
    <xdr:sp macro="" textlink="">
      <xdr:nvSpPr>
        <xdr:cNvPr id="811" name="テキスト ボックス 810"/>
        <xdr:cNvSpPr txBox="1"/>
      </xdr:nvSpPr>
      <xdr:spPr>
        <a:xfrm>
          <a:off x="21088428"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112154</xdr:rowOff>
    </xdr:from>
    <xdr:to>
      <xdr:col>107</xdr:col>
      <xdr:colOff>50800</xdr:colOff>
      <xdr:row>58</xdr:row>
      <xdr:rowOff>113297</xdr:rowOff>
    </xdr:to>
    <xdr:cxnSp macro="">
      <xdr:nvCxnSpPr>
        <xdr:cNvPr id="812" name="直線コネクタ 811"/>
        <xdr:cNvCxnSpPr/>
      </xdr:nvCxnSpPr>
      <xdr:spPr>
        <a:xfrm flipV="1">
          <a:off x="19545300" y="1005625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114160</xdr:rowOff>
    </xdr:from>
    <xdr:to>
      <xdr:col>107</xdr:col>
      <xdr:colOff>101600</xdr:colOff>
      <xdr:row>58</xdr:row>
      <xdr:rowOff>44310</xdr:rowOff>
    </xdr:to>
    <xdr:sp macro="" textlink="">
      <xdr:nvSpPr>
        <xdr:cNvPr id="813" name="フローチャート: 判断 812"/>
        <xdr:cNvSpPr/>
      </xdr:nvSpPr>
      <xdr:spPr>
        <a:xfrm>
          <a:off x="20383500" y="98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60837</xdr:rowOff>
    </xdr:from>
    <xdr:ext cx="469744" cy="259045"/>
    <xdr:sp macro="" textlink="">
      <xdr:nvSpPr>
        <xdr:cNvPr id="814" name="テキスト ボックス 813"/>
        <xdr:cNvSpPr txBox="1"/>
      </xdr:nvSpPr>
      <xdr:spPr>
        <a:xfrm>
          <a:off x="20199428" y="966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111582</xdr:rowOff>
    </xdr:from>
    <xdr:to>
      <xdr:col>102</xdr:col>
      <xdr:colOff>114300</xdr:colOff>
      <xdr:row>58</xdr:row>
      <xdr:rowOff>113297</xdr:rowOff>
    </xdr:to>
    <xdr:cxnSp macro="">
      <xdr:nvCxnSpPr>
        <xdr:cNvPr id="815" name="直線コネクタ 814"/>
        <xdr:cNvCxnSpPr/>
      </xdr:nvCxnSpPr>
      <xdr:spPr>
        <a:xfrm>
          <a:off x="18656300" y="10055682"/>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107683</xdr:rowOff>
    </xdr:from>
    <xdr:to>
      <xdr:col>102</xdr:col>
      <xdr:colOff>165100</xdr:colOff>
      <xdr:row>58</xdr:row>
      <xdr:rowOff>37833</xdr:rowOff>
    </xdr:to>
    <xdr:sp macro="" textlink="">
      <xdr:nvSpPr>
        <xdr:cNvPr id="816" name="フローチャート: 判断 815"/>
        <xdr:cNvSpPr/>
      </xdr:nvSpPr>
      <xdr:spPr>
        <a:xfrm>
          <a:off x="19494500" y="988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54360</xdr:rowOff>
    </xdr:from>
    <xdr:ext cx="469744" cy="259045"/>
    <xdr:sp macro="" textlink="">
      <xdr:nvSpPr>
        <xdr:cNvPr id="817" name="テキスト ボックス 816"/>
        <xdr:cNvSpPr txBox="1"/>
      </xdr:nvSpPr>
      <xdr:spPr>
        <a:xfrm>
          <a:off x="19310428" y="965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98692</xdr:rowOff>
    </xdr:from>
    <xdr:to>
      <xdr:col>98</xdr:col>
      <xdr:colOff>38100</xdr:colOff>
      <xdr:row>58</xdr:row>
      <xdr:rowOff>28842</xdr:rowOff>
    </xdr:to>
    <xdr:sp macro="" textlink="">
      <xdr:nvSpPr>
        <xdr:cNvPr id="818" name="フローチャート: 判断 817"/>
        <xdr:cNvSpPr/>
      </xdr:nvSpPr>
      <xdr:spPr>
        <a:xfrm>
          <a:off x="18605500" y="98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45369</xdr:rowOff>
    </xdr:from>
    <xdr:ext cx="469744" cy="259045"/>
    <xdr:sp macro="" textlink="">
      <xdr:nvSpPr>
        <xdr:cNvPr id="819" name="テキスト ボックス 818"/>
        <xdr:cNvSpPr txBox="1"/>
      </xdr:nvSpPr>
      <xdr:spPr>
        <a:xfrm>
          <a:off x="18421428" y="964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58534</xdr:rowOff>
    </xdr:from>
    <xdr:to>
      <xdr:col>116</xdr:col>
      <xdr:colOff>114300</xdr:colOff>
      <xdr:row>58</xdr:row>
      <xdr:rowOff>160134</xdr:rowOff>
    </xdr:to>
    <xdr:sp macro="" textlink="">
      <xdr:nvSpPr>
        <xdr:cNvPr id="825" name="楕円 824"/>
        <xdr:cNvSpPr/>
      </xdr:nvSpPr>
      <xdr:spPr>
        <a:xfrm>
          <a:off x="22110700" y="1000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144911</xdr:rowOff>
    </xdr:from>
    <xdr:ext cx="469744" cy="259045"/>
    <xdr:sp macro="" textlink="">
      <xdr:nvSpPr>
        <xdr:cNvPr id="826" name="貸付金該当値テキスト"/>
        <xdr:cNvSpPr txBox="1"/>
      </xdr:nvSpPr>
      <xdr:spPr>
        <a:xfrm>
          <a:off x="22212300" y="991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57963</xdr:rowOff>
    </xdr:from>
    <xdr:to>
      <xdr:col>112</xdr:col>
      <xdr:colOff>38100</xdr:colOff>
      <xdr:row>58</xdr:row>
      <xdr:rowOff>159563</xdr:rowOff>
    </xdr:to>
    <xdr:sp macro="" textlink="">
      <xdr:nvSpPr>
        <xdr:cNvPr id="827" name="楕円 826"/>
        <xdr:cNvSpPr/>
      </xdr:nvSpPr>
      <xdr:spPr>
        <a:xfrm>
          <a:off x="21272500" y="100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150690</xdr:rowOff>
    </xdr:from>
    <xdr:ext cx="469744" cy="259045"/>
    <xdr:sp macro="" textlink="">
      <xdr:nvSpPr>
        <xdr:cNvPr id="828" name="テキスト ボックス 827"/>
        <xdr:cNvSpPr txBox="1"/>
      </xdr:nvSpPr>
      <xdr:spPr>
        <a:xfrm>
          <a:off x="21088428" y="1009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61354</xdr:rowOff>
    </xdr:from>
    <xdr:to>
      <xdr:col>107</xdr:col>
      <xdr:colOff>101600</xdr:colOff>
      <xdr:row>58</xdr:row>
      <xdr:rowOff>162954</xdr:rowOff>
    </xdr:to>
    <xdr:sp macro="" textlink="">
      <xdr:nvSpPr>
        <xdr:cNvPr id="829" name="楕円 828"/>
        <xdr:cNvSpPr/>
      </xdr:nvSpPr>
      <xdr:spPr>
        <a:xfrm>
          <a:off x="20383500" y="1000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154081</xdr:rowOff>
    </xdr:from>
    <xdr:ext cx="469744" cy="259045"/>
    <xdr:sp macro="" textlink="">
      <xdr:nvSpPr>
        <xdr:cNvPr id="830" name="テキスト ボックス 829"/>
        <xdr:cNvSpPr txBox="1"/>
      </xdr:nvSpPr>
      <xdr:spPr>
        <a:xfrm>
          <a:off x="20199428" y="1009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62497</xdr:rowOff>
    </xdr:from>
    <xdr:to>
      <xdr:col>102</xdr:col>
      <xdr:colOff>165100</xdr:colOff>
      <xdr:row>58</xdr:row>
      <xdr:rowOff>164097</xdr:rowOff>
    </xdr:to>
    <xdr:sp macro="" textlink="">
      <xdr:nvSpPr>
        <xdr:cNvPr id="831" name="楕円 830"/>
        <xdr:cNvSpPr/>
      </xdr:nvSpPr>
      <xdr:spPr>
        <a:xfrm>
          <a:off x="19494500" y="1000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155224</xdr:rowOff>
    </xdr:from>
    <xdr:ext cx="469744" cy="259045"/>
    <xdr:sp macro="" textlink="">
      <xdr:nvSpPr>
        <xdr:cNvPr id="832" name="テキスト ボックス 831"/>
        <xdr:cNvSpPr txBox="1"/>
      </xdr:nvSpPr>
      <xdr:spPr>
        <a:xfrm>
          <a:off x="19310428" y="1009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60782</xdr:rowOff>
    </xdr:from>
    <xdr:to>
      <xdr:col>98</xdr:col>
      <xdr:colOff>38100</xdr:colOff>
      <xdr:row>58</xdr:row>
      <xdr:rowOff>162382</xdr:rowOff>
    </xdr:to>
    <xdr:sp macro="" textlink="">
      <xdr:nvSpPr>
        <xdr:cNvPr id="833" name="楕円 832"/>
        <xdr:cNvSpPr/>
      </xdr:nvSpPr>
      <xdr:spPr>
        <a:xfrm>
          <a:off x="18605500" y="1000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153509</xdr:rowOff>
    </xdr:from>
    <xdr:ext cx="469744" cy="259045"/>
    <xdr:sp macro="" textlink="">
      <xdr:nvSpPr>
        <xdr:cNvPr id="834" name="テキスト ボックス 833"/>
        <xdr:cNvSpPr txBox="1"/>
      </xdr:nvSpPr>
      <xdr:spPr>
        <a:xfrm>
          <a:off x="18421428" y="10097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6" name="直線コネクタ 84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7" name="テキスト ボックス 84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8" name="直線コネクタ 84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9" name="テキスト ボックス 84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0" name="直線コネクタ 84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1" name="テキスト ボックス 85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2" name="直線コネクタ 85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3" name="テキスト ボックス 85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60193</xdr:rowOff>
    </xdr:from>
    <xdr:to>
      <xdr:col>116</xdr:col>
      <xdr:colOff>62864</xdr:colOff>
      <xdr:row>78</xdr:row>
      <xdr:rowOff>110348</xdr:rowOff>
    </xdr:to>
    <xdr:cxnSp macro="">
      <xdr:nvCxnSpPr>
        <xdr:cNvPr id="857" name="直線コネクタ 856"/>
        <xdr:cNvCxnSpPr/>
      </xdr:nvCxnSpPr>
      <xdr:spPr>
        <a:xfrm flipV="1">
          <a:off x="22159595" y="12061693"/>
          <a:ext cx="1269" cy="1421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114175</xdr:rowOff>
    </xdr:from>
    <xdr:ext cx="534377" cy="259045"/>
    <xdr:sp macro="" textlink="">
      <xdr:nvSpPr>
        <xdr:cNvPr id="858" name="繰出金最小値テキスト"/>
        <xdr:cNvSpPr txBox="1"/>
      </xdr:nvSpPr>
      <xdr:spPr>
        <a:xfrm>
          <a:off x="22212300" y="1348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110348</xdr:rowOff>
    </xdr:from>
    <xdr:to>
      <xdr:col>116</xdr:col>
      <xdr:colOff>152400</xdr:colOff>
      <xdr:row>78</xdr:row>
      <xdr:rowOff>110348</xdr:rowOff>
    </xdr:to>
    <xdr:cxnSp macro="">
      <xdr:nvCxnSpPr>
        <xdr:cNvPr id="859" name="直線コネクタ 858"/>
        <xdr:cNvCxnSpPr/>
      </xdr:nvCxnSpPr>
      <xdr:spPr>
        <a:xfrm>
          <a:off x="22072600" y="13483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6870</xdr:rowOff>
    </xdr:from>
    <xdr:ext cx="534377" cy="259045"/>
    <xdr:sp macro="" textlink="">
      <xdr:nvSpPr>
        <xdr:cNvPr id="860" name="繰出金最大値テキスト"/>
        <xdr:cNvSpPr txBox="1"/>
      </xdr:nvSpPr>
      <xdr:spPr>
        <a:xfrm>
          <a:off x="22212300" y="1183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60193</xdr:rowOff>
    </xdr:from>
    <xdr:to>
      <xdr:col>116</xdr:col>
      <xdr:colOff>152400</xdr:colOff>
      <xdr:row>70</xdr:row>
      <xdr:rowOff>60193</xdr:rowOff>
    </xdr:to>
    <xdr:cxnSp macro="">
      <xdr:nvCxnSpPr>
        <xdr:cNvPr id="861" name="直線コネクタ 860"/>
        <xdr:cNvCxnSpPr/>
      </xdr:nvCxnSpPr>
      <xdr:spPr>
        <a:xfrm>
          <a:off x="22072600" y="12061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94528</xdr:rowOff>
    </xdr:from>
    <xdr:to>
      <xdr:col>116</xdr:col>
      <xdr:colOff>63500</xdr:colOff>
      <xdr:row>72</xdr:row>
      <xdr:rowOff>138054</xdr:rowOff>
    </xdr:to>
    <xdr:cxnSp macro="">
      <xdr:nvCxnSpPr>
        <xdr:cNvPr id="862" name="直線コネクタ 861"/>
        <xdr:cNvCxnSpPr/>
      </xdr:nvCxnSpPr>
      <xdr:spPr>
        <a:xfrm>
          <a:off x="21323300" y="12267478"/>
          <a:ext cx="838200" cy="21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14154</xdr:rowOff>
    </xdr:from>
    <xdr:ext cx="534377" cy="259045"/>
    <xdr:sp macro="" textlink="">
      <xdr:nvSpPr>
        <xdr:cNvPr id="863" name="繰出金平均値テキスト"/>
        <xdr:cNvSpPr txBox="1"/>
      </xdr:nvSpPr>
      <xdr:spPr>
        <a:xfrm>
          <a:off x="22212300" y="12701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35727</xdr:rowOff>
    </xdr:from>
    <xdr:to>
      <xdr:col>116</xdr:col>
      <xdr:colOff>114300</xdr:colOff>
      <xdr:row>74</xdr:row>
      <xdr:rowOff>137327</xdr:rowOff>
    </xdr:to>
    <xdr:sp macro="" textlink="">
      <xdr:nvSpPr>
        <xdr:cNvPr id="864" name="フローチャート: 判断 863"/>
        <xdr:cNvSpPr/>
      </xdr:nvSpPr>
      <xdr:spPr>
        <a:xfrm>
          <a:off x="22110700" y="1272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94528</xdr:rowOff>
    </xdr:from>
    <xdr:to>
      <xdr:col>111</xdr:col>
      <xdr:colOff>177800</xdr:colOff>
      <xdr:row>71</xdr:row>
      <xdr:rowOff>163109</xdr:rowOff>
    </xdr:to>
    <xdr:cxnSp macro="">
      <xdr:nvCxnSpPr>
        <xdr:cNvPr id="865" name="直線コネクタ 864"/>
        <xdr:cNvCxnSpPr/>
      </xdr:nvCxnSpPr>
      <xdr:spPr>
        <a:xfrm flipV="1">
          <a:off x="20434300" y="12267478"/>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71</xdr:row>
      <xdr:rowOff>71298</xdr:rowOff>
    </xdr:from>
    <xdr:to>
      <xdr:col>112</xdr:col>
      <xdr:colOff>38100</xdr:colOff>
      <xdr:row>72</xdr:row>
      <xdr:rowOff>1448</xdr:rowOff>
    </xdr:to>
    <xdr:sp macro="" textlink="">
      <xdr:nvSpPr>
        <xdr:cNvPr id="866" name="フローチャート: 判断 865"/>
        <xdr:cNvSpPr/>
      </xdr:nvSpPr>
      <xdr:spPr>
        <a:xfrm>
          <a:off x="21272500" y="1224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164025</xdr:rowOff>
    </xdr:from>
    <xdr:ext cx="534377" cy="259045"/>
    <xdr:sp macro="" textlink="">
      <xdr:nvSpPr>
        <xdr:cNvPr id="867" name="テキスト ボックス 866"/>
        <xdr:cNvSpPr txBox="1"/>
      </xdr:nvSpPr>
      <xdr:spPr>
        <a:xfrm>
          <a:off x="21056111" y="1233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163109</xdr:rowOff>
    </xdr:from>
    <xdr:to>
      <xdr:col>107</xdr:col>
      <xdr:colOff>50800</xdr:colOff>
      <xdr:row>72</xdr:row>
      <xdr:rowOff>21423</xdr:rowOff>
    </xdr:to>
    <xdr:cxnSp macro="">
      <xdr:nvCxnSpPr>
        <xdr:cNvPr id="868" name="直線コネクタ 867"/>
        <xdr:cNvCxnSpPr/>
      </xdr:nvCxnSpPr>
      <xdr:spPr>
        <a:xfrm flipV="1">
          <a:off x="19545300" y="12336059"/>
          <a:ext cx="889000" cy="2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93838</xdr:rowOff>
    </xdr:from>
    <xdr:to>
      <xdr:col>107</xdr:col>
      <xdr:colOff>101600</xdr:colOff>
      <xdr:row>72</xdr:row>
      <xdr:rowOff>23988</xdr:rowOff>
    </xdr:to>
    <xdr:sp macro="" textlink="">
      <xdr:nvSpPr>
        <xdr:cNvPr id="869" name="フローチャート: 判断 868"/>
        <xdr:cNvSpPr/>
      </xdr:nvSpPr>
      <xdr:spPr>
        <a:xfrm>
          <a:off x="20383500" y="122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40515</xdr:rowOff>
    </xdr:from>
    <xdr:ext cx="534377" cy="259045"/>
    <xdr:sp macro="" textlink="">
      <xdr:nvSpPr>
        <xdr:cNvPr id="870" name="テキスト ボックス 869"/>
        <xdr:cNvSpPr txBox="1"/>
      </xdr:nvSpPr>
      <xdr:spPr>
        <a:xfrm>
          <a:off x="20167111" y="1204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21423</xdr:rowOff>
    </xdr:from>
    <xdr:to>
      <xdr:col>102</xdr:col>
      <xdr:colOff>114300</xdr:colOff>
      <xdr:row>74</xdr:row>
      <xdr:rowOff>38202</xdr:rowOff>
    </xdr:to>
    <xdr:cxnSp macro="">
      <xdr:nvCxnSpPr>
        <xdr:cNvPr id="871" name="直線コネクタ 870"/>
        <xdr:cNvCxnSpPr/>
      </xdr:nvCxnSpPr>
      <xdr:spPr>
        <a:xfrm flipV="1">
          <a:off x="18656300" y="12365823"/>
          <a:ext cx="889000" cy="35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93152</xdr:rowOff>
    </xdr:from>
    <xdr:to>
      <xdr:col>102</xdr:col>
      <xdr:colOff>165100</xdr:colOff>
      <xdr:row>72</xdr:row>
      <xdr:rowOff>23302</xdr:rowOff>
    </xdr:to>
    <xdr:sp macro="" textlink="">
      <xdr:nvSpPr>
        <xdr:cNvPr id="872" name="フローチャート: 判断 871"/>
        <xdr:cNvSpPr/>
      </xdr:nvSpPr>
      <xdr:spPr>
        <a:xfrm>
          <a:off x="19494500" y="122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39829</xdr:rowOff>
    </xdr:from>
    <xdr:ext cx="534377" cy="259045"/>
    <xdr:sp macro="" textlink="">
      <xdr:nvSpPr>
        <xdr:cNvPr id="873" name="テキスト ボックス 872"/>
        <xdr:cNvSpPr txBox="1"/>
      </xdr:nvSpPr>
      <xdr:spPr>
        <a:xfrm>
          <a:off x="19278111" y="120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44872</xdr:rowOff>
    </xdr:from>
    <xdr:to>
      <xdr:col>98</xdr:col>
      <xdr:colOff>38100</xdr:colOff>
      <xdr:row>71</xdr:row>
      <xdr:rowOff>146472</xdr:rowOff>
    </xdr:to>
    <xdr:sp macro="" textlink="">
      <xdr:nvSpPr>
        <xdr:cNvPr id="874" name="フローチャート: 判断 873"/>
        <xdr:cNvSpPr/>
      </xdr:nvSpPr>
      <xdr:spPr>
        <a:xfrm>
          <a:off x="18605500" y="1221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162999</xdr:rowOff>
    </xdr:from>
    <xdr:ext cx="534377" cy="259045"/>
    <xdr:sp macro="" textlink="">
      <xdr:nvSpPr>
        <xdr:cNvPr id="875" name="テキスト ボックス 874"/>
        <xdr:cNvSpPr txBox="1"/>
      </xdr:nvSpPr>
      <xdr:spPr>
        <a:xfrm>
          <a:off x="18389111" y="1199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87254</xdr:rowOff>
    </xdr:from>
    <xdr:to>
      <xdr:col>116</xdr:col>
      <xdr:colOff>114300</xdr:colOff>
      <xdr:row>73</xdr:row>
      <xdr:rowOff>17404</xdr:rowOff>
    </xdr:to>
    <xdr:sp macro="" textlink="">
      <xdr:nvSpPr>
        <xdr:cNvPr id="881" name="楕円 880"/>
        <xdr:cNvSpPr/>
      </xdr:nvSpPr>
      <xdr:spPr>
        <a:xfrm>
          <a:off x="22110700" y="1243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110131</xdr:rowOff>
    </xdr:from>
    <xdr:ext cx="534377" cy="259045"/>
    <xdr:sp macro="" textlink="">
      <xdr:nvSpPr>
        <xdr:cNvPr id="882" name="繰出金該当値テキスト"/>
        <xdr:cNvSpPr txBox="1"/>
      </xdr:nvSpPr>
      <xdr:spPr>
        <a:xfrm>
          <a:off x="22212300" y="1228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43728</xdr:rowOff>
    </xdr:from>
    <xdr:to>
      <xdr:col>112</xdr:col>
      <xdr:colOff>38100</xdr:colOff>
      <xdr:row>71</xdr:row>
      <xdr:rowOff>145328</xdr:rowOff>
    </xdr:to>
    <xdr:sp macro="" textlink="">
      <xdr:nvSpPr>
        <xdr:cNvPr id="883" name="楕円 882"/>
        <xdr:cNvSpPr/>
      </xdr:nvSpPr>
      <xdr:spPr>
        <a:xfrm>
          <a:off x="21272500" y="1221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161855</xdr:rowOff>
    </xdr:from>
    <xdr:ext cx="534377" cy="259045"/>
    <xdr:sp macro="" textlink="">
      <xdr:nvSpPr>
        <xdr:cNvPr id="884" name="テキスト ボックス 883"/>
        <xdr:cNvSpPr txBox="1"/>
      </xdr:nvSpPr>
      <xdr:spPr>
        <a:xfrm>
          <a:off x="21056111" y="1199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112309</xdr:rowOff>
    </xdr:from>
    <xdr:to>
      <xdr:col>107</xdr:col>
      <xdr:colOff>101600</xdr:colOff>
      <xdr:row>72</xdr:row>
      <xdr:rowOff>42459</xdr:rowOff>
    </xdr:to>
    <xdr:sp macro="" textlink="">
      <xdr:nvSpPr>
        <xdr:cNvPr id="885" name="楕円 884"/>
        <xdr:cNvSpPr/>
      </xdr:nvSpPr>
      <xdr:spPr>
        <a:xfrm>
          <a:off x="20383500" y="1228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33586</xdr:rowOff>
    </xdr:from>
    <xdr:ext cx="534377" cy="259045"/>
    <xdr:sp macro="" textlink="">
      <xdr:nvSpPr>
        <xdr:cNvPr id="886" name="テキスト ボックス 885"/>
        <xdr:cNvSpPr txBox="1"/>
      </xdr:nvSpPr>
      <xdr:spPr>
        <a:xfrm>
          <a:off x="20167111" y="1237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142073</xdr:rowOff>
    </xdr:from>
    <xdr:to>
      <xdr:col>102</xdr:col>
      <xdr:colOff>165100</xdr:colOff>
      <xdr:row>72</xdr:row>
      <xdr:rowOff>72223</xdr:rowOff>
    </xdr:to>
    <xdr:sp macro="" textlink="">
      <xdr:nvSpPr>
        <xdr:cNvPr id="887" name="楕円 886"/>
        <xdr:cNvSpPr/>
      </xdr:nvSpPr>
      <xdr:spPr>
        <a:xfrm>
          <a:off x="19494500" y="123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63350</xdr:rowOff>
    </xdr:from>
    <xdr:ext cx="534377" cy="259045"/>
    <xdr:sp macro="" textlink="">
      <xdr:nvSpPr>
        <xdr:cNvPr id="888" name="テキスト ボックス 887"/>
        <xdr:cNvSpPr txBox="1"/>
      </xdr:nvSpPr>
      <xdr:spPr>
        <a:xfrm>
          <a:off x="19278111" y="1240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158852</xdr:rowOff>
    </xdr:from>
    <xdr:to>
      <xdr:col>98</xdr:col>
      <xdr:colOff>38100</xdr:colOff>
      <xdr:row>74</xdr:row>
      <xdr:rowOff>89002</xdr:rowOff>
    </xdr:to>
    <xdr:sp macro="" textlink="">
      <xdr:nvSpPr>
        <xdr:cNvPr id="889" name="楕円 888"/>
        <xdr:cNvSpPr/>
      </xdr:nvSpPr>
      <xdr:spPr>
        <a:xfrm>
          <a:off x="18605500" y="1267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80129</xdr:rowOff>
    </xdr:from>
    <xdr:ext cx="534377" cy="259045"/>
    <xdr:sp macro="" textlink="">
      <xdr:nvSpPr>
        <xdr:cNvPr id="890" name="テキスト ボックス 889"/>
        <xdr:cNvSpPr txBox="1"/>
      </xdr:nvSpPr>
      <xdr:spPr>
        <a:xfrm>
          <a:off x="18389111" y="1276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歳出決算総額は、住民一人当たり約</a:t>
          </a:r>
          <a:r>
            <a:rPr kumimoji="1" lang="en-US" altLang="ja-JP" sz="1000">
              <a:solidFill>
                <a:schemeClr val="dk1"/>
              </a:solidFill>
              <a:effectLst/>
              <a:latin typeface="+mn-lt"/>
              <a:ea typeface="+mn-ea"/>
              <a:cs typeface="+mn-cs"/>
            </a:rPr>
            <a:t>702,000</a:t>
          </a:r>
          <a:r>
            <a:rPr kumimoji="1" lang="ja-JP" altLang="ja-JP" sz="1000">
              <a:solidFill>
                <a:schemeClr val="dk1"/>
              </a:solidFill>
              <a:effectLst/>
              <a:latin typeface="+mn-lt"/>
              <a:ea typeface="+mn-ea"/>
              <a:cs typeface="+mn-cs"/>
            </a:rPr>
            <a:t>円となっている。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人件費は、</a:t>
          </a:r>
          <a:r>
            <a:rPr kumimoji="1" lang="ja-JP" altLang="ja-JP" sz="1000">
              <a:solidFill>
                <a:schemeClr val="dk1"/>
              </a:solidFill>
              <a:effectLst/>
              <a:latin typeface="+mn-lt"/>
              <a:ea typeface="+mn-ea"/>
              <a:cs typeface="+mn-cs"/>
            </a:rPr>
            <a:t>住民一人当たり</a:t>
          </a:r>
          <a:r>
            <a:rPr kumimoji="1" lang="en-US" altLang="ja-JP" sz="1000">
              <a:solidFill>
                <a:schemeClr val="dk1"/>
              </a:solidFill>
              <a:effectLst/>
              <a:latin typeface="+mn-lt"/>
              <a:ea typeface="+mn-ea"/>
              <a:cs typeface="+mn-cs"/>
            </a:rPr>
            <a:t>78,492</a:t>
          </a:r>
          <a:r>
            <a:rPr kumimoji="1" lang="ja-JP" altLang="ja-JP" sz="1000">
              <a:solidFill>
                <a:schemeClr val="dk1"/>
              </a:solidFill>
              <a:effectLst/>
              <a:latin typeface="+mn-lt"/>
              <a:ea typeface="+mn-ea"/>
              <a:cs typeface="+mn-cs"/>
            </a:rPr>
            <a:t>円</a:t>
          </a:r>
          <a:r>
            <a:rPr kumimoji="1" lang="ja-JP" altLang="en-US" sz="1000">
              <a:solidFill>
                <a:schemeClr val="dk1"/>
              </a:solidFill>
              <a:effectLst/>
              <a:latin typeface="+mn-lt"/>
              <a:ea typeface="+mn-ea"/>
              <a:cs typeface="+mn-cs"/>
            </a:rPr>
            <a:t>で引き続き類似団体平均より高い水準となっている。会計年度任用職員制度の開始により大きく増加しているが、</a:t>
          </a:r>
          <a:r>
            <a:rPr kumimoji="1" lang="ja-JP" altLang="ja-JP" sz="1000">
              <a:solidFill>
                <a:schemeClr val="dk1"/>
              </a:solidFill>
              <a:effectLst/>
              <a:latin typeface="+mn-lt"/>
              <a:ea typeface="+mn-ea"/>
              <a:cs typeface="+mn-cs"/>
            </a:rPr>
            <a:t>今後も継続して給与の構造改革と給与水準の適正化に努める。</a:t>
          </a:r>
          <a:endParaRPr lang="ja-JP" altLang="ja-JP" sz="1000">
            <a:effectLst/>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物件費は</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住民一人当たり</a:t>
          </a:r>
          <a:r>
            <a:rPr kumimoji="1" lang="en-US" altLang="ja-JP" sz="1000">
              <a:solidFill>
                <a:schemeClr val="dk1"/>
              </a:solidFill>
              <a:effectLst/>
              <a:latin typeface="+mn-lt"/>
              <a:ea typeface="+mn-ea"/>
              <a:cs typeface="+mn-cs"/>
            </a:rPr>
            <a:t>159,683</a:t>
          </a:r>
          <a:r>
            <a:rPr kumimoji="1" lang="ja-JP" altLang="ja-JP" sz="1000">
              <a:solidFill>
                <a:schemeClr val="dk1"/>
              </a:solidFill>
              <a:effectLst/>
              <a:latin typeface="+mn-lt"/>
              <a:ea typeface="+mn-ea"/>
              <a:cs typeface="+mn-cs"/>
            </a:rPr>
            <a:t>円</a:t>
          </a:r>
          <a:r>
            <a:rPr kumimoji="1" lang="ja-JP" altLang="en-US" sz="1000">
              <a:solidFill>
                <a:schemeClr val="dk1"/>
              </a:solidFill>
              <a:effectLst/>
              <a:latin typeface="+mn-lt"/>
              <a:ea typeface="+mn-ea"/>
              <a:cs typeface="+mn-cs"/>
            </a:rPr>
            <a:t>で引き続き</a:t>
          </a:r>
          <a:r>
            <a:rPr kumimoji="1" lang="ja-JP" altLang="ja-JP" sz="1000">
              <a:solidFill>
                <a:schemeClr val="dk1"/>
              </a:solidFill>
              <a:effectLst/>
              <a:latin typeface="+mn-lt"/>
              <a:ea typeface="+mn-ea"/>
              <a:cs typeface="+mn-cs"/>
            </a:rPr>
            <a:t>類似団体平均</a:t>
          </a:r>
          <a:r>
            <a:rPr kumimoji="1" lang="ja-JP" altLang="en-US" sz="1000">
              <a:solidFill>
                <a:schemeClr val="dk1"/>
              </a:solidFill>
              <a:effectLst/>
              <a:latin typeface="+mn-lt"/>
              <a:ea typeface="+mn-ea"/>
              <a:cs typeface="+mn-cs"/>
            </a:rPr>
            <a:t>を大きく上回っている。ため池等放射性物質対策事業や災害（防災）対策事業等によるものの他、</a:t>
          </a:r>
          <a:r>
            <a:rPr kumimoji="1" lang="ja-JP" altLang="ja-JP" sz="1000">
              <a:solidFill>
                <a:schemeClr val="dk1"/>
              </a:solidFill>
              <a:effectLst/>
              <a:latin typeface="+mn-lt"/>
              <a:ea typeface="+mn-ea"/>
              <a:cs typeface="+mn-cs"/>
            </a:rPr>
            <a:t>公共施設の維持管理経費が年々増加しているため、公共施設の統廃合を推進し経常経費の削減に努める。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補助費等は、住民一人当たり</a:t>
          </a:r>
          <a:r>
            <a:rPr kumimoji="1" lang="en-US" altLang="ja-JP" sz="1000">
              <a:solidFill>
                <a:schemeClr val="dk1"/>
              </a:solidFill>
              <a:effectLst/>
              <a:latin typeface="+mn-lt"/>
              <a:ea typeface="+mn-ea"/>
              <a:cs typeface="+mn-cs"/>
            </a:rPr>
            <a:t>164,401</a:t>
          </a:r>
          <a:r>
            <a:rPr kumimoji="1" lang="ja-JP" altLang="en-US" sz="1000">
              <a:solidFill>
                <a:schemeClr val="dk1"/>
              </a:solidFill>
              <a:effectLst/>
              <a:latin typeface="+mn-lt"/>
              <a:ea typeface="+mn-ea"/>
              <a:cs typeface="+mn-cs"/>
            </a:rPr>
            <a:t>円で依然として類似団体平均より低い水準となっている。新型コロナウイルス感染症対策としての特別定額給付金給付事業の皆増により大きく増加しているが、引き続き</a:t>
          </a:r>
          <a:r>
            <a:rPr kumimoji="1" lang="ja-JP" altLang="ja-JP" sz="1000">
              <a:solidFill>
                <a:schemeClr val="dk1"/>
              </a:solidFill>
              <a:effectLst/>
              <a:latin typeface="+mn-lt"/>
              <a:ea typeface="+mn-ea"/>
              <a:cs typeface="+mn-cs"/>
            </a:rPr>
            <a:t>補助金や負担金について見直しを行い、廃止、統合、縮減及び終期設定等により適正化を図り、事業費の抑制に努める　</a:t>
          </a:r>
          <a:endParaRPr lang="ja-JP" altLang="ja-JP" sz="1000">
            <a:effectLst/>
          </a:endParaRPr>
        </a:p>
        <a:p>
          <a:r>
            <a:rPr kumimoji="1" lang="ja-JP" altLang="ja-JP" sz="1000">
              <a:solidFill>
                <a:schemeClr val="dk1"/>
              </a:solidFill>
              <a:effectLst/>
              <a:latin typeface="+mn-lt"/>
              <a:ea typeface="+mn-ea"/>
              <a:cs typeface="+mn-cs"/>
            </a:rPr>
            <a:t>　普通建設事業費は</a:t>
          </a:r>
          <a:r>
            <a:rPr kumimoji="1" lang="ja-JP" altLang="en-US" sz="1000">
              <a:solidFill>
                <a:schemeClr val="dk1"/>
              </a:solidFill>
              <a:effectLst/>
              <a:latin typeface="+mn-lt"/>
              <a:ea typeface="+mn-ea"/>
              <a:cs typeface="+mn-cs"/>
            </a:rPr>
            <a:t>、住民一人当たり</a:t>
          </a:r>
          <a:r>
            <a:rPr kumimoji="1" lang="en-US" altLang="ja-JP" sz="1000">
              <a:solidFill>
                <a:schemeClr val="dk1"/>
              </a:solidFill>
              <a:effectLst/>
              <a:latin typeface="+mn-lt"/>
              <a:ea typeface="+mn-ea"/>
              <a:cs typeface="+mn-cs"/>
            </a:rPr>
            <a:t>75,729</a:t>
          </a:r>
          <a:r>
            <a:rPr kumimoji="1" lang="ja-JP" altLang="en-US" sz="1000">
              <a:solidFill>
                <a:schemeClr val="dk1"/>
              </a:solidFill>
              <a:effectLst/>
              <a:latin typeface="+mn-lt"/>
              <a:ea typeface="+mn-ea"/>
              <a:cs typeface="+mn-cs"/>
            </a:rPr>
            <a:t>円で伊達小学校改築事業などにより</a:t>
          </a:r>
          <a:r>
            <a:rPr kumimoji="1" lang="ja-JP" altLang="ja-JP" sz="1000">
              <a:solidFill>
                <a:schemeClr val="dk1"/>
              </a:solidFill>
              <a:effectLst/>
              <a:latin typeface="+mn-lt"/>
              <a:ea typeface="+mn-ea"/>
              <a:cs typeface="+mn-cs"/>
            </a:rPr>
            <a:t>類似団体平均</a:t>
          </a:r>
          <a:r>
            <a:rPr kumimoji="1" lang="ja-JP" altLang="en-US" sz="1000">
              <a:solidFill>
                <a:schemeClr val="dk1"/>
              </a:solidFill>
              <a:effectLst/>
              <a:latin typeface="+mn-lt"/>
              <a:ea typeface="+mn-ea"/>
              <a:cs typeface="+mn-cs"/>
            </a:rPr>
            <a:t>より高い水準となった</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また、</a:t>
          </a:r>
          <a:r>
            <a:rPr kumimoji="1" lang="ja-JP" altLang="ja-JP" sz="1000">
              <a:solidFill>
                <a:schemeClr val="dk1"/>
              </a:solidFill>
              <a:effectLst/>
              <a:latin typeface="+mn-lt"/>
              <a:ea typeface="+mn-ea"/>
              <a:cs typeface="+mn-cs"/>
            </a:rPr>
            <a:t>災害復旧事業費は、</a:t>
          </a:r>
          <a:r>
            <a:rPr kumimoji="1" lang="ja-JP" altLang="en-US" sz="1000">
              <a:solidFill>
                <a:schemeClr val="dk1"/>
              </a:solidFill>
              <a:effectLst/>
              <a:latin typeface="+mn-lt"/>
              <a:ea typeface="+mn-ea"/>
              <a:cs typeface="+mn-cs"/>
            </a:rPr>
            <a:t>住民一人当たり</a:t>
          </a:r>
          <a:r>
            <a:rPr kumimoji="1" lang="en-US" altLang="ja-JP" sz="1000">
              <a:solidFill>
                <a:schemeClr val="dk1"/>
              </a:solidFill>
              <a:effectLst/>
              <a:latin typeface="+mn-lt"/>
              <a:ea typeface="+mn-ea"/>
              <a:cs typeface="+mn-cs"/>
            </a:rPr>
            <a:t>28,653</a:t>
          </a:r>
          <a:r>
            <a:rPr kumimoji="1" lang="ja-JP" altLang="en-US" sz="1000">
              <a:solidFill>
                <a:schemeClr val="dk1"/>
              </a:solidFill>
              <a:effectLst/>
              <a:latin typeface="+mn-lt"/>
              <a:ea typeface="+mn-ea"/>
              <a:cs typeface="+mn-cs"/>
            </a:rPr>
            <a:t>円で</a:t>
          </a:r>
          <a:r>
            <a:rPr kumimoji="1" lang="ja-JP" altLang="ja-JP" sz="1000">
              <a:solidFill>
                <a:schemeClr val="dk1"/>
              </a:solidFill>
              <a:effectLst/>
              <a:latin typeface="+mn-lt"/>
              <a:ea typeface="+mn-ea"/>
              <a:cs typeface="+mn-cs"/>
            </a:rPr>
            <a:t>令和元年東日本台風に</a:t>
          </a:r>
          <a:r>
            <a:rPr kumimoji="1" lang="ja-JP" altLang="en-US" sz="1000">
              <a:solidFill>
                <a:schemeClr val="dk1"/>
              </a:solidFill>
              <a:effectLst/>
              <a:latin typeface="+mn-lt"/>
              <a:ea typeface="+mn-ea"/>
              <a:cs typeface="+mn-cs"/>
            </a:rPr>
            <a:t>よる道路橋梁災害復旧事業</a:t>
          </a:r>
          <a:r>
            <a:rPr kumimoji="1" lang="ja-JP" altLang="ja-JP" sz="1000">
              <a:solidFill>
                <a:schemeClr val="dk1"/>
              </a:solidFill>
              <a:effectLst/>
              <a:latin typeface="+mn-lt"/>
              <a:ea typeface="+mn-ea"/>
              <a:cs typeface="+mn-cs"/>
            </a:rPr>
            <a:t>、農林業施設災害復旧事業</a:t>
          </a:r>
          <a:r>
            <a:rPr kumimoji="1" lang="ja-JP" altLang="en-US" sz="1000">
              <a:solidFill>
                <a:schemeClr val="dk1"/>
              </a:solidFill>
              <a:effectLst/>
              <a:latin typeface="+mn-lt"/>
              <a:ea typeface="+mn-ea"/>
              <a:cs typeface="+mn-cs"/>
            </a:rPr>
            <a:t>等により大きく増加し、</a:t>
          </a:r>
          <a:r>
            <a:rPr kumimoji="1" lang="ja-JP" altLang="ja-JP" sz="1000">
              <a:solidFill>
                <a:schemeClr val="dk1"/>
              </a:solidFill>
              <a:effectLst/>
              <a:latin typeface="+mn-lt"/>
              <a:ea typeface="+mn-ea"/>
              <a:cs typeface="+mn-cs"/>
            </a:rPr>
            <a:t>類似団体平均</a:t>
          </a:r>
          <a:r>
            <a:rPr kumimoji="1" lang="ja-JP" altLang="en-US" sz="1000">
              <a:solidFill>
                <a:schemeClr val="dk1"/>
              </a:solidFill>
              <a:effectLst/>
              <a:latin typeface="+mn-lt"/>
              <a:ea typeface="+mn-ea"/>
              <a:cs typeface="+mn-cs"/>
            </a:rPr>
            <a:t>を大きく上回った</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令和３年度についても、令和３年福島県沖地震による災害復旧事業を実施していることから、微減となっていく見込みである。</a:t>
          </a:r>
          <a:endParaRPr kumimoji="1" lang="en-US" altLang="ja-JP" sz="10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福島県伊達市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59,213
58,782
265.12
43,909,613
41,566,008
2,151,434
17,025,892
41,122,509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11684</xdr:rowOff>
    </xdr:from>
    <xdr:to>
      <xdr:col>24</xdr:col>
      <xdr:colOff>62865</xdr:colOff>
      <xdr:row>38</xdr:row>
      <xdr:rowOff>147320</xdr:rowOff>
    </xdr:to>
    <xdr:cxnSp macro="">
      <xdr:nvCxnSpPr>
        <xdr:cNvPr id="56" name="直線コネクタ 55"/>
        <xdr:cNvCxnSpPr/>
      </xdr:nvCxnSpPr>
      <xdr:spPr>
        <a:xfrm flipV="1">
          <a:off x="4633595" y="5498084"/>
          <a:ext cx="1270" cy="1164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151147</xdr:rowOff>
    </xdr:from>
    <xdr:ext cx="469744" cy="259045"/>
    <xdr:sp macro="" textlink="">
      <xdr:nvSpPr>
        <xdr:cNvPr id="57" name="議会費最小値テキスト"/>
        <xdr:cNvSpPr txBox="1"/>
      </xdr:nvSpPr>
      <xdr:spPr>
        <a:xfrm>
          <a:off x="4686300" y="666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147320</xdr:rowOff>
    </xdr:from>
    <xdr:to>
      <xdr:col>24</xdr:col>
      <xdr:colOff>152400</xdr:colOff>
      <xdr:row>38</xdr:row>
      <xdr:rowOff>147320</xdr:rowOff>
    </xdr:to>
    <xdr:cxnSp macro="">
      <xdr:nvCxnSpPr>
        <xdr:cNvPr id="58" name="直線コネクタ 57"/>
        <xdr:cNvCxnSpPr/>
      </xdr:nvCxnSpPr>
      <xdr:spPr>
        <a:xfrm>
          <a:off x="4546600" y="666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129811</xdr:rowOff>
    </xdr:from>
    <xdr:ext cx="469744" cy="259045"/>
    <xdr:sp macro="" textlink="">
      <xdr:nvSpPr>
        <xdr:cNvPr id="59" name="議会費最大値テキスト"/>
        <xdr:cNvSpPr txBox="1"/>
      </xdr:nvSpPr>
      <xdr:spPr>
        <a:xfrm>
          <a:off x="4686300" y="527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11684</xdr:rowOff>
    </xdr:from>
    <xdr:to>
      <xdr:col>24</xdr:col>
      <xdr:colOff>152400</xdr:colOff>
      <xdr:row>32</xdr:row>
      <xdr:rowOff>11684</xdr:rowOff>
    </xdr:to>
    <xdr:cxnSp macro="">
      <xdr:nvCxnSpPr>
        <xdr:cNvPr id="60" name="直線コネクタ 59"/>
        <xdr:cNvCxnSpPr/>
      </xdr:nvCxnSpPr>
      <xdr:spPr>
        <a:xfrm>
          <a:off x="4546600" y="549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33020</xdr:rowOff>
    </xdr:from>
    <xdr:to>
      <xdr:col>24</xdr:col>
      <xdr:colOff>63500</xdr:colOff>
      <xdr:row>32</xdr:row>
      <xdr:rowOff>93980</xdr:rowOff>
    </xdr:to>
    <xdr:cxnSp macro="">
      <xdr:nvCxnSpPr>
        <xdr:cNvPr id="61" name="直線コネクタ 60"/>
        <xdr:cNvCxnSpPr/>
      </xdr:nvCxnSpPr>
      <xdr:spPr>
        <a:xfrm>
          <a:off x="3797300" y="55194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145813</xdr:rowOff>
    </xdr:from>
    <xdr:ext cx="469744" cy="259045"/>
    <xdr:sp macro="" textlink="">
      <xdr:nvSpPr>
        <xdr:cNvPr id="62" name="議会費平均値テキスト"/>
        <xdr:cNvSpPr txBox="1"/>
      </xdr:nvSpPr>
      <xdr:spPr>
        <a:xfrm>
          <a:off x="4686300" y="5803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167386</xdr:rowOff>
    </xdr:from>
    <xdr:to>
      <xdr:col>24</xdr:col>
      <xdr:colOff>114300</xdr:colOff>
      <xdr:row>34</xdr:row>
      <xdr:rowOff>97536</xdr:rowOff>
    </xdr:to>
    <xdr:sp macro="" textlink="">
      <xdr:nvSpPr>
        <xdr:cNvPr id="63" name="フローチャート: 判断 62"/>
        <xdr:cNvSpPr/>
      </xdr:nvSpPr>
      <xdr:spPr>
        <a:xfrm>
          <a:off x="4584700" y="582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33020</xdr:rowOff>
    </xdr:from>
    <xdr:to>
      <xdr:col>19</xdr:col>
      <xdr:colOff>177800</xdr:colOff>
      <xdr:row>32</xdr:row>
      <xdr:rowOff>87884</xdr:rowOff>
    </xdr:to>
    <xdr:cxnSp macro="">
      <xdr:nvCxnSpPr>
        <xdr:cNvPr id="64" name="直線コネクタ 63"/>
        <xdr:cNvCxnSpPr/>
      </xdr:nvCxnSpPr>
      <xdr:spPr>
        <a:xfrm flipV="1">
          <a:off x="2908300" y="55194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165100</xdr:rowOff>
    </xdr:from>
    <xdr:to>
      <xdr:col>20</xdr:col>
      <xdr:colOff>38100</xdr:colOff>
      <xdr:row>34</xdr:row>
      <xdr:rowOff>95250</xdr:rowOff>
    </xdr:to>
    <xdr:sp macro="" textlink="">
      <xdr:nvSpPr>
        <xdr:cNvPr id="65" name="フローチャート: 判断 64"/>
        <xdr:cNvSpPr/>
      </xdr:nvSpPr>
      <xdr:spPr>
        <a:xfrm>
          <a:off x="3746500" y="582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86377</xdr:rowOff>
    </xdr:from>
    <xdr:ext cx="469744" cy="259045"/>
    <xdr:sp macro="" textlink="">
      <xdr:nvSpPr>
        <xdr:cNvPr id="66" name="テキスト ボックス 65"/>
        <xdr:cNvSpPr txBox="1"/>
      </xdr:nvSpPr>
      <xdr:spPr>
        <a:xfrm>
          <a:off x="3562428" y="59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67310</xdr:rowOff>
    </xdr:from>
    <xdr:to>
      <xdr:col>15</xdr:col>
      <xdr:colOff>50800</xdr:colOff>
      <xdr:row>32</xdr:row>
      <xdr:rowOff>87884</xdr:rowOff>
    </xdr:to>
    <xdr:cxnSp macro="">
      <xdr:nvCxnSpPr>
        <xdr:cNvPr id="67" name="直線コネクタ 66"/>
        <xdr:cNvCxnSpPr/>
      </xdr:nvCxnSpPr>
      <xdr:spPr>
        <a:xfrm>
          <a:off x="2019300" y="538226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19558</xdr:rowOff>
    </xdr:from>
    <xdr:to>
      <xdr:col>15</xdr:col>
      <xdr:colOff>101600</xdr:colOff>
      <xdr:row>34</xdr:row>
      <xdr:rowOff>121158</xdr:rowOff>
    </xdr:to>
    <xdr:sp macro="" textlink="">
      <xdr:nvSpPr>
        <xdr:cNvPr id="68" name="フローチャート: 判断 67"/>
        <xdr:cNvSpPr/>
      </xdr:nvSpPr>
      <xdr:spPr>
        <a:xfrm>
          <a:off x="2857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112285</xdr:rowOff>
    </xdr:from>
    <xdr:ext cx="469744" cy="259045"/>
    <xdr:sp macro="" textlink="">
      <xdr:nvSpPr>
        <xdr:cNvPr id="69" name="テキスト ボックス 68"/>
        <xdr:cNvSpPr txBox="1"/>
      </xdr:nvSpPr>
      <xdr:spPr>
        <a:xfrm>
          <a:off x="2673428" y="59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43688</xdr:rowOff>
    </xdr:from>
    <xdr:to>
      <xdr:col>10</xdr:col>
      <xdr:colOff>114300</xdr:colOff>
      <xdr:row>31</xdr:row>
      <xdr:rowOff>67310</xdr:rowOff>
    </xdr:to>
    <xdr:cxnSp macro="">
      <xdr:nvCxnSpPr>
        <xdr:cNvPr id="70" name="直線コネクタ 69"/>
        <xdr:cNvCxnSpPr/>
      </xdr:nvCxnSpPr>
      <xdr:spPr>
        <a:xfrm>
          <a:off x="1130300" y="5358638"/>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162052</xdr:rowOff>
    </xdr:from>
    <xdr:to>
      <xdr:col>10</xdr:col>
      <xdr:colOff>165100</xdr:colOff>
      <xdr:row>34</xdr:row>
      <xdr:rowOff>92202</xdr:rowOff>
    </xdr:to>
    <xdr:sp macro="" textlink="">
      <xdr:nvSpPr>
        <xdr:cNvPr id="71" name="フローチャート: 判断 70"/>
        <xdr:cNvSpPr/>
      </xdr:nvSpPr>
      <xdr:spPr>
        <a:xfrm>
          <a:off x="1968500" y="58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83329</xdr:rowOff>
    </xdr:from>
    <xdr:ext cx="469744" cy="259045"/>
    <xdr:sp macro="" textlink="">
      <xdr:nvSpPr>
        <xdr:cNvPr id="72" name="テキスト ボックス 71"/>
        <xdr:cNvSpPr txBox="1"/>
      </xdr:nvSpPr>
      <xdr:spPr>
        <a:xfrm>
          <a:off x="1784428" y="591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10414</xdr:rowOff>
    </xdr:from>
    <xdr:to>
      <xdr:col>6</xdr:col>
      <xdr:colOff>38100</xdr:colOff>
      <xdr:row>34</xdr:row>
      <xdr:rowOff>112014</xdr:rowOff>
    </xdr:to>
    <xdr:sp macro="" textlink="">
      <xdr:nvSpPr>
        <xdr:cNvPr id="73" name="フローチャート: 判断 72"/>
        <xdr:cNvSpPr/>
      </xdr:nvSpPr>
      <xdr:spPr>
        <a:xfrm>
          <a:off x="1079500" y="583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103141</xdr:rowOff>
    </xdr:from>
    <xdr:ext cx="469744" cy="259045"/>
    <xdr:sp macro="" textlink="">
      <xdr:nvSpPr>
        <xdr:cNvPr id="74" name="テキスト ボックス 73"/>
        <xdr:cNvSpPr txBox="1"/>
      </xdr:nvSpPr>
      <xdr:spPr>
        <a:xfrm>
          <a:off x="895428" y="59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43180</xdr:rowOff>
    </xdr:from>
    <xdr:to>
      <xdr:col>24</xdr:col>
      <xdr:colOff>114300</xdr:colOff>
      <xdr:row>32</xdr:row>
      <xdr:rowOff>144780</xdr:rowOff>
    </xdr:to>
    <xdr:sp macro="" textlink="">
      <xdr:nvSpPr>
        <xdr:cNvPr id="80" name="楕円 79"/>
        <xdr:cNvSpPr/>
      </xdr:nvSpPr>
      <xdr:spPr>
        <a:xfrm>
          <a:off x="4584700" y="55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129557</xdr:rowOff>
    </xdr:from>
    <xdr:ext cx="469744" cy="259045"/>
    <xdr:sp macro="" textlink="">
      <xdr:nvSpPr>
        <xdr:cNvPr id="81" name="議会費該当値テキスト"/>
        <xdr:cNvSpPr txBox="1"/>
      </xdr:nvSpPr>
      <xdr:spPr>
        <a:xfrm>
          <a:off x="4686300" y="54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153670</xdr:rowOff>
    </xdr:from>
    <xdr:to>
      <xdr:col>20</xdr:col>
      <xdr:colOff>38100</xdr:colOff>
      <xdr:row>32</xdr:row>
      <xdr:rowOff>83820</xdr:rowOff>
    </xdr:to>
    <xdr:sp macro="" textlink="">
      <xdr:nvSpPr>
        <xdr:cNvPr id="82" name="楕円 81"/>
        <xdr:cNvSpPr/>
      </xdr:nvSpPr>
      <xdr:spPr>
        <a:xfrm>
          <a:off x="3746500" y="54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100347</xdr:rowOff>
    </xdr:from>
    <xdr:ext cx="469744" cy="259045"/>
    <xdr:sp macro="" textlink="">
      <xdr:nvSpPr>
        <xdr:cNvPr id="83" name="テキスト ボックス 82"/>
        <xdr:cNvSpPr txBox="1"/>
      </xdr:nvSpPr>
      <xdr:spPr>
        <a:xfrm>
          <a:off x="3562428" y="52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37084</xdr:rowOff>
    </xdr:from>
    <xdr:to>
      <xdr:col>15</xdr:col>
      <xdr:colOff>101600</xdr:colOff>
      <xdr:row>32</xdr:row>
      <xdr:rowOff>138684</xdr:rowOff>
    </xdr:to>
    <xdr:sp macro="" textlink="">
      <xdr:nvSpPr>
        <xdr:cNvPr id="84" name="楕円 83"/>
        <xdr:cNvSpPr/>
      </xdr:nvSpPr>
      <xdr:spPr>
        <a:xfrm>
          <a:off x="2857500" y="55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155211</xdr:rowOff>
    </xdr:from>
    <xdr:ext cx="469744" cy="259045"/>
    <xdr:sp macro="" textlink="">
      <xdr:nvSpPr>
        <xdr:cNvPr id="85" name="テキスト ボックス 84"/>
        <xdr:cNvSpPr txBox="1"/>
      </xdr:nvSpPr>
      <xdr:spPr>
        <a:xfrm>
          <a:off x="2673428" y="529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16510</xdr:rowOff>
    </xdr:from>
    <xdr:to>
      <xdr:col>10</xdr:col>
      <xdr:colOff>165100</xdr:colOff>
      <xdr:row>31</xdr:row>
      <xdr:rowOff>118110</xdr:rowOff>
    </xdr:to>
    <xdr:sp macro="" textlink="">
      <xdr:nvSpPr>
        <xdr:cNvPr id="86" name="楕円 85"/>
        <xdr:cNvSpPr/>
      </xdr:nvSpPr>
      <xdr:spPr>
        <a:xfrm>
          <a:off x="1968500" y="533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134637</xdr:rowOff>
    </xdr:from>
    <xdr:ext cx="469744" cy="259045"/>
    <xdr:sp macro="" textlink="">
      <xdr:nvSpPr>
        <xdr:cNvPr id="87" name="テキスト ボックス 86"/>
        <xdr:cNvSpPr txBox="1"/>
      </xdr:nvSpPr>
      <xdr:spPr>
        <a:xfrm>
          <a:off x="1784428" y="510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164338</xdr:rowOff>
    </xdr:from>
    <xdr:to>
      <xdr:col>6</xdr:col>
      <xdr:colOff>38100</xdr:colOff>
      <xdr:row>31</xdr:row>
      <xdr:rowOff>94488</xdr:rowOff>
    </xdr:to>
    <xdr:sp macro="" textlink="">
      <xdr:nvSpPr>
        <xdr:cNvPr id="88" name="楕円 87"/>
        <xdr:cNvSpPr/>
      </xdr:nvSpPr>
      <xdr:spPr>
        <a:xfrm>
          <a:off x="1079500" y="530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111015</xdr:rowOff>
    </xdr:from>
    <xdr:ext cx="469744" cy="259045"/>
    <xdr:sp macro="" textlink="">
      <xdr:nvSpPr>
        <xdr:cNvPr id="89" name="テキスト ボックス 88"/>
        <xdr:cNvSpPr txBox="1"/>
      </xdr:nvSpPr>
      <xdr:spPr>
        <a:xfrm>
          <a:off x="895428" y="508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141140</xdr:rowOff>
    </xdr:from>
    <xdr:to>
      <xdr:col>24</xdr:col>
      <xdr:colOff>62865</xdr:colOff>
      <xdr:row>55</xdr:row>
      <xdr:rowOff>4818</xdr:rowOff>
    </xdr:to>
    <xdr:cxnSp macro="">
      <xdr:nvCxnSpPr>
        <xdr:cNvPr id="114" name="直線コネクタ 113"/>
        <xdr:cNvCxnSpPr/>
      </xdr:nvCxnSpPr>
      <xdr:spPr>
        <a:xfrm flipV="1">
          <a:off x="4633595" y="8713640"/>
          <a:ext cx="1270" cy="720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8645</xdr:rowOff>
    </xdr:from>
    <xdr:ext cx="599010" cy="259045"/>
    <xdr:sp macro="" textlink="">
      <xdr:nvSpPr>
        <xdr:cNvPr id="115" name="総務費最小値テキスト"/>
        <xdr:cNvSpPr txBox="1"/>
      </xdr:nvSpPr>
      <xdr:spPr>
        <a:xfrm>
          <a:off x="4686300" y="943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4818</xdr:rowOff>
    </xdr:from>
    <xdr:to>
      <xdr:col>24</xdr:col>
      <xdr:colOff>152400</xdr:colOff>
      <xdr:row>55</xdr:row>
      <xdr:rowOff>4818</xdr:rowOff>
    </xdr:to>
    <xdr:cxnSp macro="">
      <xdr:nvCxnSpPr>
        <xdr:cNvPr id="116" name="直線コネクタ 115"/>
        <xdr:cNvCxnSpPr/>
      </xdr:nvCxnSpPr>
      <xdr:spPr>
        <a:xfrm>
          <a:off x="4546600" y="943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87817</xdr:rowOff>
    </xdr:from>
    <xdr:ext cx="599010" cy="259045"/>
    <xdr:sp macro="" textlink="">
      <xdr:nvSpPr>
        <xdr:cNvPr id="117" name="総務費最大値テキスト"/>
        <xdr:cNvSpPr txBox="1"/>
      </xdr:nvSpPr>
      <xdr:spPr>
        <a:xfrm>
          <a:off x="4686300" y="848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141140</xdr:rowOff>
    </xdr:from>
    <xdr:to>
      <xdr:col>24</xdr:col>
      <xdr:colOff>152400</xdr:colOff>
      <xdr:row>50</xdr:row>
      <xdr:rowOff>141140</xdr:rowOff>
    </xdr:to>
    <xdr:cxnSp macro="">
      <xdr:nvCxnSpPr>
        <xdr:cNvPr id="118" name="直線コネクタ 117"/>
        <xdr:cNvCxnSpPr/>
      </xdr:nvCxnSpPr>
      <xdr:spPr>
        <a:xfrm>
          <a:off x="4546600" y="871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136225</xdr:rowOff>
    </xdr:from>
    <xdr:to>
      <xdr:col>24</xdr:col>
      <xdr:colOff>63500</xdr:colOff>
      <xdr:row>58</xdr:row>
      <xdr:rowOff>24920</xdr:rowOff>
    </xdr:to>
    <xdr:cxnSp macro="">
      <xdr:nvCxnSpPr>
        <xdr:cNvPr id="119" name="直線コネクタ 118"/>
        <xdr:cNvCxnSpPr/>
      </xdr:nvCxnSpPr>
      <xdr:spPr>
        <a:xfrm flipV="1">
          <a:off x="3797300" y="9223075"/>
          <a:ext cx="838200" cy="74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101208</xdr:rowOff>
    </xdr:from>
    <xdr:ext cx="599010" cy="259045"/>
    <xdr:sp macro="" textlink="">
      <xdr:nvSpPr>
        <xdr:cNvPr id="120" name="総務費平均値テキスト"/>
        <xdr:cNvSpPr txBox="1"/>
      </xdr:nvSpPr>
      <xdr:spPr>
        <a:xfrm>
          <a:off x="4686300" y="9016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78331</xdr:rowOff>
    </xdr:from>
    <xdr:to>
      <xdr:col>24</xdr:col>
      <xdr:colOff>114300</xdr:colOff>
      <xdr:row>54</xdr:row>
      <xdr:rowOff>8481</xdr:rowOff>
    </xdr:to>
    <xdr:sp macro="" textlink="">
      <xdr:nvSpPr>
        <xdr:cNvPr id="121" name="フローチャート: 判断 120"/>
        <xdr:cNvSpPr/>
      </xdr:nvSpPr>
      <xdr:spPr>
        <a:xfrm>
          <a:off x="4584700" y="916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82954</xdr:rowOff>
    </xdr:from>
    <xdr:to>
      <xdr:col>19</xdr:col>
      <xdr:colOff>177800</xdr:colOff>
      <xdr:row>58</xdr:row>
      <xdr:rowOff>24920</xdr:rowOff>
    </xdr:to>
    <xdr:cxnSp macro="">
      <xdr:nvCxnSpPr>
        <xdr:cNvPr id="122" name="直線コネクタ 121"/>
        <xdr:cNvCxnSpPr/>
      </xdr:nvCxnSpPr>
      <xdr:spPr>
        <a:xfrm>
          <a:off x="2908300" y="9855604"/>
          <a:ext cx="889000" cy="11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38966</xdr:rowOff>
    </xdr:from>
    <xdr:to>
      <xdr:col>20</xdr:col>
      <xdr:colOff>38100</xdr:colOff>
      <xdr:row>58</xdr:row>
      <xdr:rowOff>140566</xdr:rowOff>
    </xdr:to>
    <xdr:sp macro="" textlink="">
      <xdr:nvSpPr>
        <xdr:cNvPr id="123" name="フローチャート: 判断 122"/>
        <xdr:cNvSpPr/>
      </xdr:nvSpPr>
      <xdr:spPr>
        <a:xfrm>
          <a:off x="3746500" y="998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131693</xdr:rowOff>
    </xdr:from>
    <xdr:ext cx="534377" cy="259045"/>
    <xdr:sp macro="" textlink="">
      <xdr:nvSpPr>
        <xdr:cNvPr id="124" name="テキスト ボックス 123"/>
        <xdr:cNvSpPr txBox="1"/>
      </xdr:nvSpPr>
      <xdr:spPr>
        <a:xfrm>
          <a:off x="3530111" y="1007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82954</xdr:rowOff>
    </xdr:from>
    <xdr:to>
      <xdr:col>15</xdr:col>
      <xdr:colOff>50800</xdr:colOff>
      <xdr:row>57</xdr:row>
      <xdr:rowOff>97691</xdr:rowOff>
    </xdr:to>
    <xdr:cxnSp macro="">
      <xdr:nvCxnSpPr>
        <xdr:cNvPr id="125" name="直線コネクタ 124"/>
        <xdr:cNvCxnSpPr/>
      </xdr:nvCxnSpPr>
      <xdr:spPr>
        <a:xfrm flipV="1">
          <a:off x="2019300" y="9855604"/>
          <a:ext cx="889000" cy="1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94592</xdr:rowOff>
    </xdr:from>
    <xdr:to>
      <xdr:col>15</xdr:col>
      <xdr:colOff>101600</xdr:colOff>
      <xdr:row>59</xdr:row>
      <xdr:rowOff>24742</xdr:rowOff>
    </xdr:to>
    <xdr:sp macro="" textlink="">
      <xdr:nvSpPr>
        <xdr:cNvPr id="126" name="フローチャート: 判断 125"/>
        <xdr:cNvSpPr/>
      </xdr:nvSpPr>
      <xdr:spPr>
        <a:xfrm>
          <a:off x="2857500" y="1003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15869</xdr:rowOff>
    </xdr:from>
    <xdr:ext cx="534377" cy="259045"/>
    <xdr:sp macro="" textlink="">
      <xdr:nvSpPr>
        <xdr:cNvPr id="127" name="テキスト ボックス 126"/>
        <xdr:cNvSpPr txBox="1"/>
      </xdr:nvSpPr>
      <xdr:spPr>
        <a:xfrm>
          <a:off x="2641111" y="1013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97691</xdr:rowOff>
    </xdr:from>
    <xdr:to>
      <xdr:col>10</xdr:col>
      <xdr:colOff>114300</xdr:colOff>
      <xdr:row>58</xdr:row>
      <xdr:rowOff>53625</xdr:rowOff>
    </xdr:to>
    <xdr:cxnSp macro="">
      <xdr:nvCxnSpPr>
        <xdr:cNvPr id="128" name="直線コネクタ 127"/>
        <xdr:cNvCxnSpPr/>
      </xdr:nvCxnSpPr>
      <xdr:spPr>
        <a:xfrm flipV="1">
          <a:off x="1130300" y="9870341"/>
          <a:ext cx="889000" cy="12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80487</xdr:rowOff>
    </xdr:from>
    <xdr:to>
      <xdr:col>10</xdr:col>
      <xdr:colOff>165100</xdr:colOff>
      <xdr:row>59</xdr:row>
      <xdr:rowOff>10637</xdr:rowOff>
    </xdr:to>
    <xdr:sp macro="" textlink="">
      <xdr:nvSpPr>
        <xdr:cNvPr id="129" name="フローチャート: 判断 128"/>
        <xdr:cNvSpPr/>
      </xdr:nvSpPr>
      <xdr:spPr>
        <a:xfrm>
          <a:off x="1968500" y="1002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1764</xdr:rowOff>
    </xdr:from>
    <xdr:ext cx="534377" cy="259045"/>
    <xdr:sp macro="" textlink="">
      <xdr:nvSpPr>
        <xdr:cNvPr id="130" name="テキスト ボックス 129"/>
        <xdr:cNvSpPr txBox="1"/>
      </xdr:nvSpPr>
      <xdr:spPr>
        <a:xfrm>
          <a:off x="1752111" y="1011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8616</xdr:rowOff>
    </xdr:from>
    <xdr:to>
      <xdr:col>6</xdr:col>
      <xdr:colOff>38100</xdr:colOff>
      <xdr:row>58</xdr:row>
      <xdr:rowOff>110216</xdr:rowOff>
    </xdr:to>
    <xdr:sp macro="" textlink="">
      <xdr:nvSpPr>
        <xdr:cNvPr id="131" name="フローチャート: 判断 130"/>
        <xdr:cNvSpPr/>
      </xdr:nvSpPr>
      <xdr:spPr>
        <a:xfrm>
          <a:off x="1079500" y="995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101343</xdr:rowOff>
    </xdr:from>
    <xdr:ext cx="534377" cy="259045"/>
    <xdr:sp macro="" textlink="">
      <xdr:nvSpPr>
        <xdr:cNvPr id="132" name="テキスト ボックス 131"/>
        <xdr:cNvSpPr txBox="1"/>
      </xdr:nvSpPr>
      <xdr:spPr>
        <a:xfrm>
          <a:off x="863111" y="1004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85425</xdr:rowOff>
    </xdr:from>
    <xdr:to>
      <xdr:col>24</xdr:col>
      <xdr:colOff>114300</xdr:colOff>
      <xdr:row>54</xdr:row>
      <xdr:rowOff>15575</xdr:rowOff>
    </xdr:to>
    <xdr:sp macro="" textlink="">
      <xdr:nvSpPr>
        <xdr:cNvPr id="138" name="楕円 137"/>
        <xdr:cNvSpPr/>
      </xdr:nvSpPr>
      <xdr:spPr>
        <a:xfrm>
          <a:off x="4584700" y="91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63852</xdr:rowOff>
    </xdr:from>
    <xdr:ext cx="599010" cy="259045"/>
    <xdr:sp macro="" textlink="">
      <xdr:nvSpPr>
        <xdr:cNvPr id="139" name="総務費該当値テキスト"/>
        <xdr:cNvSpPr txBox="1"/>
      </xdr:nvSpPr>
      <xdr:spPr>
        <a:xfrm>
          <a:off x="4686300" y="915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145570</xdr:rowOff>
    </xdr:from>
    <xdr:to>
      <xdr:col>20</xdr:col>
      <xdr:colOff>38100</xdr:colOff>
      <xdr:row>58</xdr:row>
      <xdr:rowOff>75720</xdr:rowOff>
    </xdr:to>
    <xdr:sp macro="" textlink="">
      <xdr:nvSpPr>
        <xdr:cNvPr id="140" name="楕円 139"/>
        <xdr:cNvSpPr/>
      </xdr:nvSpPr>
      <xdr:spPr>
        <a:xfrm>
          <a:off x="3746500" y="991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92247</xdr:rowOff>
    </xdr:from>
    <xdr:ext cx="534377" cy="259045"/>
    <xdr:sp macro="" textlink="">
      <xdr:nvSpPr>
        <xdr:cNvPr id="141" name="テキスト ボックス 140"/>
        <xdr:cNvSpPr txBox="1"/>
      </xdr:nvSpPr>
      <xdr:spPr>
        <a:xfrm>
          <a:off x="3530111" y="969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32154</xdr:rowOff>
    </xdr:from>
    <xdr:to>
      <xdr:col>15</xdr:col>
      <xdr:colOff>101600</xdr:colOff>
      <xdr:row>57</xdr:row>
      <xdr:rowOff>133754</xdr:rowOff>
    </xdr:to>
    <xdr:sp macro="" textlink="">
      <xdr:nvSpPr>
        <xdr:cNvPr id="142" name="楕円 141"/>
        <xdr:cNvSpPr/>
      </xdr:nvSpPr>
      <xdr:spPr>
        <a:xfrm>
          <a:off x="2857500" y="98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150281</xdr:rowOff>
    </xdr:from>
    <xdr:ext cx="534377" cy="259045"/>
    <xdr:sp macro="" textlink="">
      <xdr:nvSpPr>
        <xdr:cNvPr id="143" name="テキスト ボックス 142"/>
        <xdr:cNvSpPr txBox="1"/>
      </xdr:nvSpPr>
      <xdr:spPr>
        <a:xfrm>
          <a:off x="2641111" y="958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46891</xdr:rowOff>
    </xdr:from>
    <xdr:to>
      <xdr:col>10</xdr:col>
      <xdr:colOff>165100</xdr:colOff>
      <xdr:row>57</xdr:row>
      <xdr:rowOff>148491</xdr:rowOff>
    </xdr:to>
    <xdr:sp macro="" textlink="">
      <xdr:nvSpPr>
        <xdr:cNvPr id="144" name="楕円 143"/>
        <xdr:cNvSpPr/>
      </xdr:nvSpPr>
      <xdr:spPr>
        <a:xfrm>
          <a:off x="1968500" y="981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165018</xdr:rowOff>
    </xdr:from>
    <xdr:ext cx="534377" cy="259045"/>
    <xdr:sp macro="" textlink="">
      <xdr:nvSpPr>
        <xdr:cNvPr id="145" name="テキスト ボックス 144"/>
        <xdr:cNvSpPr txBox="1"/>
      </xdr:nvSpPr>
      <xdr:spPr>
        <a:xfrm>
          <a:off x="1752111" y="959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2825</xdr:rowOff>
    </xdr:from>
    <xdr:to>
      <xdr:col>6</xdr:col>
      <xdr:colOff>38100</xdr:colOff>
      <xdr:row>58</xdr:row>
      <xdr:rowOff>104425</xdr:rowOff>
    </xdr:to>
    <xdr:sp macro="" textlink="">
      <xdr:nvSpPr>
        <xdr:cNvPr id="146" name="楕円 145"/>
        <xdr:cNvSpPr/>
      </xdr:nvSpPr>
      <xdr:spPr>
        <a:xfrm>
          <a:off x="1079500" y="994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120952</xdr:rowOff>
    </xdr:from>
    <xdr:ext cx="534377" cy="259045"/>
    <xdr:sp macro="" textlink="">
      <xdr:nvSpPr>
        <xdr:cNvPr id="147" name="テキスト ボックス 146"/>
        <xdr:cNvSpPr txBox="1"/>
      </xdr:nvSpPr>
      <xdr:spPr>
        <a:xfrm>
          <a:off x="863111" y="972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42153</xdr:rowOff>
    </xdr:from>
    <xdr:to>
      <xdr:col>24</xdr:col>
      <xdr:colOff>62865</xdr:colOff>
      <xdr:row>78</xdr:row>
      <xdr:rowOff>103549</xdr:rowOff>
    </xdr:to>
    <xdr:cxnSp macro="">
      <xdr:nvCxnSpPr>
        <xdr:cNvPr id="174" name="直線コネクタ 173"/>
        <xdr:cNvCxnSpPr/>
      </xdr:nvCxnSpPr>
      <xdr:spPr>
        <a:xfrm flipV="1">
          <a:off x="4633595" y="12043653"/>
          <a:ext cx="1270" cy="143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107376</xdr:rowOff>
    </xdr:from>
    <xdr:ext cx="599010" cy="259045"/>
    <xdr:sp macro="" textlink="">
      <xdr:nvSpPr>
        <xdr:cNvPr id="175" name="民生費最小値テキスト"/>
        <xdr:cNvSpPr txBox="1"/>
      </xdr:nvSpPr>
      <xdr:spPr>
        <a:xfrm>
          <a:off x="4686300" y="1348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103549</xdr:rowOff>
    </xdr:from>
    <xdr:to>
      <xdr:col>24</xdr:col>
      <xdr:colOff>152400</xdr:colOff>
      <xdr:row>78</xdr:row>
      <xdr:rowOff>103549</xdr:rowOff>
    </xdr:to>
    <xdr:cxnSp macro="">
      <xdr:nvCxnSpPr>
        <xdr:cNvPr id="176" name="直線コネクタ 175"/>
        <xdr:cNvCxnSpPr/>
      </xdr:nvCxnSpPr>
      <xdr:spPr>
        <a:xfrm>
          <a:off x="4546600" y="1347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160280</xdr:rowOff>
    </xdr:from>
    <xdr:ext cx="599010" cy="259045"/>
    <xdr:sp macro="" textlink="">
      <xdr:nvSpPr>
        <xdr:cNvPr id="177" name="民生費最大値テキスト"/>
        <xdr:cNvSpPr txBox="1"/>
      </xdr:nvSpPr>
      <xdr:spPr>
        <a:xfrm>
          <a:off x="4686300" y="1181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42153</xdr:rowOff>
    </xdr:from>
    <xdr:to>
      <xdr:col>24</xdr:col>
      <xdr:colOff>152400</xdr:colOff>
      <xdr:row>70</xdr:row>
      <xdr:rowOff>42153</xdr:rowOff>
    </xdr:to>
    <xdr:cxnSp macro="">
      <xdr:nvCxnSpPr>
        <xdr:cNvPr id="178" name="直線コネクタ 177"/>
        <xdr:cNvCxnSpPr/>
      </xdr:nvCxnSpPr>
      <xdr:spPr>
        <a:xfrm>
          <a:off x="4546600" y="12043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42153</xdr:rowOff>
    </xdr:from>
    <xdr:to>
      <xdr:col>24</xdr:col>
      <xdr:colOff>63500</xdr:colOff>
      <xdr:row>75</xdr:row>
      <xdr:rowOff>47640</xdr:rowOff>
    </xdr:to>
    <xdr:cxnSp macro="">
      <xdr:nvCxnSpPr>
        <xdr:cNvPr id="179" name="直線コネクタ 178"/>
        <xdr:cNvCxnSpPr/>
      </xdr:nvCxnSpPr>
      <xdr:spPr>
        <a:xfrm flipV="1">
          <a:off x="3797300" y="12043653"/>
          <a:ext cx="838200" cy="86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13116</xdr:rowOff>
    </xdr:from>
    <xdr:ext cx="599010" cy="259045"/>
    <xdr:sp macro="" textlink="">
      <xdr:nvSpPr>
        <xdr:cNvPr id="180" name="民生費平均値テキスト"/>
        <xdr:cNvSpPr txBox="1"/>
      </xdr:nvSpPr>
      <xdr:spPr>
        <a:xfrm>
          <a:off x="4686300" y="12871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34689</xdr:rowOff>
    </xdr:from>
    <xdr:to>
      <xdr:col>24</xdr:col>
      <xdr:colOff>114300</xdr:colOff>
      <xdr:row>75</xdr:row>
      <xdr:rowOff>136289</xdr:rowOff>
    </xdr:to>
    <xdr:sp macro="" textlink="">
      <xdr:nvSpPr>
        <xdr:cNvPr id="181" name="フローチャート: 判断 180"/>
        <xdr:cNvSpPr/>
      </xdr:nvSpPr>
      <xdr:spPr>
        <a:xfrm>
          <a:off x="4584700" y="1289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47640</xdr:rowOff>
    </xdr:from>
    <xdr:to>
      <xdr:col>19</xdr:col>
      <xdr:colOff>177800</xdr:colOff>
      <xdr:row>76</xdr:row>
      <xdr:rowOff>73831</xdr:rowOff>
    </xdr:to>
    <xdr:cxnSp macro="">
      <xdr:nvCxnSpPr>
        <xdr:cNvPr id="182" name="直線コネクタ 181"/>
        <xdr:cNvCxnSpPr/>
      </xdr:nvCxnSpPr>
      <xdr:spPr>
        <a:xfrm flipV="1">
          <a:off x="2908300" y="12906390"/>
          <a:ext cx="889000" cy="19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46740</xdr:rowOff>
    </xdr:from>
    <xdr:to>
      <xdr:col>20</xdr:col>
      <xdr:colOff>38100</xdr:colOff>
      <xdr:row>76</xdr:row>
      <xdr:rowOff>148340</xdr:rowOff>
    </xdr:to>
    <xdr:sp macro="" textlink="">
      <xdr:nvSpPr>
        <xdr:cNvPr id="183" name="フローチャート: 判断 182"/>
        <xdr:cNvSpPr/>
      </xdr:nvSpPr>
      <xdr:spPr>
        <a:xfrm>
          <a:off x="3746500" y="1307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139467</xdr:rowOff>
    </xdr:from>
    <xdr:ext cx="599010" cy="259045"/>
    <xdr:sp macro="" textlink="">
      <xdr:nvSpPr>
        <xdr:cNvPr id="184" name="テキスト ボックス 183"/>
        <xdr:cNvSpPr txBox="1"/>
      </xdr:nvSpPr>
      <xdr:spPr>
        <a:xfrm>
          <a:off x="3497795" y="1316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73831</xdr:rowOff>
    </xdr:from>
    <xdr:to>
      <xdr:col>15</xdr:col>
      <xdr:colOff>50800</xdr:colOff>
      <xdr:row>76</xdr:row>
      <xdr:rowOff>83057</xdr:rowOff>
    </xdr:to>
    <xdr:cxnSp macro="">
      <xdr:nvCxnSpPr>
        <xdr:cNvPr id="185" name="直線コネクタ 184"/>
        <xdr:cNvCxnSpPr/>
      </xdr:nvCxnSpPr>
      <xdr:spPr>
        <a:xfrm flipV="1">
          <a:off x="2019300" y="13104031"/>
          <a:ext cx="889000" cy="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145120</xdr:rowOff>
    </xdr:from>
    <xdr:to>
      <xdr:col>15</xdr:col>
      <xdr:colOff>101600</xdr:colOff>
      <xdr:row>77</xdr:row>
      <xdr:rowOff>75270</xdr:rowOff>
    </xdr:to>
    <xdr:sp macro="" textlink="">
      <xdr:nvSpPr>
        <xdr:cNvPr id="186" name="フローチャート: 判断 185"/>
        <xdr:cNvSpPr/>
      </xdr:nvSpPr>
      <xdr:spPr>
        <a:xfrm>
          <a:off x="2857500" y="1317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66397</xdr:rowOff>
    </xdr:from>
    <xdr:ext cx="599010" cy="259045"/>
    <xdr:sp macro="" textlink="">
      <xdr:nvSpPr>
        <xdr:cNvPr id="187" name="テキスト ボックス 186"/>
        <xdr:cNvSpPr txBox="1"/>
      </xdr:nvSpPr>
      <xdr:spPr>
        <a:xfrm>
          <a:off x="2608795" y="1326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40831</xdr:rowOff>
    </xdr:from>
    <xdr:to>
      <xdr:col>10</xdr:col>
      <xdr:colOff>114300</xdr:colOff>
      <xdr:row>76</xdr:row>
      <xdr:rowOff>83057</xdr:rowOff>
    </xdr:to>
    <xdr:cxnSp macro="">
      <xdr:nvCxnSpPr>
        <xdr:cNvPr id="188" name="直線コネクタ 187"/>
        <xdr:cNvCxnSpPr/>
      </xdr:nvCxnSpPr>
      <xdr:spPr>
        <a:xfrm>
          <a:off x="1130300" y="12899581"/>
          <a:ext cx="889000" cy="21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7894</xdr:rowOff>
    </xdr:from>
    <xdr:to>
      <xdr:col>10</xdr:col>
      <xdr:colOff>165100</xdr:colOff>
      <xdr:row>76</xdr:row>
      <xdr:rowOff>109494</xdr:rowOff>
    </xdr:to>
    <xdr:sp macro="" textlink="">
      <xdr:nvSpPr>
        <xdr:cNvPr id="189" name="フローチャート: 判断 188"/>
        <xdr:cNvSpPr/>
      </xdr:nvSpPr>
      <xdr:spPr>
        <a:xfrm>
          <a:off x="1968500" y="130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126021</xdr:rowOff>
    </xdr:from>
    <xdr:ext cx="599010" cy="259045"/>
    <xdr:sp macro="" textlink="">
      <xdr:nvSpPr>
        <xdr:cNvPr id="190" name="テキスト ボックス 189"/>
        <xdr:cNvSpPr txBox="1"/>
      </xdr:nvSpPr>
      <xdr:spPr>
        <a:xfrm>
          <a:off x="1719795" y="1281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130309</xdr:rowOff>
    </xdr:from>
    <xdr:to>
      <xdr:col>6</xdr:col>
      <xdr:colOff>38100</xdr:colOff>
      <xdr:row>76</xdr:row>
      <xdr:rowOff>60458</xdr:rowOff>
    </xdr:to>
    <xdr:sp macro="" textlink="">
      <xdr:nvSpPr>
        <xdr:cNvPr id="191" name="フローチャート: 判断 190"/>
        <xdr:cNvSpPr/>
      </xdr:nvSpPr>
      <xdr:spPr>
        <a:xfrm>
          <a:off x="1079500" y="129890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51587</xdr:rowOff>
    </xdr:from>
    <xdr:ext cx="599010" cy="259045"/>
    <xdr:sp macro="" textlink="">
      <xdr:nvSpPr>
        <xdr:cNvPr id="192" name="テキスト ボックス 191"/>
        <xdr:cNvSpPr txBox="1"/>
      </xdr:nvSpPr>
      <xdr:spPr>
        <a:xfrm>
          <a:off x="830795" y="1308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162803</xdr:rowOff>
    </xdr:from>
    <xdr:to>
      <xdr:col>24</xdr:col>
      <xdr:colOff>114300</xdr:colOff>
      <xdr:row>70</xdr:row>
      <xdr:rowOff>92953</xdr:rowOff>
    </xdr:to>
    <xdr:sp macro="" textlink="">
      <xdr:nvSpPr>
        <xdr:cNvPr id="198" name="楕円 197"/>
        <xdr:cNvSpPr/>
      </xdr:nvSpPr>
      <xdr:spPr>
        <a:xfrm>
          <a:off x="4584700" y="1199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115830</xdr:rowOff>
    </xdr:from>
    <xdr:ext cx="599010" cy="259045"/>
    <xdr:sp macro="" textlink="">
      <xdr:nvSpPr>
        <xdr:cNvPr id="199" name="民生費該当値テキスト"/>
        <xdr:cNvSpPr txBox="1"/>
      </xdr:nvSpPr>
      <xdr:spPr>
        <a:xfrm>
          <a:off x="4686300" y="1194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168290</xdr:rowOff>
    </xdr:from>
    <xdr:to>
      <xdr:col>20</xdr:col>
      <xdr:colOff>38100</xdr:colOff>
      <xdr:row>75</xdr:row>
      <xdr:rowOff>98440</xdr:rowOff>
    </xdr:to>
    <xdr:sp macro="" textlink="">
      <xdr:nvSpPr>
        <xdr:cNvPr id="200" name="楕円 199"/>
        <xdr:cNvSpPr/>
      </xdr:nvSpPr>
      <xdr:spPr>
        <a:xfrm>
          <a:off x="3746500" y="128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114967</xdr:rowOff>
    </xdr:from>
    <xdr:ext cx="599010" cy="259045"/>
    <xdr:sp macro="" textlink="">
      <xdr:nvSpPr>
        <xdr:cNvPr id="201" name="テキスト ボックス 200"/>
        <xdr:cNvSpPr txBox="1"/>
      </xdr:nvSpPr>
      <xdr:spPr>
        <a:xfrm>
          <a:off x="3497795" y="1263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23031</xdr:rowOff>
    </xdr:from>
    <xdr:to>
      <xdr:col>15</xdr:col>
      <xdr:colOff>101600</xdr:colOff>
      <xdr:row>76</xdr:row>
      <xdr:rowOff>124631</xdr:rowOff>
    </xdr:to>
    <xdr:sp macro="" textlink="">
      <xdr:nvSpPr>
        <xdr:cNvPr id="202" name="楕円 201"/>
        <xdr:cNvSpPr/>
      </xdr:nvSpPr>
      <xdr:spPr>
        <a:xfrm>
          <a:off x="2857500" y="1305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141157</xdr:rowOff>
    </xdr:from>
    <xdr:ext cx="599010" cy="259045"/>
    <xdr:sp macro="" textlink="">
      <xdr:nvSpPr>
        <xdr:cNvPr id="203" name="テキスト ボックス 202"/>
        <xdr:cNvSpPr txBox="1"/>
      </xdr:nvSpPr>
      <xdr:spPr>
        <a:xfrm>
          <a:off x="2608795" y="1282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32257</xdr:rowOff>
    </xdr:from>
    <xdr:to>
      <xdr:col>10</xdr:col>
      <xdr:colOff>165100</xdr:colOff>
      <xdr:row>76</xdr:row>
      <xdr:rowOff>133857</xdr:rowOff>
    </xdr:to>
    <xdr:sp macro="" textlink="">
      <xdr:nvSpPr>
        <xdr:cNvPr id="204" name="楕円 203"/>
        <xdr:cNvSpPr/>
      </xdr:nvSpPr>
      <xdr:spPr>
        <a:xfrm>
          <a:off x="1968500" y="1306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124984</xdr:rowOff>
    </xdr:from>
    <xdr:ext cx="599010" cy="259045"/>
    <xdr:sp macro="" textlink="">
      <xdr:nvSpPr>
        <xdr:cNvPr id="205" name="テキスト ボックス 204"/>
        <xdr:cNvSpPr txBox="1"/>
      </xdr:nvSpPr>
      <xdr:spPr>
        <a:xfrm>
          <a:off x="1719795" y="1315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161481</xdr:rowOff>
    </xdr:from>
    <xdr:to>
      <xdr:col>6</xdr:col>
      <xdr:colOff>38100</xdr:colOff>
      <xdr:row>75</xdr:row>
      <xdr:rowOff>91631</xdr:rowOff>
    </xdr:to>
    <xdr:sp macro="" textlink="">
      <xdr:nvSpPr>
        <xdr:cNvPr id="206" name="楕円 205"/>
        <xdr:cNvSpPr/>
      </xdr:nvSpPr>
      <xdr:spPr>
        <a:xfrm>
          <a:off x="1079500" y="1284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108158</xdr:rowOff>
    </xdr:from>
    <xdr:ext cx="599010" cy="259045"/>
    <xdr:sp macro="" textlink="">
      <xdr:nvSpPr>
        <xdr:cNvPr id="207" name="テキスト ボックス 206"/>
        <xdr:cNvSpPr txBox="1"/>
      </xdr:nvSpPr>
      <xdr:spPr>
        <a:xfrm>
          <a:off x="830795" y="12624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104862</xdr:rowOff>
    </xdr:from>
    <xdr:to>
      <xdr:col>24</xdr:col>
      <xdr:colOff>62865</xdr:colOff>
      <xdr:row>98</xdr:row>
      <xdr:rowOff>112519</xdr:rowOff>
    </xdr:to>
    <xdr:cxnSp macro="">
      <xdr:nvCxnSpPr>
        <xdr:cNvPr id="230" name="直線コネクタ 229"/>
        <xdr:cNvCxnSpPr/>
      </xdr:nvCxnSpPr>
      <xdr:spPr>
        <a:xfrm flipV="1">
          <a:off x="4633595" y="15535362"/>
          <a:ext cx="1270" cy="1379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116346</xdr:rowOff>
    </xdr:from>
    <xdr:ext cx="534377" cy="259045"/>
    <xdr:sp macro="" textlink="">
      <xdr:nvSpPr>
        <xdr:cNvPr id="231" name="衛生費最小値テキスト"/>
        <xdr:cNvSpPr txBox="1"/>
      </xdr:nvSpPr>
      <xdr:spPr>
        <a:xfrm>
          <a:off x="4686300" y="1691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112519</xdr:rowOff>
    </xdr:from>
    <xdr:to>
      <xdr:col>24</xdr:col>
      <xdr:colOff>152400</xdr:colOff>
      <xdr:row>98</xdr:row>
      <xdr:rowOff>112519</xdr:rowOff>
    </xdr:to>
    <xdr:cxnSp macro="">
      <xdr:nvCxnSpPr>
        <xdr:cNvPr id="232" name="直線コネクタ 231"/>
        <xdr:cNvCxnSpPr/>
      </xdr:nvCxnSpPr>
      <xdr:spPr>
        <a:xfrm>
          <a:off x="4546600" y="1691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51539</xdr:rowOff>
    </xdr:from>
    <xdr:ext cx="534377" cy="259045"/>
    <xdr:sp macro="" textlink="">
      <xdr:nvSpPr>
        <xdr:cNvPr id="233" name="衛生費最大値テキスト"/>
        <xdr:cNvSpPr txBox="1"/>
      </xdr:nvSpPr>
      <xdr:spPr>
        <a:xfrm>
          <a:off x="4686300" y="1531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81,524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104862</xdr:rowOff>
    </xdr:from>
    <xdr:to>
      <xdr:col>24</xdr:col>
      <xdr:colOff>152400</xdr:colOff>
      <xdr:row>90</xdr:row>
      <xdr:rowOff>104862</xdr:rowOff>
    </xdr:to>
    <xdr:cxnSp macro="">
      <xdr:nvCxnSpPr>
        <xdr:cNvPr id="234" name="直線コネクタ 233"/>
        <xdr:cNvCxnSpPr/>
      </xdr:nvCxnSpPr>
      <xdr:spPr>
        <a:xfrm>
          <a:off x="4546600" y="1553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162835</xdr:rowOff>
    </xdr:from>
    <xdr:to>
      <xdr:col>24</xdr:col>
      <xdr:colOff>63500</xdr:colOff>
      <xdr:row>97</xdr:row>
      <xdr:rowOff>299</xdr:rowOff>
    </xdr:to>
    <xdr:cxnSp macro="">
      <xdr:nvCxnSpPr>
        <xdr:cNvPr id="235" name="直線コネクタ 234"/>
        <xdr:cNvCxnSpPr/>
      </xdr:nvCxnSpPr>
      <xdr:spPr>
        <a:xfrm>
          <a:off x="3797300" y="16622035"/>
          <a:ext cx="838200" cy="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8769</xdr:rowOff>
    </xdr:from>
    <xdr:ext cx="534377" cy="259045"/>
    <xdr:sp macro="" textlink="">
      <xdr:nvSpPr>
        <xdr:cNvPr id="236" name="衛生費平均値テキスト"/>
        <xdr:cNvSpPr txBox="1"/>
      </xdr:nvSpPr>
      <xdr:spPr>
        <a:xfrm>
          <a:off x="4686300" y="1612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157342</xdr:rowOff>
    </xdr:from>
    <xdr:to>
      <xdr:col>24</xdr:col>
      <xdr:colOff>114300</xdr:colOff>
      <xdr:row>95</xdr:row>
      <xdr:rowOff>87492</xdr:rowOff>
    </xdr:to>
    <xdr:sp macro="" textlink="">
      <xdr:nvSpPr>
        <xdr:cNvPr id="237" name="フローチャート: 判断 236"/>
        <xdr:cNvSpPr/>
      </xdr:nvSpPr>
      <xdr:spPr>
        <a:xfrm>
          <a:off x="4584700" y="162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154490</xdr:rowOff>
    </xdr:from>
    <xdr:to>
      <xdr:col>19</xdr:col>
      <xdr:colOff>177800</xdr:colOff>
      <xdr:row>96</xdr:row>
      <xdr:rowOff>162835</xdr:rowOff>
    </xdr:to>
    <xdr:cxnSp macro="">
      <xdr:nvCxnSpPr>
        <xdr:cNvPr id="238" name="直線コネクタ 237"/>
        <xdr:cNvCxnSpPr/>
      </xdr:nvCxnSpPr>
      <xdr:spPr>
        <a:xfrm>
          <a:off x="2908300" y="16613690"/>
          <a:ext cx="889000" cy="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87757</xdr:rowOff>
    </xdr:from>
    <xdr:to>
      <xdr:col>20</xdr:col>
      <xdr:colOff>38100</xdr:colOff>
      <xdr:row>96</xdr:row>
      <xdr:rowOff>17907</xdr:rowOff>
    </xdr:to>
    <xdr:sp macro="" textlink="">
      <xdr:nvSpPr>
        <xdr:cNvPr id="239" name="フローチャート: 判断 238"/>
        <xdr:cNvSpPr/>
      </xdr:nvSpPr>
      <xdr:spPr>
        <a:xfrm>
          <a:off x="3746500" y="1637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34434</xdr:rowOff>
    </xdr:from>
    <xdr:ext cx="534377" cy="259045"/>
    <xdr:sp macro="" textlink="">
      <xdr:nvSpPr>
        <xdr:cNvPr id="240" name="テキスト ボックス 239"/>
        <xdr:cNvSpPr txBox="1"/>
      </xdr:nvSpPr>
      <xdr:spPr>
        <a:xfrm>
          <a:off x="3530111" y="1615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148456</xdr:rowOff>
    </xdr:from>
    <xdr:to>
      <xdr:col>15</xdr:col>
      <xdr:colOff>50800</xdr:colOff>
      <xdr:row>96</xdr:row>
      <xdr:rowOff>154490</xdr:rowOff>
    </xdr:to>
    <xdr:cxnSp macro="">
      <xdr:nvCxnSpPr>
        <xdr:cNvPr id="241" name="直線コネクタ 240"/>
        <xdr:cNvCxnSpPr/>
      </xdr:nvCxnSpPr>
      <xdr:spPr>
        <a:xfrm>
          <a:off x="2019300" y="16607656"/>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151971</xdr:rowOff>
    </xdr:from>
    <xdr:to>
      <xdr:col>15</xdr:col>
      <xdr:colOff>101600</xdr:colOff>
      <xdr:row>95</xdr:row>
      <xdr:rowOff>82121</xdr:rowOff>
    </xdr:to>
    <xdr:sp macro="" textlink="">
      <xdr:nvSpPr>
        <xdr:cNvPr id="242" name="フローチャート: 判断 241"/>
        <xdr:cNvSpPr/>
      </xdr:nvSpPr>
      <xdr:spPr>
        <a:xfrm>
          <a:off x="2857500" y="1626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98648</xdr:rowOff>
    </xdr:from>
    <xdr:ext cx="534377" cy="259045"/>
    <xdr:sp macro="" textlink="">
      <xdr:nvSpPr>
        <xdr:cNvPr id="243" name="テキスト ボックス 242"/>
        <xdr:cNvSpPr txBox="1"/>
      </xdr:nvSpPr>
      <xdr:spPr>
        <a:xfrm>
          <a:off x="2641111" y="1604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148456</xdr:rowOff>
    </xdr:from>
    <xdr:to>
      <xdr:col>10</xdr:col>
      <xdr:colOff>114300</xdr:colOff>
      <xdr:row>96</xdr:row>
      <xdr:rowOff>148912</xdr:rowOff>
    </xdr:to>
    <xdr:cxnSp macro="">
      <xdr:nvCxnSpPr>
        <xdr:cNvPr id="244" name="直線コネクタ 243"/>
        <xdr:cNvCxnSpPr/>
      </xdr:nvCxnSpPr>
      <xdr:spPr>
        <a:xfrm flipV="1">
          <a:off x="1130300" y="16607656"/>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21211</xdr:rowOff>
    </xdr:from>
    <xdr:to>
      <xdr:col>10</xdr:col>
      <xdr:colOff>165100</xdr:colOff>
      <xdr:row>96</xdr:row>
      <xdr:rowOff>122811</xdr:rowOff>
    </xdr:to>
    <xdr:sp macro="" textlink="">
      <xdr:nvSpPr>
        <xdr:cNvPr id="245" name="フローチャート: 判断 244"/>
        <xdr:cNvSpPr/>
      </xdr:nvSpPr>
      <xdr:spPr>
        <a:xfrm>
          <a:off x="1968500" y="1648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139338</xdr:rowOff>
    </xdr:from>
    <xdr:ext cx="534377" cy="259045"/>
    <xdr:sp macro="" textlink="">
      <xdr:nvSpPr>
        <xdr:cNvPr id="246" name="テキスト ボックス 245"/>
        <xdr:cNvSpPr txBox="1"/>
      </xdr:nvSpPr>
      <xdr:spPr>
        <a:xfrm>
          <a:off x="1752111" y="162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86362</xdr:rowOff>
    </xdr:from>
    <xdr:to>
      <xdr:col>6</xdr:col>
      <xdr:colOff>38100</xdr:colOff>
      <xdr:row>96</xdr:row>
      <xdr:rowOff>16512</xdr:rowOff>
    </xdr:to>
    <xdr:sp macro="" textlink="">
      <xdr:nvSpPr>
        <xdr:cNvPr id="247" name="フローチャート: 判断 246"/>
        <xdr:cNvSpPr/>
      </xdr:nvSpPr>
      <xdr:spPr>
        <a:xfrm>
          <a:off x="1079500" y="163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33039</xdr:rowOff>
    </xdr:from>
    <xdr:ext cx="534377" cy="259045"/>
    <xdr:sp macro="" textlink="">
      <xdr:nvSpPr>
        <xdr:cNvPr id="248" name="テキスト ボックス 247"/>
        <xdr:cNvSpPr txBox="1"/>
      </xdr:nvSpPr>
      <xdr:spPr>
        <a:xfrm>
          <a:off x="863111" y="1614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120949</xdr:rowOff>
    </xdr:from>
    <xdr:to>
      <xdr:col>24</xdr:col>
      <xdr:colOff>114300</xdr:colOff>
      <xdr:row>97</xdr:row>
      <xdr:rowOff>51099</xdr:rowOff>
    </xdr:to>
    <xdr:sp macro="" textlink="">
      <xdr:nvSpPr>
        <xdr:cNvPr id="254" name="楕円 253"/>
        <xdr:cNvSpPr/>
      </xdr:nvSpPr>
      <xdr:spPr>
        <a:xfrm>
          <a:off x="4584700" y="1658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99376</xdr:rowOff>
    </xdr:from>
    <xdr:ext cx="534377" cy="259045"/>
    <xdr:sp macro="" textlink="">
      <xdr:nvSpPr>
        <xdr:cNvPr id="255" name="衛生費該当値テキスト"/>
        <xdr:cNvSpPr txBox="1"/>
      </xdr:nvSpPr>
      <xdr:spPr>
        <a:xfrm>
          <a:off x="4686300" y="1655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112035</xdr:rowOff>
    </xdr:from>
    <xdr:to>
      <xdr:col>20</xdr:col>
      <xdr:colOff>38100</xdr:colOff>
      <xdr:row>97</xdr:row>
      <xdr:rowOff>42185</xdr:rowOff>
    </xdr:to>
    <xdr:sp macro="" textlink="">
      <xdr:nvSpPr>
        <xdr:cNvPr id="256" name="楕円 255"/>
        <xdr:cNvSpPr/>
      </xdr:nvSpPr>
      <xdr:spPr>
        <a:xfrm>
          <a:off x="3746500" y="165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33312</xdr:rowOff>
    </xdr:from>
    <xdr:ext cx="534377" cy="259045"/>
    <xdr:sp macro="" textlink="">
      <xdr:nvSpPr>
        <xdr:cNvPr id="257" name="テキスト ボックス 256"/>
        <xdr:cNvSpPr txBox="1"/>
      </xdr:nvSpPr>
      <xdr:spPr>
        <a:xfrm>
          <a:off x="3530111" y="1666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103690</xdr:rowOff>
    </xdr:from>
    <xdr:to>
      <xdr:col>15</xdr:col>
      <xdr:colOff>101600</xdr:colOff>
      <xdr:row>97</xdr:row>
      <xdr:rowOff>33840</xdr:rowOff>
    </xdr:to>
    <xdr:sp macro="" textlink="">
      <xdr:nvSpPr>
        <xdr:cNvPr id="258" name="楕円 257"/>
        <xdr:cNvSpPr/>
      </xdr:nvSpPr>
      <xdr:spPr>
        <a:xfrm>
          <a:off x="2857500" y="165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24967</xdr:rowOff>
    </xdr:from>
    <xdr:ext cx="534377" cy="259045"/>
    <xdr:sp macro="" textlink="">
      <xdr:nvSpPr>
        <xdr:cNvPr id="259" name="テキスト ボックス 258"/>
        <xdr:cNvSpPr txBox="1"/>
      </xdr:nvSpPr>
      <xdr:spPr>
        <a:xfrm>
          <a:off x="2641111" y="1665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97656</xdr:rowOff>
    </xdr:from>
    <xdr:to>
      <xdr:col>10</xdr:col>
      <xdr:colOff>165100</xdr:colOff>
      <xdr:row>97</xdr:row>
      <xdr:rowOff>27806</xdr:rowOff>
    </xdr:to>
    <xdr:sp macro="" textlink="">
      <xdr:nvSpPr>
        <xdr:cNvPr id="260" name="楕円 259"/>
        <xdr:cNvSpPr/>
      </xdr:nvSpPr>
      <xdr:spPr>
        <a:xfrm>
          <a:off x="1968500" y="1655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18933</xdr:rowOff>
    </xdr:from>
    <xdr:ext cx="534377" cy="259045"/>
    <xdr:sp macro="" textlink="">
      <xdr:nvSpPr>
        <xdr:cNvPr id="261" name="テキスト ボックス 260"/>
        <xdr:cNvSpPr txBox="1"/>
      </xdr:nvSpPr>
      <xdr:spPr>
        <a:xfrm>
          <a:off x="1752111" y="1664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98112</xdr:rowOff>
    </xdr:from>
    <xdr:to>
      <xdr:col>6</xdr:col>
      <xdr:colOff>38100</xdr:colOff>
      <xdr:row>97</xdr:row>
      <xdr:rowOff>28262</xdr:rowOff>
    </xdr:to>
    <xdr:sp macro="" textlink="">
      <xdr:nvSpPr>
        <xdr:cNvPr id="262" name="楕円 261"/>
        <xdr:cNvSpPr/>
      </xdr:nvSpPr>
      <xdr:spPr>
        <a:xfrm>
          <a:off x="1079500" y="1655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19389</xdr:rowOff>
    </xdr:from>
    <xdr:ext cx="534377" cy="259045"/>
    <xdr:sp macro="" textlink="">
      <xdr:nvSpPr>
        <xdr:cNvPr id="263" name="テキスト ボックス 262"/>
        <xdr:cNvSpPr txBox="1"/>
      </xdr:nvSpPr>
      <xdr:spPr>
        <a:xfrm>
          <a:off x="863111" y="1665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146939</xdr:rowOff>
    </xdr:from>
    <xdr:to>
      <xdr:col>54</xdr:col>
      <xdr:colOff>189865</xdr:colOff>
      <xdr:row>39</xdr:row>
      <xdr:rowOff>38354</xdr:rowOff>
    </xdr:to>
    <xdr:cxnSp macro="">
      <xdr:nvCxnSpPr>
        <xdr:cNvPr id="287" name="直線コネクタ 286"/>
        <xdr:cNvCxnSpPr/>
      </xdr:nvCxnSpPr>
      <xdr:spPr>
        <a:xfrm flipV="1">
          <a:off x="10475595" y="6490589"/>
          <a:ext cx="1270" cy="23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42181</xdr:rowOff>
    </xdr:from>
    <xdr:ext cx="313932" cy="259045"/>
    <xdr:sp macro="" textlink="">
      <xdr:nvSpPr>
        <xdr:cNvPr id="288" name="労働費最小値テキスト"/>
        <xdr:cNvSpPr txBox="1"/>
      </xdr:nvSpPr>
      <xdr:spPr>
        <a:xfrm>
          <a:off x="10528300" y="67287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38354</xdr:rowOff>
    </xdr:from>
    <xdr:to>
      <xdr:col>55</xdr:col>
      <xdr:colOff>88900</xdr:colOff>
      <xdr:row>39</xdr:row>
      <xdr:rowOff>38354</xdr:rowOff>
    </xdr:to>
    <xdr:cxnSp macro="">
      <xdr:nvCxnSpPr>
        <xdr:cNvPr id="289" name="直線コネクタ 288"/>
        <xdr:cNvCxnSpPr/>
      </xdr:nvCxnSpPr>
      <xdr:spPr>
        <a:xfrm>
          <a:off x="10388600" y="672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93616</xdr:rowOff>
    </xdr:from>
    <xdr:ext cx="469744" cy="259045"/>
    <xdr:sp macro="" textlink="">
      <xdr:nvSpPr>
        <xdr:cNvPr id="290" name="労働費最大値テキスト"/>
        <xdr:cNvSpPr txBox="1"/>
      </xdr:nvSpPr>
      <xdr:spPr>
        <a:xfrm>
          <a:off x="10528300" y="626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37</xdr:row>
      <xdr:rowOff>146939</xdr:rowOff>
    </xdr:from>
    <xdr:to>
      <xdr:col>55</xdr:col>
      <xdr:colOff>88900</xdr:colOff>
      <xdr:row>37</xdr:row>
      <xdr:rowOff>146939</xdr:rowOff>
    </xdr:to>
    <xdr:cxnSp macro="">
      <xdr:nvCxnSpPr>
        <xdr:cNvPr id="291" name="直線コネクタ 290"/>
        <xdr:cNvCxnSpPr/>
      </xdr:nvCxnSpPr>
      <xdr:spPr>
        <a:xfrm>
          <a:off x="10388600" y="649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161417</xdr:rowOff>
    </xdr:from>
    <xdr:to>
      <xdr:col>55</xdr:col>
      <xdr:colOff>0</xdr:colOff>
      <xdr:row>38</xdr:row>
      <xdr:rowOff>166560</xdr:rowOff>
    </xdr:to>
    <xdr:cxnSp macro="">
      <xdr:nvCxnSpPr>
        <xdr:cNvPr id="292" name="直線コネクタ 291"/>
        <xdr:cNvCxnSpPr/>
      </xdr:nvCxnSpPr>
      <xdr:spPr>
        <a:xfrm>
          <a:off x="9639300" y="6676517"/>
          <a:ext cx="8382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113682</xdr:rowOff>
    </xdr:from>
    <xdr:ext cx="378565" cy="259045"/>
    <xdr:sp macro="" textlink="">
      <xdr:nvSpPr>
        <xdr:cNvPr id="293" name="労働費平均値テキスト"/>
        <xdr:cNvSpPr txBox="1"/>
      </xdr:nvSpPr>
      <xdr:spPr>
        <a:xfrm>
          <a:off x="10528300" y="64573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90805</xdr:rowOff>
    </xdr:from>
    <xdr:to>
      <xdr:col>55</xdr:col>
      <xdr:colOff>50800</xdr:colOff>
      <xdr:row>39</xdr:row>
      <xdr:rowOff>20955</xdr:rowOff>
    </xdr:to>
    <xdr:sp macro="" textlink="">
      <xdr:nvSpPr>
        <xdr:cNvPr id="294" name="フローチャート: 判断 293"/>
        <xdr:cNvSpPr/>
      </xdr:nvSpPr>
      <xdr:spPr>
        <a:xfrm>
          <a:off x="104267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113030</xdr:rowOff>
    </xdr:from>
    <xdr:to>
      <xdr:col>50</xdr:col>
      <xdr:colOff>114300</xdr:colOff>
      <xdr:row>38</xdr:row>
      <xdr:rowOff>161417</xdr:rowOff>
    </xdr:to>
    <xdr:cxnSp macro="">
      <xdr:nvCxnSpPr>
        <xdr:cNvPr id="295" name="直線コネクタ 294"/>
        <xdr:cNvCxnSpPr/>
      </xdr:nvCxnSpPr>
      <xdr:spPr>
        <a:xfrm>
          <a:off x="8750300" y="5427980"/>
          <a:ext cx="889000" cy="124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91377</xdr:rowOff>
    </xdr:from>
    <xdr:to>
      <xdr:col>50</xdr:col>
      <xdr:colOff>165100</xdr:colOff>
      <xdr:row>39</xdr:row>
      <xdr:rowOff>21527</xdr:rowOff>
    </xdr:to>
    <xdr:sp macro="" textlink="">
      <xdr:nvSpPr>
        <xdr:cNvPr id="296" name="フローチャート: 判断 295"/>
        <xdr:cNvSpPr/>
      </xdr:nvSpPr>
      <xdr:spPr>
        <a:xfrm>
          <a:off x="9588500" y="6606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38054</xdr:rowOff>
    </xdr:from>
    <xdr:ext cx="378565" cy="259045"/>
    <xdr:sp macro="" textlink="">
      <xdr:nvSpPr>
        <xdr:cNvPr id="297" name="テキスト ボックス 296"/>
        <xdr:cNvSpPr txBox="1"/>
      </xdr:nvSpPr>
      <xdr:spPr>
        <a:xfrm>
          <a:off x="9450017" y="638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113030</xdr:rowOff>
    </xdr:from>
    <xdr:to>
      <xdr:col>45</xdr:col>
      <xdr:colOff>177800</xdr:colOff>
      <xdr:row>38</xdr:row>
      <xdr:rowOff>165989</xdr:rowOff>
    </xdr:to>
    <xdr:cxnSp macro="">
      <xdr:nvCxnSpPr>
        <xdr:cNvPr id="298" name="直線コネクタ 297"/>
        <xdr:cNvCxnSpPr/>
      </xdr:nvCxnSpPr>
      <xdr:spPr>
        <a:xfrm flipV="1">
          <a:off x="7861300" y="5427980"/>
          <a:ext cx="889000" cy="125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170624</xdr:rowOff>
    </xdr:from>
    <xdr:to>
      <xdr:col>46</xdr:col>
      <xdr:colOff>38100</xdr:colOff>
      <xdr:row>38</xdr:row>
      <xdr:rowOff>100774</xdr:rowOff>
    </xdr:to>
    <xdr:sp macro="" textlink="">
      <xdr:nvSpPr>
        <xdr:cNvPr id="299" name="フローチャート: 判断 298"/>
        <xdr:cNvSpPr/>
      </xdr:nvSpPr>
      <xdr:spPr>
        <a:xfrm>
          <a:off x="8699500" y="651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91901</xdr:rowOff>
    </xdr:from>
    <xdr:ext cx="378565" cy="259045"/>
    <xdr:sp macro="" textlink="">
      <xdr:nvSpPr>
        <xdr:cNvPr id="300" name="テキスト ボックス 299"/>
        <xdr:cNvSpPr txBox="1"/>
      </xdr:nvSpPr>
      <xdr:spPr>
        <a:xfrm>
          <a:off x="8561017" y="6607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73216</xdr:rowOff>
    </xdr:from>
    <xdr:to>
      <xdr:col>41</xdr:col>
      <xdr:colOff>50800</xdr:colOff>
      <xdr:row>38</xdr:row>
      <xdr:rowOff>165989</xdr:rowOff>
    </xdr:to>
    <xdr:cxnSp macro="">
      <xdr:nvCxnSpPr>
        <xdr:cNvPr id="301" name="直線コネクタ 300"/>
        <xdr:cNvCxnSpPr/>
      </xdr:nvCxnSpPr>
      <xdr:spPr>
        <a:xfrm>
          <a:off x="6972300" y="6073966"/>
          <a:ext cx="889000" cy="60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95758</xdr:rowOff>
    </xdr:from>
    <xdr:to>
      <xdr:col>41</xdr:col>
      <xdr:colOff>101600</xdr:colOff>
      <xdr:row>39</xdr:row>
      <xdr:rowOff>25908</xdr:rowOff>
    </xdr:to>
    <xdr:sp macro="" textlink="">
      <xdr:nvSpPr>
        <xdr:cNvPr id="302" name="フローチャート: 判断 301"/>
        <xdr:cNvSpPr/>
      </xdr:nvSpPr>
      <xdr:spPr>
        <a:xfrm>
          <a:off x="7810500" y="66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42435</xdr:rowOff>
    </xdr:from>
    <xdr:ext cx="378565" cy="259045"/>
    <xdr:sp macro="" textlink="">
      <xdr:nvSpPr>
        <xdr:cNvPr id="303" name="テキスト ボックス 302"/>
        <xdr:cNvSpPr txBox="1"/>
      </xdr:nvSpPr>
      <xdr:spPr>
        <a:xfrm>
          <a:off x="7672017" y="6386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21844</xdr:rowOff>
    </xdr:from>
    <xdr:to>
      <xdr:col>36</xdr:col>
      <xdr:colOff>165100</xdr:colOff>
      <xdr:row>38</xdr:row>
      <xdr:rowOff>123444</xdr:rowOff>
    </xdr:to>
    <xdr:sp macro="" textlink="">
      <xdr:nvSpPr>
        <xdr:cNvPr id="304" name="フローチャート: 判断 303"/>
        <xdr:cNvSpPr/>
      </xdr:nvSpPr>
      <xdr:spPr>
        <a:xfrm>
          <a:off x="6921500" y="65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114571</xdr:rowOff>
    </xdr:from>
    <xdr:ext cx="378565" cy="259045"/>
    <xdr:sp macro="" textlink="">
      <xdr:nvSpPr>
        <xdr:cNvPr id="305" name="テキスト ボックス 304"/>
        <xdr:cNvSpPr txBox="1"/>
      </xdr:nvSpPr>
      <xdr:spPr>
        <a:xfrm>
          <a:off x="6783017" y="6629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115760</xdr:rowOff>
    </xdr:from>
    <xdr:to>
      <xdr:col>55</xdr:col>
      <xdr:colOff>50800</xdr:colOff>
      <xdr:row>39</xdr:row>
      <xdr:rowOff>45910</xdr:rowOff>
    </xdr:to>
    <xdr:sp macro="" textlink="">
      <xdr:nvSpPr>
        <xdr:cNvPr id="311" name="楕円 310"/>
        <xdr:cNvSpPr/>
      </xdr:nvSpPr>
      <xdr:spPr>
        <a:xfrm>
          <a:off x="10426700" y="663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69232</xdr:rowOff>
    </xdr:from>
    <xdr:ext cx="378565" cy="259045"/>
    <xdr:sp macro="" textlink="">
      <xdr:nvSpPr>
        <xdr:cNvPr id="312" name="労働費該当値テキスト"/>
        <xdr:cNvSpPr txBox="1"/>
      </xdr:nvSpPr>
      <xdr:spPr>
        <a:xfrm>
          <a:off x="10528300" y="6584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110617</xdr:rowOff>
    </xdr:from>
    <xdr:to>
      <xdr:col>50</xdr:col>
      <xdr:colOff>165100</xdr:colOff>
      <xdr:row>39</xdr:row>
      <xdr:rowOff>40767</xdr:rowOff>
    </xdr:to>
    <xdr:sp macro="" textlink="">
      <xdr:nvSpPr>
        <xdr:cNvPr id="313" name="楕円 312"/>
        <xdr:cNvSpPr/>
      </xdr:nvSpPr>
      <xdr:spPr>
        <a:xfrm>
          <a:off x="9588500" y="66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31894</xdr:rowOff>
    </xdr:from>
    <xdr:ext cx="378565" cy="259045"/>
    <xdr:sp macro="" textlink="">
      <xdr:nvSpPr>
        <xdr:cNvPr id="314" name="テキスト ボックス 313"/>
        <xdr:cNvSpPr txBox="1"/>
      </xdr:nvSpPr>
      <xdr:spPr>
        <a:xfrm>
          <a:off x="9450017" y="6718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62230</xdr:rowOff>
    </xdr:from>
    <xdr:to>
      <xdr:col>46</xdr:col>
      <xdr:colOff>38100</xdr:colOff>
      <xdr:row>31</xdr:row>
      <xdr:rowOff>163830</xdr:rowOff>
    </xdr:to>
    <xdr:sp macro="" textlink="">
      <xdr:nvSpPr>
        <xdr:cNvPr id="315" name="楕円 314"/>
        <xdr:cNvSpPr/>
      </xdr:nvSpPr>
      <xdr:spPr>
        <a:xfrm>
          <a:off x="8699500" y="53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8907</xdr:rowOff>
    </xdr:from>
    <xdr:ext cx="469744" cy="259045"/>
    <xdr:sp macro="" textlink="">
      <xdr:nvSpPr>
        <xdr:cNvPr id="316" name="テキスト ボックス 315"/>
        <xdr:cNvSpPr txBox="1"/>
      </xdr:nvSpPr>
      <xdr:spPr>
        <a:xfrm>
          <a:off x="8515428" y="51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115189</xdr:rowOff>
    </xdr:from>
    <xdr:to>
      <xdr:col>41</xdr:col>
      <xdr:colOff>101600</xdr:colOff>
      <xdr:row>39</xdr:row>
      <xdr:rowOff>45339</xdr:rowOff>
    </xdr:to>
    <xdr:sp macro="" textlink="">
      <xdr:nvSpPr>
        <xdr:cNvPr id="317" name="楕円 316"/>
        <xdr:cNvSpPr/>
      </xdr:nvSpPr>
      <xdr:spPr>
        <a:xfrm>
          <a:off x="7810500" y="66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36466</xdr:rowOff>
    </xdr:from>
    <xdr:ext cx="378565" cy="259045"/>
    <xdr:sp macro="" textlink="">
      <xdr:nvSpPr>
        <xdr:cNvPr id="318" name="テキスト ボックス 317"/>
        <xdr:cNvSpPr txBox="1"/>
      </xdr:nvSpPr>
      <xdr:spPr>
        <a:xfrm>
          <a:off x="7672017" y="6723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22416</xdr:rowOff>
    </xdr:from>
    <xdr:to>
      <xdr:col>36</xdr:col>
      <xdr:colOff>165100</xdr:colOff>
      <xdr:row>35</xdr:row>
      <xdr:rowOff>124016</xdr:rowOff>
    </xdr:to>
    <xdr:sp macro="" textlink="">
      <xdr:nvSpPr>
        <xdr:cNvPr id="319" name="楕円 318"/>
        <xdr:cNvSpPr/>
      </xdr:nvSpPr>
      <xdr:spPr>
        <a:xfrm>
          <a:off x="6921500" y="602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140543</xdr:rowOff>
    </xdr:from>
    <xdr:ext cx="469744" cy="259045"/>
    <xdr:sp macro="" textlink="">
      <xdr:nvSpPr>
        <xdr:cNvPr id="320" name="テキスト ボックス 319"/>
        <xdr:cNvSpPr txBox="1"/>
      </xdr:nvSpPr>
      <xdr:spPr>
        <a:xfrm>
          <a:off x="6737428" y="579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3" name="テキスト ボックス 332"/>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115514</xdr:rowOff>
    </xdr:from>
    <xdr:to>
      <xdr:col>54</xdr:col>
      <xdr:colOff>189865</xdr:colOff>
      <xdr:row>59</xdr:row>
      <xdr:rowOff>7889</xdr:rowOff>
    </xdr:to>
    <xdr:cxnSp macro="">
      <xdr:nvCxnSpPr>
        <xdr:cNvPr id="343" name="直線コネクタ 342"/>
        <xdr:cNvCxnSpPr/>
      </xdr:nvCxnSpPr>
      <xdr:spPr>
        <a:xfrm flipV="1">
          <a:off x="10475595" y="8688014"/>
          <a:ext cx="1270" cy="143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11716</xdr:rowOff>
    </xdr:from>
    <xdr:ext cx="469744" cy="259045"/>
    <xdr:sp macro="" textlink="">
      <xdr:nvSpPr>
        <xdr:cNvPr id="344" name="農林水産業費最小値テキスト"/>
        <xdr:cNvSpPr txBox="1"/>
      </xdr:nvSpPr>
      <xdr:spPr>
        <a:xfrm>
          <a:off x="10528300" y="1012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7889</xdr:rowOff>
    </xdr:from>
    <xdr:to>
      <xdr:col>55</xdr:col>
      <xdr:colOff>88900</xdr:colOff>
      <xdr:row>59</xdr:row>
      <xdr:rowOff>7889</xdr:rowOff>
    </xdr:to>
    <xdr:cxnSp macro="">
      <xdr:nvCxnSpPr>
        <xdr:cNvPr id="345" name="直線コネクタ 344"/>
        <xdr:cNvCxnSpPr/>
      </xdr:nvCxnSpPr>
      <xdr:spPr>
        <a:xfrm>
          <a:off x="10388600" y="1012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62191</xdr:rowOff>
    </xdr:from>
    <xdr:ext cx="534377" cy="259045"/>
    <xdr:sp macro="" textlink="">
      <xdr:nvSpPr>
        <xdr:cNvPr id="346" name="農林水産業費最大値テキスト"/>
        <xdr:cNvSpPr txBox="1"/>
      </xdr:nvSpPr>
      <xdr:spPr>
        <a:xfrm>
          <a:off x="10528300" y="846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115514</xdr:rowOff>
    </xdr:from>
    <xdr:to>
      <xdr:col>55</xdr:col>
      <xdr:colOff>88900</xdr:colOff>
      <xdr:row>50</xdr:row>
      <xdr:rowOff>115514</xdr:rowOff>
    </xdr:to>
    <xdr:cxnSp macro="">
      <xdr:nvCxnSpPr>
        <xdr:cNvPr id="347" name="直線コネクタ 346"/>
        <xdr:cNvCxnSpPr/>
      </xdr:nvCxnSpPr>
      <xdr:spPr>
        <a:xfrm>
          <a:off x="10388600" y="868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120955</xdr:rowOff>
    </xdr:from>
    <xdr:to>
      <xdr:col>55</xdr:col>
      <xdr:colOff>0</xdr:colOff>
      <xdr:row>56</xdr:row>
      <xdr:rowOff>116200</xdr:rowOff>
    </xdr:to>
    <xdr:cxnSp macro="">
      <xdr:nvCxnSpPr>
        <xdr:cNvPr id="348" name="直線コネクタ 347"/>
        <xdr:cNvCxnSpPr/>
      </xdr:nvCxnSpPr>
      <xdr:spPr>
        <a:xfrm flipV="1">
          <a:off x="9639300" y="9550705"/>
          <a:ext cx="838200" cy="16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71863</xdr:rowOff>
    </xdr:from>
    <xdr:ext cx="534377" cy="259045"/>
    <xdr:sp macro="" textlink="">
      <xdr:nvSpPr>
        <xdr:cNvPr id="349" name="農林水産業費平均値テキスト"/>
        <xdr:cNvSpPr txBox="1"/>
      </xdr:nvSpPr>
      <xdr:spPr>
        <a:xfrm>
          <a:off x="10528300" y="9330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48986</xdr:rowOff>
    </xdr:from>
    <xdr:to>
      <xdr:col>55</xdr:col>
      <xdr:colOff>50800</xdr:colOff>
      <xdr:row>55</xdr:row>
      <xdr:rowOff>150586</xdr:rowOff>
    </xdr:to>
    <xdr:sp macro="" textlink="">
      <xdr:nvSpPr>
        <xdr:cNvPr id="350" name="フローチャート: 判断 349"/>
        <xdr:cNvSpPr/>
      </xdr:nvSpPr>
      <xdr:spPr>
        <a:xfrm>
          <a:off x="10426700" y="947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116200</xdr:rowOff>
    </xdr:from>
    <xdr:to>
      <xdr:col>50</xdr:col>
      <xdr:colOff>114300</xdr:colOff>
      <xdr:row>57</xdr:row>
      <xdr:rowOff>4277</xdr:rowOff>
    </xdr:to>
    <xdr:cxnSp macro="">
      <xdr:nvCxnSpPr>
        <xdr:cNvPr id="351" name="直線コネクタ 350"/>
        <xdr:cNvCxnSpPr/>
      </xdr:nvCxnSpPr>
      <xdr:spPr>
        <a:xfrm flipV="1">
          <a:off x="8750300" y="9717400"/>
          <a:ext cx="889000" cy="5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93243</xdr:rowOff>
    </xdr:from>
    <xdr:to>
      <xdr:col>50</xdr:col>
      <xdr:colOff>165100</xdr:colOff>
      <xdr:row>56</xdr:row>
      <xdr:rowOff>23393</xdr:rowOff>
    </xdr:to>
    <xdr:sp macro="" textlink="">
      <xdr:nvSpPr>
        <xdr:cNvPr id="352" name="フローチャート: 判断 351"/>
        <xdr:cNvSpPr/>
      </xdr:nvSpPr>
      <xdr:spPr>
        <a:xfrm>
          <a:off x="9588500" y="952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39920</xdr:rowOff>
    </xdr:from>
    <xdr:ext cx="534377" cy="259045"/>
    <xdr:sp macro="" textlink="">
      <xdr:nvSpPr>
        <xdr:cNvPr id="353" name="テキスト ボックス 352"/>
        <xdr:cNvSpPr txBox="1"/>
      </xdr:nvSpPr>
      <xdr:spPr>
        <a:xfrm>
          <a:off x="9372111" y="929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4277</xdr:rowOff>
    </xdr:from>
    <xdr:to>
      <xdr:col>45</xdr:col>
      <xdr:colOff>177800</xdr:colOff>
      <xdr:row>57</xdr:row>
      <xdr:rowOff>134031</xdr:rowOff>
    </xdr:to>
    <xdr:cxnSp macro="">
      <xdr:nvCxnSpPr>
        <xdr:cNvPr id="354" name="直線コネクタ 353"/>
        <xdr:cNvCxnSpPr/>
      </xdr:nvCxnSpPr>
      <xdr:spPr>
        <a:xfrm flipV="1">
          <a:off x="7861300" y="9776927"/>
          <a:ext cx="889000" cy="12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73035</xdr:rowOff>
    </xdr:from>
    <xdr:to>
      <xdr:col>46</xdr:col>
      <xdr:colOff>38100</xdr:colOff>
      <xdr:row>56</xdr:row>
      <xdr:rowOff>3185</xdr:rowOff>
    </xdr:to>
    <xdr:sp macro="" textlink="">
      <xdr:nvSpPr>
        <xdr:cNvPr id="355" name="フローチャート: 判断 354"/>
        <xdr:cNvSpPr/>
      </xdr:nvSpPr>
      <xdr:spPr>
        <a:xfrm>
          <a:off x="8699500" y="950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19712</xdr:rowOff>
    </xdr:from>
    <xdr:ext cx="534377" cy="259045"/>
    <xdr:sp macro="" textlink="">
      <xdr:nvSpPr>
        <xdr:cNvPr id="356" name="テキスト ボックス 355"/>
        <xdr:cNvSpPr txBox="1"/>
      </xdr:nvSpPr>
      <xdr:spPr>
        <a:xfrm>
          <a:off x="8483111" y="927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105593</xdr:rowOff>
    </xdr:from>
    <xdr:to>
      <xdr:col>41</xdr:col>
      <xdr:colOff>50800</xdr:colOff>
      <xdr:row>57</xdr:row>
      <xdr:rowOff>134031</xdr:rowOff>
    </xdr:to>
    <xdr:cxnSp macro="">
      <xdr:nvCxnSpPr>
        <xdr:cNvPr id="357" name="直線コネクタ 356"/>
        <xdr:cNvCxnSpPr/>
      </xdr:nvCxnSpPr>
      <xdr:spPr>
        <a:xfrm>
          <a:off x="6972300" y="9878243"/>
          <a:ext cx="8890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23154</xdr:rowOff>
    </xdr:from>
    <xdr:to>
      <xdr:col>41</xdr:col>
      <xdr:colOff>101600</xdr:colOff>
      <xdr:row>56</xdr:row>
      <xdr:rowOff>124754</xdr:rowOff>
    </xdr:to>
    <xdr:sp macro="" textlink="">
      <xdr:nvSpPr>
        <xdr:cNvPr id="358" name="フローチャート: 判断 357"/>
        <xdr:cNvSpPr/>
      </xdr:nvSpPr>
      <xdr:spPr>
        <a:xfrm>
          <a:off x="7810500" y="962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141281</xdr:rowOff>
    </xdr:from>
    <xdr:ext cx="534377" cy="259045"/>
    <xdr:sp macro="" textlink="">
      <xdr:nvSpPr>
        <xdr:cNvPr id="359" name="テキスト ボックス 358"/>
        <xdr:cNvSpPr txBox="1"/>
      </xdr:nvSpPr>
      <xdr:spPr>
        <a:xfrm>
          <a:off x="7594111" y="939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139192</xdr:rowOff>
    </xdr:from>
    <xdr:to>
      <xdr:col>36</xdr:col>
      <xdr:colOff>165100</xdr:colOff>
      <xdr:row>56</xdr:row>
      <xdr:rowOff>69342</xdr:rowOff>
    </xdr:to>
    <xdr:sp macro="" textlink="">
      <xdr:nvSpPr>
        <xdr:cNvPr id="360" name="フローチャート: 判断 359"/>
        <xdr:cNvSpPr/>
      </xdr:nvSpPr>
      <xdr:spPr>
        <a:xfrm>
          <a:off x="6921500" y="956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85869</xdr:rowOff>
    </xdr:from>
    <xdr:ext cx="534377" cy="259045"/>
    <xdr:sp macro="" textlink="">
      <xdr:nvSpPr>
        <xdr:cNvPr id="361" name="テキスト ボックス 360"/>
        <xdr:cNvSpPr txBox="1"/>
      </xdr:nvSpPr>
      <xdr:spPr>
        <a:xfrm>
          <a:off x="6705111" y="934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70155</xdr:rowOff>
    </xdr:from>
    <xdr:to>
      <xdr:col>55</xdr:col>
      <xdr:colOff>50800</xdr:colOff>
      <xdr:row>56</xdr:row>
      <xdr:rowOff>305</xdr:rowOff>
    </xdr:to>
    <xdr:sp macro="" textlink="">
      <xdr:nvSpPr>
        <xdr:cNvPr id="367" name="楕円 366"/>
        <xdr:cNvSpPr/>
      </xdr:nvSpPr>
      <xdr:spPr>
        <a:xfrm>
          <a:off x="10426700" y="94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48582</xdr:rowOff>
    </xdr:from>
    <xdr:ext cx="534377" cy="259045"/>
    <xdr:sp macro="" textlink="">
      <xdr:nvSpPr>
        <xdr:cNvPr id="368" name="農林水産業費該当値テキスト"/>
        <xdr:cNvSpPr txBox="1"/>
      </xdr:nvSpPr>
      <xdr:spPr>
        <a:xfrm>
          <a:off x="10528300" y="947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65400</xdr:rowOff>
    </xdr:from>
    <xdr:to>
      <xdr:col>50</xdr:col>
      <xdr:colOff>165100</xdr:colOff>
      <xdr:row>56</xdr:row>
      <xdr:rowOff>167000</xdr:rowOff>
    </xdr:to>
    <xdr:sp macro="" textlink="">
      <xdr:nvSpPr>
        <xdr:cNvPr id="369" name="楕円 368"/>
        <xdr:cNvSpPr/>
      </xdr:nvSpPr>
      <xdr:spPr>
        <a:xfrm>
          <a:off x="9588500" y="966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158127</xdr:rowOff>
    </xdr:from>
    <xdr:ext cx="534377" cy="259045"/>
    <xdr:sp macro="" textlink="">
      <xdr:nvSpPr>
        <xdr:cNvPr id="370" name="テキスト ボックス 369"/>
        <xdr:cNvSpPr txBox="1"/>
      </xdr:nvSpPr>
      <xdr:spPr>
        <a:xfrm>
          <a:off x="9372111" y="975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124927</xdr:rowOff>
    </xdr:from>
    <xdr:to>
      <xdr:col>46</xdr:col>
      <xdr:colOff>38100</xdr:colOff>
      <xdr:row>57</xdr:row>
      <xdr:rowOff>55077</xdr:rowOff>
    </xdr:to>
    <xdr:sp macro="" textlink="">
      <xdr:nvSpPr>
        <xdr:cNvPr id="371" name="楕円 370"/>
        <xdr:cNvSpPr/>
      </xdr:nvSpPr>
      <xdr:spPr>
        <a:xfrm>
          <a:off x="8699500" y="972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46204</xdr:rowOff>
    </xdr:from>
    <xdr:ext cx="534377" cy="259045"/>
    <xdr:sp macro="" textlink="">
      <xdr:nvSpPr>
        <xdr:cNvPr id="372" name="テキスト ボックス 371"/>
        <xdr:cNvSpPr txBox="1"/>
      </xdr:nvSpPr>
      <xdr:spPr>
        <a:xfrm>
          <a:off x="8483111" y="98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83231</xdr:rowOff>
    </xdr:from>
    <xdr:to>
      <xdr:col>41</xdr:col>
      <xdr:colOff>101600</xdr:colOff>
      <xdr:row>58</xdr:row>
      <xdr:rowOff>13381</xdr:rowOff>
    </xdr:to>
    <xdr:sp macro="" textlink="">
      <xdr:nvSpPr>
        <xdr:cNvPr id="373" name="楕円 372"/>
        <xdr:cNvSpPr/>
      </xdr:nvSpPr>
      <xdr:spPr>
        <a:xfrm>
          <a:off x="7810500" y="985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4508</xdr:rowOff>
    </xdr:from>
    <xdr:ext cx="534377" cy="259045"/>
    <xdr:sp macro="" textlink="">
      <xdr:nvSpPr>
        <xdr:cNvPr id="374" name="テキスト ボックス 373"/>
        <xdr:cNvSpPr txBox="1"/>
      </xdr:nvSpPr>
      <xdr:spPr>
        <a:xfrm>
          <a:off x="7594111" y="994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54793</xdr:rowOff>
    </xdr:from>
    <xdr:to>
      <xdr:col>36</xdr:col>
      <xdr:colOff>165100</xdr:colOff>
      <xdr:row>57</xdr:row>
      <xdr:rowOff>156393</xdr:rowOff>
    </xdr:to>
    <xdr:sp macro="" textlink="">
      <xdr:nvSpPr>
        <xdr:cNvPr id="375" name="楕円 374"/>
        <xdr:cNvSpPr/>
      </xdr:nvSpPr>
      <xdr:spPr>
        <a:xfrm>
          <a:off x="6921500" y="982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147520</xdr:rowOff>
    </xdr:from>
    <xdr:ext cx="534377" cy="259045"/>
    <xdr:sp macro="" textlink="">
      <xdr:nvSpPr>
        <xdr:cNvPr id="376" name="テキスト ボックス 375"/>
        <xdr:cNvSpPr txBox="1"/>
      </xdr:nvSpPr>
      <xdr:spPr>
        <a:xfrm>
          <a:off x="6705111" y="992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85636</xdr:rowOff>
    </xdr:from>
    <xdr:to>
      <xdr:col>54</xdr:col>
      <xdr:colOff>189865</xdr:colOff>
      <xdr:row>78</xdr:row>
      <xdr:rowOff>78015</xdr:rowOff>
    </xdr:to>
    <xdr:cxnSp macro="">
      <xdr:nvCxnSpPr>
        <xdr:cNvPr id="400" name="直線コネクタ 399"/>
        <xdr:cNvCxnSpPr/>
      </xdr:nvCxnSpPr>
      <xdr:spPr>
        <a:xfrm flipV="1">
          <a:off x="10475595" y="12087136"/>
          <a:ext cx="127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81842</xdr:rowOff>
    </xdr:from>
    <xdr:ext cx="469744" cy="259045"/>
    <xdr:sp macro="" textlink="">
      <xdr:nvSpPr>
        <xdr:cNvPr id="401" name="商工費最小値テキスト"/>
        <xdr:cNvSpPr txBox="1"/>
      </xdr:nvSpPr>
      <xdr:spPr>
        <a:xfrm>
          <a:off x="10528300" y="1345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78015</xdr:rowOff>
    </xdr:from>
    <xdr:to>
      <xdr:col>55</xdr:col>
      <xdr:colOff>88900</xdr:colOff>
      <xdr:row>78</xdr:row>
      <xdr:rowOff>78015</xdr:rowOff>
    </xdr:to>
    <xdr:cxnSp macro="">
      <xdr:nvCxnSpPr>
        <xdr:cNvPr id="402" name="直線コネクタ 401"/>
        <xdr:cNvCxnSpPr/>
      </xdr:nvCxnSpPr>
      <xdr:spPr>
        <a:xfrm>
          <a:off x="10388600" y="1345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32313</xdr:rowOff>
    </xdr:from>
    <xdr:ext cx="534377" cy="259045"/>
    <xdr:sp macro="" textlink="">
      <xdr:nvSpPr>
        <xdr:cNvPr id="403" name="商工費最大値テキスト"/>
        <xdr:cNvSpPr txBox="1"/>
      </xdr:nvSpPr>
      <xdr:spPr>
        <a:xfrm>
          <a:off x="10528300" y="1186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85636</xdr:rowOff>
    </xdr:from>
    <xdr:to>
      <xdr:col>55</xdr:col>
      <xdr:colOff>88900</xdr:colOff>
      <xdr:row>70</xdr:row>
      <xdr:rowOff>85636</xdr:rowOff>
    </xdr:to>
    <xdr:cxnSp macro="">
      <xdr:nvCxnSpPr>
        <xdr:cNvPr id="404" name="直線コネクタ 403"/>
        <xdr:cNvCxnSpPr/>
      </xdr:nvCxnSpPr>
      <xdr:spPr>
        <a:xfrm>
          <a:off x="10388600" y="120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114630</xdr:rowOff>
    </xdr:from>
    <xdr:to>
      <xdr:col>55</xdr:col>
      <xdr:colOff>0</xdr:colOff>
      <xdr:row>77</xdr:row>
      <xdr:rowOff>12636</xdr:rowOff>
    </xdr:to>
    <xdr:cxnSp macro="">
      <xdr:nvCxnSpPr>
        <xdr:cNvPr id="405" name="直線コネクタ 404"/>
        <xdr:cNvCxnSpPr/>
      </xdr:nvCxnSpPr>
      <xdr:spPr>
        <a:xfrm flipV="1">
          <a:off x="9639300" y="12973380"/>
          <a:ext cx="838200" cy="24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31576</xdr:rowOff>
    </xdr:from>
    <xdr:ext cx="534377" cy="259045"/>
    <xdr:sp macro="" textlink="">
      <xdr:nvSpPr>
        <xdr:cNvPr id="406" name="商工費平均値テキスト"/>
        <xdr:cNvSpPr txBox="1"/>
      </xdr:nvSpPr>
      <xdr:spPr>
        <a:xfrm>
          <a:off x="10528300" y="12718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8699</xdr:rowOff>
    </xdr:from>
    <xdr:to>
      <xdr:col>55</xdr:col>
      <xdr:colOff>50800</xdr:colOff>
      <xdr:row>75</xdr:row>
      <xdr:rowOff>110299</xdr:rowOff>
    </xdr:to>
    <xdr:sp macro="" textlink="">
      <xdr:nvSpPr>
        <xdr:cNvPr id="407" name="フローチャート: 判断 406"/>
        <xdr:cNvSpPr/>
      </xdr:nvSpPr>
      <xdr:spPr>
        <a:xfrm>
          <a:off x="10426700" y="1286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12636</xdr:rowOff>
    </xdr:from>
    <xdr:to>
      <xdr:col>50</xdr:col>
      <xdr:colOff>114300</xdr:colOff>
      <xdr:row>77</xdr:row>
      <xdr:rowOff>131699</xdr:rowOff>
    </xdr:to>
    <xdr:cxnSp macro="">
      <xdr:nvCxnSpPr>
        <xdr:cNvPr id="408" name="直線コネクタ 407"/>
        <xdr:cNvCxnSpPr/>
      </xdr:nvCxnSpPr>
      <xdr:spPr>
        <a:xfrm flipV="1">
          <a:off x="8750300" y="13214286"/>
          <a:ext cx="889000" cy="11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135573</xdr:rowOff>
    </xdr:from>
    <xdr:to>
      <xdr:col>50</xdr:col>
      <xdr:colOff>165100</xdr:colOff>
      <xdr:row>77</xdr:row>
      <xdr:rowOff>65723</xdr:rowOff>
    </xdr:to>
    <xdr:sp macro="" textlink="">
      <xdr:nvSpPr>
        <xdr:cNvPr id="409" name="フローチャート: 判断 408"/>
        <xdr:cNvSpPr/>
      </xdr:nvSpPr>
      <xdr:spPr>
        <a:xfrm>
          <a:off x="9588500" y="1316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56850</xdr:rowOff>
    </xdr:from>
    <xdr:ext cx="469744" cy="259045"/>
    <xdr:sp macro="" textlink="">
      <xdr:nvSpPr>
        <xdr:cNvPr id="410" name="テキスト ボックス 409"/>
        <xdr:cNvSpPr txBox="1"/>
      </xdr:nvSpPr>
      <xdr:spPr>
        <a:xfrm>
          <a:off x="9404428" y="1325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123089</xdr:rowOff>
    </xdr:from>
    <xdr:to>
      <xdr:col>45</xdr:col>
      <xdr:colOff>177800</xdr:colOff>
      <xdr:row>77</xdr:row>
      <xdr:rowOff>131699</xdr:rowOff>
    </xdr:to>
    <xdr:cxnSp macro="">
      <xdr:nvCxnSpPr>
        <xdr:cNvPr id="411" name="直線コネクタ 410"/>
        <xdr:cNvCxnSpPr/>
      </xdr:nvCxnSpPr>
      <xdr:spPr>
        <a:xfrm>
          <a:off x="7861300" y="13153289"/>
          <a:ext cx="889000" cy="1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110122</xdr:rowOff>
    </xdr:from>
    <xdr:to>
      <xdr:col>46</xdr:col>
      <xdr:colOff>38100</xdr:colOff>
      <xdr:row>77</xdr:row>
      <xdr:rowOff>40272</xdr:rowOff>
    </xdr:to>
    <xdr:sp macro="" textlink="">
      <xdr:nvSpPr>
        <xdr:cNvPr id="412" name="フローチャート: 判断 411"/>
        <xdr:cNvSpPr/>
      </xdr:nvSpPr>
      <xdr:spPr>
        <a:xfrm>
          <a:off x="8699500" y="1314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56799</xdr:rowOff>
    </xdr:from>
    <xdr:ext cx="534377" cy="259045"/>
    <xdr:sp macro="" textlink="">
      <xdr:nvSpPr>
        <xdr:cNvPr id="413" name="テキスト ボックス 412"/>
        <xdr:cNvSpPr txBox="1"/>
      </xdr:nvSpPr>
      <xdr:spPr>
        <a:xfrm>
          <a:off x="8483111" y="129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123089</xdr:rowOff>
    </xdr:from>
    <xdr:to>
      <xdr:col>41</xdr:col>
      <xdr:colOff>50800</xdr:colOff>
      <xdr:row>77</xdr:row>
      <xdr:rowOff>33820</xdr:rowOff>
    </xdr:to>
    <xdr:cxnSp macro="">
      <xdr:nvCxnSpPr>
        <xdr:cNvPr id="414" name="直線コネクタ 413"/>
        <xdr:cNvCxnSpPr/>
      </xdr:nvCxnSpPr>
      <xdr:spPr>
        <a:xfrm flipV="1">
          <a:off x="6972300" y="13153289"/>
          <a:ext cx="889000" cy="8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92215</xdr:rowOff>
    </xdr:from>
    <xdr:to>
      <xdr:col>41</xdr:col>
      <xdr:colOff>101600</xdr:colOff>
      <xdr:row>77</xdr:row>
      <xdr:rowOff>22365</xdr:rowOff>
    </xdr:to>
    <xdr:sp macro="" textlink="">
      <xdr:nvSpPr>
        <xdr:cNvPr id="415" name="フローチャート: 判断 414"/>
        <xdr:cNvSpPr/>
      </xdr:nvSpPr>
      <xdr:spPr>
        <a:xfrm>
          <a:off x="7810500" y="131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13492</xdr:rowOff>
    </xdr:from>
    <xdr:ext cx="534377" cy="259045"/>
    <xdr:sp macro="" textlink="">
      <xdr:nvSpPr>
        <xdr:cNvPr id="416" name="テキスト ボックス 415"/>
        <xdr:cNvSpPr txBox="1"/>
      </xdr:nvSpPr>
      <xdr:spPr>
        <a:xfrm>
          <a:off x="7594111" y="1321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160299</xdr:rowOff>
    </xdr:from>
    <xdr:to>
      <xdr:col>36</xdr:col>
      <xdr:colOff>165100</xdr:colOff>
      <xdr:row>76</xdr:row>
      <xdr:rowOff>90449</xdr:rowOff>
    </xdr:to>
    <xdr:sp macro="" textlink="">
      <xdr:nvSpPr>
        <xdr:cNvPr id="417" name="フローチャート: 判断 416"/>
        <xdr:cNvSpPr/>
      </xdr:nvSpPr>
      <xdr:spPr>
        <a:xfrm>
          <a:off x="6921500" y="1301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106977</xdr:rowOff>
    </xdr:from>
    <xdr:ext cx="534377" cy="259045"/>
    <xdr:sp macro="" textlink="">
      <xdr:nvSpPr>
        <xdr:cNvPr id="418" name="テキスト ボックス 417"/>
        <xdr:cNvSpPr txBox="1"/>
      </xdr:nvSpPr>
      <xdr:spPr>
        <a:xfrm>
          <a:off x="6705111" y="1279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63830</xdr:rowOff>
    </xdr:from>
    <xdr:to>
      <xdr:col>55</xdr:col>
      <xdr:colOff>50800</xdr:colOff>
      <xdr:row>75</xdr:row>
      <xdr:rowOff>165430</xdr:rowOff>
    </xdr:to>
    <xdr:sp macro="" textlink="">
      <xdr:nvSpPr>
        <xdr:cNvPr id="424" name="楕円 423"/>
        <xdr:cNvSpPr/>
      </xdr:nvSpPr>
      <xdr:spPr>
        <a:xfrm>
          <a:off x="10426700" y="129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42257</xdr:rowOff>
    </xdr:from>
    <xdr:ext cx="534377" cy="259045"/>
    <xdr:sp macro="" textlink="">
      <xdr:nvSpPr>
        <xdr:cNvPr id="425" name="商工費該当値テキスト"/>
        <xdr:cNvSpPr txBox="1"/>
      </xdr:nvSpPr>
      <xdr:spPr>
        <a:xfrm>
          <a:off x="10528300" y="1290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133286</xdr:rowOff>
    </xdr:from>
    <xdr:to>
      <xdr:col>50</xdr:col>
      <xdr:colOff>165100</xdr:colOff>
      <xdr:row>77</xdr:row>
      <xdr:rowOff>63436</xdr:rowOff>
    </xdr:to>
    <xdr:sp macro="" textlink="">
      <xdr:nvSpPr>
        <xdr:cNvPr id="426" name="楕円 425"/>
        <xdr:cNvSpPr/>
      </xdr:nvSpPr>
      <xdr:spPr>
        <a:xfrm>
          <a:off x="9588500" y="1316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79963</xdr:rowOff>
    </xdr:from>
    <xdr:ext cx="469744" cy="259045"/>
    <xdr:sp macro="" textlink="">
      <xdr:nvSpPr>
        <xdr:cNvPr id="427" name="テキスト ボックス 426"/>
        <xdr:cNvSpPr txBox="1"/>
      </xdr:nvSpPr>
      <xdr:spPr>
        <a:xfrm>
          <a:off x="9404428" y="1293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80899</xdr:rowOff>
    </xdr:from>
    <xdr:to>
      <xdr:col>46</xdr:col>
      <xdr:colOff>38100</xdr:colOff>
      <xdr:row>78</xdr:row>
      <xdr:rowOff>11049</xdr:rowOff>
    </xdr:to>
    <xdr:sp macro="" textlink="">
      <xdr:nvSpPr>
        <xdr:cNvPr id="428" name="楕円 427"/>
        <xdr:cNvSpPr/>
      </xdr:nvSpPr>
      <xdr:spPr>
        <a:xfrm>
          <a:off x="8699500" y="1328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2176</xdr:rowOff>
    </xdr:from>
    <xdr:ext cx="469744" cy="259045"/>
    <xdr:sp macro="" textlink="">
      <xdr:nvSpPr>
        <xdr:cNvPr id="429" name="テキスト ボックス 428"/>
        <xdr:cNvSpPr txBox="1"/>
      </xdr:nvSpPr>
      <xdr:spPr>
        <a:xfrm>
          <a:off x="8515428" y="1337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72289</xdr:rowOff>
    </xdr:from>
    <xdr:to>
      <xdr:col>41</xdr:col>
      <xdr:colOff>101600</xdr:colOff>
      <xdr:row>77</xdr:row>
      <xdr:rowOff>2439</xdr:rowOff>
    </xdr:to>
    <xdr:sp macro="" textlink="">
      <xdr:nvSpPr>
        <xdr:cNvPr id="430" name="楕円 429"/>
        <xdr:cNvSpPr/>
      </xdr:nvSpPr>
      <xdr:spPr>
        <a:xfrm>
          <a:off x="7810500" y="1310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18966</xdr:rowOff>
    </xdr:from>
    <xdr:ext cx="534377" cy="259045"/>
    <xdr:sp macro="" textlink="">
      <xdr:nvSpPr>
        <xdr:cNvPr id="431" name="テキスト ボックス 430"/>
        <xdr:cNvSpPr txBox="1"/>
      </xdr:nvSpPr>
      <xdr:spPr>
        <a:xfrm>
          <a:off x="7594111" y="1287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154470</xdr:rowOff>
    </xdr:from>
    <xdr:to>
      <xdr:col>36</xdr:col>
      <xdr:colOff>165100</xdr:colOff>
      <xdr:row>77</xdr:row>
      <xdr:rowOff>84620</xdr:rowOff>
    </xdr:to>
    <xdr:sp macro="" textlink="">
      <xdr:nvSpPr>
        <xdr:cNvPr id="432" name="楕円 431"/>
        <xdr:cNvSpPr/>
      </xdr:nvSpPr>
      <xdr:spPr>
        <a:xfrm>
          <a:off x="6921500" y="1318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75747</xdr:rowOff>
    </xdr:from>
    <xdr:ext cx="469744" cy="259045"/>
    <xdr:sp macro="" textlink="">
      <xdr:nvSpPr>
        <xdr:cNvPr id="433" name="テキスト ボックス 432"/>
        <xdr:cNvSpPr txBox="1"/>
      </xdr:nvSpPr>
      <xdr:spPr>
        <a:xfrm>
          <a:off x="6737428" y="1327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4" name="テキスト ボックス 443"/>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6" name="テキスト ボックス 445"/>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8" name="テキスト ボックス 44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0" name="テキスト ボックス 44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2" name="テキスト ボックス 45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4" name="テキスト ボックス 45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111993</xdr:rowOff>
    </xdr:from>
    <xdr:to>
      <xdr:col>54</xdr:col>
      <xdr:colOff>189865</xdr:colOff>
      <xdr:row>98</xdr:row>
      <xdr:rowOff>162057</xdr:rowOff>
    </xdr:to>
    <xdr:cxnSp macro="">
      <xdr:nvCxnSpPr>
        <xdr:cNvPr id="456" name="直線コネクタ 455"/>
        <xdr:cNvCxnSpPr/>
      </xdr:nvCxnSpPr>
      <xdr:spPr>
        <a:xfrm flipV="1">
          <a:off x="10475595" y="15713943"/>
          <a:ext cx="1270" cy="1250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165884</xdr:rowOff>
    </xdr:from>
    <xdr:ext cx="534377" cy="259045"/>
    <xdr:sp macro="" textlink="">
      <xdr:nvSpPr>
        <xdr:cNvPr id="457" name="土木費最小値テキスト"/>
        <xdr:cNvSpPr txBox="1"/>
      </xdr:nvSpPr>
      <xdr:spPr>
        <a:xfrm>
          <a:off x="10528300" y="1696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162057</xdr:rowOff>
    </xdr:from>
    <xdr:to>
      <xdr:col>55</xdr:col>
      <xdr:colOff>88900</xdr:colOff>
      <xdr:row>98</xdr:row>
      <xdr:rowOff>162057</xdr:rowOff>
    </xdr:to>
    <xdr:cxnSp macro="">
      <xdr:nvCxnSpPr>
        <xdr:cNvPr id="458" name="直線コネクタ 457"/>
        <xdr:cNvCxnSpPr/>
      </xdr:nvCxnSpPr>
      <xdr:spPr>
        <a:xfrm>
          <a:off x="10388600" y="1696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58670</xdr:rowOff>
    </xdr:from>
    <xdr:ext cx="534377" cy="259045"/>
    <xdr:sp macro="" textlink="">
      <xdr:nvSpPr>
        <xdr:cNvPr id="459" name="土木費最大値テキスト"/>
        <xdr:cNvSpPr txBox="1"/>
      </xdr:nvSpPr>
      <xdr:spPr>
        <a:xfrm>
          <a:off x="10528300" y="1548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111993</xdr:rowOff>
    </xdr:from>
    <xdr:to>
      <xdr:col>55</xdr:col>
      <xdr:colOff>88900</xdr:colOff>
      <xdr:row>91</xdr:row>
      <xdr:rowOff>111993</xdr:rowOff>
    </xdr:to>
    <xdr:cxnSp macro="">
      <xdr:nvCxnSpPr>
        <xdr:cNvPr id="460" name="直線コネクタ 459"/>
        <xdr:cNvCxnSpPr/>
      </xdr:nvCxnSpPr>
      <xdr:spPr>
        <a:xfrm>
          <a:off x="10388600" y="1571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121915</xdr:rowOff>
    </xdr:from>
    <xdr:to>
      <xdr:col>55</xdr:col>
      <xdr:colOff>0</xdr:colOff>
      <xdr:row>97</xdr:row>
      <xdr:rowOff>59415</xdr:rowOff>
    </xdr:to>
    <xdr:cxnSp macro="">
      <xdr:nvCxnSpPr>
        <xdr:cNvPr id="461" name="直線コネクタ 460"/>
        <xdr:cNvCxnSpPr/>
      </xdr:nvCxnSpPr>
      <xdr:spPr>
        <a:xfrm flipV="1">
          <a:off x="9639300" y="16409665"/>
          <a:ext cx="838200" cy="28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171350</xdr:rowOff>
    </xdr:from>
    <xdr:ext cx="534377" cy="259045"/>
    <xdr:sp macro="" textlink="">
      <xdr:nvSpPr>
        <xdr:cNvPr id="462" name="土木費平均値テキスト"/>
        <xdr:cNvSpPr txBox="1"/>
      </xdr:nvSpPr>
      <xdr:spPr>
        <a:xfrm>
          <a:off x="10528300" y="16116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148473</xdr:rowOff>
    </xdr:from>
    <xdr:to>
      <xdr:col>55</xdr:col>
      <xdr:colOff>50800</xdr:colOff>
      <xdr:row>95</xdr:row>
      <xdr:rowOff>78623</xdr:rowOff>
    </xdr:to>
    <xdr:sp macro="" textlink="">
      <xdr:nvSpPr>
        <xdr:cNvPr id="463" name="フローチャート: 判断 462"/>
        <xdr:cNvSpPr/>
      </xdr:nvSpPr>
      <xdr:spPr>
        <a:xfrm>
          <a:off x="10426700" y="1626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6564</xdr:rowOff>
    </xdr:from>
    <xdr:to>
      <xdr:col>50</xdr:col>
      <xdr:colOff>114300</xdr:colOff>
      <xdr:row>97</xdr:row>
      <xdr:rowOff>59415</xdr:rowOff>
    </xdr:to>
    <xdr:cxnSp macro="">
      <xdr:nvCxnSpPr>
        <xdr:cNvPr id="464" name="直線コネクタ 463"/>
        <xdr:cNvCxnSpPr/>
      </xdr:nvCxnSpPr>
      <xdr:spPr>
        <a:xfrm>
          <a:off x="8750300" y="16637214"/>
          <a:ext cx="889000" cy="5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36505</xdr:rowOff>
    </xdr:from>
    <xdr:to>
      <xdr:col>50</xdr:col>
      <xdr:colOff>165100</xdr:colOff>
      <xdr:row>95</xdr:row>
      <xdr:rowOff>138105</xdr:rowOff>
    </xdr:to>
    <xdr:sp macro="" textlink="">
      <xdr:nvSpPr>
        <xdr:cNvPr id="465" name="フローチャート: 判断 464"/>
        <xdr:cNvSpPr/>
      </xdr:nvSpPr>
      <xdr:spPr>
        <a:xfrm>
          <a:off x="9588500" y="1632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154632</xdr:rowOff>
    </xdr:from>
    <xdr:ext cx="534377" cy="259045"/>
    <xdr:sp macro="" textlink="">
      <xdr:nvSpPr>
        <xdr:cNvPr id="466" name="テキスト ボックス 465"/>
        <xdr:cNvSpPr txBox="1"/>
      </xdr:nvSpPr>
      <xdr:spPr>
        <a:xfrm>
          <a:off x="9372111" y="1609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112954</xdr:rowOff>
    </xdr:from>
    <xdr:to>
      <xdr:col>45</xdr:col>
      <xdr:colOff>177800</xdr:colOff>
      <xdr:row>97</xdr:row>
      <xdr:rowOff>6564</xdr:rowOff>
    </xdr:to>
    <xdr:cxnSp macro="">
      <xdr:nvCxnSpPr>
        <xdr:cNvPr id="467" name="直線コネクタ 466"/>
        <xdr:cNvCxnSpPr/>
      </xdr:nvCxnSpPr>
      <xdr:spPr>
        <a:xfrm>
          <a:off x="7861300" y="16400704"/>
          <a:ext cx="889000" cy="23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68966</xdr:rowOff>
    </xdr:from>
    <xdr:to>
      <xdr:col>46</xdr:col>
      <xdr:colOff>38100</xdr:colOff>
      <xdr:row>93</xdr:row>
      <xdr:rowOff>170566</xdr:rowOff>
    </xdr:to>
    <xdr:sp macro="" textlink="">
      <xdr:nvSpPr>
        <xdr:cNvPr id="468" name="フローチャート: 判断 467"/>
        <xdr:cNvSpPr/>
      </xdr:nvSpPr>
      <xdr:spPr>
        <a:xfrm>
          <a:off x="8699500" y="1601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15643</xdr:rowOff>
    </xdr:from>
    <xdr:ext cx="534377" cy="259045"/>
    <xdr:sp macro="" textlink="">
      <xdr:nvSpPr>
        <xdr:cNvPr id="469" name="テキスト ボックス 468"/>
        <xdr:cNvSpPr txBox="1"/>
      </xdr:nvSpPr>
      <xdr:spPr>
        <a:xfrm>
          <a:off x="8483111" y="1578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112954</xdr:rowOff>
    </xdr:from>
    <xdr:to>
      <xdr:col>41</xdr:col>
      <xdr:colOff>50800</xdr:colOff>
      <xdr:row>96</xdr:row>
      <xdr:rowOff>82595</xdr:rowOff>
    </xdr:to>
    <xdr:cxnSp macro="">
      <xdr:nvCxnSpPr>
        <xdr:cNvPr id="470" name="直線コネクタ 469"/>
        <xdr:cNvCxnSpPr/>
      </xdr:nvCxnSpPr>
      <xdr:spPr>
        <a:xfrm flipV="1">
          <a:off x="6972300" y="16400704"/>
          <a:ext cx="889000" cy="14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59959</xdr:rowOff>
    </xdr:from>
    <xdr:to>
      <xdr:col>41</xdr:col>
      <xdr:colOff>101600</xdr:colOff>
      <xdr:row>94</xdr:row>
      <xdr:rowOff>161559</xdr:rowOff>
    </xdr:to>
    <xdr:sp macro="" textlink="">
      <xdr:nvSpPr>
        <xdr:cNvPr id="471" name="フローチャート: 判断 470"/>
        <xdr:cNvSpPr/>
      </xdr:nvSpPr>
      <xdr:spPr>
        <a:xfrm>
          <a:off x="7810500" y="1617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6636</xdr:rowOff>
    </xdr:from>
    <xdr:ext cx="534377" cy="259045"/>
    <xdr:sp macro="" textlink="">
      <xdr:nvSpPr>
        <xdr:cNvPr id="472" name="テキスト ボックス 471"/>
        <xdr:cNvSpPr txBox="1"/>
      </xdr:nvSpPr>
      <xdr:spPr>
        <a:xfrm>
          <a:off x="7594111" y="159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114914</xdr:rowOff>
    </xdr:from>
    <xdr:to>
      <xdr:col>36</xdr:col>
      <xdr:colOff>165100</xdr:colOff>
      <xdr:row>93</xdr:row>
      <xdr:rowOff>45064</xdr:rowOff>
    </xdr:to>
    <xdr:sp macro="" textlink="">
      <xdr:nvSpPr>
        <xdr:cNvPr id="473" name="フローチャート: 判断 472"/>
        <xdr:cNvSpPr/>
      </xdr:nvSpPr>
      <xdr:spPr>
        <a:xfrm>
          <a:off x="6921500" y="1588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61591</xdr:rowOff>
    </xdr:from>
    <xdr:ext cx="534377" cy="259045"/>
    <xdr:sp macro="" textlink="">
      <xdr:nvSpPr>
        <xdr:cNvPr id="474" name="テキスト ボックス 473"/>
        <xdr:cNvSpPr txBox="1"/>
      </xdr:nvSpPr>
      <xdr:spPr>
        <a:xfrm>
          <a:off x="6705111" y="1566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71115</xdr:rowOff>
    </xdr:from>
    <xdr:to>
      <xdr:col>55</xdr:col>
      <xdr:colOff>50800</xdr:colOff>
      <xdr:row>96</xdr:row>
      <xdr:rowOff>1265</xdr:rowOff>
    </xdr:to>
    <xdr:sp macro="" textlink="">
      <xdr:nvSpPr>
        <xdr:cNvPr id="480" name="楕円 479"/>
        <xdr:cNvSpPr/>
      </xdr:nvSpPr>
      <xdr:spPr>
        <a:xfrm>
          <a:off x="10426700" y="1635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49542</xdr:rowOff>
    </xdr:from>
    <xdr:ext cx="534377" cy="259045"/>
    <xdr:sp macro="" textlink="">
      <xdr:nvSpPr>
        <xdr:cNvPr id="481" name="土木費該当値テキスト"/>
        <xdr:cNvSpPr txBox="1"/>
      </xdr:nvSpPr>
      <xdr:spPr>
        <a:xfrm>
          <a:off x="10528300" y="1633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8615</xdr:rowOff>
    </xdr:from>
    <xdr:to>
      <xdr:col>50</xdr:col>
      <xdr:colOff>165100</xdr:colOff>
      <xdr:row>97</xdr:row>
      <xdr:rowOff>110215</xdr:rowOff>
    </xdr:to>
    <xdr:sp macro="" textlink="">
      <xdr:nvSpPr>
        <xdr:cNvPr id="482" name="楕円 481"/>
        <xdr:cNvSpPr/>
      </xdr:nvSpPr>
      <xdr:spPr>
        <a:xfrm>
          <a:off x="9588500" y="1663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101342</xdr:rowOff>
    </xdr:from>
    <xdr:ext cx="534377" cy="259045"/>
    <xdr:sp macro="" textlink="">
      <xdr:nvSpPr>
        <xdr:cNvPr id="483" name="テキスト ボックス 482"/>
        <xdr:cNvSpPr txBox="1"/>
      </xdr:nvSpPr>
      <xdr:spPr>
        <a:xfrm>
          <a:off x="9372111" y="1673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127214</xdr:rowOff>
    </xdr:from>
    <xdr:to>
      <xdr:col>46</xdr:col>
      <xdr:colOff>38100</xdr:colOff>
      <xdr:row>97</xdr:row>
      <xdr:rowOff>57364</xdr:rowOff>
    </xdr:to>
    <xdr:sp macro="" textlink="">
      <xdr:nvSpPr>
        <xdr:cNvPr id="484" name="楕円 483"/>
        <xdr:cNvSpPr/>
      </xdr:nvSpPr>
      <xdr:spPr>
        <a:xfrm>
          <a:off x="8699500" y="1658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48491</xdr:rowOff>
    </xdr:from>
    <xdr:ext cx="534377" cy="259045"/>
    <xdr:sp macro="" textlink="">
      <xdr:nvSpPr>
        <xdr:cNvPr id="485" name="テキスト ボックス 484"/>
        <xdr:cNvSpPr txBox="1"/>
      </xdr:nvSpPr>
      <xdr:spPr>
        <a:xfrm>
          <a:off x="8483111" y="1667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62154</xdr:rowOff>
    </xdr:from>
    <xdr:to>
      <xdr:col>41</xdr:col>
      <xdr:colOff>101600</xdr:colOff>
      <xdr:row>95</xdr:row>
      <xdr:rowOff>163754</xdr:rowOff>
    </xdr:to>
    <xdr:sp macro="" textlink="">
      <xdr:nvSpPr>
        <xdr:cNvPr id="486" name="楕円 485"/>
        <xdr:cNvSpPr/>
      </xdr:nvSpPr>
      <xdr:spPr>
        <a:xfrm>
          <a:off x="7810500" y="1634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154881</xdr:rowOff>
    </xdr:from>
    <xdr:ext cx="534377" cy="259045"/>
    <xdr:sp macro="" textlink="">
      <xdr:nvSpPr>
        <xdr:cNvPr id="487" name="テキスト ボックス 486"/>
        <xdr:cNvSpPr txBox="1"/>
      </xdr:nvSpPr>
      <xdr:spPr>
        <a:xfrm>
          <a:off x="7594111" y="164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31795</xdr:rowOff>
    </xdr:from>
    <xdr:to>
      <xdr:col>36</xdr:col>
      <xdr:colOff>165100</xdr:colOff>
      <xdr:row>96</xdr:row>
      <xdr:rowOff>133395</xdr:rowOff>
    </xdr:to>
    <xdr:sp macro="" textlink="">
      <xdr:nvSpPr>
        <xdr:cNvPr id="488" name="楕円 487"/>
        <xdr:cNvSpPr/>
      </xdr:nvSpPr>
      <xdr:spPr>
        <a:xfrm>
          <a:off x="6921500" y="164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124522</xdr:rowOff>
    </xdr:from>
    <xdr:ext cx="534377" cy="259045"/>
    <xdr:sp macro="" textlink="">
      <xdr:nvSpPr>
        <xdr:cNvPr id="489" name="テキスト ボックス 488"/>
        <xdr:cNvSpPr txBox="1"/>
      </xdr:nvSpPr>
      <xdr:spPr>
        <a:xfrm>
          <a:off x="6705111" y="1658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56871</xdr:rowOff>
    </xdr:from>
    <xdr:to>
      <xdr:col>85</xdr:col>
      <xdr:colOff>126364</xdr:colOff>
      <xdr:row>38</xdr:row>
      <xdr:rowOff>20638</xdr:rowOff>
    </xdr:to>
    <xdr:cxnSp macro="">
      <xdr:nvCxnSpPr>
        <xdr:cNvPr id="514" name="直線コネクタ 513"/>
        <xdr:cNvCxnSpPr/>
      </xdr:nvCxnSpPr>
      <xdr:spPr>
        <a:xfrm flipV="1">
          <a:off x="16317595" y="5371821"/>
          <a:ext cx="1269" cy="1163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24465</xdr:rowOff>
    </xdr:from>
    <xdr:ext cx="534377" cy="259045"/>
    <xdr:sp macro="" textlink="">
      <xdr:nvSpPr>
        <xdr:cNvPr id="515" name="消防費最小値テキスト"/>
        <xdr:cNvSpPr txBox="1"/>
      </xdr:nvSpPr>
      <xdr:spPr>
        <a:xfrm>
          <a:off x="16370300" y="653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20638</xdr:rowOff>
    </xdr:from>
    <xdr:to>
      <xdr:col>86</xdr:col>
      <xdr:colOff>25400</xdr:colOff>
      <xdr:row>38</xdr:row>
      <xdr:rowOff>20638</xdr:rowOff>
    </xdr:to>
    <xdr:cxnSp macro="">
      <xdr:nvCxnSpPr>
        <xdr:cNvPr id="516" name="直線コネクタ 515"/>
        <xdr:cNvCxnSpPr/>
      </xdr:nvCxnSpPr>
      <xdr:spPr>
        <a:xfrm>
          <a:off x="16230600" y="6535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3548</xdr:rowOff>
    </xdr:from>
    <xdr:ext cx="534377" cy="259045"/>
    <xdr:sp macro="" textlink="">
      <xdr:nvSpPr>
        <xdr:cNvPr id="517" name="消防費最大値テキスト"/>
        <xdr:cNvSpPr txBox="1"/>
      </xdr:nvSpPr>
      <xdr:spPr>
        <a:xfrm>
          <a:off x="16370300" y="514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56871</xdr:rowOff>
    </xdr:from>
    <xdr:to>
      <xdr:col>86</xdr:col>
      <xdr:colOff>25400</xdr:colOff>
      <xdr:row>31</xdr:row>
      <xdr:rowOff>56871</xdr:rowOff>
    </xdr:to>
    <xdr:cxnSp macro="">
      <xdr:nvCxnSpPr>
        <xdr:cNvPr id="518" name="直線コネクタ 517"/>
        <xdr:cNvCxnSpPr/>
      </xdr:nvCxnSpPr>
      <xdr:spPr>
        <a:xfrm>
          <a:off x="16230600" y="537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56871</xdr:rowOff>
    </xdr:from>
    <xdr:to>
      <xdr:col>85</xdr:col>
      <xdr:colOff>127000</xdr:colOff>
      <xdr:row>34</xdr:row>
      <xdr:rowOff>56680</xdr:rowOff>
    </xdr:to>
    <xdr:cxnSp macro="">
      <xdr:nvCxnSpPr>
        <xdr:cNvPr id="519" name="直線コネクタ 518"/>
        <xdr:cNvCxnSpPr/>
      </xdr:nvCxnSpPr>
      <xdr:spPr>
        <a:xfrm flipV="1">
          <a:off x="15481300" y="5371821"/>
          <a:ext cx="838200" cy="51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141241</xdr:rowOff>
    </xdr:from>
    <xdr:ext cx="534377" cy="259045"/>
    <xdr:sp macro="" textlink="">
      <xdr:nvSpPr>
        <xdr:cNvPr id="520" name="消防費平均値テキスト"/>
        <xdr:cNvSpPr txBox="1"/>
      </xdr:nvSpPr>
      <xdr:spPr>
        <a:xfrm>
          <a:off x="16370300" y="6141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162814</xdr:rowOff>
    </xdr:from>
    <xdr:to>
      <xdr:col>85</xdr:col>
      <xdr:colOff>177800</xdr:colOff>
      <xdr:row>36</xdr:row>
      <xdr:rowOff>92964</xdr:rowOff>
    </xdr:to>
    <xdr:sp macro="" textlink="">
      <xdr:nvSpPr>
        <xdr:cNvPr id="521" name="フローチャート: 判断 520"/>
        <xdr:cNvSpPr/>
      </xdr:nvSpPr>
      <xdr:spPr>
        <a:xfrm>
          <a:off x="16268700" y="616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56680</xdr:rowOff>
    </xdr:from>
    <xdr:to>
      <xdr:col>81</xdr:col>
      <xdr:colOff>50800</xdr:colOff>
      <xdr:row>36</xdr:row>
      <xdr:rowOff>26048</xdr:rowOff>
    </xdr:to>
    <xdr:cxnSp macro="">
      <xdr:nvCxnSpPr>
        <xdr:cNvPr id="522" name="直線コネクタ 521"/>
        <xdr:cNvCxnSpPr/>
      </xdr:nvCxnSpPr>
      <xdr:spPr>
        <a:xfrm flipV="1">
          <a:off x="14592300" y="5885980"/>
          <a:ext cx="889000" cy="3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108712</xdr:rowOff>
    </xdr:from>
    <xdr:to>
      <xdr:col>81</xdr:col>
      <xdr:colOff>101600</xdr:colOff>
      <xdr:row>37</xdr:row>
      <xdr:rowOff>38862</xdr:rowOff>
    </xdr:to>
    <xdr:sp macro="" textlink="">
      <xdr:nvSpPr>
        <xdr:cNvPr id="523" name="フローチャート: 判断 522"/>
        <xdr:cNvSpPr/>
      </xdr:nvSpPr>
      <xdr:spPr>
        <a:xfrm>
          <a:off x="15430500" y="628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29989</xdr:rowOff>
    </xdr:from>
    <xdr:ext cx="534377" cy="259045"/>
    <xdr:sp macro="" textlink="">
      <xdr:nvSpPr>
        <xdr:cNvPr id="524" name="テキスト ボックス 523"/>
        <xdr:cNvSpPr txBox="1"/>
      </xdr:nvSpPr>
      <xdr:spPr>
        <a:xfrm>
          <a:off x="15214111" y="637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26048</xdr:rowOff>
    </xdr:from>
    <xdr:to>
      <xdr:col>76</xdr:col>
      <xdr:colOff>114300</xdr:colOff>
      <xdr:row>36</xdr:row>
      <xdr:rowOff>89484</xdr:rowOff>
    </xdr:to>
    <xdr:cxnSp macro="">
      <xdr:nvCxnSpPr>
        <xdr:cNvPr id="525" name="直線コネクタ 524"/>
        <xdr:cNvCxnSpPr/>
      </xdr:nvCxnSpPr>
      <xdr:spPr>
        <a:xfrm flipV="1">
          <a:off x="13703300" y="6198248"/>
          <a:ext cx="889000" cy="6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101473</xdr:rowOff>
    </xdr:from>
    <xdr:to>
      <xdr:col>76</xdr:col>
      <xdr:colOff>165100</xdr:colOff>
      <xdr:row>37</xdr:row>
      <xdr:rowOff>31623</xdr:rowOff>
    </xdr:to>
    <xdr:sp macro="" textlink="">
      <xdr:nvSpPr>
        <xdr:cNvPr id="526" name="フローチャート: 判断 525"/>
        <xdr:cNvSpPr/>
      </xdr:nvSpPr>
      <xdr:spPr>
        <a:xfrm>
          <a:off x="14541500" y="627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22750</xdr:rowOff>
    </xdr:from>
    <xdr:ext cx="534377" cy="259045"/>
    <xdr:sp macro="" textlink="">
      <xdr:nvSpPr>
        <xdr:cNvPr id="527" name="テキスト ボックス 526"/>
        <xdr:cNvSpPr txBox="1"/>
      </xdr:nvSpPr>
      <xdr:spPr>
        <a:xfrm>
          <a:off x="14325111" y="636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27153</xdr:rowOff>
    </xdr:from>
    <xdr:to>
      <xdr:col>71</xdr:col>
      <xdr:colOff>177800</xdr:colOff>
      <xdr:row>36</xdr:row>
      <xdr:rowOff>89484</xdr:rowOff>
    </xdr:to>
    <xdr:cxnSp macro="">
      <xdr:nvCxnSpPr>
        <xdr:cNvPr id="528" name="直線コネクタ 527"/>
        <xdr:cNvCxnSpPr/>
      </xdr:nvCxnSpPr>
      <xdr:spPr>
        <a:xfrm>
          <a:off x="12814300" y="6027903"/>
          <a:ext cx="889000" cy="2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152756</xdr:rowOff>
    </xdr:from>
    <xdr:to>
      <xdr:col>72</xdr:col>
      <xdr:colOff>38100</xdr:colOff>
      <xdr:row>37</xdr:row>
      <xdr:rowOff>82906</xdr:rowOff>
    </xdr:to>
    <xdr:sp macro="" textlink="">
      <xdr:nvSpPr>
        <xdr:cNvPr id="529" name="フローチャート: 判断 528"/>
        <xdr:cNvSpPr/>
      </xdr:nvSpPr>
      <xdr:spPr>
        <a:xfrm>
          <a:off x="13652500" y="63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74033</xdr:rowOff>
    </xdr:from>
    <xdr:ext cx="534377" cy="259045"/>
    <xdr:sp macro="" textlink="">
      <xdr:nvSpPr>
        <xdr:cNvPr id="530" name="テキスト ボックス 529"/>
        <xdr:cNvSpPr txBox="1"/>
      </xdr:nvSpPr>
      <xdr:spPr>
        <a:xfrm>
          <a:off x="13436111" y="64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162014</xdr:rowOff>
    </xdr:from>
    <xdr:to>
      <xdr:col>67</xdr:col>
      <xdr:colOff>101600</xdr:colOff>
      <xdr:row>37</xdr:row>
      <xdr:rowOff>92164</xdr:rowOff>
    </xdr:to>
    <xdr:sp macro="" textlink="">
      <xdr:nvSpPr>
        <xdr:cNvPr id="531" name="フローチャート: 判断 530"/>
        <xdr:cNvSpPr/>
      </xdr:nvSpPr>
      <xdr:spPr>
        <a:xfrm>
          <a:off x="12763500" y="63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83291</xdr:rowOff>
    </xdr:from>
    <xdr:ext cx="534377" cy="259045"/>
    <xdr:sp macro="" textlink="">
      <xdr:nvSpPr>
        <xdr:cNvPr id="532" name="テキスト ボックス 531"/>
        <xdr:cNvSpPr txBox="1"/>
      </xdr:nvSpPr>
      <xdr:spPr>
        <a:xfrm>
          <a:off x="12547111" y="64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6071</xdr:rowOff>
    </xdr:from>
    <xdr:to>
      <xdr:col>85</xdr:col>
      <xdr:colOff>177800</xdr:colOff>
      <xdr:row>31</xdr:row>
      <xdr:rowOff>107671</xdr:rowOff>
    </xdr:to>
    <xdr:sp macro="" textlink="">
      <xdr:nvSpPr>
        <xdr:cNvPr id="538" name="楕円 537"/>
        <xdr:cNvSpPr/>
      </xdr:nvSpPr>
      <xdr:spPr>
        <a:xfrm>
          <a:off x="16268700" y="532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130548</xdr:rowOff>
    </xdr:from>
    <xdr:ext cx="534377" cy="259045"/>
    <xdr:sp macro="" textlink="">
      <xdr:nvSpPr>
        <xdr:cNvPr id="539" name="消防費該当値テキスト"/>
        <xdr:cNvSpPr txBox="1"/>
      </xdr:nvSpPr>
      <xdr:spPr>
        <a:xfrm>
          <a:off x="16370300" y="527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5880</xdr:rowOff>
    </xdr:from>
    <xdr:to>
      <xdr:col>81</xdr:col>
      <xdr:colOff>101600</xdr:colOff>
      <xdr:row>34</xdr:row>
      <xdr:rowOff>107480</xdr:rowOff>
    </xdr:to>
    <xdr:sp macro="" textlink="">
      <xdr:nvSpPr>
        <xdr:cNvPr id="540" name="楕円 539"/>
        <xdr:cNvSpPr/>
      </xdr:nvSpPr>
      <xdr:spPr>
        <a:xfrm>
          <a:off x="15430500" y="583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124007</xdr:rowOff>
    </xdr:from>
    <xdr:ext cx="534377" cy="259045"/>
    <xdr:sp macro="" textlink="">
      <xdr:nvSpPr>
        <xdr:cNvPr id="541" name="テキスト ボックス 540"/>
        <xdr:cNvSpPr txBox="1"/>
      </xdr:nvSpPr>
      <xdr:spPr>
        <a:xfrm>
          <a:off x="15214111" y="561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146698</xdr:rowOff>
    </xdr:from>
    <xdr:to>
      <xdr:col>76</xdr:col>
      <xdr:colOff>165100</xdr:colOff>
      <xdr:row>36</xdr:row>
      <xdr:rowOff>76848</xdr:rowOff>
    </xdr:to>
    <xdr:sp macro="" textlink="">
      <xdr:nvSpPr>
        <xdr:cNvPr id="542" name="楕円 541"/>
        <xdr:cNvSpPr/>
      </xdr:nvSpPr>
      <xdr:spPr>
        <a:xfrm>
          <a:off x="14541500" y="614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93375</xdr:rowOff>
    </xdr:from>
    <xdr:ext cx="534377" cy="259045"/>
    <xdr:sp macro="" textlink="">
      <xdr:nvSpPr>
        <xdr:cNvPr id="543" name="テキスト ボックス 542"/>
        <xdr:cNvSpPr txBox="1"/>
      </xdr:nvSpPr>
      <xdr:spPr>
        <a:xfrm>
          <a:off x="14325111" y="592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38684</xdr:rowOff>
    </xdr:from>
    <xdr:to>
      <xdr:col>72</xdr:col>
      <xdr:colOff>38100</xdr:colOff>
      <xdr:row>36</xdr:row>
      <xdr:rowOff>140284</xdr:rowOff>
    </xdr:to>
    <xdr:sp macro="" textlink="">
      <xdr:nvSpPr>
        <xdr:cNvPr id="544" name="楕円 543"/>
        <xdr:cNvSpPr/>
      </xdr:nvSpPr>
      <xdr:spPr>
        <a:xfrm>
          <a:off x="13652500" y="621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156811</xdr:rowOff>
    </xdr:from>
    <xdr:ext cx="534377" cy="259045"/>
    <xdr:sp macro="" textlink="">
      <xdr:nvSpPr>
        <xdr:cNvPr id="545" name="テキスト ボックス 544"/>
        <xdr:cNvSpPr txBox="1"/>
      </xdr:nvSpPr>
      <xdr:spPr>
        <a:xfrm>
          <a:off x="13436111" y="598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147803</xdr:rowOff>
    </xdr:from>
    <xdr:to>
      <xdr:col>67</xdr:col>
      <xdr:colOff>101600</xdr:colOff>
      <xdr:row>35</xdr:row>
      <xdr:rowOff>77953</xdr:rowOff>
    </xdr:to>
    <xdr:sp macro="" textlink="">
      <xdr:nvSpPr>
        <xdr:cNvPr id="546" name="楕円 545"/>
        <xdr:cNvSpPr/>
      </xdr:nvSpPr>
      <xdr:spPr>
        <a:xfrm>
          <a:off x="12763500" y="597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94480</xdr:rowOff>
    </xdr:from>
    <xdr:ext cx="534377" cy="259045"/>
    <xdr:sp macro="" textlink="">
      <xdr:nvSpPr>
        <xdr:cNvPr id="547" name="テキスト ボックス 546"/>
        <xdr:cNvSpPr txBox="1"/>
      </xdr:nvSpPr>
      <xdr:spPr>
        <a:xfrm>
          <a:off x="12547111" y="575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8" name="テキスト ボックス 567"/>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113944</xdr:rowOff>
    </xdr:from>
    <xdr:to>
      <xdr:col>85</xdr:col>
      <xdr:colOff>126364</xdr:colOff>
      <xdr:row>59</xdr:row>
      <xdr:rowOff>24524</xdr:rowOff>
    </xdr:to>
    <xdr:cxnSp macro="">
      <xdr:nvCxnSpPr>
        <xdr:cNvPr id="572" name="直線コネクタ 571"/>
        <xdr:cNvCxnSpPr/>
      </xdr:nvCxnSpPr>
      <xdr:spPr>
        <a:xfrm flipV="1">
          <a:off x="16317595" y="9029344"/>
          <a:ext cx="1269" cy="111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28351</xdr:rowOff>
    </xdr:from>
    <xdr:ext cx="534377" cy="259045"/>
    <xdr:sp macro="" textlink="">
      <xdr:nvSpPr>
        <xdr:cNvPr id="573" name="教育費最小値テキスト"/>
        <xdr:cNvSpPr txBox="1"/>
      </xdr:nvSpPr>
      <xdr:spPr>
        <a:xfrm>
          <a:off x="16370300" y="1014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24524</xdr:rowOff>
    </xdr:from>
    <xdr:to>
      <xdr:col>86</xdr:col>
      <xdr:colOff>25400</xdr:colOff>
      <xdr:row>59</xdr:row>
      <xdr:rowOff>24524</xdr:rowOff>
    </xdr:to>
    <xdr:cxnSp macro="">
      <xdr:nvCxnSpPr>
        <xdr:cNvPr id="574" name="直線コネクタ 573"/>
        <xdr:cNvCxnSpPr/>
      </xdr:nvCxnSpPr>
      <xdr:spPr>
        <a:xfrm>
          <a:off x="16230600" y="1014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60621</xdr:rowOff>
    </xdr:from>
    <xdr:ext cx="534377" cy="259045"/>
    <xdr:sp macro="" textlink="">
      <xdr:nvSpPr>
        <xdr:cNvPr id="575" name="教育費最大値テキスト"/>
        <xdr:cNvSpPr txBox="1"/>
      </xdr:nvSpPr>
      <xdr:spPr>
        <a:xfrm>
          <a:off x="16370300" y="880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113944</xdr:rowOff>
    </xdr:from>
    <xdr:to>
      <xdr:col>86</xdr:col>
      <xdr:colOff>25400</xdr:colOff>
      <xdr:row>52</xdr:row>
      <xdr:rowOff>113944</xdr:rowOff>
    </xdr:to>
    <xdr:cxnSp macro="">
      <xdr:nvCxnSpPr>
        <xdr:cNvPr id="576" name="直線コネクタ 575"/>
        <xdr:cNvCxnSpPr/>
      </xdr:nvCxnSpPr>
      <xdr:spPr>
        <a:xfrm>
          <a:off x="16230600" y="9029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140</xdr:rowOff>
    </xdr:from>
    <xdr:to>
      <xdr:col>85</xdr:col>
      <xdr:colOff>127000</xdr:colOff>
      <xdr:row>55</xdr:row>
      <xdr:rowOff>73749</xdr:rowOff>
    </xdr:to>
    <xdr:cxnSp macro="">
      <xdr:nvCxnSpPr>
        <xdr:cNvPr id="577" name="直線コネクタ 576"/>
        <xdr:cNvCxnSpPr/>
      </xdr:nvCxnSpPr>
      <xdr:spPr>
        <a:xfrm>
          <a:off x="15481300" y="9429890"/>
          <a:ext cx="8382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88396</xdr:rowOff>
    </xdr:from>
    <xdr:ext cx="534377" cy="259045"/>
    <xdr:sp macro="" textlink="">
      <xdr:nvSpPr>
        <xdr:cNvPr id="578" name="教育費平均値テキスト"/>
        <xdr:cNvSpPr txBox="1"/>
      </xdr:nvSpPr>
      <xdr:spPr>
        <a:xfrm>
          <a:off x="16370300" y="9518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109969</xdr:rowOff>
    </xdr:from>
    <xdr:to>
      <xdr:col>85</xdr:col>
      <xdr:colOff>177800</xdr:colOff>
      <xdr:row>56</xdr:row>
      <xdr:rowOff>40119</xdr:rowOff>
    </xdr:to>
    <xdr:sp macro="" textlink="">
      <xdr:nvSpPr>
        <xdr:cNvPr id="579" name="フローチャート: 判断 578"/>
        <xdr:cNvSpPr/>
      </xdr:nvSpPr>
      <xdr:spPr>
        <a:xfrm>
          <a:off x="16268700" y="953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49</xdr:row>
      <xdr:rowOff>159245</xdr:rowOff>
    </xdr:from>
    <xdr:to>
      <xdr:col>81</xdr:col>
      <xdr:colOff>50800</xdr:colOff>
      <xdr:row>55</xdr:row>
      <xdr:rowOff>140</xdr:rowOff>
    </xdr:to>
    <xdr:cxnSp macro="">
      <xdr:nvCxnSpPr>
        <xdr:cNvPr id="580" name="直線コネクタ 579"/>
        <xdr:cNvCxnSpPr/>
      </xdr:nvCxnSpPr>
      <xdr:spPr>
        <a:xfrm>
          <a:off x="14592300" y="8560295"/>
          <a:ext cx="889000" cy="86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110541</xdr:rowOff>
    </xdr:from>
    <xdr:to>
      <xdr:col>81</xdr:col>
      <xdr:colOff>101600</xdr:colOff>
      <xdr:row>56</xdr:row>
      <xdr:rowOff>40691</xdr:rowOff>
    </xdr:to>
    <xdr:sp macro="" textlink="">
      <xdr:nvSpPr>
        <xdr:cNvPr id="581" name="フローチャート: 判断 580"/>
        <xdr:cNvSpPr/>
      </xdr:nvSpPr>
      <xdr:spPr>
        <a:xfrm>
          <a:off x="15430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31818</xdr:rowOff>
    </xdr:from>
    <xdr:ext cx="534377" cy="259045"/>
    <xdr:sp macro="" textlink="">
      <xdr:nvSpPr>
        <xdr:cNvPr id="582" name="テキスト ボックス 581"/>
        <xdr:cNvSpPr txBox="1"/>
      </xdr:nvSpPr>
      <xdr:spPr>
        <a:xfrm>
          <a:off x="15214111" y="963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49</xdr:row>
      <xdr:rowOff>159245</xdr:rowOff>
    </xdr:from>
    <xdr:to>
      <xdr:col>76</xdr:col>
      <xdr:colOff>114300</xdr:colOff>
      <xdr:row>54</xdr:row>
      <xdr:rowOff>5017</xdr:rowOff>
    </xdr:to>
    <xdr:cxnSp macro="">
      <xdr:nvCxnSpPr>
        <xdr:cNvPr id="583" name="直線コネクタ 582"/>
        <xdr:cNvCxnSpPr/>
      </xdr:nvCxnSpPr>
      <xdr:spPr>
        <a:xfrm flipV="1">
          <a:off x="13703300" y="8560295"/>
          <a:ext cx="889000" cy="70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99835</xdr:rowOff>
    </xdr:from>
    <xdr:to>
      <xdr:col>76</xdr:col>
      <xdr:colOff>165100</xdr:colOff>
      <xdr:row>57</xdr:row>
      <xdr:rowOff>29985</xdr:rowOff>
    </xdr:to>
    <xdr:sp macro="" textlink="">
      <xdr:nvSpPr>
        <xdr:cNvPr id="584" name="フローチャート: 判断 583"/>
        <xdr:cNvSpPr/>
      </xdr:nvSpPr>
      <xdr:spPr>
        <a:xfrm>
          <a:off x="14541500" y="970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21112</xdr:rowOff>
    </xdr:from>
    <xdr:ext cx="534377" cy="259045"/>
    <xdr:sp macro="" textlink="">
      <xdr:nvSpPr>
        <xdr:cNvPr id="585" name="テキスト ボックス 584"/>
        <xdr:cNvSpPr txBox="1"/>
      </xdr:nvSpPr>
      <xdr:spPr>
        <a:xfrm>
          <a:off x="14325111" y="979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126556</xdr:rowOff>
    </xdr:from>
    <xdr:to>
      <xdr:col>71</xdr:col>
      <xdr:colOff>177800</xdr:colOff>
      <xdr:row>54</xdr:row>
      <xdr:rowOff>5017</xdr:rowOff>
    </xdr:to>
    <xdr:cxnSp macro="">
      <xdr:nvCxnSpPr>
        <xdr:cNvPr id="586" name="直線コネクタ 585"/>
        <xdr:cNvCxnSpPr/>
      </xdr:nvCxnSpPr>
      <xdr:spPr>
        <a:xfrm>
          <a:off x="12814300" y="9213406"/>
          <a:ext cx="8890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74688</xdr:rowOff>
    </xdr:from>
    <xdr:to>
      <xdr:col>72</xdr:col>
      <xdr:colOff>38100</xdr:colOff>
      <xdr:row>58</xdr:row>
      <xdr:rowOff>4838</xdr:rowOff>
    </xdr:to>
    <xdr:sp macro="" textlink="">
      <xdr:nvSpPr>
        <xdr:cNvPr id="587" name="フローチャート: 判断 586"/>
        <xdr:cNvSpPr/>
      </xdr:nvSpPr>
      <xdr:spPr>
        <a:xfrm>
          <a:off x="13652500" y="984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167415</xdr:rowOff>
    </xdr:from>
    <xdr:ext cx="534377" cy="259045"/>
    <xdr:sp macro="" textlink="">
      <xdr:nvSpPr>
        <xdr:cNvPr id="588" name="テキスト ボックス 587"/>
        <xdr:cNvSpPr txBox="1"/>
      </xdr:nvSpPr>
      <xdr:spPr>
        <a:xfrm>
          <a:off x="13436111" y="994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169749</xdr:rowOff>
    </xdr:from>
    <xdr:to>
      <xdr:col>67</xdr:col>
      <xdr:colOff>101600</xdr:colOff>
      <xdr:row>57</xdr:row>
      <xdr:rowOff>99899</xdr:rowOff>
    </xdr:to>
    <xdr:sp macro="" textlink="">
      <xdr:nvSpPr>
        <xdr:cNvPr id="589" name="フローチャート: 判断 588"/>
        <xdr:cNvSpPr/>
      </xdr:nvSpPr>
      <xdr:spPr>
        <a:xfrm>
          <a:off x="12763500" y="977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91026</xdr:rowOff>
    </xdr:from>
    <xdr:ext cx="534377" cy="259045"/>
    <xdr:sp macro="" textlink="">
      <xdr:nvSpPr>
        <xdr:cNvPr id="590" name="テキスト ボックス 589"/>
        <xdr:cNvSpPr txBox="1"/>
      </xdr:nvSpPr>
      <xdr:spPr>
        <a:xfrm>
          <a:off x="12547111" y="986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22949</xdr:rowOff>
    </xdr:from>
    <xdr:to>
      <xdr:col>85</xdr:col>
      <xdr:colOff>177800</xdr:colOff>
      <xdr:row>55</xdr:row>
      <xdr:rowOff>124549</xdr:rowOff>
    </xdr:to>
    <xdr:sp macro="" textlink="">
      <xdr:nvSpPr>
        <xdr:cNvPr id="596" name="楕円 595"/>
        <xdr:cNvSpPr/>
      </xdr:nvSpPr>
      <xdr:spPr>
        <a:xfrm>
          <a:off x="16268700" y="945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45826</xdr:rowOff>
    </xdr:from>
    <xdr:ext cx="534377" cy="259045"/>
    <xdr:sp macro="" textlink="">
      <xdr:nvSpPr>
        <xdr:cNvPr id="597" name="教育費該当値テキスト"/>
        <xdr:cNvSpPr txBox="1"/>
      </xdr:nvSpPr>
      <xdr:spPr>
        <a:xfrm>
          <a:off x="16370300" y="930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120790</xdr:rowOff>
    </xdr:from>
    <xdr:to>
      <xdr:col>81</xdr:col>
      <xdr:colOff>101600</xdr:colOff>
      <xdr:row>55</xdr:row>
      <xdr:rowOff>50940</xdr:rowOff>
    </xdr:to>
    <xdr:sp macro="" textlink="">
      <xdr:nvSpPr>
        <xdr:cNvPr id="598" name="楕円 597"/>
        <xdr:cNvSpPr/>
      </xdr:nvSpPr>
      <xdr:spPr>
        <a:xfrm>
          <a:off x="15430500" y="937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67467</xdr:rowOff>
    </xdr:from>
    <xdr:ext cx="534377" cy="259045"/>
    <xdr:sp macro="" textlink="">
      <xdr:nvSpPr>
        <xdr:cNvPr id="599" name="テキスト ボックス 598"/>
        <xdr:cNvSpPr txBox="1"/>
      </xdr:nvSpPr>
      <xdr:spPr>
        <a:xfrm>
          <a:off x="15214111" y="915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49</xdr:row>
      <xdr:rowOff>108445</xdr:rowOff>
    </xdr:from>
    <xdr:to>
      <xdr:col>76</xdr:col>
      <xdr:colOff>165100</xdr:colOff>
      <xdr:row>50</xdr:row>
      <xdr:rowOff>38595</xdr:rowOff>
    </xdr:to>
    <xdr:sp macro="" textlink="">
      <xdr:nvSpPr>
        <xdr:cNvPr id="600" name="楕円 599"/>
        <xdr:cNvSpPr/>
      </xdr:nvSpPr>
      <xdr:spPr>
        <a:xfrm>
          <a:off x="14541500" y="850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48</xdr:row>
      <xdr:rowOff>55122</xdr:rowOff>
    </xdr:from>
    <xdr:ext cx="534377" cy="259045"/>
    <xdr:sp macro="" textlink="">
      <xdr:nvSpPr>
        <xdr:cNvPr id="601" name="テキスト ボックス 600"/>
        <xdr:cNvSpPr txBox="1"/>
      </xdr:nvSpPr>
      <xdr:spPr>
        <a:xfrm>
          <a:off x="14325111" y="828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125667</xdr:rowOff>
    </xdr:from>
    <xdr:to>
      <xdr:col>72</xdr:col>
      <xdr:colOff>38100</xdr:colOff>
      <xdr:row>54</xdr:row>
      <xdr:rowOff>55817</xdr:rowOff>
    </xdr:to>
    <xdr:sp macro="" textlink="">
      <xdr:nvSpPr>
        <xdr:cNvPr id="602" name="楕円 601"/>
        <xdr:cNvSpPr/>
      </xdr:nvSpPr>
      <xdr:spPr>
        <a:xfrm>
          <a:off x="13652500" y="921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72344</xdr:rowOff>
    </xdr:from>
    <xdr:ext cx="534377" cy="259045"/>
    <xdr:sp macro="" textlink="">
      <xdr:nvSpPr>
        <xdr:cNvPr id="603" name="テキスト ボックス 602"/>
        <xdr:cNvSpPr txBox="1"/>
      </xdr:nvSpPr>
      <xdr:spPr>
        <a:xfrm>
          <a:off x="13436111" y="898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75756</xdr:rowOff>
    </xdr:from>
    <xdr:to>
      <xdr:col>67</xdr:col>
      <xdr:colOff>101600</xdr:colOff>
      <xdr:row>54</xdr:row>
      <xdr:rowOff>5906</xdr:rowOff>
    </xdr:to>
    <xdr:sp macro="" textlink="">
      <xdr:nvSpPr>
        <xdr:cNvPr id="604" name="楕円 603"/>
        <xdr:cNvSpPr/>
      </xdr:nvSpPr>
      <xdr:spPr>
        <a:xfrm>
          <a:off x="12763500" y="916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22433</xdr:rowOff>
    </xdr:from>
    <xdr:ext cx="534377" cy="259045"/>
    <xdr:sp macro="" textlink="">
      <xdr:nvSpPr>
        <xdr:cNvPr id="605" name="テキスト ボックス 604"/>
        <xdr:cNvSpPr txBox="1"/>
      </xdr:nvSpPr>
      <xdr:spPr>
        <a:xfrm>
          <a:off x="12547111" y="893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9513</xdr:rowOff>
    </xdr:from>
    <xdr:to>
      <xdr:col>85</xdr:col>
      <xdr:colOff>126364</xdr:colOff>
      <xdr:row>79</xdr:row>
      <xdr:rowOff>44450</xdr:rowOff>
    </xdr:to>
    <xdr:cxnSp macro="">
      <xdr:nvCxnSpPr>
        <xdr:cNvPr id="629" name="直線コネクタ 628"/>
        <xdr:cNvCxnSpPr/>
      </xdr:nvCxnSpPr>
      <xdr:spPr>
        <a:xfrm flipV="1">
          <a:off x="16317595" y="12182463"/>
          <a:ext cx="1269" cy="1406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127640</xdr:rowOff>
    </xdr:from>
    <xdr:ext cx="534377" cy="259045"/>
    <xdr:sp macro="" textlink="">
      <xdr:nvSpPr>
        <xdr:cNvPr id="632" name="災害復旧費最大値テキスト"/>
        <xdr:cNvSpPr txBox="1"/>
      </xdr:nvSpPr>
      <xdr:spPr>
        <a:xfrm>
          <a:off x="16370300" y="1195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36,917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9513</xdr:rowOff>
    </xdr:from>
    <xdr:to>
      <xdr:col>86</xdr:col>
      <xdr:colOff>25400</xdr:colOff>
      <xdr:row>71</xdr:row>
      <xdr:rowOff>9513</xdr:rowOff>
    </xdr:to>
    <xdr:cxnSp macro="">
      <xdr:nvCxnSpPr>
        <xdr:cNvPr id="633" name="直線コネクタ 632"/>
        <xdr:cNvCxnSpPr/>
      </xdr:nvCxnSpPr>
      <xdr:spPr>
        <a:xfrm>
          <a:off x="16230600" y="121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152921</xdr:rowOff>
    </xdr:from>
    <xdr:to>
      <xdr:col>85</xdr:col>
      <xdr:colOff>127000</xdr:colOff>
      <xdr:row>75</xdr:row>
      <xdr:rowOff>66472</xdr:rowOff>
    </xdr:to>
    <xdr:cxnSp macro="">
      <xdr:nvCxnSpPr>
        <xdr:cNvPr id="634" name="直線コネクタ 633"/>
        <xdr:cNvCxnSpPr/>
      </xdr:nvCxnSpPr>
      <xdr:spPr>
        <a:xfrm flipV="1">
          <a:off x="15481300" y="12497321"/>
          <a:ext cx="838200" cy="42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72889</xdr:rowOff>
    </xdr:from>
    <xdr:ext cx="469744" cy="259045"/>
    <xdr:sp macro="" textlink="">
      <xdr:nvSpPr>
        <xdr:cNvPr id="635" name="災害復旧費平均値テキスト"/>
        <xdr:cNvSpPr txBox="1"/>
      </xdr:nvSpPr>
      <xdr:spPr>
        <a:xfrm>
          <a:off x="16370300" y="13274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94462</xdr:rowOff>
    </xdr:from>
    <xdr:to>
      <xdr:col>85</xdr:col>
      <xdr:colOff>177800</xdr:colOff>
      <xdr:row>78</xdr:row>
      <xdr:rowOff>24612</xdr:rowOff>
    </xdr:to>
    <xdr:sp macro="" textlink="">
      <xdr:nvSpPr>
        <xdr:cNvPr id="636" name="フローチャート: 判断 635"/>
        <xdr:cNvSpPr/>
      </xdr:nvSpPr>
      <xdr:spPr>
        <a:xfrm>
          <a:off x="16268700" y="1329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66472</xdr:rowOff>
    </xdr:from>
    <xdr:to>
      <xdr:col>81</xdr:col>
      <xdr:colOff>50800</xdr:colOff>
      <xdr:row>79</xdr:row>
      <xdr:rowOff>44450</xdr:rowOff>
    </xdr:to>
    <xdr:cxnSp macro="">
      <xdr:nvCxnSpPr>
        <xdr:cNvPr id="637" name="直線コネクタ 636"/>
        <xdr:cNvCxnSpPr/>
      </xdr:nvCxnSpPr>
      <xdr:spPr>
        <a:xfrm flipV="1">
          <a:off x="14592300" y="12925222"/>
          <a:ext cx="889000" cy="66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27939</xdr:rowOff>
    </xdr:from>
    <xdr:to>
      <xdr:col>81</xdr:col>
      <xdr:colOff>101600</xdr:colOff>
      <xdr:row>78</xdr:row>
      <xdr:rowOff>129539</xdr:rowOff>
    </xdr:to>
    <xdr:sp macro="" textlink="">
      <xdr:nvSpPr>
        <xdr:cNvPr id="638" name="フローチャート: 判断 637"/>
        <xdr:cNvSpPr/>
      </xdr:nvSpPr>
      <xdr:spPr>
        <a:xfrm>
          <a:off x="15430500" y="1340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120666</xdr:rowOff>
    </xdr:from>
    <xdr:ext cx="469744" cy="259045"/>
    <xdr:sp macro="" textlink="">
      <xdr:nvSpPr>
        <xdr:cNvPr id="639" name="テキスト ボックス 638"/>
        <xdr:cNvSpPr txBox="1"/>
      </xdr:nvSpPr>
      <xdr:spPr>
        <a:xfrm>
          <a:off x="15246428" y="1349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157798</xdr:rowOff>
    </xdr:from>
    <xdr:to>
      <xdr:col>76</xdr:col>
      <xdr:colOff>114300</xdr:colOff>
      <xdr:row>79</xdr:row>
      <xdr:rowOff>44450</xdr:rowOff>
    </xdr:to>
    <xdr:cxnSp macro="">
      <xdr:nvCxnSpPr>
        <xdr:cNvPr id="640" name="直線コネクタ 639"/>
        <xdr:cNvCxnSpPr/>
      </xdr:nvCxnSpPr>
      <xdr:spPr>
        <a:xfrm>
          <a:off x="13703300" y="13016548"/>
          <a:ext cx="889000" cy="57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149898</xdr:rowOff>
    </xdr:from>
    <xdr:to>
      <xdr:col>76</xdr:col>
      <xdr:colOff>165100</xdr:colOff>
      <xdr:row>78</xdr:row>
      <xdr:rowOff>80048</xdr:rowOff>
    </xdr:to>
    <xdr:sp macro="" textlink="">
      <xdr:nvSpPr>
        <xdr:cNvPr id="641" name="フローチャート: 判断 640"/>
        <xdr:cNvSpPr/>
      </xdr:nvSpPr>
      <xdr:spPr>
        <a:xfrm>
          <a:off x="14541500" y="1335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96575</xdr:rowOff>
    </xdr:from>
    <xdr:ext cx="469744" cy="259045"/>
    <xdr:sp macro="" textlink="">
      <xdr:nvSpPr>
        <xdr:cNvPr id="642" name="テキスト ボックス 641"/>
        <xdr:cNvSpPr txBox="1"/>
      </xdr:nvSpPr>
      <xdr:spPr>
        <a:xfrm>
          <a:off x="14357428" y="1312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49022</xdr:rowOff>
    </xdr:from>
    <xdr:to>
      <xdr:col>71</xdr:col>
      <xdr:colOff>177800</xdr:colOff>
      <xdr:row>75</xdr:row>
      <xdr:rowOff>157798</xdr:rowOff>
    </xdr:to>
    <xdr:cxnSp macro="">
      <xdr:nvCxnSpPr>
        <xdr:cNvPr id="643" name="直線コネクタ 642"/>
        <xdr:cNvCxnSpPr/>
      </xdr:nvCxnSpPr>
      <xdr:spPr>
        <a:xfrm>
          <a:off x="12814300" y="12564872"/>
          <a:ext cx="889000" cy="45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109513</xdr:rowOff>
    </xdr:from>
    <xdr:to>
      <xdr:col>72</xdr:col>
      <xdr:colOff>38100</xdr:colOff>
      <xdr:row>78</xdr:row>
      <xdr:rowOff>39663</xdr:rowOff>
    </xdr:to>
    <xdr:sp macro="" textlink="">
      <xdr:nvSpPr>
        <xdr:cNvPr id="644" name="フローチャート: 判断 643"/>
        <xdr:cNvSpPr/>
      </xdr:nvSpPr>
      <xdr:spPr>
        <a:xfrm>
          <a:off x="13652500" y="13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30790</xdr:rowOff>
    </xdr:from>
    <xdr:ext cx="469744" cy="259045"/>
    <xdr:sp macro="" textlink="">
      <xdr:nvSpPr>
        <xdr:cNvPr id="645" name="テキスト ボックス 644"/>
        <xdr:cNvSpPr txBox="1"/>
      </xdr:nvSpPr>
      <xdr:spPr>
        <a:xfrm>
          <a:off x="13468428" y="134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132372</xdr:rowOff>
    </xdr:from>
    <xdr:to>
      <xdr:col>67</xdr:col>
      <xdr:colOff>101600</xdr:colOff>
      <xdr:row>77</xdr:row>
      <xdr:rowOff>62522</xdr:rowOff>
    </xdr:to>
    <xdr:sp macro="" textlink="">
      <xdr:nvSpPr>
        <xdr:cNvPr id="646" name="フローチャート: 判断 645"/>
        <xdr:cNvSpPr/>
      </xdr:nvSpPr>
      <xdr:spPr>
        <a:xfrm>
          <a:off x="12763500" y="1316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53649</xdr:rowOff>
    </xdr:from>
    <xdr:ext cx="469744" cy="259045"/>
    <xdr:sp macro="" textlink="">
      <xdr:nvSpPr>
        <xdr:cNvPr id="647" name="テキスト ボックス 646"/>
        <xdr:cNvSpPr txBox="1"/>
      </xdr:nvSpPr>
      <xdr:spPr>
        <a:xfrm>
          <a:off x="12579428" y="1325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102121</xdr:rowOff>
    </xdr:from>
    <xdr:to>
      <xdr:col>85</xdr:col>
      <xdr:colOff>177800</xdr:colOff>
      <xdr:row>73</xdr:row>
      <xdr:rowOff>32271</xdr:rowOff>
    </xdr:to>
    <xdr:sp macro="" textlink="">
      <xdr:nvSpPr>
        <xdr:cNvPr id="653" name="楕円 652"/>
        <xdr:cNvSpPr/>
      </xdr:nvSpPr>
      <xdr:spPr>
        <a:xfrm>
          <a:off x="16268700" y="1244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124998</xdr:rowOff>
    </xdr:from>
    <xdr:ext cx="534377" cy="259045"/>
    <xdr:sp macro="" textlink="">
      <xdr:nvSpPr>
        <xdr:cNvPr id="654" name="災害復旧費該当値テキスト"/>
        <xdr:cNvSpPr txBox="1"/>
      </xdr:nvSpPr>
      <xdr:spPr>
        <a:xfrm>
          <a:off x="16370300" y="1229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15672</xdr:rowOff>
    </xdr:from>
    <xdr:to>
      <xdr:col>81</xdr:col>
      <xdr:colOff>101600</xdr:colOff>
      <xdr:row>75</xdr:row>
      <xdr:rowOff>117272</xdr:rowOff>
    </xdr:to>
    <xdr:sp macro="" textlink="">
      <xdr:nvSpPr>
        <xdr:cNvPr id="655" name="楕円 654"/>
        <xdr:cNvSpPr/>
      </xdr:nvSpPr>
      <xdr:spPr>
        <a:xfrm>
          <a:off x="15430500" y="1287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133799</xdr:rowOff>
    </xdr:from>
    <xdr:ext cx="534377" cy="259045"/>
    <xdr:sp macro="" textlink="">
      <xdr:nvSpPr>
        <xdr:cNvPr id="656" name="テキスト ボックス 655"/>
        <xdr:cNvSpPr txBox="1"/>
      </xdr:nvSpPr>
      <xdr:spPr>
        <a:xfrm>
          <a:off x="15214111" y="1264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106997</xdr:rowOff>
    </xdr:from>
    <xdr:to>
      <xdr:col>72</xdr:col>
      <xdr:colOff>38100</xdr:colOff>
      <xdr:row>76</xdr:row>
      <xdr:rowOff>37148</xdr:rowOff>
    </xdr:to>
    <xdr:sp macro="" textlink="">
      <xdr:nvSpPr>
        <xdr:cNvPr id="659" name="楕円 658"/>
        <xdr:cNvSpPr/>
      </xdr:nvSpPr>
      <xdr:spPr>
        <a:xfrm>
          <a:off x="13652500" y="129657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53674</xdr:rowOff>
    </xdr:from>
    <xdr:ext cx="534377" cy="259045"/>
    <xdr:sp macro="" textlink="">
      <xdr:nvSpPr>
        <xdr:cNvPr id="660" name="テキスト ボックス 659"/>
        <xdr:cNvSpPr txBox="1"/>
      </xdr:nvSpPr>
      <xdr:spPr>
        <a:xfrm>
          <a:off x="13436111" y="1274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169672</xdr:rowOff>
    </xdr:from>
    <xdr:to>
      <xdr:col>67</xdr:col>
      <xdr:colOff>101600</xdr:colOff>
      <xdr:row>73</xdr:row>
      <xdr:rowOff>99822</xdr:rowOff>
    </xdr:to>
    <xdr:sp macro="" textlink="">
      <xdr:nvSpPr>
        <xdr:cNvPr id="661" name="楕円 660"/>
        <xdr:cNvSpPr/>
      </xdr:nvSpPr>
      <xdr:spPr>
        <a:xfrm>
          <a:off x="12763500" y="1251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116349</xdr:rowOff>
    </xdr:from>
    <xdr:ext cx="534377" cy="259045"/>
    <xdr:sp macro="" textlink="">
      <xdr:nvSpPr>
        <xdr:cNvPr id="662" name="テキスト ボックス 661"/>
        <xdr:cNvSpPr txBox="1"/>
      </xdr:nvSpPr>
      <xdr:spPr>
        <a:xfrm>
          <a:off x="12547111" y="1228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5" name="テキスト ボックス 674"/>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5" name="テキスト ボックス 68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111223</xdr:rowOff>
    </xdr:from>
    <xdr:to>
      <xdr:col>85</xdr:col>
      <xdr:colOff>126364</xdr:colOff>
      <xdr:row>98</xdr:row>
      <xdr:rowOff>61029</xdr:rowOff>
    </xdr:to>
    <xdr:cxnSp macro="">
      <xdr:nvCxnSpPr>
        <xdr:cNvPr id="689" name="直線コネクタ 688"/>
        <xdr:cNvCxnSpPr/>
      </xdr:nvCxnSpPr>
      <xdr:spPr>
        <a:xfrm flipV="1">
          <a:off x="16317595" y="15370273"/>
          <a:ext cx="1269" cy="149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64856</xdr:rowOff>
    </xdr:from>
    <xdr:ext cx="534377" cy="259045"/>
    <xdr:sp macro="" textlink="">
      <xdr:nvSpPr>
        <xdr:cNvPr id="690" name="公債費最小値テキスト"/>
        <xdr:cNvSpPr txBox="1"/>
      </xdr:nvSpPr>
      <xdr:spPr>
        <a:xfrm>
          <a:off x="16370300" y="1686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61029</xdr:rowOff>
    </xdr:from>
    <xdr:to>
      <xdr:col>86</xdr:col>
      <xdr:colOff>25400</xdr:colOff>
      <xdr:row>98</xdr:row>
      <xdr:rowOff>61029</xdr:rowOff>
    </xdr:to>
    <xdr:cxnSp macro="">
      <xdr:nvCxnSpPr>
        <xdr:cNvPr id="691" name="直線コネクタ 690"/>
        <xdr:cNvCxnSpPr/>
      </xdr:nvCxnSpPr>
      <xdr:spPr>
        <a:xfrm>
          <a:off x="16230600" y="1686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57900</xdr:rowOff>
    </xdr:from>
    <xdr:ext cx="534377" cy="259045"/>
    <xdr:sp macro="" textlink="">
      <xdr:nvSpPr>
        <xdr:cNvPr id="692" name="公債費最大値テキスト"/>
        <xdr:cNvSpPr txBox="1"/>
      </xdr:nvSpPr>
      <xdr:spPr>
        <a:xfrm>
          <a:off x="16370300" y="1514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111223</xdr:rowOff>
    </xdr:from>
    <xdr:to>
      <xdr:col>86</xdr:col>
      <xdr:colOff>25400</xdr:colOff>
      <xdr:row>89</xdr:row>
      <xdr:rowOff>111223</xdr:rowOff>
    </xdr:to>
    <xdr:cxnSp macro="">
      <xdr:nvCxnSpPr>
        <xdr:cNvPr id="693" name="直線コネクタ 692"/>
        <xdr:cNvCxnSpPr/>
      </xdr:nvCxnSpPr>
      <xdr:spPr>
        <a:xfrm>
          <a:off x="16230600" y="1537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93588</xdr:rowOff>
    </xdr:from>
    <xdr:to>
      <xdr:col>85</xdr:col>
      <xdr:colOff>127000</xdr:colOff>
      <xdr:row>91</xdr:row>
      <xdr:rowOff>149073</xdr:rowOff>
    </xdr:to>
    <xdr:cxnSp macro="">
      <xdr:nvCxnSpPr>
        <xdr:cNvPr id="694" name="直線コネクタ 693"/>
        <xdr:cNvCxnSpPr/>
      </xdr:nvCxnSpPr>
      <xdr:spPr>
        <a:xfrm flipV="1">
          <a:off x="15481300" y="15695538"/>
          <a:ext cx="838200" cy="5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124444</xdr:rowOff>
    </xdr:from>
    <xdr:ext cx="534377" cy="259045"/>
    <xdr:sp macro="" textlink="">
      <xdr:nvSpPr>
        <xdr:cNvPr id="695" name="公債費平均値テキスト"/>
        <xdr:cNvSpPr txBox="1"/>
      </xdr:nvSpPr>
      <xdr:spPr>
        <a:xfrm>
          <a:off x="16370300" y="15897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146017</xdr:rowOff>
    </xdr:from>
    <xdr:to>
      <xdr:col>85</xdr:col>
      <xdr:colOff>177800</xdr:colOff>
      <xdr:row>93</xdr:row>
      <xdr:rowOff>76167</xdr:rowOff>
    </xdr:to>
    <xdr:sp macro="" textlink="">
      <xdr:nvSpPr>
        <xdr:cNvPr id="696" name="フローチャート: 判断 695"/>
        <xdr:cNvSpPr/>
      </xdr:nvSpPr>
      <xdr:spPr>
        <a:xfrm>
          <a:off x="16268700" y="1591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116382</xdr:rowOff>
    </xdr:from>
    <xdr:to>
      <xdr:col>81</xdr:col>
      <xdr:colOff>50800</xdr:colOff>
      <xdr:row>91</xdr:row>
      <xdr:rowOff>149073</xdr:rowOff>
    </xdr:to>
    <xdr:cxnSp macro="">
      <xdr:nvCxnSpPr>
        <xdr:cNvPr id="697" name="直線コネクタ 696"/>
        <xdr:cNvCxnSpPr/>
      </xdr:nvCxnSpPr>
      <xdr:spPr>
        <a:xfrm>
          <a:off x="14592300" y="15718332"/>
          <a:ext cx="889000" cy="3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8564</xdr:rowOff>
    </xdr:from>
    <xdr:to>
      <xdr:col>81</xdr:col>
      <xdr:colOff>101600</xdr:colOff>
      <xdr:row>93</xdr:row>
      <xdr:rowOff>110164</xdr:rowOff>
    </xdr:to>
    <xdr:sp macro="" textlink="">
      <xdr:nvSpPr>
        <xdr:cNvPr id="698" name="フローチャート: 判断 697"/>
        <xdr:cNvSpPr/>
      </xdr:nvSpPr>
      <xdr:spPr>
        <a:xfrm>
          <a:off x="15430500" y="1595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101291</xdr:rowOff>
    </xdr:from>
    <xdr:ext cx="534377" cy="259045"/>
    <xdr:sp macro="" textlink="">
      <xdr:nvSpPr>
        <xdr:cNvPr id="699" name="テキスト ボックス 698"/>
        <xdr:cNvSpPr txBox="1"/>
      </xdr:nvSpPr>
      <xdr:spPr>
        <a:xfrm>
          <a:off x="15214111" y="1604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26477</xdr:rowOff>
    </xdr:from>
    <xdr:to>
      <xdr:col>76</xdr:col>
      <xdr:colOff>114300</xdr:colOff>
      <xdr:row>91</xdr:row>
      <xdr:rowOff>116382</xdr:rowOff>
    </xdr:to>
    <xdr:cxnSp macro="">
      <xdr:nvCxnSpPr>
        <xdr:cNvPr id="700" name="直線コネクタ 699"/>
        <xdr:cNvCxnSpPr/>
      </xdr:nvCxnSpPr>
      <xdr:spPr>
        <a:xfrm>
          <a:off x="13703300" y="15456977"/>
          <a:ext cx="889000" cy="26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18687</xdr:rowOff>
    </xdr:from>
    <xdr:to>
      <xdr:col>76</xdr:col>
      <xdr:colOff>165100</xdr:colOff>
      <xdr:row>93</xdr:row>
      <xdr:rowOff>120287</xdr:rowOff>
    </xdr:to>
    <xdr:sp macro="" textlink="">
      <xdr:nvSpPr>
        <xdr:cNvPr id="701" name="フローチャート: 判断 700"/>
        <xdr:cNvSpPr/>
      </xdr:nvSpPr>
      <xdr:spPr>
        <a:xfrm>
          <a:off x="14541500" y="159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111414</xdr:rowOff>
    </xdr:from>
    <xdr:ext cx="534377" cy="259045"/>
    <xdr:sp macro="" textlink="">
      <xdr:nvSpPr>
        <xdr:cNvPr id="702" name="テキスト ボックス 701"/>
        <xdr:cNvSpPr txBox="1"/>
      </xdr:nvSpPr>
      <xdr:spPr>
        <a:xfrm>
          <a:off x="14325111" y="1605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26477</xdr:rowOff>
    </xdr:from>
    <xdr:to>
      <xdr:col>71</xdr:col>
      <xdr:colOff>177800</xdr:colOff>
      <xdr:row>90</xdr:row>
      <xdr:rowOff>79318</xdr:rowOff>
    </xdr:to>
    <xdr:cxnSp macro="">
      <xdr:nvCxnSpPr>
        <xdr:cNvPr id="703" name="直線コネクタ 702"/>
        <xdr:cNvCxnSpPr/>
      </xdr:nvCxnSpPr>
      <xdr:spPr>
        <a:xfrm flipV="1">
          <a:off x="12814300" y="15456977"/>
          <a:ext cx="889000" cy="5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164632</xdr:rowOff>
    </xdr:from>
    <xdr:to>
      <xdr:col>72</xdr:col>
      <xdr:colOff>38100</xdr:colOff>
      <xdr:row>93</xdr:row>
      <xdr:rowOff>94782</xdr:rowOff>
    </xdr:to>
    <xdr:sp macro="" textlink="">
      <xdr:nvSpPr>
        <xdr:cNvPr id="704" name="フローチャート: 判断 703"/>
        <xdr:cNvSpPr/>
      </xdr:nvSpPr>
      <xdr:spPr>
        <a:xfrm>
          <a:off x="13652500" y="1593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85909</xdr:rowOff>
    </xdr:from>
    <xdr:ext cx="534377" cy="259045"/>
    <xdr:sp macro="" textlink="">
      <xdr:nvSpPr>
        <xdr:cNvPr id="705" name="テキスト ボックス 704"/>
        <xdr:cNvSpPr txBox="1"/>
      </xdr:nvSpPr>
      <xdr:spPr>
        <a:xfrm>
          <a:off x="13436111" y="1603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142850</xdr:rowOff>
    </xdr:from>
    <xdr:to>
      <xdr:col>67</xdr:col>
      <xdr:colOff>101600</xdr:colOff>
      <xdr:row>93</xdr:row>
      <xdr:rowOff>73000</xdr:rowOff>
    </xdr:to>
    <xdr:sp macro="" textlink="">
      <xdr:nvSpPr>
        <xdr:cNvPr id="706" name="フローチャート: 判断 705"/>
        <xdr:cNvSpPr/>
      </xdr:nvSpPr>
      <xdr:spPr>
        <a:xfrm>
          <a:off x="12763500" y="1591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64127</xdr:rowOff>
    </xdr:from>
    <xdr:ext cx="534377" cy="259045"/>
    <xdr:sp macro="" textlink="">
      <xdr:nvSpPr>
        <xdr:cNvPr id="707" name="テキスト ボックス 706"/>
        <xdr:cNvSpPr txBox="1"/>
      </xdr:nvSpPr>
      <xdr:spPr>
        <a:xfrm>
          <a:off x="12547111" y="1600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42788</xdr:rowOff>
    </xdr:from>
    <xdr:to>
      <xdr:col>85</xdr:col>
      <xdr:colOff>177800</xdr:colOff>
      <xdr:row>91</xdr:row>
      <xdr:rowOff>144388</xdr:rowOff>
    </xdr:to>
    <xdr:sp macro="" textlink="">
      <xdr:nvSpPr>
        <xdr:cNvPr id="713" name="楕円 712"/>
        <xdr:cNvSpPr/>
      </xdr:nvSpPr>
      <xdr:spPr>
        <a:xfrm>
          <a:off x="16268700" y="1564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65665</xdr:rowOff>
    </xdr:from>
    <xdr:ext cx="534377" cy="259045"/>
    <xdr:sp macro="" textlink="">
      <xdr:nvSpPr>
        <xdr:cNvPr id="714" name="公債費該当値テキスト"/>
        <xdr:cNvSpPr txBox="1"/>
      </xdr:nvSpPr>
      <xdr:spPr>
        <a:xfrm>
          <a:off x="16370300" y="1549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98273</xdr:rowOff>
    </xdr:from>
    <xdr:to>
      <xdr:col>81</xdr:col>
      <xdr:colOff>101600</xdr:colOff>
      <xdr:row>92</xdr:row>
      <xdr:rowOff>28423</xdr:rowOff>
    </xdr:to>
    <xdr:sp macro="" textlink="">
      <xdr:nvSpPr>
        <xdr:cNvPr id="715" name="楕円 714"/>
        <xdr:cNvSpPr/>
      </xdr:nvSpPr>
      <xdr:spPr>
        <a:xfrm>
          <a:off x="15430500" y="1570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44950</xdr:rowOff>
    </xdr:from>
    <xdr:ext cx="534377" cy="259045"/>
    <xdr:sp macro="" textlink="">
      <xdr:nvSpPr>
        <xdr:cNvPr id="716" name="テキスト ボックス 715"/>
        <xdr:cNvSpPr txBox="1"/>
      </xdr:nvSpPr>
      <xdr:spPr>
        <a:xfrm>
          <a:off x="15214111" y="1547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65582</xdr:rowOff>
    </xdr:from>
    <xdr:to>
      <xdr:col>76</xdr:col>
      <xdr:colOff>165100</xdr:colOff>
      <xdr:row>91</xdr:row>
      <xdr:rowOff>167182</xdr:rowOff>
    </xdr:to>
    <xdr:sp macro="" textlink="">
      <xdr:nvSpPr>
        <xdr:cNvPr id="717" name="楕円 716"/>
        <xdr:cNvSpPr/>
      </xdr:nvSpPr>
      <xdr:spPr>
        <a:xfrm>
          <a:off x="14541500" y="1566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12259</xdr:rowOff>
    </xdr:from>
    <xdr:ext cx="534377" cy="259045"/>
    <xdr:sp macro="" textlink="">
      <xdr:nvSpPr>
        <xdr:cNvPr id="718" name="テキスト ボックス 717"/>
        <xdr:cNvSpPr txBox="1"/>
      </xdr:nvSpPr>
      <xdr:spPr>
        <a:xfrm>
          <a:off x="14325111" y="1544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147127</xdr:rowOff>
    </xdr:from>
    <xdr:to>
      <xdr:col>72</xdr:col>
      <xdr:colOff>38100</xdr:colOff>
      <xdr:row>90</xdr:row>
      <xdr:rowOff>77277</xdr:rowOff>
    </xdr:to>
    <xdr:sp macro="" textlink="">
      <xdr:nvSpPr>
        <xdr:cNvPr id="719" name="楕円 718"/>
        <xdr:cNvSpPr/>
      </xdr:nvSpPr>
      <xdr:spPr>
        <a:xfrm>
          <a:off x="13652500" y="1540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88</xdr:row>
      <xdr:rowOff>93804</xdr:rowOff>
    </xdr:from>
    <xdr:ext cx="534377" cy="259045"/>
    <xdr:sp macro="" textlink="">
      <xdr:nvSpPr>
        <xdr:cNvPr id="720" name="テキスト ボックス 719"/>
        <xdr:cNvSpPr txBox="1"/>
      </xdr:nvSpPr>
      <xdr:spPr>
        <a:xfrm>
          <a:off x="13436111" y="151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28518</xdr:rowOff>
    </xdr:from>
    <xdr:to>
      <xdr:col>67</xdr:col>
      <xdr:colOff>101600</xdr:colOff>
      <xdr:row>90</xdr:row>
      <xdr:rowOff>130118</xdr:rowOff>
    </xdr:to>
    <xdr:sp macro="" textlink="">
      <xdr:nvSpPr>
        <xdr:cNvPr id="721" name="楕円 720"/>
        <xdr:cNvSpPr/>
      </xdr:nvSpPr>
      <xdr:spPr>
        <a:xfrm>
          <a:off x="12763500" y="1545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146645</xdr:rowOff>
    </xdr:from>
    <xdr:ext cx="534377" cy="259045"/>
    <xdr:sp macro="" textlink="">
      <xdr:nvSpPr>
        <xdr:cNvPr id="722" name="テキスト ボックス 721"/>
        <xdr:cNvSpPr txBox="1"/>
      </xdr:nvSpPr>
      <xdr:spPr>
        <a:xfrm>
          <a:off x="12547111" y="152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6" name="テキスト ボックス 735"/>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8" name="テキスト ボックス 737"/>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0" name="テキスト ボックス 739"/>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2" name="テキスト ボックス 741"/>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4" name="テキスト ボックス 743"/>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97790</xdr:rowOff>
    </xdr:from>
    <xdr:to>
      <xdr:col>116</xdr:col>
      <xdr:colOff>62864</xdr:colOff>
      <xdr:row>39</xdr:row>
      <xdr:rowOff>44450</xdr:rowOff>
    </xdr:to>
    <xdr:cxnSp macro="">
      <xdr:nvCxnSpPr>
        <xdr:cNvPr id="746" name="直線コネクタ 745"/>
        <xdr:cNvCxnSpPr/>
      </xdr:nvCxnSpPr>
      <xdr:spPr>
        <a:xfrm flipV="1">
          <a:off x="22159595" y="5241290"/>
          <a:ext cx="1269"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44467</xdr:rowOff>
    </xdr:from>
    <xdr:ext cx="378565" cy="259045"/>
    <xdr:sp macro="" textlink="">
      <xdr:nvSpPr>
        <xdr:cNvPr id="749" name="諸支出金最大値テキスト"/>
        <xdr:cNvSpPr txBox="1"/>
      </xdr:nvSpPr>
      <xdr:spPr>
        <a:xfrm>
          <a:off x="22212300" y="5016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97790</xdr:rowOff>
    </xdr:from>
    <xdr:to>
      <xdr:col>116</xdr:col>
      <xdr:colOff>152400</xdr:colOff>
      <xdr:row>30</xdr:row>
      <xdr:rowOff>97790</xdr:rowOff>
    </xdr:to>
    <xdr:cxnSp macro="">
      <xdr:nvCxnSpPr>
        <xdr:cNvPr id="750" name="直線コネクタ 749"/>
        <xdr:cNvCxnSpPr/>
      </xdr:nvCxnSpPr>
      <xdr:spPr>
        <a:xfrm>
          <a:off x="22072600" y="524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47007</xdr:rowOff>
    </xdr:from>
    <xdr:ext cx="313932" cy="259045"/>
    <xdr:sp macro="" textlink="">
      <xdr:nvSpPr>
        <xdr:cNvPr id="752" name="諸支出金平均値テキスト"/>
        <xdr:cNvSpPr txBox="1"/>
      </xdr:nvSpPr>
      <xdr:spPr>
        <a:xfrm>
          <a:off x="22212300" y="639065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24130</xdr:rowOff>
    </xdr:from>
    <xdr:to>
      <xdr:col>116</xdr:col>
      <xdr:colOff>114300</xdr:colOff>
      <xdr:row>38</xdr:row>
      <xdr:rowOff>125730</xdr:rowOff>
    </xdr:to>
    <xdr:sp macro="" textlink="">
      <xdr:nvSpPr>
        <xdr:cNvPr id="753" name="フローチャート: 判断 752"/>
        <xdr:cNvSpPr/>
      </xdr:nvSpPr>
      <xdr:spPr>
        <a:xfrm>
          <a:off x="221107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39370</xdr:rowOff>
    </xdr:from>
    <xdr:to>
      <xdr:col>112</xdr:col>
      <xdr:colOff>38100</xdr:colOff>
      <xdr:row>38</xdr:row>
      <xdr:rowOff>140970</xdr:rowOff>
    </xdr:to>
    <xdr:sp macro="" textlink="">
      <xdr:nvSpPr>
        <xdr:cNvPr id="755" name="フローチャート: 判断 754"/>
        <xdr:cNvSpPr/>
      </xdr:nvSpPr>
      <xdr:spPr>
        <a:xfrm>
          <a:off x="21272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157497</xdr:rowOff>
    </xdr:from>
    <xdr:ext cx="313932" cy="259045"/>
    <xdr:sp macro="" textlink="">
      <xdr:nvSpPr>
        <xdr:cNvPr id="756" name="テキスト ボックス 755"/>
        <xdr:cNvSpPr txBox="1"/>
      </xdr:nvSpPr>
      <xdr:spPr>
        <a:xfrm>
          <a:off x="21166333" y="63296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24130</xdr:rowOff>
    </xdr:from>
    <xdr:to>
      <xdr:col>107</xdr:col>
      <xdr:colOff>101600</xdr:colOff>
      <xdr:row>37</xdr:row>
      <xdr:rowOff>125730</xdr:rowOff>
    </xdr:to>
    <xdr:sp macro="" textlink="">
      <xdr:nvSpPr>
        <xdr:cNvPr id="758" name="フローチャート: 判断 757"/>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142257</xdr:rowOff>
    </xdr:from>
    <xdr:ext cx="313932" cy="259045"/>
    <xdr:sp macro="" textlink="">
      <xdr:nvSpPr>
        <xdr:cNvPr id="759" name="テキスト ボックス 758"/>
        <xdr:cNvSpPr txBox="1"/>
      </xdr:nvSpPr>
      <xdr:spPr>
        <a:xfrm>
          <a:off x="20277333" y="6143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54610</xdr:rowOff>
    </xdr:from>
    <xdr:to>
      <xdr:col>102</xdr:col>
      <xdr:colOff>165100</xdr:colOff>
      <xdr:row>37</xdr:row>
      <xdr:rowOff>156210</xdr:rowOff>
    </xdr:to>
    <xdr:sp macro="" textlink="">
      <xdr:nvSpPr>
        <xdr:cNvPr id="761" name="フローチャート: 判断 760"/>
        <xdr:cNvSpPr/>
      </xdr:nvSpPr>
      <xdr:spPr>
        <a:xfrm>
          <a:off x="19494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1287</xdr:rowOff>
    </xdr:from>
    <xdr:ext cx="313932" cy="259045"/>
    <xdr:sp macro="" textlink="">
      <xdr:nvSpPr>
        <xdr:cNvPr id="762" name="テキスト ボックス 761"/>
        <xdr:cNvSpPr txBox="1"/>
      </xdr:nvSpPr>
      <xdr:spPr>
        <a:xfrm>
          <a:off x="19388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46990</xdr:rowOff>
    </xdr:from>
    <xdr:to>
      <xdr:col>98</xdr:col>
      <xdr:colOff>38100</xdr:colOff>
      <xdr:row>38</xdr:row>
      <xdr:rowOff>148590</xdr:rowOff>
    </xdr:to>
    <xdr:sp macro="" textlink="">
      <xdr:nvSpPr>
        <xdr:cNvPr id="763" name="フローチャート: 判断 762"/>
        <xdr:cNvSpPr/>
      </xdr:nvSpPr>
      <xdr:spPr>
        <a:xfrm>
          <a:off x="18605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165117</xdr:rowOff>
    </xdr:from>
    <xdr:ext cx="313932" cy="259045"/>
    <xdr:sp macro="" textlink="">
      <xdr:nvSpPr>
        <xdr:cNvPr id="764" name="テキスト ボックス 763"/>
        <xdr:cNvSpPr txBox="1"/>
      </xdr:nvSpPr>
      <xdr:spPr>
        <a:xfrm>
          <a:off x="18499333" y="6337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900">
              <a:solidFill>
                <a:schemeClr val="dk1"/>
              </a:solidFill>
              <a:effectLst/>
              <a:latin typeface="+mn-lt"/>
              <a:ea typeface="+mn-ea"/>
              <a:cs typeface="+mn-cs"/>
            </a:rPr>
            <a:t>総務費は住民一人当たり</a:t>
          </a:r>
          <a:r>
            <a:rPr kumimoji="1" lang="en-US" altLang="ja-JP" sz="900">
              <a:solidFill>
                <a:schemeClr val="dk1"/>
              </a:solidFill>
              <a:effectLst/>
              <a:latin typeface="+mn-lt"/>
              <a:ea typeface="+mn-ea"/>
              <a:cs typeface="+mn-cs"/>
            </a:rPr>
            <a:t>172,956</a:t>
          </a:r>
          <a:r>
            <a:rPr kumimoji="1" lang="ja-JP" altLang="ja-JP" sz="900">
              <a:solidFill>
                <a:schemeClr val="dk1"/>
              </a:solidFill>
              <a:effectLst/>
              <a:latin typeface="+mn-lt"/>
              <a:ea typeface="+mn-ea"/>
              <a:cs typeface="+mn-cs"/>
            </a:rPr>
            <a:t>円で</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類似団体平均</a:t>
          </a:r>
          <a:r>
            <a:rPr kumimoji="1" lang="ja-JP" altLang="en-US" sz="900">
              <a:solidFill>
                <a:schemeClr val="dk1"/>
              </a:solidFill>
              <a:effectLst/>
              <a:latin typeface="+mn-lt"/>
              <a:ea typeface="+mn-ea"/>
              <a:cs typeface="+mn-cs"/>
            </a:rPr>
            <a:t>より低い水準となったが</a:t>
          </a:r>
          <a:r>
            <a:rPr kumimoji="1" lang="ja-JP" altLang="ja-JP" sz="900">
              <a:solidFill>
                <a:schemeClr val="dk1"/>
              </a:solidFill>
              <a:effectLst/>
              <a:latin typeface="+mn-lt"/>
              <a:ea typeface="+mn-ea"/>
              <a:cs typeface="+mn-cs"/>
            </a:rPr>
            <a:t>、主に</a:t>
          </a:r>
          <a:r>
            <a:rPr kumimoji="1" lang="ja-JP" altLang="en-US" sz="900">
              <a:solidFill>
                <a:schemeClr val="dk1"/>
              </a:solidFill>
              <a:effectLst/>
              <a:latin typeface="+mn-lt"/>
              <a:ea typeface="+mn-ea"/>
              <a:cs typeface="+mn-cs"/>
            </a:rPr>
            <a:t>特別定額給付金給付事業の皆増によるものである</a:t>
          </a:r>
          <a:r>
            <a:rPr kumimoji="1" lang="ja-JP" altLang="ja-JP" sz="900">
              <a:solidFill>
                <a:schemeClr val="dk1"/>
              </a:solidFill>
              <a:effectLst/>
              <a:latin typeface="+mn-lt"/>
              <a:ea typeface="+mn-ea"/>
              <a:cs typeface="+mn-cs"/>
            </a:rPr>
            <a:t>。</a:t>
          </a:r>
          <a:endParaRPr lang="ja-JP" altLang="ja-JP" sz="900">
            <a:effectLst/>
          </a:endParaRPr>
        </a:p>
        <a:p>
          <a:r>
            <a:rPr kumimoji="1" lang="ja-JP" altLang="ja-JP" sz="900">
              <a:solidFill>
                <a:schemeClr val="dk1"/>
              </a:solidFill>
              <a:effectLst/>
              <a:latin typeface="+mn-lt"/>
              <a:ea typeface="+mn-ea"/>
              <a:cs typeface="+mn-cs"/>
            </a:rPr>
            <a:t>　民生費は住民一人当たり</a:t>
          </a:r>
          <a:r>
            <a:rPr kumimoji="1" lang="en-US" altLang="ja-JP" sz="900">
              <a:solidFill>
                <a:schemeClr val="dk1"/>
              </a:solidFill>
              <a:effectLst/>
              <a:latin typeface="+mn-lt"/>
              <a:ea typeface="+mn-ea"/>
              <a:cs typeface="+mn-cs"/>
            </a:rPr>
            <a:t>217,974</a:t>
          </a:r>
          <a:r>
            <a:rPr kumimoji="1" lang="ja-JP" altLang="ja-JP" sz="900">
              <a:solidFill>
                <a:schemeClr val="dk1"/>
              </a:solidFill>
              <a:effectLst/>
              <a:latin typeface="+mn-lt"/>
              <a:ea typeface="+mn-ea"/>
              <a:cs typeface="+mn-cs"/>
            </a:rPr>
            <a:t>円で</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類似団体平均</a:t>
          </a:r>
          <a:r>
            <a:rPr kumimoji="1" lang="ja-JP" altLang="en-US" sz="900">
              <a:solidFill>
                <a:schemeClr val="dk1"/>
              </a:solidFill>
              <a:effectLst/>
              <a:latin typeface="+mn-lt"/>
              <a:ea typeface="+mn-ea"/>
              <a:cs typeface="+mn-cs"/>
            </a:rPr>
            <a:t>を大きく上回ったが、</a:t>
          </a:r>
          <a:r>
            <a:rPr kumimoji="1" lang="ja-JP" altLang="ja-JP" sz="900">
              <a:solidFill>
                <a:schemeClr val="dk1"/>
              </a:solidFill>
              <a:effectLst/>
              <a:latin typeface="+mn-lt"/>
              <a:ea typeface="+mn-ea"/>
              <a:cs typeface="+mn-cs"/>
            </a:rPr>
            <a:t>ため池等放射性物質対策事業</a:t>
          </a:r>
          <a:r>
            <a:rPr kumimoji="1" lang="ja-JP" altLang="en-US" sz="900">
              <a:solidFill>
                <a:schemeClr val="dk1"/>
              </a:solidFill>
              <a:effectLst/>
              <a:latin typeface="+mn-lt"/>
              <a:ea typeface="+mn-ea"/>
              <a:cs typeface="+mn-cs"/>
            </a:rPr>
            <a:t>や除染対策事業</a:t>
          </a:r>
          <a:r>
            <a:rPr kumimoji="1" lang="ja-JP" altLang="ja-JP" sz="900">
              <a:solidFill>
                <a:schemeClr val="dk1"/>
              </a:solidFill>
              <a:effectLst/>
              <a:latin typeface="+mn-lt"/>
              <a:ea typeface="+mn-ea"/>
              <a:cs typeface="+mn-cs"/>
            </a:rPr>
            <a:t>などが増加したためである。</a:t>
          </a:r>
          <a:endParaRPr lang="ja-JP" altLang="ja-JP" sz="900">
            <a:effectLst/>
          </a:endParaRPr>
        </a:p>
        <a:p>
          <a:r>
            <a:rPr kumimoji="1" lang="ja-JP" altLang="ja-JP" sz="900">
              <a:solidFill>
                <a:schemeClr val="dk1"/>
              </a:solidFill>
              <a:effectLst/>
              <a:latin typeface="+mn-lt"/>
              <a:ea typeface="+mn-ea"/>
              <a:cs typeface="+mn-cs"/>
            </a:rPr>
            <a:t>　商工費は住民一人当たり</a:t>
          </a:r>
          <a:r>
            <a:rPr kumimoji="1" lang="en-US" altLang="ja-JP" sz="900">
              <a:solidFill>
                <a:schemeClr val="dk1"/>
              </a:solidFill>
              <a:effectLst/>
              <a:latin typeface="+mn-lt"/>
              <a:ea typeface="+mn-ea"/>
              <a:cs typeface="+mn-cs"/>
            </a:rPr>
            <a:t>16,158</a:t>
          </a:r>
          <a:r>
            <a:rPr kumimoji="1" lang="ja-JP" altLang="ja-JP" sz="900">
              <a:solidFill>
                <a:schemeClr val="dk1"/>
              </a:solidFill>
              <a:effectLst/>
              <a:latin typeface="+mn-lt"/>
              <a:ea typeface="+mn-ea"/>
              <a:cs typeface="+mn-cs"/>
            </a:rPr>
            <a:t>円で</a:t>
          </a:r>
          <a:r>
            <a:rPr kumimoji="1" lang="ja-JP" altLang="ja-JP" sz="900" baseline="0">
              <a:solidFill>
                <a:schemeClr val="dk1"/>
              </a:solidFill>
              <a:effectLst/>
              <a:latin typeface="+mn-lt"/>
              <a:ea typeface="+mn-ea"/>
              <a:cs typeface="+mn-cs"/>
            </a:rPr>
            <a:t> </a:t>
          </a:r>
          <a:r>
            <a:rPr kumimoji="1" lang="ja-JP" altLang="en-US" sz="900" baseline="0">
              <a:solidFill>
                <a:schemeClr val="dk1"/>
              </a:solidFill>
              <a:effectLst/>
              <a:latin typeface="+mn-lt"/>
              <a:ea typeface="+mn-ea"/>
              <a:cs typeface="+mn-cs"/>
            </a:rPr>
            <a:t>、</a:t>
          </a:r>
          <a:r>
            <a:rPr kumimoji="1" lang="ja-JP" altLang="ja-JP" sz="900">
              <a:solidFill>
                <a:schemeClr val="dk1"/>
              </a:solidFill>
              <a:effectLst/>
              <a:latin typeface="+mn-lt"/>
              <a:ea typeface="+mn-ea"/>
              <a:cs typeface="+mn-cs"/>
            </a:rPr>
            <a:t>類似団体平均</a:t>
          </a:r>
          <a:r>
            <a:rPr kumimoji="1" lang="ja-JP" altLang="en-US" sz="900">
              <a:solidFill>
                <a:schemeClr val="dk1"/>
              </a:solidFill>
              <a:effectLst/>
              <a:latin typeface="+mn-lt"/>
              <a:ea typeface="+mn-ea"/>
              <a:cs typeface="+mn-cs"/>
            </a:rPr>
            <a:t>より低い水準となったが、新型コロナウイルス感染症対策に伴う緊急経済対策事業や地域消費活性化事業の皆増、企業誘致推進事業の皆増によるものである</a:t>
          </a:r>
          <a:r>
            <a:rPr kumimoji="1" lang="ja-JP" altLang="ja-JP" sz="900">
              <a:solidFill>
                <a:schemeClr val="dk1"/>
              </a:solidFill>
              <a:effectLst/>
              <a:latin typeface="+mn-lt"/>
              <a:ea typeface="+mn-ea"/>
              <a:cs typeface="+mn-cs"/>
            </a:rPr>
            <a:t>。</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土木費は住民一人当たり</a:t>
          </a:r>
          <a:r>
            <a:rPr kumimoji="1" lang="en-US" altLang="ja-JP" sz="900">
              <a:solidFill>
                <a:schemeClr val="dk1"/>
              </a:solidFill>
              <a:effectLst/>
              <a:latin typeface="+mn-lt"/>
              <a:ea typeface="+mn-ea"/>
              <a:cs typeface="+mn-cs"/>
            </a:rPr>
            <a:t>41,639</a:t>
          </a:r>
          <a:r>
            <a:rPr kumimoji="1" lang="ja-JP" altLang="en-US" sz="900">
              <a:solidFill>
                <a:schemeClr val="dk1"/>
              </a:solidFill>
              <a:effectLst/>
              <a:latin typeface="+mn-lt"/>
              <a:ea typeface="+mn-ea"/>
              <a:cs typeface="+mn-cs"/>
            </a:rPr>
            <a:t>円で、類似団体平均より低い水準となったが、道路新設改良事業、保原総合公園拡張整備事業などが増加したためである</a:t>
          </a:r>
          <a:r>
            <a:rPr kumimoji="1" lang="ja-JP" altLang="ja-JP" sz="900">
              <a:solidFill>
                <a:schemeClr val="dk1"/>
              </a:solidFill>
              <a:effectLst/>
              <a:latin typeface="+mn-lt"/>
              <a:ea typeface="+mn-ea"/>
              <a:cs typeface="+mn-cs"/>
            </a:rPr>
            <a:t>。</a:t>
          </a:r>
          <a:endParaRPr lang="ja-JP" altLang="ja-JP" sz="900">
            <a:effectLst/>
          </a:endParaRPr>
        </a:p>
        <a:p>
          <a:r>
            <a:rPr kumimoji="1" lang="ja-JP" altLang="ja-JP" sz="900">
              <a:solidFill>
                <a:schemeClr val="dk1"/>
              </a:solidFill>
              <a:effectLst/>
              <a:latin typeface="+mn-lt"/>
              <a:ea typeface="+mn-ea"/>
              <a:cs typeface="+mn-cs"/>
            </a:rPr>
            <a:t>　消防費は住民一人当たり</a:t>
          </a:r>
          <a:r>
            <a:rPr kumimoji="1" lang="en-US" altLang="ja-JP" sz="900">
              <a:solidFill>
                <a:schemeClr val="dk1"/>
              </a:solidFill>
              <a:effectLst/>
              <a:latin typeface="+mn-lt"/>
              <a:ea typeface="+mn-ea"/>
              <a:cs typeface="+mn-cs"/>
            </a:rPr>
            <a:t>45,674</a:t>
          </a:r>
          <a:r>
            <a:rPr kumimoji="1" lang="ja-JP" altLang="ja-JP" sz="900">
              <a:solidFill>
                <a:schemeClr val="dk1"/>
              </a:solidFill>
              <a:effectLst/>
              <a:latin typeface="+mn-lt"/>
              <a:ea typeface="+mn-ea"/>
              <a:cs typeface="+mn-cs"/>
            </a:rPr>
            <a:t>円で</a:t>
          </a:r>
          <a:r>
            <a:rPr kumimoji="1" lang="ja-JP" altLang="en-US" sz="900">
              <a:solidFill>
                <a:schemeClr val="dk1"/>
              </a:solidFill>
              <a:effectLst/>
              <a:latin typeface="+mn-lt"/>
              <a:ea typeface="+mn-ea"/>
              <a:cs typeface="+mn-cs"/>
            </a:rPr>
            <a:t>、類似団体平均を大きく上回ったが</a:t>
          </a:r>
          <a:r>
            <a:rPr kumimoji="1" lang="ja-JP" altLang="ja-JP" sz="900">
              <a:solidFill>
                <a:schemeClr val="dk1"/>
              </a:solidFill>
              <a:effectLst/>
              <a:latin typeface="+mn-lt"/>
              <a:ea typeface="+mn-ea"/>
              <a:cs typeface="+mn-cs"/>
            </a:rPr>
            <a:t>、令和元年</a:t>
          </a:r>
          <a:r>
            <a:rPr kumimoji="1" lang="ja-JP" altLang="en-US" sz="900">
              <a:solidFill>
                <a:schemeClr val="dk1"/>
              </a:solidFill>
              <a:effectLst/>
              <a:latin typeface="+mn-lt"/>
              <a:ea typeface="+mn-ea"/>
              <a:cs typeface="+mn-cs"/>
            </a:rPr>
            <a:t>東日本台風</a:t>
          </a:r>
          <a:r>
            <a:rPr kumimoji="1" lang="ja-JP" altLang="ja-JP" sz="900">
              <a:solidFill>
                <a:schemeClr val="dk1"/>
              </a:solidFill>
              <a:effectLst/>
              <a:latin typeface="+mn-lt"/>
              <a:ea typeface="+mn-ea"/>
              <a:cs typeface="+mn-cs"/>
            </a:rPr>
            <a:t>の影響によ</a:t>
          </a:r>
          <a:r>
            <a:rPr kumimoji="1" lang="ja-JP" altLang="en-US" sz="900">
              <a:solidFill>
                <a:schemeClr val="dk1"/>
              </a:solidFill>
              <a:effectLst/>
              <a:latin typeface="+mn-lt"/>
              <a:ea typeface="+mn-ea"/>
              <a:cs typeface="+mn-cs"/>
            </a:rPr>
            <a:t>る</a:t>
          </a:r>
          <a:r>
            <a:rPr kumimoji="1" lang="ja-JP" altLang="ja-JP" sz="900">
              <a:solidFill>
                <a:schemeClr val="dk1"/>
              </a:solidFill>
              <a:effectLst/>
              <a:latin typeface="+mn-lt"/>
              <a:ea typeface="+mn-ea"/>
              <a:cs typeface="+mn-cs"/>
            </a:rPr>
            <a:t>災害廃棄物の運搬業務等の災害（防災）対策事業</a:t>
          </a:r>
          <a:r>
            <a:rPr kumimoji="1" lang="ja-JP" altLang="en-US" sz="900">
              <a:solidFill>
                <a:schemeClr val="dk1"/>
              </a:solidFill>
              <a:effectLst/>
              <a:latin typeface="+mn-lt"/>
              <a:ea typeface="+mn-ea"/>
              <a:cs typeface="+mn-cs"/>
            </a:rPr>
            <a:t>や、消防屯所新築工事の増加によるものである。</a:t>
          </a:r>
          <a:r>
            <a:rPr kumimoji="1" lang="ja-JP" altLang="ja-JP" sz="900">
              <a:solidFill>
                <a:schemeClr val="dk1"/>
              </a:solidFill>
              <a:effectLst/>
              <a:latin typeface="+mn-lt"/>
              <a:ea typeface="+mn-ea"/>
              <a:cs typeface="+mn-cs"/>
            </a:rPr>
            <a:t>それ以外は</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備消防に対する負担金や消防団員の報酬が大部分を占めるため、大幅な削減は難しいが、計画的に消防施設の更新を行うなど費用負担の平準化を図る。</a:t>
          </a:r>
          <a:endParaRPr lang="ja-JP" altLang="ja-JP" sz="900">
            <a:effectLst/>
          </a:endParaRPr>
        </a:p>
        <a:p>
          <a:r>
            <a:rPr kumimoji="1" lang="ja-JP" altLang="ja-JP" sz="900">
              <a:solidFill>
                <a:schemeClr val="dk1"/>
              </a:solidFill>
              <a:effectLst/>
              <a:latin typeface="+mn-lt"/>
              <a:ea typeface="+mn-ea"/>
              <a:cs typeface="+mn-cs"/>
            </a:rPr>
            <a:t>　災害復旧費は住民一人当たり</a:t>
          </a:r>
          <a:r>
            <a:rPr kumimoji="1" lang="en-US" altLang="ja-JP" sz="900">
              <a:solidFill>
                <a:schemeClr val="dk1"/>
              </a:solidFill>
              <a:effectLst/>
              <a:latin typeface="+mn-lt"/>
              <a:ea typeface="+mn-ea"/>
              <a:cs typeface="+mn-cs"/>
            </a:rPr>
            <a:t>28,653</a:t>
          </a:r>
          <a:r>
            <a:rPr kumimoji="1" lang="ja-JP" altLang="ja-JP" sz="900">
              <a:solidFill>
                <a:schemeClr val="dk1"/>
              </a:solidFill>
              <a:effectLst/>
              <a:latin typeface="+mn-lt"/>
              <a:ea typeface="+mn-ea"/>
              <a:cs typeface="+mn-cs"/>
            </a:rPr>
            <a:t>円で、類似団体平均を大きく上回っ</a:t>
          </a:r>
          <a:r>
            <a:rPr kumimoji="1" lang="ja-JP" altLang="en-US" sz="900">
              <a:solidFill>
                <a:schemeClr val="dk1"/>
              </a:solidFill>
              <a:effectLst/>
              <a:latin typeface="+mn-lt"/>
              <a:ea typeface="+mn-ea"/>
              <a:cs typeface="+mn-cs"/>
            </a:rPr>
            <a:t>たが</a:t>
          </a:r>
          <a:r>
            <a:rPr kumimoji="1" lang="ja-JP" altLang="ja-JP" sz="900">
              <a:solidFill>
                <a:schemeClr val="dk1"/>
              </a:solidFill>
              <a:effectLst/>
              <a:latin typeface="+mn-lt"/>
              <a:ea typeface="+mn-ea"/>
              <a:cs typeface="+mn-cs"/>
            </a:rPr>
            <a:t>、令和元年</a:t>
          </a:r>
          <a:r>
            <a:rPr kumimoji="1" lang="ja-JP" altLang="en-US" sz="900">
              <a:solidFill>
                <a:schemeClr val="dk1"/>
              </a:solidFill>
              <a:effectLst/>
              <a:latin typeface="+mn-lt"/>
              <a:ea typeface="+mn-ea"/>
              <a:cs typeface="+mn-cs"/>
            </a:rPr>
            <a:t>東日本台風</a:t>
          </a:r>
          <a:r>
            <a:rPr kumimoji="1" lang="ja-JP" altLang="ja-JP" sz="900">
              <a:solidFill>
                <a:schemeClr val="dk1"/>
              </a:solidFill>
              <a:effectLst/>
              <a:latin typeface="+mn-lt"/>
              <a:ea typeface="+mn-ea"/>
              <a:cs typeface="+mn-cs"/>
            </a:rPr>
            <a:t>の影響により道路橋梁災害復旧事業、農林業施設災害復旧事業</a:t>
          </a:r>
          <a:r>
            <a:rPr kumimoji="1" lang="ja-JP" altLang="en-US" sz="900">
              <a:solidFill>
                <a:schemeClr val="dk1"/>
              </a:solidFill>
              <a:effectLst/>
              <a:latin typeface="+mn-lt"/>
              <a:ea typeface="+mn-ea"/>
              <a:cs typeface="+mn-cs"/>
            </a:rPr>
            <a:t>等が</a:t>
          </a:r>
          <a:r>
            <a:rPr kumimoji="1" lang="ja-JP" altLang="ja-JP" sz="900">
              <a:solidFill>
                <a:schemeClr val="dk1"/>
              </a:solidFill>
              <a:effectLst/>
              <a:latin typeface="+mn-lt"/>
              <a:ea typeface="+mn-ea"/>
              <a:cs typeface="+mn-cs"/>
            </a:rPr>
            <a:t>増加したためである。</a:t>
          </a:r>
          <a:endParaRPr lang="ja-JP" altLang="ja-JP" sz="9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福島県伊達市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　平成</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年度までは財政調整基金や減債基金などの基金積立や地方債の繰上償還を行ったことにより、実質単年度収支比率はプラス</a:t>
          </a:r>
          <a:r>
            <a:rPr kumimoji="1" lang="ja-JP" altLang="en-US" sz="900">
              <a:solidFill>
                <a:schemeClr val="dk1"/>
              </a:solidFill>
              <a:effectLst/>
              <a:latin typeface="+mn-lt"/>
              <a:ea typeface="+mn-ea"/>
              <a:cs typeface="+mn-cs"/>
            </a:rPr>
            <a:t>だ</a:t>
          </a:r>
          <a:r>
            <a:rPr kumimoji="1" lang="ja-JP" altLang="ja-JP" sz="900">
              <a:solidFill>
                <a:schemeClr val="dk1"/>
              </a:solidFill>
              <a:effectLst/>
              <a:latin typeface="+mn-lt"/>
              <a:ea typeface="+mn-ea"/>
              <a:cs typeface="+mn-cs"/>
            </a:rPr>
            <a:t>ったが、平成</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年度は、財政調整基金の取崩しを行い、かつ、地方債の繰上償還もなかったことから、実質単年度収支比率がマイナスに転じた。</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また、</a:t>
          </a:r>
          <a:r>
            <a:rPr kumimoji="1" lang="ja-JP" altLang="ja-JP" sz="900">
              <a:solidFill>
                <a:schemeClr val="dk1"/>
              </a:solidFill>
              <a:effectLst/>
              <a:latin typeface="+mn-lt"/>
              <a:ea typeface="+mn-ea"/>
              <a:cs typeface="+mn-cs"/>
            </a:rPr>
            <a:t>令和元年度は、令和元年</a:t>
          </a:r>
          <a:r>
            <a:rPr kumimoji="1" lang="ja-JP" altLang="en-US" sz="900">
              <a:solidFill>
                <a:schemeClr val="dk1"/>
              </a:solidFill>
              <a:effectLst/>
              <a:latin typeface="+mn-lt"/>
              <a:ea typeface="+mn-ea"/>
              <a:cs typeface="+mn-cs"/>
            </a:rPr>
            <a:t>東日本台風</a:t>
          </a:r>
          <a:r>
            <a:rPr kumimoji="1" lang="ja-JP" altLang="ja-JP" sz="900">
              <a:solidFill>
                <a:schemeClr val="dk1"/>
              </a:solidFill>
              <a:effectLst/>
              <a:latin typeface="+mn-lt"/>
              <a:ea typeface="+mn-ea"/>
              <a:cs typeface="+mn-cs"/>
            </a:rPr>
            <a:t>に</a:t>
          </a:r>
          <a:r>
            <a:rPr kumimoji="1" lang="ja-JP" altLang="en-US" sz="900">
              <a:solidFill>
                <a:schemeClr val="dk1"/>
              </a:solidFill>
              <a:effectLst/>
              <a:latin typeface="+mn-lt"/>
              <a:ea typeface="+mn-ea"/>
              <a:cs typeface="+mn-cs"/>
            </a:rPr>
            <a:t>伴う</a:t>
          </a:r>
          <a:r>
            <a:rPr kumimoji="1" lang="ja-JP" altLang="ja-JP" sz="900">
              <a:solidFill>
                <a:schemeClr val="dk1"/>
              </a:solidFill>
              <a:effectLst/>
              <a:latin typeface="+mn-lt"/>
              <a:ea typeface="+mn-ea"/>
              <a:cs typeface="+mn-cs"/>
            </a:rPr>
            <a:t>国・県の補助金や地方税、地方交付税などは前年度より増加したが、財政調整基金の大幅な取崩し</a:t>
          </a:r>
          <a:r>
            <a:rPr kumimoji="1" lang="ja-JP" altLang="en-US" sz="900">
              <a:solidFill>
                <a:schemeClr val="dk1"/>
              </a:solidFill>
              <a:effectLst/>
              <a:latin typeface="+mn-lt"/>
              <a:ea typeface="+mn-ea"/>
              <a:cs typeface="+mn-cs"/>
            </a:rPr>
            <a:t>を行ったことから、</a:t>
          </a:r>
          <a:r>
            <a:rPr kumimoji="1" lang="ja-JP" altLang="ja-JP" sz="900">
              <a:solidFill>
                <a:schemeClr val="dk1"/>
              </a:solidFill>
              <a:effectLst/>
              <a:latin typeface="+mn-lt"/>
              <a:ea typeface="+mn-ea"/>
              <a:cs typeface="+mn-cs"/>
            </a:rPr>
            <a:t>前年度対比で同規模水準のマイナスとなった。</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令和２年度は、翌年度に繰り越すべき財源や、財政調整基金の取崩額が皆減したこと等から、実質単年度収支比率がプラスに転じた。今後も引き続き、歳出削減により基金積立を行っていくなど、適正な財政運営に努める。</a:t>
          </a:r>
          <a:endParaRPr kumimoji="1" lang="en-US" altLang="ja-JP" sz="9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福島県伊達市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各会計とも歳入の確保と歳出の適正な執行に努めたことにより黒字となった。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年度以降は、東日本大震災への対応において、除染事業や健康管理事業等の放射能対策事業に積極的に取組んだことと、国</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県と協議を重ね財源を確保することに努めたことや、震災復興特別交付税の国の財政措置がなされたこと等により、一般会計の割合が大きくなっていた。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令和２年度は、一般会計において前年度比較</a:t>
          </a:r>
          <a:r>
            <a:rPr kumimoji="1" lang="en-US" altLang="ja-JP" sz="1100">
              <a:solidFill>
                <a:schemeClr val="dk1"/>
              </a:solidFill>
              <a:effectLst/>
              <a:latin typeface="+mn-lt"/>
              <a:ea typeface="+mn-ea"/>
              <a:cs typeface="+mn-cs"/>
            </a:rPr>
            <a:t>2.59</a:t>
          </a:r>
          <a:r>
            <a:rPr kumimoji="1" lang="ja-JP" altLang="en-US" sz="1100">
              <a:solidFill>
                <a:schemeClr val="dk1"/>
              </a:solidFill>
              <a:effectLst/>
              <a:latin typeface="+mn-lt"/>
              <a:ea typeface="+mn-ea"/>
              <a:cs typeface="+mn-cs"/>
            </a:rPr>
            <a:t>ポイント増加したが、これは地方消費税交付金の増や法人事業税交付金の皆増により標準税収入額が増となり、それに伴い標準財政規模が増加したものの、それ以上に令和元年東日本台風に係る災害復旧事業や、新型コロナウイルス感染症対策事業の実施、また翌年度に繰り越すべき財源が大きく減少したことにより実質収支が増えたことが要因と考え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また、下水道事業会計は法適化に伴う皆増、</a:t>
          </a:r>
          <a:r>
            <a:rPr kumimoji="1" lang="ja-JP" altLang="ja-JP" sz="1100">
              <a:solidFill>
                <a:schemeClr val="dk1"/>
              </a:solidFill>
              <a:effectLst/>
              <a:latin typeface="+mn-lt"/>
              <a:ea typeface="+mn-ea"/>
              <a:cs typeface="+mn-cs"/>
            </a:rPr>
            <a:t>水道事業会計で</a:t>
          </a:r>
          <a:r>
            <a:rPr kumimoji="1" lang="en-US" altLang="ja-JP" sz="1100">
              <a:solidFill>
                <a:schemeClr val="dk1"/>
              </a:solidFill>
              <a:effectLst/>
              <a:latin typeface="+mn-lt"/>
              <a:ea typeface="+mn-ea"/>
              <a:cs typeface="+mn-cs"/>
            </a:rPr>
            <a:t>0.68</a:t>
          </a:r>
          <a:r>
            <a:rPr kumimoji="1" lang="ja-JP" altLang="ja-JP" sz="1100">
              <a:solidFill>
                <a:schemeClr val="dk1"/>
              </a:solidFill>
              <a:effectLst/>
              <a:latin typeface="+mn-lt"/>
              <a:ea typeface="+mn-ea"/>
              <a:cs typeface="+mn-cs"/>
            </a:rPr>
            <a:t>ポイント増加、</a:t>
          </a:r>
          <a:r>
            <a:rPr kumimoji="1" lang="ja-JP" altLang="en-US" sz="1100">
              <a:solidFill>
                <a:schemeClr val="dk1"/>
              </a:solidFill>
              <a:effectLst/>
              <a:latin typeface="+mn-lt"/>
              <a:ea typeface="+mn-ea"/>
              <a:cs typeface="+mn-cs"/>
            </a:rPr>
            <a:t>国民健康保険特別会計で</a:t>
          </a:r>
          <a:r>
            <a:rPr kumimoji="1" lang="en-US" altLang="ja-JP" sz="1100">
              <a:solidFill>
                <a:schemeClr val="dk1"/>
              </a:solidFill>
              <a:effectLst/>
              <a:latin typeface="+mn-lt"/>
              <a:ea typeface="+mn-ea"/>
              <a:cs typeface="+mn-cs"/>
            </a:rPr>
            <a:t>0.46</a:t>
          </a:r>
          <a:r>
            <a:rPr kumimoji="1" lang="ja-JP" altLang="en-US" sz="1100">
              <a:solidFill>
                <a:schemeClr val="dk1"/>
              </a:solidFill>
              <a:effectLst/>
              <a:latin typeface="+mn-lt"/>
              <a:ea typeface="+mn-ea"/>
              <a:cs typeface="+mn-cs"/>
            </a:rPr>
            <a:t>ポイント減少しており、</a:t>
          </a:r>
          <a:r>
            <a:rPr kumimoji="1" lang="ja-JP" altLang="ja-JP" sz="1100">
              <a:solidFill>
                <a:schemeClr val="dk1"/>
              </a:solidFill>
              <a:effectLst/>
              <a:latin typeface="+mn-lt"/>
              <a:ea typeface="+mn-ea"/>
              <a:cs typeface="+mn-cs"/>
            </a:rPr>
            <a:t>その他は前年度と同水準となっている。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view="pageBreakPreview" zoomScale="85" zoomScaleNormal="85" zoomScaleSheetLayoutView="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43909613</v>
      </c>
      <c r="BO4" s="464"/>
      <c r="BP4" s="464"/>
      <c r="BQ4" s="464"/>
      <c r="BR4" s="464"/>
      <c r="BS4" s="464"/>
      <c r="BT4" s="464"/>
      <c r="BU4" s="465"/>
      <c r="BV4" s="463">
        <v>33312678</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12.6</v>
      </c>
      <c r="CU4" s="648"/>
      <c r="CV4" s="648"/>
      <c r="CW4" s="648"/>
      <c r="CX4" s="648"/>
      <c r="CY4" s="648"/>
      <c r="CZ4" s="648"/>
      <c r="DA4" s="649"/>
      <c r="DB4" s="647">
        <v>10</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41566008</v>
      </c>
      <c r="BO5" s="469"/>
      <c r="BP5" s="469"/>
      <c r="BQ5" s="469"/>
      <c r="BR5" s="469"/>
      <c r="BS5" s="469"/>
      <c r="BT5" s="469"/>
      <c r="BU5" s="470"/>
      <c r="BV5" s="468">
        <v>30683641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96.2</v>
      </c>
      <c r="CU5" s="439"/>
      <c r="CV5" s="439"/>
      <c r="CW5" s="439"/>
      <c r="CX5" s="439"/>
      <c r="CY5" s="439"/>
      <c r="CZ5" s="439"/>
      <c r="DA5" s="440"/>
      <c r="DB5" s="438">
        <v>97.1</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2343605</v>
      </c>
      <c r="BO6" s="469"/>
      <c r="BP6" s="469"/>
      <c r="BQ6" s="469"/>
      <c r="BR6" s="469"/>
      <c r="BS6" s="469"/>
      <c r="BT6" s="469"/>
      <c r="BU6" s="470"/>
      <c r="BV6" s="468">
        <v>2629037</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99.7</v>
      </c>
      <c r="CU6" s="622"/>
      <c r="CV6" s="622"/>
      <c r="CW6" s="622"/>
      <c r="CX6" s="622"/>
      <c r="CY6" s="622"/>
      <c r="CZ6" s="622"/>
      <c r="DA6" s="623"/>
      <c r="DB6" s="621">
        <v>100.8</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192171</v>
      </c>
      <c r="BO7" s="469"/>
      <c r="BP7" s="469"/>
      <c r="BQ7" s="469"/>
      <c r="BR7" s="469"/>
      <c r="BS7" s="469"/>
      <c r="BT7" s="469"/>
      <c r="BU7" s="470"/>
      <c r="BV7" s="468">
        <v>949970</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17025892</v>
      </c>
      <c r="CU7" s="469"/>
      <c r="CV7" s="469"/>
      <c r="CW7" s="469"/>
      <c r="CX7" s="469"/>
      <c r="CY7" s="469"/>
      <c r="CZ7" s="469"/>
      <c r="DA7" s="470"/>
      <c r="DB7" s="468">
        <v>16713051</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2151434</v>
      </c>
      <c r="BO8" s="469"/>
      <c r="BP8" s="469"/>
      <c r="BQ8" s="469"/>
      <c r="BR8" s="469"/>
      <c r="BS8" s="469"/>
      <c r="BT8" s="469"/>
      <c r="BU8" s="470"/>
      <c r="BV8" s="468">
        <v>1679067</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0.4</v>
      </c>
      <c r="CU8" s="582"/>
      <c r="CV8" s="582"/>
      <c r="CW8" s="582"/>
      <c r="CX8" s="582"/>
      <c r="CY8" s="582"/>
      <c r="CZ8" s="582"/>
      <c r="DA8" s="583"/>
      <c r="DB8" s="581">
        <v>0.4</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58240</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472367</v>
      </c>
      <c r="BO9" s="469"/>
      <c r="BP9" s="469"/>
      <c r="BQ9" s="469"/>
      <c r="BR9" s="469"/>
      <c r="BS9" s="469"/>
      <c r="BT9" s="469"/>
      <c r="BU9" s="470"/>
      <c r="BV9" s="468">
        <v>303067</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13.9</v>
      </c>
      <c r="CU9" s="439"/>
      <c r="CV9" s="439"/>
      <c r="CW9" s="439"/>
      <c r="CX9" s="439"/>
      <c r="CY9" s="439"/>
      <c r="CZ9" s="439"/>
      <c r="DA9" s="440"/>
      <c r="DB9" s="438">
        <v>13.7</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62400</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671</v>
      </c>
      <c r="BO10" s="469"/>
      <c r="BP10" s="469"/>
      <c r="BQ10" s="469"/>
      <c r="BR10" s="469"/>
      <c r="BS10" s="469"/>
      <c r="BT10" s="469"/>
      <c r="BU10" s="470"/>
      <c r="BV10" s="468">
        <v>1238</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59213</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136</v>
      </c>
      <c r="AV12" s="526"/>
      <c r="AW12" s="526"/>
      <c r="AX12" s="526"/>
      <c r="AY12" s="448" t="s">
        <v>137</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1186848</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129</v>
      </c>
      <c r="CU12" s="582"/>
      <c r="CV12" s="582"/>
      <c r="CW12" s="582"/>
      <c r="CX12" s="582"/>
      <c r="CY12" s="582"/>
      <c r="CZ12" s="582"/>
      <c r="DA12" s="583"/>
      <c r="DB12" s="581" t="s">
        <v>139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140</v>
      </c>
      <c r="N13" s="569"/>
      <c r="O13" s="569"/>
      <c r="P13" s="569"/>
      <c r="Q13" s="570"/>
      <c r="R13" s="571">
        <v>58782</v>
      </c>
      <c r="S13" s="572"/>
      <c r="T13" s="572"/>
      <c r="U13" s="572"/>
      <c r="V13" s="573"/>
      <c r="W13" s="559" t="s">
        <v>141</v>
      </c>
      <c r="X13" s="481"/>
      <c r="Y13" s="481"/>
      <c r="Z13" s="481"/>
      <c r="AA13" s="481"/>
      <c r="AB13" s="482"/>
      <c r="AC13" s="444">
        <v>4022</v>
      </c>
      <c r="AD13" s="445"/>
      <c r="AE13" s="445"/>
      <c r="AF13" s="445"/>
      <c r="AG13" s="446"/>
      <c r="AH13" s="444">
        <v>4303</v>
      </c>
      <c r="AI13" s="445"/>
      <c r="AJ13" s="445"/>
      <c r="AK13" s="445"/>
      <c r="AL13" s="447"/>
      <c r="AM13" s="537" t="s">
        <v>142</v>
      </c>
      <c r="AN13" s="442"/>
      <c r="AO13" s="442"/>
      <c r="AP13" s="442"/>
      <c r="AQ13" s="442"/>
      <c r="AR13" s="442"/>
      <c r="AS13" s="442"/>
      <c r="AT13" s="443"/>
      <c r="AU13" s="525" t="s">
        <v>143</v>
      </c>
      <c r="AV13" s="526"/>
      <c r="AW13" s="526"/>
      <c r="AX13" s="526"/>
      <c r="AY13" s="448" t="s">
        <v>144</v>
      </c>
      <c r="AZ13" s="449"/>
      <c r="BA13" s="449"/>
      <c r="BB13" s="449"/>
      <c r="BC13" s="449"/>
      <c r="BD13" s="449"/>
      <c r="BE13" s="449"/>
      <c r="BF13" s="449"/>
      <c r="BG13" s="449"/>
      <c r="BH13" s="449"/>
      <c r="BI13" s="449"/>
      <c r="BJ13" s="449"/>
      <c r="BK13" s="449"/>
      <c r="BL13" s="449"/>
      <c r="BM13" s="450"/>
      <c r="BN13" s="468">
        <v>473038</v>
      </c>
      <c r="BO13" s="469"/>
      <c r="BP13" s="469"/>
      <c r="BQ13" s="469"/>
      <c r="BR13" s="469"/>
      <c r="BS13" s="469"/>
      <c r="BT13" s="469"/>
      <c r="BU13" s="470"/>
      <c r="BV13" s="468">
        <v>-882543</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7.2</v>
      </c>
      <c r="CU13" s="439"/>
      <c r="CV13" s="439"/>
      <c r="CW13" s="439"/>
      <c r="CX13" s="439"/>
      <c r="CY13" s="439"/>
      <c r="CZ13" s="439"/>
      <c r="DA13" s="440"/>
      <c r="DB13" s="438">
        <v>6.9</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146</v>
      </c>
      <c r="M14" s="605"/>
      <c r="N14" s="605"/>
      <c r="O14" s="605"/>
      <c r="P14" s="605"/>
      <c r="Q14" s="606"/>
      <c r="R14" s="571">
        <v>60029</v>
      </c>
      <c r="S14" s="572"/>
      <c r="T14" s="572"/>
      <c r="U14" s="572"/>
      <c r="V14" s="573"/>
      <c r="W14" s="574"/>
      <c r="X14" s="484"/>
      <c r="Y14" s="484"/>
      <c r="Z14" s="484"/>
      <c r="AA14" s="484"/>
      <c r="AB14" s="485"/>
      <c r="AC14" s="564">
        <v>13</v>
      </c>
      <c r="AD14" s="565"/>
      <c r="AE14" s="565"/>
      <c r="AF14" s="565"/>
      <c r="AG14" s="566"/>
      <c r="AH14" s="564">
        <v>14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v>56.6</v>
      </c>
      <c r="CU14" s="576"/>
      <c r="CV14" s="576"/>
      <c r="CW14" s="576"/>
      <c r="CX14" s="576"/>
      <c r="CY14" s="576"/>
      <c r="CZ14" s="576"/>
      <c r="DA14" s="577"/>
      <c r="DB14" s="575">
        <v>54.4</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148</v>
      </c>
      <c r="N15" s="569"/>
      <c r="O15" s="569"/>
      <c r="P15" s="569"/>
      <c r="Q15" s="570"/>
      <c r="R15" s="571">
        <v>59593</v>
      </c>
      <c r="S15" s="572"/>
      <c r="T15" s="572"/>
      <c r="U15" s="572"/>
      <c r="V15" s="573"/>
      <c r="W15" s="559" t="s">
        <v>149</v>
      </c>
      <c r="X15" s="481"/>
      <c r="Y15" s="481"/>
      <c r="Z15" s="481"/>
      <c r="AA15" s="481"/>
      <c r="AB15" s="482"/>
      <c r="AC15" s="444">
        <v>9715</v>
      </c>
      <c r="AD15" s="445"/>
      <c r="AE15" s="445"/>
      <c r="AF15" s="445"/>
      <c r="AG15" s="446"/>
      <c r="AH15" s="444">
        <v>9789</v>
      </c>
      <c r="AI15" s="445"/>
      <c r="AJ15" s="445"/>
      <c r="AK15" s="445"/>
      <c r="AL15" s="447"/>
      <c r="AM15" s="537"/>
      <c r="AN15" s="442"/>
      <c r="AO15" s="442"/>
      <c r="AP15" s="442"/>
      <c r="AQ15" s="442"/>
      <c r="AR15" s="442"/>
      <c r="AS15" s="442"/>
      <c r="AT15" s="443"/>
      <c r="AU15" s="525"/>
      <c r="AV15" s="526"/>
      <c r="AW15" s="526"/>
      <c r="AX15" s="526"/>
      <c r="AY15" s="460" t="s">
        <v>150</v>
      </c>
      <c r="AZ15" s="461"/>
      <c r="BA15" s="461"/>
      <c r="BB15" s="461"/>
      <c r="BC15" s="461"/>
      <c r="BD15" s="461"/>
      <c r="BE15" s="461"/>
      <c r="BF15" s="461"/>
      <c r="BG15" s="461"/>
      <c r="BH15" s="461"/>
      <c r="BI15" s="461"/>
      <c r="BJ15" s="461"/>
      <c r="BK15" s="461"/>
      <c r="BL15" s="461"/>
      <c r="BM15" s="462"/>
      <c r="BN15" s="463">
        <v>6061102</v>
      </c>
      <c r="BO15" s="464"/>
      <c r="BP15" s="464"/>
      <c r="BQ15" s="464"/>
      <c r="BR15" s="464"/>
      <c r="BS15" s="464"/>
      <c r="BT15" s="464"/>
      <c r="BU15" s="465"/>
      <c r="BV15" s="463">
        <v>5752023</v>
      </c>
      <c r="BW15" s="464"/>
      <c r="BX15" s="464"/>
      <c r="BY15" s="464"/>
      <c r="BZ15" s="464"/>
      <c r="CA15" s="464"/>
      <c r="CB15" s="464"/>
      <c r="CC15" s="465"/>
      <c r="CD15" s="578" t="s">
        <v>151</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152</v>
      </c>
      <c r="M16" s="562"/>
      <c r="N16" s="562"/>
      <c r="O16" s="562"/>
      <c r="P16" s="562"/>
      <c r="Q16" s="563"/>
      <c r="R16" s="556" t="s">
        <v>153</v>
      </c>
      <c r="S16" s="557"/>
      <c r="T16" s="557"/>
      <c r="U16" s="557"/>
      <c r="V16" s="558"/>
      <c r="W16" s="574"/>
      <c r="X16" s="484"/>
      <c r="Y16" s="484"/>
      <c r="Z16" s="484"/>
      <c r="AA16" s="484"/>
      <c r="AB16" s="485"/>
      <c r="AC16" s="564">
        <v>31.4</v>
      </c>
      <c r="AD16" s="565"/>
      <c r="AE16" s="565"/>
      <c r="AF16" s="565"/>
      <c r="AG16" s="566"/>
      <c r="AH16" s="564">
        <v>31.9</v>
      </c>
      <c r="AI16" s="565"/>
      <c r="AJ16" s="565"/>
      <c r="AK16" s="565"/>
      <c r="AL16" s="567"/>
      <c r="AM16" s="537"/>
      <c r="AN16" s="442"/>
      <c r="AO16" s="442"/>
      <c r="AP16" s="442"/>
      <c r="AQ16" s="442"/>
      <c r="AR16" s="442"/>
      <c r="AS16" s="442"/>
      <c r="AT16" s="443"/>
      <c r="AU16" s="525"/>
      <c r="AV16" s="526"/>
      <c r="AW16" s="526"/>
      <c r="AX16" s="526"/>
      <c r="AY16" s="448" t="s">
        <v>154</v>
      </c>
      <c r="AZ16" s="449"/>
      <c r="BA16" s="449"/>
      <c r="BB16" s="449"/>
      <c r="BC16" s="449"/>
      <c r="BD16" s="449"/>
      <c r="BE16" s="449"/>
      <c r="BF16" s="449"/>
      <c r="BG16" s="449"/>
      <c r="BH16" s="449"/>
      <c r="BI16" s="449"/>
      <c r="BJ16" s="449"/>
      <c r="BK16" s="449"/>
      <c r="BL16" s="449"/>
      <c r="BM16" s="450"/>
      <c r="BN16" s="468">
        <v>14806216</v>
      </c>
      <c r="BO16" s="469"/>
      <c r="BP16" s="469"/>
      <c r="BQ16" s="469"/>
      <c r="BR16" s="469"/>
      <c r="BS16" s="469"/>
      <c r="BT16" s="469"/>
      <c r="BU16" s="470"/>
      <c r="BV16" s="468">
        <v>14275183</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155</v>
      </c>
      <c r="N17" s="554"/>
      <c r="O17" s="554"/>
      <c r="P17" s="554"/>
      <c r="Q17" s="555"/>
      <c r="R17" s="556" t="s">
        <v>156</v>
      </c>
      <c r="S17" s="557"/>
      <c r="T17" s="557"/>
      <c r="U17" s="557"/>
      <c r="V17" s="558"/>
      <c r="W17" s="559" t="s">
        <v>157</v>
      </c>
      <c r="X17" s="481"/>
      <c r="Y17" s="481"/>
      <c r="Z17" s="481"/>
      <c r="AA17" s="481"/>
      <c r="AB17" s="482"/>
      <c r="AC17" s="444">
        <v>17185</v>
      </c>
      <c r="AD17" s="445"/>
      <c r="AE17" s="445"/>
      <c r="AF17" s="445"/>
      <c r="AG17" s="446"/>
      <c r="AH17" s="444">
        <v>16606</v>
      </c>
      <c r="AI17" s="445"/>
      <c r="AJ17" s="445"/>
      <c r="AK17" s="445"/>
      <c r="AL17" s="447"/>
      <c r="AM17" s="537"/>
      <c r="AN17" s="442"/>
      <c r="AO17" s="442"/>
      <c r="AP17" s="442"/>
      <c r="AQ17" s="442"/>
      <c r="AR17" s="442"/>
      <c r="AS17" s="442"/>
      <c r="AT17" s="443"/>
      <c r="AU17" s="525"/>
      <c r="AV17" s="526"/>
      <c r="AW17" s="526"/>
      <c r="AX17" s="526"/>
      <c r="AY17" s="448" t="s">
        <v>158</v>
      </c>
      <c r="AZ17" s="449"/>
      <c r="BA17" s="449"/>
      <c r="BB17" s="449"/>
      <c r="BC17" s="449"/>
      <c r="BD17" s="449"/>
      <c r="BE17" s="449"/>
      <c r="BF17" s="449"/>
      <c r="BG17" s="449"/>
      <c r="BH17" s="449"/>
      <c r="BI17" s="449"/>
      <c r="BJ17" s="449"/>
      <c r="BK17" s="449"/>
      <c r="BL17" s="449"/>
      <c r="BM17" s="450"/>
      <c r="BN17" s="468">
        <v>7514234</v>
      </c>
      <c r="BO17" s="469"/>
      <c r="BP17" s="469"/>
      <c r="BQ17" s="469"/>
      <c r="BR17" s="469"/>
      <c r="BS17" s="469"/>
      <c r="BT17" s="469"/>
      <c r="BU17" s="470"/>
      <c r="BV17" s="468">
        <v>7176185</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159</v>
      </c>
      <c r="C18" s="531"/>
      <c r="D18" s="531"/>
      <c r="E18" s="532"/>
      <c r="F18" s="532"/>
      <c r="G18" s="532"/>
      <c r="H18" s="532"/>
      <c r="I18" s="532"/>
      <c r="J18" s="532"/>
      <c r="K18" s="532"/>
      <c r="L18" s="533">
        <v>265.12</v>
      </c>
      <c r="M18" s="533"/>
      <c r="N18" s="533"/>
      <c r="O18" s="533"/>
      <c r="P18" s="533"/>
      <c r="Q18" s="533"/>
      <c r="R18" s="534"/>
      <c r="S18" s="534"/>
      <c r="T18" s="534"/>
      <c r="U18" s="534"/>
      <c r="V18" s="535"/>
      <c r="W18" s="549"/>
      <c r="X18" s="550"/>
      <c r="Y18" s="550"/>
      <c r="Z18" s="550"/>
      <c r="AA18" s="550"/>
      <c r="AB18" s="560"/>
      <c r="AC18" s="432">
        <v>55.6</v>
      </c>
      <c r="AD18" s="433"/>
      <c r="AE18" s="433"/>
      <c r="AF18" s="433"/>
      <c r="AG18" s="536"/>
      <c r="AH18" s="432">
        <v>54.1</v>
      </c>
      <c r="AI18" s="433"/>
      <c r="AJ18" s="433"/>
      <c r="AK18" s="433"/>
      <c r="AL18" s="434"/>
      <c r="AM18" s="537"/>
      <c r="AN18" s="442"/>
      <c r="AO18" s="442"/>
      <c r="AP18" s="442"/>
      <c r="AQ18" s="442"/>
      <c r="AR18" s="442"/>
      <c r="AS18" s="442"/>
      <c r="AT18" s="443"/>
      <c r="AU18" s="525"/>
      <c r="AV18" s="526"/>
      <c r="AW18" s="526"/>
      <c r="AX18" s="526"/>
      <c r="AY18" s="448" t="s">
        <v>160</v>
      </c>
      <c r="AZ18" s="449"/>
      <c r="BA18" s="449"/>
      <c r="BB18" s="449"/>
      <c r="BC18" s="449"/>
      <c r="BD18" s="449"/>
      <c r="BE18" s="449"/>
      <c r="BF18" s="449"/>
      <c r="BG18" s="449"/>
      <c r="BH18" s="449"/>
      <c r="BI18" s="449"/>
      <c r="BJ18" s="449"/>
      <c r="BK18" s="449"/>
      <c r="BL18" s="449"/>
      <c r="BM18" s="450"/>
      <c r="BN18" s="468">
        <v>16292892</v>
      </c>
      <c r="BO18" s="469"/>
      <c r="BP18" s="469"/>
      <c r="BQ18" s="469"/>
      <c r="BR18" s="469"/>
      <c r="BS18" s="469"/>
      <c r="BT18" s="469"/>
      <c r="BU18" s="470"/>
      <c r="BV18" s="468">
        <v>16338434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161</v>
      </c>
      <c r="C19" s="531"/>
      <c r="D19" s="531"/>
      <c r="E19" s="532"/>
      <c r="F19" s="532"/>
      <c r="G19" s="532"/>
      <c r="H19" s="532"/>
      <c r="I19" s="532"/>
      <c r="J19" s="532"/>
      <c r="K19" s="532"/>
      <c r="L19" s="538">
        <v>220</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162</v>
      </c>
      <c r="AZ19" s="449"/>
      <c r="BA19" s="449"/>
      <c r="BB19" s="449"/>
      <c r="BC19" s="449"/>
      <c r="BD19" s="449"/>
      <c r="BE19" s="449"/>
      <c r="BF19" s="449"/>
      <c r="BG19" s="449"/>
      <c r="BH19" s="449"/>
      <c r="BI19" s="449"/>
      <c r="BJ19" s="449"/>
      <c r="BK19" s="449"/>
      <c r="BL19" s="449"/>
      <c r="BM19" s="450"/>
      <c r="BN19" s="468">
        <v>22055832</v>
      </c>
      <c r="BO19" s="469"/>
      <c r="BP19" s="469"/>
      <c r="BQ19" s="469"/>
      <c r="BR19" s="469"/>
      <c r="BS19" s="469"/>
      <c r="BT19" s="469"/>
      <c r="BU19" s="470"/>
      <c r="BV19" s="468">
        <v>21936961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163</v>
      </c>
      <c r="C20" s="531"/>
      <c r="D20" s="531"/>
      <c r="E20" s="532"/>
      <c r="F20" s="532"/>
      <c r="G20" s="532"/>
      <c r="H20" s="532"/>
      <c r="I20" s="532"/>
      <c r="J20" s="532"/>
      <c r="K20" s="532"/>
      <c r="L20" s="538">
        <v>21158</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164</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165</v>
      </c>
      <c r="C22" s="498"/>
      <c r="D22" s="499"/>
      <c r="E22" s="506" t="s">
        <v>1</v>
      </c>
      <c r="F22" s="481"/>
      <c r="G22" s="481"/>
      <c r="H22" s="481"/>
      <c r="I22" s="481"/>
      <c r="J22" s="481"/>
      <c r="K22" s="482"/>
      <c r="L22" s="506" t="s">
        <v>166</v>
      </c>
      <c r="M22" s="481"/>
      <c r="N22" s="481"/>
      <c r="O22" s="481"/>
      <c r="P22" s="482"/>
      <c r="Q22" s="491" t="s">
        <v>167</v>
      </c>
      <c r="R22" s="492"/>
      <c r="S22" s="492"/>
      <c r="T22" s="492"/>
      <c r="U22" s="492"/>
      <c r="V22" s="507"/>
      <c r="W22" s="509" t="s">
        <v>168</v>
      </c>
      <c r="X22" s="498"/>
      <c r="Y22" s="499"/>
      <c r="Z22" s="506" t="s">
        <v>1</v>
      </c>
      <c r="AA22" s="481"/>
      <c r="AB22" s="481"/>
      <c r="AC22" s="481"/>
      <c r="AD22" s="481"/>
      <c r="AE22" s="481"/>
      <c r="AF22" s="481"/>
      <c r="AG22" s="482"/>
      <c r="AH22" s="480" t="s">
        <v>169</v>
      </c>
      <c r="AI22" s="481"/>
      <c r="AJ22" s="481"/>
      <c r="AK22" s="481"/>
      <c r="AL22" s="482"/>
      <c r="AM22" s="480" t="s">
        <v>170</v>
      </c>
      <c r="AN22" s="486"/>
      <c r="AO22" s="486"/>
      <c r="AP22" s="486"/>
      <c r="AQ22" s="486"/>
      <c r="AR22" s="487"/>
      <c r="AS22" s="491" t="s">
        <v>167</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171</v>
      </c>
      <c r="AZ23" s="461"/>
      <c r="BA23" s="461"/>
      <c r="BB23" s="461"/>
      <c r="BC23" s="461"/>
      <c r="BD23" s="461"/>
      <c r="BE23" s="461"/>
      <c r="BF23" s="461"/>
      <c r="BG23" s="461"/>
      <c r="BH23" s="461"/>
      <c r="BI23" s="461"/>
      <c r="BJ23" s="461"/>
      <c r="BK23" s="461"/>
      <c r="BL23" s="461"/>
      <c r="BM23" s="462"/>
      <c r="BN23" s="468">
        <v>41122509</v>
      </c>
      <c r="BO23" s="469"/>
      <c r="BP23" s="469"/>
      <c r="BQ23" s="469"/>
      <c r="BR23" s="469"/>
      <c r="BS23" s="469"/>
      <c r="BT23" s="469"/>
      <c r="BU23" s="470"/>
      <c r="BV23" s="468">
        <v>39900440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172</v>
      </c>
      <c r="F24" s="442"/>
      <c r="G24" s="442"/>
      <c r="H24" s="442"/>
      <c r="I24" s="442"/>
      <c r="J24" s="442"/>
      <c r="K24" s="443"/>
      <c r="L24" s="444">
        <v>1</v>
      </c>
      <c r="M24" s="445"/>
      <c r="N24" s="445"/>
      <c r="O24" s="445"/>
      <c r="P24" s="446"/>
      <c r="Q24" s="444">
        <v>9810</v>
      </c>
      <c r="R24" s="445"/>
      <c r="S24" s="445"/>
      <c r="T24" s="445"/>
      <c r="U24" s="445"/>
      <c r="V24" s="446"/>
      <c r="W24" s="510"/>
      <c r="X24" s="501"/>
      <c r="Y24" s="502"/>
      <c r="Z24" s="441" t="s">
        <v>173</v>
      </c>
      <c r="AA24" s="442"/>
      <c r="AB24" s="442"/>
      <c r="AC24" s="442"/>
      <c r="AD24" s="442"/>
      <c r="AE24" s="442"/>
      <c r="AF24" s="442"/>
      <c r="AG24" s="443"/>
      <c r="AH24" s="444">
        <v>454</v>
      </c>
      <c r="AI24" s="445"/>
      <c r="AJ24" s="445"/>
      <c r="AK24" s="445"/>
      <c r="AL24" s="446"/>
      <c r="AM24" s="444">
        <v>1370172</v>
      </c>
      <c r="AN24" s="445"/>
      <c r="AO24" s="445"/>
      <c r="AP24" s="445"/>
      <c r="AQ24" s="445"/>
      <c r="AR24" s="446"/>
      <c r="AS24" s="444">
        <v>3018</v>
      </c>
      <c r="AT24" s="445"/>
      <c r="AU24" s="445"/>
      <c r="AV24" s="445"/>
      <c r="AW24" s="445"/>
      <c r="AX24" s="447"/>
      <c r="AY24" s="435" t="s">
        <v>174</v>
      </c>
      <c r="AZ24" s="436"/>
      <c r="BA24" s="436"/>
      <c r="BB24" s="436"/>
      <c r="BC24" s="436"/>
      <c r="BD24" s="436"/>
      <c r="BE24" s="436"/>
      <c r="BF24" s="436"/>
      <c r="BG24" s="436"/>
      <c r="BH24" s="436"/>
      <c r="BI24" s="436"/>
      <c r="BJ24" s="436"/>
      <c r="BK24" s="436"/>
      <c r="BL24" s="436"/>
      <c r="BM24" s="437"/>
      <c r="BN24" s="468">
        <v>18158437</v>
      </c>
      <c r="BO24" s="469"/>
      <c r="BP24" s="469"/>
      <c r="BQ24" s="469"/>
      <c r="BR24" s="469"/>
      <c r="BS24" s="469"/>
      <c r="BT24" s="469"/>
      <c r="BU24" s="470"/>
      <c r="BV24" s="468">
        <v>18280953</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175</v>
      </c>
      <c r="F25" s="442"/>
      <c r="G25" s="442"/>
      <c r="H25" s="442"/>
      <c r="I25" s="442"/>
      <c r="J25" s="442"/>
      <c r="K25" s="443"/>
      <c r="L25" s="444">
        <v>1</v>
      </c>
      <c r="M25" s="445"/>
      <c r="N25" s="445"/>
      <c r="O25" s="445"/>
      <c r="P25" s="446"/>
      <c r="Q25" s="444">
        <v>7770</v>
      </c>
      <c r="R25" s="445"/>
      <c r="S25" s="445"/>
      <c r="T25" s="445"/>
      <c r="U25" s="445"/>
      <c r="V25" s="446"/>
      <c r="W25" s="510"/>
      <c r="X25" s="501"/>
      <c r="Y25" s="502"/>
      <c r="Z25" s="441" t="s">
        <v>176</v>
      </c>
      <c r="AA25" s="442"/>
      <c r="AB25" s="442"/>
      <c r="AC25" s="442"/>
      <c r="AD25" s="442"/>
      <c r="AE25" s="442"/>
      <c r="AF25" s="442"/>
      <c r="AG25" s="443"/>
      <c r="AH25" s="444" t="s">
        <v>139</v>
      </c>
      <c r="AI25" s="445"/>
      <c r="AJ25" s="445"/>
      <c r="AK25" s="445"/>
      <c r="AL25" s="446"/>
      <c r="AM25" s="444" t="s">
        <v>130</v>
      </c>
      <c r="AN25" s="445"/>
      <c r="AO25" s="445"/>
      <c r="AP25" s="445"/>
      <c r="AQ25" s="445"/>
      <c r="AR25" s="446"/>
      <c r="AS25" s="444" t="s">
        <v>130</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4038481</v>
      </c>
      <c r="BO25" s="464"/>
      <c r="BP25" s="464"/>
      <c r="BQ25" s="464"/>
      <c r="BR25" s="464"/>
      <c r="BS25" s="464"/>
      <c r="BT25" s="464"/>
      <c r="BU25" s="465"/>
      <c r="BV25" s="463">
        <v>2614412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178</v>
      </c>
      <c r="F26" s="442"/>
      <c r="G26" s="442"/>
      <c r="H26" s="442"/>
      <c r="I26" s="442"/>
      <c r="J26" s="442"/>
      <c r="K26" s="443"/>
      <c r="L26" s="444">
        <v>1</v>
      </c>
      <c r="M26" s="445"/>
      <c r="N26" s="445"/>
      <c r="O26" s="445"/>
      <c r="P26" s="446"/>
      <c r="Q26" s="444">
        <v>7290</v>
      </c>
      <c r="R26" s="445"/>
      <c r="S26" s="445"/>
      <c r="T26" s="445"/>
      <c r="U26" s="445"/>
      <c r="V26" s="446"/>
      <c r="W26" s="510"/>
      <c r="X26" s="501"/>
      <c r="Y26" s="502"/>
      <c r="Z26" s="441" t="s">
        <v>179</v>
      </c>
      <c r="AA26" s="523"/>
      <c r="AB26" s="523"/>
      <c r="AC26" s="523"/>
      <c r="AD26" s="523"/>
      <c r="AE26" s="523"/>
      <c r="AF26" s="523"/>
      <c r="AG26" s="524"/>
      <c r="AH26" s="444">
        <v>8</v>
      </c>
      <c r="AI26" s="445"/>
      <c r="AJ26" s="445"/>
      <c r="AK26" s="445"/>
      <c r="AL26" s="446"/>
      <c r="AM26" s="444">
        <v>27824</v>
      </c>
      <c r="AN26" s="445"/>
      <c r="AO26" s="445"/>
      <c r="AP26" s="445"/>
      <c r="AQ26" s="445"/>
      <c r="AR26" s="446"/>
      <c r="AS26" s="444">
        <v>3478</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139</v>
      </c>
      <c r="BO26" s="469"/>
      <c r="BP26" s="469"/>
      <c r="BQ26" s="469"/>
      <c r="BR26" s="469"/>
      <c r="BS26" s="469"/>
      <c r="BT26" s="469"/>
      <c r="BU26" s="470"/>
      <c r="BV26" s="468" t="s">
        <v>139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181</v>
      </c>
      <c r="F27" s="442"/>
      <c r="G27" s="442"/>
      <c r="H27" s="442"/>
      <c r="I27" s="442"/>
      <c r="J27" s="442"/>
      <c r="K27" s="443"/>
      <c r="L27" s="444">
        <v>1</v>
      </c>
      <c r="M27" s="445"/>
      <c r="N27" s="445"/>
      <c r="O27" s="445"/>
      <c r="P27" s="446"/>
      <c r="Q27" s="444">
        <v>4630</v>
      </c>
      <c r="R27" s="445"/>
      <c r="S27" s="445"/>
      <c r="T27" s="445"/>
      <c r="U27" s="445"/>
      <c r="V27" s="446"/>
      <c r="W27" s="510"/>
      <c r="X27" s="501"/>
      <c r="Y27" s="502"/>
      <c r="Z27" s="441" t="s">
        <v>182</v>
      </c>
      <c r="AA27" s="442"/>
      <c r="AB27" s="442"/>
      <c r="AC27" s="442"/>
      <c r="AD27" s="442"/>
      <c r="AE27" s="442"/>
      <c r="AF27" s="442"/>
      <c r="AG27" s="443"/>
      <c r="AH27" s="444">
        <v>21</v>
      </c>
      <c r="AI27" s="445"/>
      <c r="AJ27" s="445"/>
      <c r="AK27" s="445"/>
      <c r="AL27" s="446"/>
      <c r="AM27" s="444">
        <v>72036</v>
      </c>
      <c r="AN27" s="445"/>
      <c r="AO27" s="445"/>
      <c r="AP27" s="445"/>
      <c r="AQ27" s="445"/>
      <c r="AR27" s="446"/>
      <c r="AS27" s="444">
        <v>3430</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t="s">
        <v>139</v>
      </c>
      <c r="BO27" s="472"/>
      <c r="BP27" s="472"/>
      <c r="BQ27" s="472"/>
      <c r="BR27" s="472"/>
      <c r="BS27" s="472"/>
      <c r="BT27" s="472"/>
      <c r="BU27" s="473"/>
      <c r="BV27" s="471" t="s">
        <v>139</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184</v>
      </c>
      <c r="F28" s="442"/>
      <c r="G28" s="442"/>
      <c r="H28" s="442"/>
      <c r="I28" s="442"/>
      <c r="J28" s="442"/>
      <c r="K28" s="443"/>
      <c r="L28" s="444">
        <v>1</v>
      </c>
      <c r="M28" s="445"/>
      <c r="N28" s="445"/>
      <c r="O28" s="445"/>
      <c r="P28" s="446"/>
      <c r="Q28" s="444">
        <v>4060</v>
      </c>
      <c r="R28" s="445"/>
      <c r="S28" s="445"/>
      <c r="T28" s="445"/>
      <c r="U28" s="445"/>
      <c r="V28" s="446"/>
      <c r="W28" s="510"/>
      <c r="X28" s="501"/>
      <c r="Y28" s="502"/>
      <c r="Z28" s="441" t="s">
        <v>185</v>
      </c>
      <c r="AA28" s="442"/>
      <c r="AB28" s="442"/>
      <c r="AC28" s="442"/>
      <c r="AD28" s="442"/>
      <c r="AE28" s="442"/>
      <c r="AF28" s="442"/>
      <c r="AG28" s="443"/>
      <c r="AH28" s="444" t="s">
        <v>139</v>
      </c>
      <c r="AI28" s="445"/>
      <c r="AJ28" s="445"/>
      <c r="AK28" s="445"/>
      <c r="AL28" s="446"/>
      <c r="AM28" s="444" t="s">
        <v>139</v>
      </c>
      <c r="AN28" s="445"/>
      <c r="AO28" s="445"/>
      <c r="AP28" s="445"/>
      <c r="AQ28" s="445"/>
      <c r="AR28" s="446"/>
      <c r="AS28" s="444" t="s">
        <v>139</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2580139</v>
      </c>
      <c r="BO28" s="464"/>
      <c r="BP28" s="464"/>
      <c r="BQ28" s="464"/>
      <c r="BR28" s="464"/>
      <c r="BS28" s="464"/>
      <c r="BT28" s="464"/>
      <c r="BU28" s="465"/>
      <c r="BV28" s="463">
        <v>2579468</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187</v>
      </c>
      <c r="F29" s="442"/>
      <c r="G29" s="442"/>
      <c r="H29" s="442"/>
      <c r="I29" s="442"/>
      <c r="J29" s="442"/>
      <c r="K29" s="443"/>
      <c r="L29" s="444">
        <v>20</v>
      </c>
      <c r="M29" s="445"/>
      <c r="N29" s="445"/>
      <c r="O29" s="445"/>
      <c r="P29" s="446"/>
      <c r="Q29" s="444">
        <v>3850</v>
      </c>
      <c r="R29" s="445"/>
      <c r="S29" s="445"/>
      <c r="T29" s="445"/>
      <c r="U29" s="445"/>
      <c r="V29" s="446"/>
      <c r="W29" s="511"/>
      <c r="X29" s="512"/>
      <c r="Y29" s="513"/>
      <c r="Z29" s="441" t="s">
        <v>188</v>
      </c>
      <c r="AA29" s="442"/>
      <c r="AB29" s="442"/>
      <c r="AC29" s="442"/>
      <c r="AD29" s="442"/>
      <c r="AE29" s="442"/>
      <c r="AF29" s="442"/>
      <c r="AG29" s="443"/>
      <c r="AH29" s="444">
        <v>475</v>
      </c>
      <c r="AI29" s="445"/>
      <c r="AJ29" s="445"/>
      <c r="AK29" s="445"/>
      <c r="AL29" s="446"/>
      <c r="AM29" s="444">
        <v>1442208</v>
      </c>
      <c r="AN29" s="445"/>
      <c r="AO29" s="445"/>
      <c r="AP29" s="445"/>
      <c r="AQ29" s="445"/>
      <c r="AR29" s="446"/>
      <c r="AS29" s="444">
        <v>3036</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863380</v>
      </c>
      <c r="BO29" s="469"/>
      <c r="BP29" s="469"/>
      <c r="BQ29" s="469"/>
      <c r="BR29" s="469"/>
      <c r="BS29" s="469"/>
      <c r="BT29" s="469"/>
      <c r="BU29" s="470"/>
      <c r="BV29" s="468">
        <v>963190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97.5</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8115794</v>
      </c>
      <c r="BO30" s="472"/>
      <c r="BP30" s="472"/>
      <c r="BQ30" s="472"/>
      <c r="BR30" s="472"/>
      <c r="BS30" s="472"/>
      <c r="BT30" s="472"/>
      <c r="BU30" s="473"/>
      <c r="BV30" s="471">
        <v>8177421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197</v>
      </c>
      <c r="V33" s="431"/>
      <c r="W33" s="430" t="s">
        <v>198</v>
      </c>
      <c r="X33" s="430"/>
      <c r="Y33" s="430"/>
      <c r="Z33" s="430"/>
      <c r="AA33" s="430"/>
      <c r="AB33" s="430"/>
      <c r="AC33" s="430"/>
      <c r="AD33" s="430"/>
      <c r="AE33" s="430"/>
      <c r="AF33" s="430"/>
      <c r="AG33" s="430"/>
      <c r="AH33" s="430"/>
      <c r="AI33" s="430"/>
      <c r="AJ33" s="430"/>
      <c r="AK33" s="430"/>
      <c r="AL33" s="216"/>
      <c r="AM33" s="431" t="s">
        <v>199</v>
      </c>
      <c r="AN33" s="431"/>
      <c r="AO33" s="430" t="s">
        <v>198</v>
      </c>
      <c r="AP33" s="430"/>
      <c r="AQ33" s="430"/>
      <c r="AR33" s="430"/>
      <c r="AS33" s="430"/>
      <c r="AT33" s="430"/>
      <c r="AU33" s="430"/>
      <c r="AV33" s="430"/>
      <c r="AW33" s="430"/>
      <c r="AX33" s="430"/>
      <c r="AY33" s="430"/>
      <c r="AZ33" s="430"/>
      <c r="BA33" s="430"/>
      <c r="BB33" s="430"/>
      <c r="BC33" s="430"/>
      <c r="BD33" s="217"/>
      <c r="BE33" s="430" t="s">
        <v>200</v>
      </c>
      <c r="BF33" s="430"/>
      <c r="BG33" s="430" t="s">
        <v>201</v>
      </c>
      <c r="BH33" s="430"/>
      <c r="BI33" s="430"/>
      <c r="BJ33" s="430"/>
      <c r="BK33" s="430"/>
      <c r="BL33" s="430"/>
      <c r="BM33" s="430"/>
      <c r="BN33" s="430"/>
      <c r="BO33" s="430"/>
      <c r="BP33" s="430"/>
      <c r="BQ33" s="430"/>
      <c r="BR33" s="430"/>
      <c r="BS33" s="430"/>
      <c r="BT33" s="430"/>
      <c r="BU33" s="430"/>
      <c r="BV33" s="217"/>
      <c r="BW33" s="431" t="s">
        <v>200</v>
      </c>
      <c r="BX33" s="431"/>
      <c r="BY33" s="430" t="s">
        <v>202</v>
      </c>
      <c r="BZ33" s="430"/>
      <c r="CA33" s="430"/>
      <c r="CB33" s="430"/>
      <c r="CC33" s="430"/>
      <c r="CD33" s="430"/>
      <c r="CE33" s="430"/>
      <c r="CF33" s="430"/>
      <c r="CG33" s="430"/>
      <c r="CH33" s="430"/>
      <c r="CI33" s="430"/>
      <c r="CJ33" s="430"/>
      <c r="CK33" s="430"/>
      <c r="CL33" s="430"/>
      <c r="CM33" s="430"/>
      <c r="CN33" s="216"/>
      <c r="CO33" s="431" t="s">
        <v>199</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IF('各会計、関係団体の財政状況及び健全化判断比率'!B33="","",'各会計、関係団体の財政状況及び健全化判断比率'!B33)</f>
        <v>粟野地区農業集落排水処理事業特別会計</v>
      </c>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伊達地方消防組合　一般会計</v>
      </c>
      <c r="BZ34" s="426"/>
      <c r="CA34" s="426"/>
      <c r="CB34" s="426"/>
      <c r="CC34" s="426"/>
      <c r="CD34" s="426"/>
      <c r="CE34" s="426"/>
      <c r="CF34" s="426"/>
      <c r="CG34" s="426"/>
      <c r="CH34" s="426"/>
      <c r="CI34" s="426"/>
      <c r="CJ34" s="426"/>
      <c r="CK34" s="426"/>
      <c r="CL34" s="426"/>
      <c r="CM34" s="426"/>
      <c r="CN34" s="214"/>
      <c r="CO34" s="427">
        <f>IF(CQ34="","",MAX(C34:D43,U34:V43,AM34:AN43,BE34:BF43,BW34:BX43)+1)</f>
        <v>20</v>
      </c>
      <c r="CP34" s="427"/>
      <c r="CQ34" s="426" t="str">
        <f>IF('各会計、関係団体の財政状況及び健全化判断比率'!BS7="","",'各会計、関係団体の財政状況及び健全化判断比率'!BS7)</f>
        <v>福島土地開発公社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f t="shared" ref="BE35:BE43" si="1">IF(BG35="","",BE34+1)</f>
        <v>8</v>
      </c>
      <c r="BF35" s="427"/>
      <c r="BG35" s="426" t="str">
        <f>IF('各会計、関係団体の財政状況及び健全化判断比率'!B34="","",'各会計、関係団体の財政状況及び健全化判断比率'!B34)</f>
        <v>工業団地特別会計</v>
      </c>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伊達地方衛生処理組合　一般会計</v>
      </c>
      <c r="BZ35" s="426"/>
      <c r="CA35" s="426"/>
      <c r="CB35" s="426"/>
      <c r="CC35" s="426"/>
      <c r="CD35" s="426"/>
      <c r="CE35" s="426"/>
      <c r="CF35" s="426"/>
      <c r="CG35" s="426"/>
      <c r="CH35" s="426"/>
      <c r="CI35" s="426"/>
      <c r="CJ35" s="426"/>
      <c r="CK35" s="426"/>
      <c r="CL35" s="426"/>
      <c r="CM35" s="426"/>
      <c r="CN35" s="214"/>
      <c r="CO35" s="427">
        <f t="shared" ref="CO35:CO43" si="3">IF(CQ35="","",CO34+1)</f>
        <v>21</v>
      </c>
      <c r="CP35" s="427"/>
      <c r="CQ35" s="426" t="str">
        <f>IF('各会計、関係団体の財政状況及び健全化判断比率'!BS8="","",'各会計、関係団体の財政状況及び健全化判断比率'!BS8)</f>
        <v>保原振興公社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9</v>
      </c>
      <c r="BF36" s="427"/>
      <c r="BG36" s="426" t="str">
        <f>IF('各会計、関係団体の財政状況及び健全化判断比率'!B35="","",'各会計、関係団体の財政状況及び健全化判断比率'!B35)</f>
        <v>月舘宅地造成事業特別会計</v>
      </c>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伊達地方衛生処理組合　し尿処理事業特別会計</v>
      </c>
      <c r="BZ36" s="426"/>
      <c r="CA36" s="426"/>
      <c r="CB36" s="426"/>
      <c r="CC36" s="426"/>
      <c r="CD36" s="426"/>
      <c r="CE36" s="426"/>
      <c r="CF36" s="426"/>
      <c r="CG36" s="426"/>
      <c r="CH36" s="426"/>
      <c r="CI36" s="426"/>
      <c r="CJ36" s="426"/>
      <c r="CK36" s="426"/>
      <c r="CL36" s="426"/>
      <c r="CM36" s="426"/>
      <c r="CN36" s="214"/>
      <c r="CO36" s="427">
        <f t="shared" si="3"/>
        <v>22</v>
      </c>
      <c r="CP36" s="427"/>
      <c r="CQ36" s="426" t="str">
        <f>IF('各会計、関係団体の財政状況及び健全化判断比率'!BS9="","",'各会計、関係団体の財政状況及び健全化判断比率'!BS9)</f>
        <v>つきだて振興公社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伊達地方衛生処理組合　ごみ処理事業特別会計</v>
      </c>
      <c r="BZ37" s="426"/>
      <c r="CA37" s="426"/>
      <c r="CB37" s="426"/>
      <c r="CC37" s="426"/>
      <c r="CD37" s="426"/>
      <c r="CE37" s="426"/>
      <c r="CF37" s="426"/>
      <c r="CG37" s="426"/>
      <c r="CH37" s="426"/>
      <c r="CI37" s="426"/>
      <c r="CJ37" s="426"/>
      <c r="CK37" s="426"/>
      <c r="CL37" s="426"/>
      <c r="CM37" s="426"/>
      <c r="CN37" s="214"/>
      <c r="CO37" s="427">
        <f t="shared" si="3"/>
        <v>23</v>
      </c>
      <c r="CP37" s="427"/>
      <c r="CQ37" s="426" t="str">
        <f>IF('各会計、関係団体の財政状況及び健全化判断比率'!BS10="","",'各会計、関係団体の財政状況及び健全化判断比率'!BS10)</f>
        <v>伊達市農林業振興公社</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14</v>
      </c>
      <c r="BX38" s="427"/>
      <c r="BY38" s="426" t="str">
        <f>IF('各会計、関係団体の財政状況及び健全化判断比率'!B72="","",'各会計、関係団体の財政状況及び健全化判断比率'!B72)</f>
        <v>福島地方水道用水供給企業団　水道用水供給事業会計</v>
      </c>
      <c r="BZ38" s="426"/>
      <c r="CA38" s="426"/>
      <c r="CB38" s="426"/>
      <c r="CC38" s="426"/>
      <c r="CD38" s="426"/>
      <c r="CE38" s="426"/>
      <c r="CF38" s="426"/>
      <c r="CG38" s="426"/>
      <c r="CH38" s="426"/>
      <c r="CI38" s="426"/>
      <c r="CJ38" s="426"/>
      <c r="CK38" s="426"/>
      <c r="CL38" s="426"/>
      <c r="CM38" s="426"/>
      <c r="CN38" s="214"/>
      <c r="CO38" s="427">
        <f t="shared" si="3"/>
        <v>24</v>
      </c>
      <c r="CP38" s="427"/>
      <c r="CQ38" s="426" t="str">
        <f>IF('各会計、関係団体の財政状況及び健全化判断比率'!BS11="","",'各会計、関係団体の財政状況及び健全化判断比率'!BS11)</f>
        <v>伊達市スポーツ振興公社</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15</v>
      </c>
      <c r="BX39" s="427"/>
      <c r="BY39" s="426" t="str">
        <f>IF('各会計、関係団体の財政状況及び健全化判断比率'!B73="","",'各会計、関係団体の財政状況及び健全化判断比率'!B73)</f>
        <v>公立藤田病院組合　病院事業会計</v>
      </c>
      <c r="BZ39" s="426"/>
      <c r="CA39" s="426"/>
      <c r="CB39" s="426"/>
      <c r="CC39" s="426"/>
      <c r="CD39" s="426"/>
      <c r="CE39" s="426"/>
      <c r="CF39" s="426"/>
      <c r="CG39" s="426"/>
      <c r="CH39" s="426"/>
      <c r="CI39" s="426"/>
      <c r="CJ39" s="426"/>
      <c r="CK39" s="426"/>
      <c r="CL39" s="426"/>
      <c r="CM39" s="426"/>
      <c r="CN39" s="214"/>
      <c r="CO39" s="427">
        <f t="shared" si="3"/>
        <v>25</v>
      </c>
      <c r="CP39" s="427"/>
      <c r="CQ39" s="426" t="str">
        <f>IF('各会計、関係団体の財政状況及び健全化判断比率'!BS12="","",'各会計、関係団体の財政状況及び健全化判断比率'!BS12)</f>
        <v>りょうぜん振興公社</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16</v>
      </c>
      <c r="BX40" s="427"/>
      <c r="BY40" s="426" t="str">
        <f>IF('各会計、関係団体の財政状況及び健全化判断比率'!B74="","",'各会計、関係団体の財政状況及び健全化判断比率'!B74)</f>
        <v>福島県市町村総合事務組合　一般会計</v>
      </c>
      <c r="BZ40" s="426"/>
      <c r="CA40" s="426"/>
      <c r="CB40" s="426"/>
      <c r="CC40" s="426"/>
      <c r="CD40" s="426"/>
      <c r="CE40" s="426"/>
      <c r="CF40" s="426"/>
      <c r="CG40" s="426"/>
      <c r="CH40" s="426"/>
      <c r="CI40" s="426"/>
      <c r="CJ40" s="426"/>
      <c r="CK40" s="426"/>
      <c r="CL40" s="426"/>
      <c r="CM40" s="426"/>
      <c r="CN40" s="214"/>
      <c r="CO40" s="427">
        <f t="shared" si="3"/>
        <v>26</v>
      </c>
      <c r="CP40" s="427"/>
      <c r="CQ40" s="426" t="str">
        <f>IF('各会計、関係団体の財政状況及び健全化判断比率'!BS13="","",'各会計、関係団体の財政状況及び健全化判断比率'!BS13)</f>
        <v>まちづくり伊達</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17</v>
      </c>
      <c r="BX41" s="427"/>
      <c r="BY41" s="426" t="str">
        <f>IF('各会計、関係団体の財政状況及び健全化判断比率'!B75="","",'各会計、関係団体の財政状況及び健全化判断比率'!B75)</f>
        <v>福島県市町村総合事務組合　消防補償等特別会計</v>
      </c>
      <c r="BZ41" s="426"/>
      <c r="CA41" s="426"/>
      <c r="CB41" s="426"/>
      <c r="CC41" s="426"/>
      <c r="CD41" s="426"/>
      <c r="CE41" s="426"/>
      <c r="CF41" s="426"/>
      <c r="CG41" s="426"/>
      <c r="CH41" s="426"/>
      <c r="CI41" s="426"/>
      <c r="CJ41" s="426"/>
      <c r="CK41" s="426"/>
      <c r="CL41" s="426"/>
      <c r="CM41" s="426"/>
      <c r="CN41" s="214"/>
      <c r="CO41" s="427">
        <f t="shared" si="3"/>
        <v>27</v>
      </c>
      <c r="CP41" s="427"/>
      <c r="CQ41" s="426" t="str">
        <f>IF('各会計、関係団体の財政状況及び健全化判断比率'!BS14="","",'各会計、関係団体の財政状況及び健全化判断比率'!BS14)</f>
        <v>伊達市観光物産交流協会</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18</v>
      </c>
      <c r="BX42" s="427"/>
      <c r="BY42" s="426" t="str">
        <f>IF('各会計、関係団体の財政状況及び健全化判断比率'!B76="","",'各会計、関係団体の財政状況及び健全化判断比率'!B76)</f>
        <v>福島県市町村総合事務組合　消防賞じゅつ金特別会計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19</v>
      </c>
      <c r="BX43" s="427"/>
      <c r="BY43" s="426" t="str">
        <f>IF('各会計、関係団体の財政状況及び健全化判断比率'!B77="","",'各会計、関係団体の財政状況及び健全化判断比率'!B77)</f>
        <v>福島県市町村総合事務組合　非常勤特別職員公務災害補償特別会計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1AYx1b9pSYPIs6RYUwUk8AaGdBUMhgExtB6WPqzRixlVsI7Ep2ZBpuHJuNwASb4fkXlusj+IdgBxqm6Km/IucQ==" saltValue="MfCdkEmQrtDILDqJ037Hb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50" t="s">
        <v>555</v>
      </c>
      <c r="D34" s="1250"/>
      <c r="E34" s="1251"/>
      <c r="F34" s="32">
        <v>9.5</v>
      </c>
      <c r="G34" s="33">
        <v>11.05</v>
      </c>
      <c r="H34" s="33">
        <v>8.06</v>
      </c>
      <c r="I34" s="33">
        <v>10.039999999999999</v>
      </c>
      <c r="J34" s="34">
        <v>12.63</v>
      </c>
      <c r="K34" s="22"/>
      <c r="L34" s="22"/>
      <c r="M34" s="22"/>
      <c r="N34" s="22"/>
      <c r="O34" s="22"/>
      <c r="P34" s="22"/>
    </row>
    <row r="35" spans="1:16" ht="39" customHeight="1" x14ac:dyDescent="0.15">
      <c r="A35" s="22"/>
      <c r="B35" s="35"/>
      <c r="C35" s="1244" t="s">
        <v>556</v>
      </c>
      <c r="D35" s="1245"/>
      <c r="E35" s="1246"/>
      <c r="F35" s="36">
        <v>4.12</v>
      </c>
      <c r="G35" s="37">
        <v>4.58</v>
      </c>
      <c r="H35" s="37">
        <v>5.24</v>
      </c>
      <c r="I35" s="37">
        <v>6.13</v>
      </c>
      <c r="J35" s="38">
        <v>6.81</v>
      </c>
      <c r="K35" s="22"/>
      <c r="L35" s="22"/>
      <c r="M35" s="22"/>
      <c r="N35" s="22"/>
      <c r="O35" s="22"/>
      <c r="P35" s="22"/>
    </row>
    <row r="36" spans="1:16" ht="39" customHeight="1" x14ac:dyDescent="0.15">
      <c r="A36" s="22"/>
      <c r="B36" s="35"/>
      <c r="C36" s="1244" t="s">
        <v>557</v>
      </c>
      <c r="D36" s="1245"/>
      <c r="E36" s="1246"/>
      <c r="F36" s="36" t="s">
        <v>506</v>
      </c>
      <c r="G36" s="37" t="s">
        <v>506</v>
      </c>
      <c r="H36" s="37" t="s">
        <v>506</v>
      </c>
      <c r="I36" s="37" t="s">
        <v>506</v>
      </c>
      <c r="J36" s="38">
        <v>1.0900000000000001</v>
      </c>
      <c r="K36" s="22"/>
      <c r="L36" s="22"/>
      <c r="M36" s="22"/>
      <c r="N36" s="22"/>
      <c r="O36" s="22"/>
      <c r="P36" s="22"/>
    </row>
    <row r="37" spans="1:16" ht="39" customHeight="1" x14ac:dyDescent="0.15">
      <c r="A37" s="22"/>
      <c r="B37" s="35"/>
      <c r="C37" s="1244" t="s">
        <v>558</v>
      </c>
      <c r="D37" s="1245"/>
      <c r="E37" s="1246"/>
      <c r="F37" s="36">
        <v>1.03</v>
      </c>
      <c r="G37" s="37">
        <v>1.05</v>
      </c>
      <c r="H37" s="37">
        <v>1.1200000000000001</v>
      </c>
      <c r="I37" s="37">
        <v>0.77</v>
      </c>
      <c r="J37" s="38">
        <v>0.84</v>
      </c>
      <c r="K37" s="22"/>
      <c r="L37" s="22"/>
      <c r="M37" s="22"/>
      <c r="N37" s="22"/>
      <c r="O37" s="22"/>
      <c r="P37" s="22"/>
    </row>
    <row r="38" spans="1:16" ht="39" customHeight="1" x14ac:dyDescent="0.15">
      <c r="A38" s="22"/>
      <c r="B38" s="35"/>
      <c r="C38" s="1244" t="s">
        <v>559</v>
      </c>
      <c r="D38" s="1245"/>
      <c r="E38" s="1246"/>
      <c r="F38" s="36">
        <v>0.1</v>
      </c>
      <c r="G38" s="37">
        <v>0.1</v>
      </c>
      <c r="H38" s="37">
        <v>0.09</v>
      </c>
      <c r="I38" s="37">
        <v>0.09</v>
      </c>
      <c r="J38" s="38">
        <v>0.09</v>
      </c>
      <c r="K38" s="22"/>
      <c r="L38" s="22"/>
      <c r="M38" s="22"/>
      <c r="N38" s="22"/>
      <c r="O38" s="22"/>
      <c r="P38" s="22"/>
    </row>
    <row r="39" spans="1:16" ht="39" customHeight="1" x14ac:dyDescent="0.15">
      <c r="A39" s="22"/>
      <c r="B39" s="35"/>
      <c r="C39" s="1244" t="s">
        <v>560</v>
      </c>
      <c r="D39" s="1245"/>
      <c r="E39" s="1246"/>
      <c r="F39" s="36">
        <v>3.52</v>
      </c>
      <c r="G39" s="37">
        <v>4.1900000000000004</v>
      </c>
      <c r="H39" s="37">
        <v>0.5</v>
      </c>
      <c r="I39" s="37">
        <v>0.53</v>
      </c>
      <c r="J39" s="38">
        <v>7.0000000000000007E-2</v>
      </c>
      <c r="K39" s="22"/>
      <c r="L39" s="22"/>
      <c r="M39" s="22"/>
      <c r="N39" s="22"/>
      <c r="O39" s="22"/>
      <c r="P39" s="22"/>
    </row>
    <row r="40" spans="1:16" ht="39" customHeight="1" x14ac:dyDescent="0.15">
      <c r="A40" s="22"/>
      <c r="B40" s="35"/>
      <c r="C40" s="1244" t="s">
        <v>561</v>
      </c>
      <c r="D40" s="1245"/>
      <c r="E40" s="1246"/>
      <c r="F40" s="36">
        <v>0.02</v>
      </c>
      <c r="G40" s="37">
        <v>0.02</v>
      </c>
      <c r="H40" s="37">
        <v>0.01</v>
      </c>
      <c r="I40" s="37">
        <v>0.01</v>
      </c>
      <c r="J40" s="38">
        <v>0.01</v>
      </c>
      <c r="K40" s="22"/>
      <c r="L40" s="22"/>
      <c r="M40" s="22"/>
      <c r="N40" s="22"/>
      <c r="O40" s="22"/>
      <c r="P40" s="22"/>
    </row>
    <row r="41" spans="1:16" ht="39" customHeight="1" x14ac:dyDescent="0.15">
      <c r="A41" s="22"/>
      <c r="B41" s="35"/>
      <c r="C41" s="1244" t="s">
        <v>562</v>
      </c>
      <c r="D41" s="1245"/>
      <c r="E41" s="1246"/>
      <c r="F41" s="36">
        <v>0</v>
      </c>
      <c r="G41" s="37">
        <v>0</v>
      </c>
      <c r="H41" s="37">
        <v>0.01</v>
      </c>
      <c r="I41" s="37">
        <v>0</v>
      </c>
      <c r="J41" s="38">
        <v>0</v>
      </c>
      <c r="K41" s="22"/>
      <c r="L41" s="22"/>
      <c r="M41" s="22"/>
      <c r="N41" s="22"/>
      <c r="O41" s="22"/>
      <c r="P41" s="22"/>
    </row>
    <row r="42" spans="1:16" ht="39" customHeight="1" x14ac:dyDescent="0.15">
      <c r="A42" s="22"/>
      <c r="B42" s="39"/>
      <c r="C42" s="1244" t="s">
        <v>563</v>
      </c>
      <c r="D42" s="1245"/>
      <c r="E42" s="1246"/>
      <c r="F42" s="36" t="s">
        <v>506</v>
      </c>
      <c r="G42" s="37" t="s">
        <v>506</v>
      </c>
      <c r="H42" s="37" t="s">
        <v>506</v>
      </c>
      <c r="I42" s="37" t="s">
        <v>506</v>
      </c>
      <c r="J42" s="38" t="s">
        <v>506</v>
      </c>
      <c r="K42" s="22"/>
      <c r="L42" s="22"/>
      <c r="M42" s="22"/>
      <c r="N42" s="22"/>
      <c r="O42" s="22"/>
      <c r="P42" s="22"/>
    </row>
    <row r="43" spans="1:16" ht="39" customHeight="1" thickBot="1" x14ac:dyDescent="0.2">
      <c r="A43" s="22"/>
      <c r="B43" s="40"/>
      <c r="C43" s="1247" t="s">
        <v>564</v>
      </c>
      <c r="D43" s="1248"/>
      <c r="E43" s="1249"/>
      <c r="F43" s="41">
        <v>0.27</v>
      </c>
      <c r="G43" s="42">
        <v>0.36</v>
      </c>
      <c r="H43" s="42">
        <v>0.27</v>
      </c>
      <c r="I43" s="42">
        <v>0.45</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4g5+qs2uYw2LXjm6KQ0iqYnio3snMOcnhXeptHfu7LLL4jNiwqgSyc0a9/hF6NZz5o/DLTH/CZ04SPKhHRW+w==" saltValue="X3ynQMRUfvFFSa5m17gs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3228</v>
      </c>
      <c r="L45" s="60">
        <v>3451</v>
      </c>
      <c r="M45" s="60">
        <v>3014</v>
      </c>
      <c r="N45" s="60">
        <v>2953</v>
      </c>
      <c r="O45" s="61">
        <v>3049</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506</v>
      </c>
      <c r="L46" s="64" t="s">
        <v>506</v>
      </c>
      <c r="M46" s="64" t="s">
        <v>506</v>
      </c>
      <c r="N46" s="64" t="s">
        <v>506</v>
      </c>
      <c r="O46" s="65" t="s">
        <v>506</v>
      </c>
      <c r="P46" s="48"/>
      <c r="Q46" s="48"/>
      <c r="R46" s="48"/>
      <c r="S46" s="48"/>
      <c r="T46" s="48"/>
      <c r="U46" s="48"/>
    </row>
    <row r="47" spans="1:21" ht="30.75" customHeight="1" x14ac:dyDescent="0.15">
      <c r="A47" s="48"/>
      <c r="B47" s="1272"/>
      <c r="C47" s="1273"/>
      <c r="D47" s="62"/>
      <c r="E47" s="1254" t="s">
        <v>14</v>
      </c>
      <c r="F47" s="1254"/>
      <c r="G47" s="1254"/>
      <c r="H47" s="1254"/>
      <c r="I47" s="1254"/>
      <c r="J47" s="1255"/>
      <c r="K47" s="63">
        <v>60</v>
      </c>
      <c r="L47" s="64">
        <v>60</v>
      </c>
      <c r="M47" s="64">
        <v>20</v>
      </c>
      <c r="N47" s="64">
        <v>13</v>
      </c>
      <c r="O47" s="65">
        <v>7</v>
      </c>
      <c r="P47" s="48"/>
      <c r="Q47" s="48"/>
      <c r="R47" s="48"/>
      <c r="S47" s="48"/>
      <c r="T47" s="48"/>
      <c r="U47" s="48"/>
    </row>
    <row r="48" spans="1:21" ht="30.75" customHeight="1" x14ac:dyDescent="0.15">
      <c r="A48" s="48"/>
      <c r="B48" s="1272"/>
      <c r="C48" s="1273"/>
      <c r="D48" s="62"/>
      <c r="E48" s="1254" t="s">
        <v>15</v>
      </c>
      <c r="F48" s="1254"/>
      <c r="G48" s="1254"/>
      <c r="H48" s="1254"/>
      <c r="I48" s="1254"/>
      <c r="J48" s="1255"/>
      <c r="K48" s="63">
        <v>420</v>
      </c>
      <c r="L48" s="64">
        <v>440</v>
      </c>
      <c r="M48" s="64">
        <v>437</v>
      </c>
      <c r="N48" s="64">
        <v>454</v>
      </c>
      <c r="O48" s="65">
        <v>449</v>
      </c>
      <c r="P48" s="48"/>
      <c r="Q48" s="48"/>
      <c r="R48" s="48"/>
      <c r="S48" s="48"/>
      <c r="T48" s="48"/>
      <c r="U48" s="48"/>
    </row>
    <row r="49" spans="1:21" ht="30.75" customHeight="1" x14ac:dyDescent="0.15">
      <c r="A49" s="48"/>
      <c r="B49" s="1272"/>
      <c r="C49" s="1273"/>
      <c r="D49" s="62"/>
      <c r="E49" s="1254" t="s">
        <v>16</v>
      </c>
      <c r="F49" s="1254"/>
      <c r="G49" s="1254"/>
      <c r="H49" s="1254"/>
      <c r="I49" s="1254"/>
      <c r="J49" s="1255"/>
      <c r="K49" s="63">
        <v>238</v>
      </c>
      <c r="L49" s="64">
        <v>252</v>
      </c>
      <c r="M49" s="64">
        <v>261</v>
      </c>
      <c r="N49" s="64">
        <v>256</v>
      </c>
      <c r="O49" s="65">
        <v>256</v>
      </c>
      <c r="P49" s="48"/>
      <c r="Q49" s="48"/>
      <c r="R49" s="48"/>
      <c r="S49" s="48"/>
      <c r="T49" s="48"/>
      <c r="U49" s="48"/>
    </row>
    <row r="50" spans="1:21" ht="30.75" customHeight="1" x14ac:dyDescent="0.15">
      <c r="A50" s="48"/>
      <c r="B50" s="1272"/>
      <c r="C50" s="1273"/>
      <c r="D50" s="62"/>
      <c r="E50" s="1254" t="s">
        <v>17</v>
      </c>
      <c r="F50" s="1254"/>
      <c r="G50" s="1254"/>
      <c r="H50" s="1254"/>
      <c r="I50" s="1254"/>
      <c r="J50" s="1255"/>
      <c r="K50" s="63">
        <v>13</v>
      </c>
      <c r="L50" s="64">
        <v>13</v>
      </c>
      <c r="M50" s="64">
        <v>13</v>
      </c>
      <c r="N50" s="64">
        <v>0</v>
      </c>
      <c r="O50" s="65">
        <v>0</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506</v>
      </c>
      <c r="L51" s="64" t="s">
        <v>506</v>
      </c>
      <c r="M51" s="64" t="s">
        <v>506</v>
      </c>
      <c r="N51" s="64" t="s">
        <v>506</v>
      </c>
      <c r="O51" s="65" t="s">
        <v>506</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2998</v>
      </c>
      <c r="L52" s="64">
        <v>2858</v>
      </c>
      <c r="M52" s="64">
        <v>2767</v>
      </c>
      <c r="N52" s="64">
        <v>2671</v>
      </c>
      <c r="O52" s="65">
        <v>2626</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961</v>
      </c>
      <c r="L53" s="69">
        <v>1358</v>
      </c>
      <c r="M53" s="69">
        <v>978</v>
      </c>
      <c r="N53" s="69">
        <v>1005</v>
      </c>
      <c r="O53" s="70">
        <v>1135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260" t="s">
        <v>25</v>
      </c>
      <c r="C57" s="1261"/>
      <c r="D57" s="1264" t="s">
        <v>26</v>
      </c>
      <c r="E57" s="1265"/>
      <c r="F57" s="1265"/>
      <c r="G57" s="1265"/>
      <c r="H57" s="1265"/>
      <c r="I57" s="1265"/>
      <c r="J57" s="1266"/>
      <c r="K57" s="83">
        <v>400</v>
      </c>
      <c r="L57" s="84">
        <v>400</v>
      </c>
      <c r="M57" s="84">
        <v>360</v>
      </c>
      <c r="N57" s="84">
        <v>280</v>
      </c>
      <c r="O57" s="85">
        <v>160</v>
      </c>
    </row>
    <row r="58" spans="1:21" ht="31.5" customHeight="1" thickBot="1" x14ac:dyDescent="0.2">
      <c r="B58" s="1262"/>
      <c r="C58" s="1263"/>
      <c r="D58" s="1267" t="s">
        <v>27</v>
      </c>
      <c r="E58" s="1268"/>
      <c r="F58" s="1268"/>
      <c r="G58" s="1268"/>
      <c r="H58" s="1268"/>
      <c r="I58" s="1268"/>
      <c r="J58" s="1269"/>
      <c r="K58" s="86">
        <v>67</v>
      </c>
      <c r="L58" s="87">
        <v>100</v>
      </c>
      <c r="M58" s="87">
        <v>60</v>
      </c>
      <c r="N58" s="87">
        <v>47</v>
      </c>
      <c r="O58" s="88">
        <v>27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1wBw0ceZ5I6fdFAE+vdD0YnAJsSNtIE0+nEQMMmEaTzC4Yy8LFzaVyGP/CVRkkQKsDZNTlPX36rzRZHxxGXpA==" saltValue="9k969QCTzFkk94Hjsnl1t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90" t="s">
        <v>30</v>
      </c>
      <c r="C41" s="1291"/>
      <c r="D41" s="102"/>
      <c r="E41" s="1292" t="s">
        <v>31</v>
      </c>
      <c r="F41" s="1292"/>
      <c r="G41" s="1292"/>
      <c r="H41" s="1293"/>
      <c r="I41" s="103">
        <v>37274</v>
      </c>
      <c r="J41" s="104">
        <v>37685</v>
      </c>
      <c r="K41" s="104">
        <v>39629</v>
      </c>
      <c r="L41" s="104">
        <v>40060</v>
      </c>
      <c r="M41" s="105">
        <v>41123</v>
      </c>
    </row>
    <row r="42" spans="2:13" ht="27.75" customHeight="1" x14ac:dyDescent="0.15">
      <c r="B42" s="1280"/>
      <c r="C42" s="1281"/>
      <c r="D42" s="106"/>
      <c r="E42" s="1284" t="s">
        <v>32</v>
      </c>
      <c r="F42" s="1284"/>
      <c r="G42" s="1284"/>
      <c r="H42" s="1285"/>
      <c r="I42" s="107">
        <v>74</v>
      </c>
      <c r="J42" s="108">
        <v>61</v>
      </c>
      <c r="K42" s="108">
        <v>48</v>
      </c>
      <c r="L42" s="108">
        <v>48</v>
      </c>
      <c r="M42" s="109" t="s">
        <v>506</v>
      </c>
    </row>
    <row r="43" spans="2:13" ht="27.75" customHeight="1" x14ac:dyDescent="0.15">
      <c r="B43" s="1280"/>
      <c r="C43" s="1281"/>
      <c r="D43" s="106"/>
      <c r="E43" s="1284" t="s">
        <v>33</v>
      </c>
      <c r="F43" s="1284"/>
      <c r="G43" s="1284"/>
      <c r="H43" s="1285"/>
      <c r="I43" s="107">
        <v>6824</v>
      </c>
      <c r="J43" s="108">
        <v>6383</v>
      </c>
      <c r="K43" s="108">
        <v>5903</v>
      </c>
      <c r="L43" s="108">
        <v>5472</v>
      </c>
      <c r="M43" s="109">
        <v>5156</v>
      </c>
    </row>
    <row r="44" spans="2:13" ht="27.75" customHeight="1" x14ac:dyDescent="0.15">
      <c r="B44" s="1280"/>
      <c r="C44" s="1281"/>
      <c r="D44" s="106"/>
      <c r="E44" s="1284" t="s">
        <v>34</v>
      </c>
      <c r="F44" s="1284"/>
      <c r="G44" s="1284"/>
      <c r="H44" s="1285"/>
      <c r="I44" s="107">
        <v>2137</v>
      </c>
      <c r="J44" s="108">
        <v>1907</v>
      </c>
      <c r="K44" s="108">
        <v>1666</v>
      </c>
      <c r="L44" s="108">
        <v>1434</v>
      </c>
      <c r="M44" s="109">
        <v>1606</v>
      </c>
    </row>
    <row r="45" spans="2:13" ht="27.75" customHeight="1" x14ac:dyDescent="0.15">
      <c r="B45" s="1280"/>
      <c r="C45" s="1281"/>
      <c r="D45" s="106"/>
      <c r="E45" s="1284" t="s">
        <v>35</v>
      </c>
      <c r="F45" s="1284"/>
      <c r="G45" s="1284"/>
      <c r="H45" s="1285"/>
      <c r="I45" s="107">
        <v>4415</v>
      </c>
      <c r="J45" s="108">
        <v>3958</v>
      </c>
      <c r="K45" s="108">
        <v>3676</v>
      </c>
      <c r="L45" s="108">
        <v>3564</v>
      </c>
      <c r="M45" s="109">
        <v>3457</v>
      </c>
    </row>
    <row r="46" spans="2:13" ht="27.75" customHeight="1" x14ac:dyDescent="0.15">
      <c r="B46" s="1280"/>
      <c r="C46" s="1281"/>
      <c r="D46" s="110"/>
      <c r="E46" s="1284" t="s">
        <v>36</v>
      </c>
      <c r="F46" s="1284"/>
      <c r="G46" s="1284"/>
      <c r="H46" s="1285"/>
      <c r="I46" s="107" t="s">
        <v>506</v>
      </c>
      <c r="J46" s="108" t="s">
        <v>506</v>
      </c>
      <c r="K46" s="108" t="s">
        <v>506</v>
      </c>
      <c r="L46" s="108" t="s">
        <v>506</v>
      </c>
      <c r="M46" s="109" t="s">
        <v>506</v>
      </c>
    </row>
    <row r="47" spans="2:13" ht="27.75" customHeight="1" x14ac:dyDescent="0.15">
      <c r="B47" s="1280"/>
      <c r="C47" s="1281"/>
      <c r="D47" s="111"/>
      <c r="E47" s="1294" t="s">
        <v>37</v>
      </c>
      <c r="F47" s="1295"/>
      <c r="G47" s="1295"/>
      <c r="H47" s="1296"/>
      <c r="I47" s="107" t="s">
        <v>506</v>
      </c>
      <c r="J47" s="108" t="s">
        <v>506</v>
      </c>
      <c r="K47" s="108" t="s">
        <v>506</v>
      </c>
      <c r="L47" s="108" t="s">
        <v>506</v>
      </c>
      <c r="M47" s="109" t="s">
        <v>506</v>
      </c>
    </row>
    <row r="48" spans="2:13" ht="27.75" customHeight="1" x14ac:dyDescent="0.15">
      <c r="B48" s="1280"/>
      <c r="C48" s="1281"/>
      <c r="D48" s="106"/>
      <c r="E48" s="1284" t="s">
        <v>38</v>
      </c>
      <c r="F48" s="1284"/>
      <c r="G48" s="1284"/>
      <c r="H48" s="1285"/>
      <c r="I48" s="107" t="s">
        <v>506</v>
      </c>
      <c r="J48" s="108" t="s">
        <v>506</v>
      </c>
      <c r="K48" s="108" t="s">
        <v>506</v>
      </c>
      <c r="L48" s="108" t="s">
        <v>506</v>
      </c>
      <c r="M48" s="109" t="s">
        <v>506</v>
      </c>
    </row>
    <row r="49" spans="2:13" ht="27.75" customHeight="1" x14ac:dyDescent="0.15">
      <c r="B49" s="1282"/>
      <c r="C49" s="1283"/>
      <c r="D49" s="106"/>
      <c r="E49" s="1284" t="s">
        <v>39</v>
      </c>
      <c r="F49" s="1284"/>
      <c r="G49" s="1284"/>
      <c r="H49" s="1285"/>
      <c r="I49" s="107" t="s">
        <v>506</v>
      </c>
      <c r="J49" s="108" t="s">
        <v>506</v>
      </c>
      <c r="K49" s="108" t="s">
        <v>506</v>
      </c>
      <c r="L49" s="108" t="s">
        <v>506</v>
      </c>
      <c r="M49" s="109" t="s">
        <v>506</v>
      </c>
    </row>
    <row r="50" spans="2:13" ht="27.75" customHeight="1" x14ac:dyDescent="0.15">
      <c r="B50" s="1278" t="s">
        <v>40</v>
      </c>
      <c r="C50" s="1279"/>
      <c r="D50" s="112"/>
      <c r="E50" s="1284" t="s">
        <v>41</v>
      </c>
      <c r="F50" s="1284"/>
      <c r="G50" s="1284"/>
      <c r="H50" s="1285"/>
      <c r="I50" s="107">
        <v>12335</v>
      </c>
      <c r="J50" s="108">
        <v>10858</v>
      </c>
      <c r="K50" s="108">
        <v>11311</v>
      </c>
      <c r="L50" s="108">
        <v>9116</v>
      </c>
      <c r="M50" s="109">
        <v>8860</v>
      </c>
    </row>
    <row r="51" spans="2:13" ht="27.75" customHeight="1" x14ac:dyDescent="0.15">
      <c r="B51" s="1280"/>
      <c r="C51" s="1281"/>
      <c r="D51" s="106"/>
      <c r="E51" s="1284" t="s">
        <v>42</v>
      </c>
      <c r="F51" s="1284"/>
      <c r="G51" s="1284"/>
      <c r="H51" s="1285"/>
      <c r="I51" s="107">
        <v>250</v>
      </c>
      <c r="J51" s="108">
        <v>191</v>
      </c>
      <c r="K51" s="108">
        <v>165</v>
      </c>
      <c r="L51" s="108">
        <v>140</v>
      </c>
      <c r="M51" s="109">
        <v>110</v>
      </c>
    </row>
    <row r="52" spans="2:13" ht="27.75" customHeight="1" x14ac:dyDescent="0.15">
      <c r="B52" s="1282"/>
      <c r="C52" s="1283"/>
      <c r="D52" s="106"/>
      <c r="E52" s="1284" t="s">
        <v>43</v>
      </c>
      <c r="F52" s="1284"/>
      <c r="G52" s="1284"/>
      <c r="H52" s="1285"/>
      <c r="I52" s="107">
        <v>33239</v>
      </c>
      <c r="J52" s="108">
        <v>33277</v>
      </c>
      <c r="K52" s="108">
        <v>33773</v>
      </c>
      <c r="L52" s="108">
        <v>33662</v>
      </c>
      <c r="M52" s="109">
        <v>34195</v>
      </c>
    </row>
    <row r="53" spans="2:13" ht="27.75" customHeight="1" thickBot="1" x14ac:dyDescent="0.2">
      <c r="B53" s="1286" t="s">
        <v>44</v>
      </c>
      <c r="C53" s="1287"/>
      <c r="D53" s="113"/>
      <c r="E53" s="1288" t="s">
        <v>45</v>
      </c>
      <c r="F53" s="1288"/>
      <c r="G53" s="1288"/>
      <c r="H53" s="1289"/>
      <c r="I53" s="114">
        <v>4900</v>
      </c>
      <c r="J53" s="115">
        <v>5669</v>
      </c>
      <c r="K53" s="115">
        <v>5671</v>
      </c>
      <c r="L53" s="115">
        <v>7659</v>
      </c>
      <c r="M53" s="116">
        <v>8176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04Td/eh+/YK+9+fXoORcl9DkWlw8pMOEi97aehYIysguJnjjH6P8aFvo2AtUXlRd24Ct6WgKGoeoWF4n9NUwQ==" saltValue="soo8x0+WdeDOb8XubuznI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305" t="s">
        <v>48</v>
      </c>
      <c r="D55" s="1305"/>
      <c r="E55" s="1306"/>
      <c r="F55" s="128">
        <v>3765</v>
      </c>
      <c r="G55" s="128">
        <v>2579</v>
      </c>
      <c r="H55" s="129">
        <v>2580</v>
      </c>
    </row>
    <row r="56" spans="2:8" ht="52.5" customHeight="1" x14ac:dyDescent="0.15">
      <c r="B56" s="130"/>
      <c r="C56" s="1307" t="s">
        <v>49</v>
      </c>
      <c r="D56" s="1307"/>
      <c r="E56" s="1308"/>
      <c r="F56" s="131">
        <v>1063</v>
      </c>
      <c r="G56" s="131">
        <v>963</v>
      </c>
      <c r="H56" s="132">
        <v>863</v>
      </c>
    </row>
    <row r="57" spans="2:8" ht="53.25" customHeight="1" x14ac:dyDescent="0.15">
      <c r="B57" s="130"/>
      <c r="C57" s="1309" t="s">
        <v>50</v>
      </c>
      <c r="D57" s="1309"/>
      <c r="E57" s="1310"/>
      <c r="F57" s="133">
        <v>9400</v>
      </c>
      <c r="G57" s="133">
        <v>8177</v>
      </c>
      <c r="H57" s="134">
        <v>8116</v>
      </c>
    </row>
    <row r="58" spans="2:8" ht="45.75" customHeight="1" x14ac:dyDescent="0.15">
      <c r="B58" s="135"/>
      <c r="C58" s="1297" t="s">
        <v>571</v>
      </c>
      <c r="D58" s="1298"/>
      <c r="E58" s="1299"/>
      <c r="F58" s="136">
        <v>4008</v>
      </c>
      <c r="G58" s="136">
        <v>3457</v>
      </c>
      <c r="H58" s="137">
        <v>3459</v>
      </c>
    </row>
    <row r="59" spans="2:8" ht="45.75" customHeight="1" x14ac:dyDescent="0.15">
      <c r="B59" s="135"/>
      <c r="C59" s="1297" t="s">
        <v>572</v>
      </c>
      <c r="D59" s="1298"/>
      <c r="E59" s="1299"/>
      <c r="F59" s="136">
        <v>2371</v>
      </c>
      <c r="G59" s="136">
        <v>2022</v>
      </c>
      <c r="H59" s="137">
        <v>1854</v>
      </c>
    </row>
    <row r="60" spans="2:8" ht="45.75" customHeight="1" x14ac:dyDescent="0.15">
      <c r="B60" s="135"/>
      <c r="C60" s="1297" t="s">
        <v>573</v>
      </c>
      <c r="D60" s="1298"/>
      <c r="E60" s="1299"/>
      <c r="F60" s="136">
        <v>1513</v>
      </c>
      <c r="G60" s="136">
        <v>1390</v>
      </c>
      <c r="H60" s="137">
        <v>1416</v>
      </c>
    </row>
    <row r="61" spans="2:8" ht="45.75" customHeight="1" x14ac:dyDescent="0.15">
      <c r="B61" s="135"/>
      <c r="C61" s="1297" t="s">
        <v>574</v>
      </c>
      <c r="D61" s="1298"/>
      <c r="E61" s="1299"/>
      <c r="F61" s="136">
        <v>675</v>
      </c>
      <c r="G61" s="136">
        <v>609</v>
      </c>
      <c r="H61" s="137">
        <v>564</v>
      </c>
    </row>
    <row r="62" spans="2:8" ht="45.75" customHeight="1" thickBot="1" x14ac:dyDescent="0.2">
      <c r="B62" s="138"/>
      <c r="C62" s="1300" t="s">
        <v>575</v>
      </c>
      <c r="D62" s="1301"/>
      <c r="E62" s="1302"/>
      <c r="F62" s="139">
        <v>401</v>
      </c>
      <c r="G62" s="139">
        <v>274</v>
      </c>
      <c r="H62" s="140">
        <v>374</v>
      </c>
    </row>
    <row r="63" spans="2:8" ht="52.5" customHeight="1" thickBot="1" x14ac:dyDescent="0.2">
      <c r="B63" s="141"/>
      <c r="C63" s="1303" t="s">
        <v>51</v>
      </c>
      <c r="D63" s="1303"/>
      <c r="E63" s="1304"/>
      <c r="F63" s="142">
        <v>14228</v>
      </c>
      <c r="G63" s="142">
        <v>11720</v>
      </c>
      <c r="H63" s="143">
        <v>11559</v>
      </c>
    </row>
    <row r="64" spans="2:8" ht="15" customHeight="1" x14ac:dyDescent="0.15"/>
  </sheetData>
  <sheetProtection algorithmName="SHA-512" hashValue="TQ9Nyoztt8LERLrj2XDwAsfXM5wkha86NvJBOEEFkfmNex1kZfvlWjNfMfEBXdnS9aOHczPAoy+nSl311umS6A==" saltValue="/0oARQAPUCZT7MritW+K1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37" zoomScale="85" zoomScaleNormal="85" zoomScaleSheetLayoutView="55" workbookViewId="0">
      <selection activeCell="BB51" sqref="BB51:BO52"/>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602</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602</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613</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605</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548</v>
      </c>
      <c r="BQ50" s="1324"/>
      <c r="BR50" s="1324"/>
      <c r="BS50" s="1324"/>
      <c r="BT50" s="1324"/>
      <c r="BU50" s="1324"/>
      <c r="BV50" s="1324"/>
      <c r="BW50" s="1324"/>
      <c r="BX50" s="1324" t="s">
        <v>549</v>
      </c>
      <c r="BY50" s="1324"/>
      <c r="BZ50" s="1324"/>
      <c r="CA50" s="1324"/>
      <c r="CB50" s="1324"/>
      <c r="CC50" s="1324"/>
      <c r="CD50" s="1324"/>
      <c r="CE50" s="1324"/>
      <c r="CF50" s="1324" t="s">
        <v>550</v>
      </c>
      <c r="CG50" s="1324"/>
      <c r="CH50" s="1324"/>
      <c r="CI50" s="1324"/>
      <c r="CJ50" s="1324"/>
      <c r="CK50" s="1324"/>
      <c r="CL50" s="1324"/>
      <c r="CM50" s="1324"/>
      <c r="CN50" s="1324" t="s">
        <v>551</v>
      </c>
      <c r="CO50" s="1324"/>
      <c r="CP50" s="1324"/>
      <c r="CQ50" s="1324"/>
      <c r="CR50" s="1324"/>
      <c r="CS50" s="1324"/>
      <c r="CT50" s="1324"/>
      <c r="CU50" s="1324"/>
      <c r="CV50" s="1324" t="s">
        <v>552</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606</v>
      </c>
      <c r="AO51" s="1327"/>
      <c r="AP51" s="1327"/>
      <c r="AQ51" s="1327"/>
      <c r="AR51" s="1327"/>
      <c r="AS51" s="1327"/>
      <c r="AT51" s="1327"/>
      <c r="AU51" s="1327"/>
      <c r="AV51" s="1327"/>
      <c r="AW51" s="1327"/>
      <c r="AX51" s="1327"/>
      <c r="AY51" s="1327"/>
      <c r="AZ51" s="1327"/>
      <c r="BA51" s="1327"/>
      <c r="BB51" s="1327" t="s">
        <v>607</v>
      </c>
      <c r="BC51" s="1327"/>
      <c r="BD51" s="1327"/>
      <c r="BE51" s="1327"/>
      <c r="BF51" s="1327"/>
      <c r="BG51" s="1327"/>
      <c r="BH51" s="1327"/>
      <c r="BI51" s="1327"/>
      <c r="BJ51" s="1327"/>
      <c r="BK51" s="1327"/>
      <c r="BL51" s="1327"/>
      <c r="BM51" s="1327"/>
      <c r="BN51" s="1327"/>
      <c r="BO51" s="1327"/>
      <c r="BP51" s="1325">
        <v>32.9</v>
      </c>
      <c r="BQ51" s="1325"/>
      <c r="BR51" s="1325"/>
      <c r="BS51" s="1325"/>
      <c r="BT51" s="1325"/>
      <c r="BU51" s="1325"/>
      <c r="BV51" s="1325"/>
      <c r="BW51" s="1325"/>
      <c r="BX51" s="1325">
        <v>38.700000000000003</v>
      </c>
      <c r="BY51" s="1325"/>
      <c r="BZ51" s="1325"/>
      <c r="CA51" s="1325"/>
      <c r="CB51" s="1325"/>
      <c r="CC51" s="1325"/>
      <c r="CD51" s="1325"/>
      <c r="CE51" s="1325"/>
      <c r="CF51" s="1325">
        <v>39.5</v>
      </c>
      <c r="CG51" s="1325"/>
      <c r="CH51" s="1325"/>
      <c r="CI51" s="1325"/>
      <c r="CJ51" s="1325"/>
      <c r="CK51" s="1325"/>
      <c r="CL51" s="1325"/>
      <c r="CM51" s="1325"/>
      <c r="CN51" s="1325">
        <v>54.4</v>
      </c>
      <c r="CO51" s="1325"/>
      <c r="CP51" s="1325"/>
      <c r="CQ51" s="1325"/>
      <c r="CR51" s="1325"/>
      <c r="CS51" s="1325"/>
      <c r="CT51" s="1325"/>
      <c r="CU51" s="1325"/>
      <c r="CV51" s="1325">
        <v>56.6</v>
      </c>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608</v>
      </c>
      <c r="BC53" s="1327"/>
      <c r="BD53" s="1327"/>
      <c r="BE53" s="1327"/>
      <c r="BF53" s="1327"/>
      <c r="BG53" s="1327"/>
      <c r="BH53" s="1327"/>
      <c r="BI53" s="1327"/>
      <c r="BJ53" s="1327"/>
      <c r="BK53" s="1327"/>
      <c r="BL53" s="1327"/>
      <c r="BM53" s="1327"/>
      <c r="BN53" s="1327"/>
      <c r="BO53" s="1327"/>
      <c r="BP53" s="1325">
        <v>40.9</v>
      </c>
      <c r="BQ53" s="1325"/>
      <c r="BR53" s="1325"/>
      <c r="BS53" s="1325"/>
      <c r="BT53" s="1325"/>
      <c r="BU53" s="1325"/>
      <c r="BV53" s="1325"/>
      <c r="BW53" s="1325"/>
      <c r="BX53" s="1325">
        <v>42</v>
      </c>
      <c r="BY53" s="1325"/>
      <c r="BZ53" s="1325"/>
      <c r="CA53" s="1325"/>
      <c r="CB53" s="1325"/>
      <c r="CC53" s="1325"/>
      <c r="CD53" s="1325"/>
      <c r="CE53" s="1325"/>
      <c r="CF53" s="1325">
        <v>42.6</v>
      </c>
      <c r="CG53" s="1325"/>
      <c r="CH53" s="1325"/>
      <c r="CI53" s="1325"/>
      <c r="CJ53" s="1325"/>
      <c r="CK53" s="1325"/>
      <c r="CL53" s="1325"/>
      <c r="CM53" s="1325"/>
      <c r="CN53" s="1325">
        <v>44.2</v>
      </c>
      <c r="CO53" s="1325"/>
      <c r="CP53" s="1325"/>
      <c r="CQ53" s="1325"/>
      <c r="CR53" s="1325"/>
      <c r="CS53" s="1325"/>
      <c r="CT53" s="1325"/>
      <c r="CU53" s="1325"/>
      <c r="CV53" s="1325">
        <v>45.9</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609</v>
      </c>
      <c r="AO55" s="1324"/>
      <c r="AP55" s="1324"/>
      <c r="AQ55" s="1324"/>
      <c r="AR55" s="1324"/>
      <c r="AS55" s="1324"/>
      <c r="AT55" s="1324"/>
      <c r="AU55" s="1324"/>
      <c r="AV55" s="1324"/>
      <c r="AW55" s="1324"/>
      <c r="AX55" s="1324"/>
      <c r="AY55" s="1324"/>
      <c r="AZ55" s="1324"/>
      <c r="BA55" s="1324"/>
      <c r="BB55" s="1327" t="s">
        <v>607</v>
      </c>
      <c r="BC55" s="1327"/>
      <c r="BD55" s="1327"/>
      <c r="BE55" s="1327"/>
      <c r="BF55" s="1327"/>
      <c r="BG55" s="1327"/>
      <c r="BH55" s="1327"/>
      <c r="BI55" s="1327"/>
      <c r="BJ55" s="1327"/>
      <c r="BK55" s="1327"/>
      <c r="BL55" s="1327"/>
      <c r="BM55" s="1327"/>
      <c r="BN55" s="1327"/>
      <c r="BO55" s="1327"/>
      <c r="BP55" s="1325">
        <v>33.9</v>
      </c>
      <c r="BQ55" s="1325"/>
      <c r="BR55" s="1325"/>
      <c r="BS55" s="1325"/>
      <c r="BT55" s="1325"/>
      <c r="BU55" s="1325"/>
      <c r="BV55" s="1325"/>
      <c r="BW55" s="1325"/>
      <c r="BX55" s="1325">
        <v>32.299999999999997</v>
      </c>
      <c r="BY55" s="1325"/>
      <c r="BZ55" s="1325"/>
      <c r="CA55" s="1325"/>
      <c r="CB55" s="1325"/>
      <c r="CC55" s="1325"/>
      <c r="CD55" s="1325"/>
      <c r="CE55" s="1325"/>
      <c r="CF55" s="1325">
        <v>35.200000000000003</v>
      </c>
      <c r="CG55" s="1325"/>
      <c r="CH55" s="1325"/>
      <c r="CI55" s="1325"/>
      <c r="CJ55" s="1325"/>
      <c r="CK55" s="1325"/>
      <c r="CL55" s="1325"/>
      <c r="CM55" s="1325"/>
      <c r="CN55" s="1325">
        <v>40.4</v>
      </c>
      <c r="CO55" s="1325"/>
      <c r="CP55" s="1325"/>
      <c r="CQ55" s="1325"/>
      <c r="CR55" s="1325"/>
      <c r="CS55" s="1325"/>
      <c r="CT55" s="1325"/>
      <c r="CU55" s="1325"/>
      <c r="CV55" s="1325">
        <v>39.5</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608</v>
      </c>
      <c r="BC57" s="1327"/>
      <c r="BD57" s="1327"/>
      <c r="BE57" s="1327"/>
      <c r="BF57" s="1327"/>
      <c r="BG57" s="1327"/>
      <c r="BH57" s="1327"/>
      <c r="BI57" s="1327"/>
      <c r="BJ57" s="1327"/>
      <c r="BK57" s="1327"/>
      <c r="BL57" s="1327"/>
      <c r="BM57" s="1327"/>
      <c r="BN57" s="1327"/>
      <c r="BO57" s="1327"/>
      <c r="BP57" s="1325">
        <v>55.7</v>
      </c>
      <c r="BQ57" s="1325"/>
      <c r="BR57" s="1325"/>
      <c r="BS57" s="1325"/>
      <c r="BT57" s="1325"/>
      <c r="BU57" s="1325"/>
      <c r="BV57" s="1325"/>
      <c r="BW57" s="1325"/>
      <c r="BX57" s="1325">
        <v>57</v>
      </c>
      <c r="BY57" s="1325"/>
      <c r="BZ57" s="1325"/>
      <c r="CA57" s="1325"/>
      <c r="CB57" s="1325"/>
      <c r="CC57" s="1325"/>
      <c r="CD57" s="1325"/>
      <c r="CE57" s="1325"/>
      <c r="CF57" s="1325">
        <v>57.3</v>
      </c>
      <c r="CG57" s="1325"/>
      <c r="CH57" s="1325"/>
      <c r="CI57" s="1325"/>
      <c r="CJ57" s="1325"/>
      <c r="CK57" s="1325"/>
      <c r="CL57" s="1325"/>
      <c r="CM57" s="1325"/>
      <c r="CN57" s="1325">
        <v>58.4</v>
      </c>
      <c r="CO57" s="1325"/>
      <c r="CP57" s="1325"/>
      <c r="CQ57" s="1325"/>
      <c r="CR57" s="1325"/>
      <c r="CS57" s="1325"/>
      <c r="CT57" s="1325"/>
      <c r="CU57" s="1325"/>
      <c r="CV57" s="1325">
        <v>58.1</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610</v>
      </c>
    </row>
    <row r="64" spans="1:109" x14ac:dyDescent="0.15">
      <c r="B64" s="397"/>
      <c r="G64" s="404"/>
      <c r="I64" s="417"/>
      <c r="J64" s="417"/>
      <c r="K64" s="417"/>
      <c r="L64" s="417"/>
      <c r="M64" s="417"/>
      <c r="N64" s="418"/>
      <c r="AM64" s="404"/>
      <c r="AN64" s="404" t="s">
        <v>604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612</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605</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548</v>
      </c>
      <c r="BQ72" s="1324"/>
      <c r="BR72" s="1324"/>
      <c r="BS72" s="1324"/>
      <c r="BT72" s="1324"/>
      <c r="BU72" s="1324"/>
      <c r="BV72" s="1324"/>
      <c r="BW72" s="1324"/>
      <c r="BX72" s="1324" t="s">
        <v>549</v>
      </c>
      <c r="BY72" s="1324"/>
      <c r="BZ72" s="1324"/>
      <c r="CA72" s="1324"/>
      <c r="CB72" s="1324"/>
      <c r="CC72" s="1324"/>
      <c r="CD72" s="1324"/>
      <c r="CE72" s="1324"/>
      <c r="CF72" s="1324" t="s">
        <v>550</v>
      </c>
      <c r="CG72" s="1324"/>
      <c r="CH72" s="1324"/>
      <c r="CI72" s="1324"/>
      <c r="CJ72" s="1324"/>
      <c r="CK72" s="1324"/>
      <c r="CL72" s="1324"/>
      <c r="CM72" s="1324"/>
      <c r="CN72" s="1324" t="s">
        <v>551</v>
      </c>
      <c r="CO72" s="1324"/>
      <c r="CP72" s="1324"/>
      <c r="CQ72" s="1324"/>
      <c r="CR72" s="1324"/>
      <c r="CS72" s="1324"/>
      <c r="CT72" s="1324"/>
      <c r="CU72" s="1324"/>
      <c r="CV72" s="1324" t="s">
        <v>552</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606</v>
      </c>
      <c r="AO73" s="1327"/>
      <c r="AP73" s="1327"/>
      <c r="AQ73" s="1327"/>
      <c r="AR73" s="1327"/>
      <c r="AS73" s="1327"/>
      <c r="AT73" s="1327"/>
      <c r="AU73" s="1327"/>
      <c r="AV73" s="1327"/>
      <c r="AW73" s="1327"/>
      <c r="AX73" s="1327"/>
      <c r="AY73" s="1327"/>
      <c r="AZ73" s="1327"/>
      <c r="BA73" s="1327"/>
      <c r="BB73" s="1327" t="s">
        <v>607</v>
      </c>
      <c r="BC73" s="1327"/>
      <c r="BD73" s="1327"/>
      <c r="BE73" s="1327"/>
      <c r="BF73" s="1327"/>
      <c r="BG73" s="1327"/>
      <c r="BH73" s="1327"/>
      <c r="BI73" s="1327"/>
      <c r="BJ73" s="1327"/>
      <c r="BK73" s="1327"/>
      <c r="BL73" s="1327"/>
      <c r="BM73" s="1327"/>
      <c r="BN73" s="1327"/>
      <c r="BO73" s="1327"/>
      <c r="BP73" s="1325">
        <v>32.9</v>
      </c>
      <c r="BQ73" s="1325"/>
      <c r="BR73" s="1325"/>
      <c r="BS73" s="1325"/>
      <c r="BT73" s="1325"/>
      <c r="BU73" s="1325"/>
      <c r="BV73" s="1325"/>
      <c r="BW73" s="1325"/>
      <c r="BX73" s="1325">
        <v>38.700000000000003</v>
      </c>
      <c r="BY73" s="1325"/>
      <c r="BZ73" s="1325"/>
      <c r="CA73" s="1325"/>
      <c r="CB73" s="1325"/>
      <c r="CC73" s="1325"/>
      <c r="CD73" s="1325"/>
      <c r="CE73" s="1325"/>
      <c r="CF73" s="1325">
        <v>39.5</v>
      </c>
      <c r="CG73" s="1325"/>
      <c r="CH73" s="1325"/>
      <c r="CI73" s="1325"/>
      <c r="CJ73" s="1325"/>
      <c r="CK73" s="1325"/>
      <c r="CL73" s="1325"/>
      <c r="CM73" s="1325"/>
      <c r="CN73" s="1325">
        <v>54.4</v>
      </c>
      <c r="CO73" s="1325"/>
      <c r="CP73" s="1325"/>
      <c r="CQ73" s="1325"/>
      <c r="CR73" s="1325"/>
      <c r="CS73" s="1325"/>
      <c r="CT73" s="1325"/>
      <c r="CU73" s="1325"/>
      <c r="CV73" s="1325">
        <v>56.6</v>
      </c>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611</v>
      </c>
      <c r="BC75" s="1327"/>
      <c r="BD75" s="1327"/>
      <c r="BE75" s="1327"/>
      <c r="BF75" s="1327"/>
      <c r="BG75" s="1327"/>
      <c r="BH75" s="1327"/>
      <c r="BI75" s="1327"/>
      <c r="BJ75" s="1327"/>
      <c r="BK75" s="1327"/>
      <c r="BL75" s="1327"/>
      <c r="BM75" s="1327"/>
      <c r="BN75" s="1327"/>
      <c r="BO75" s="1327"/>
      <c r="BP75" s="1325">
        <v>6.5</v>
      </c>
      <c r="BQ75" s="1325"/>
      <c r="BR75" s="1325"/>
      <c r="BS75" s="1325"/>
      <c r="BT75" s="1325"/>
      <c r="BU75" s="1325"/>
      <c r="BV75" s="1325"/>
      <c r="BW75" s="1325"/>
      <c r="BX75" s="1325">
        <v>7.4</v>
      </c>
      <c r="BY75" s="1325"/>
      <c r="BZ75" s="1325"/>
      <c r="CA75" s="1325"/>
      <c r="CB75" s="1325"/>
      <c r="CC75" s="1325"/>
      <c r="CD75" s="1325"/>
      <c r="CE75" s="1325"/>
      <c r="CF75" s="1325">
        <v>6.6</v>
      </c>
      <c r="CG75" s="1325"/>
      <c r="CH75" s="1325"/>
      <c r="CI75" s="1325"/>
      <c r="CJ75" s="1325"/>
      <c r="CK75" s="1325"/>
      <c r="CL75" s="1325"/>
      <c r="CM75" s="1325"/>
      <c r="CN75" s="1325">
        <v>6.9</v>
      </c>
      <c r="CO75" s="1325"/>
      <c r="CP75" s="1325"/>
      <c r="CQ75" s="1325"/>
      <c r="CR75" s="1325"/>
      <c r="CS75" s="1325"/>
      <c r="CT75" s="1325"/>
      <c r="CU75" s="1325"/>
      <c r="CV75" s="1325">
        <v>7.2</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609</v>
      </c>
      <c r="AO77" s="1324"/>
      <c r="AP77" s="1324"/>
      <c r="AQ77" s="1324"/>
      <c r="AR77" s="1324"/>
      <c r="AS77" s="1324"/>
      <c r="AT77" s="1324"/>
      <c r="AU77" s="1324"/>
      <c r="AV77" s="1324"/>
      <c r="AW77" s="1324"/>
      <c r="AX77" s="1324"/>
      <c r="AY77" s="1324"/>
      <c r="AZ77" s="1324"/>
      <c r="BA77" s="1324"/>
      <c r="BB77" s="1327" t="s">
        <v>607</v>
      </c>
      <c r="BC77" s="1327"/>
      <c r="BD77" s="1327"/>
      <c r="BE77" s="1327"/>
      <c r="BF77" s="1327"/>
      <c r="BG77" s="1327"/>
      <c r="BH77" s="1327"/>
      <c r="BI77" s="1327"/>
      <c r="BJ77" s="1327"/>
      <c r="BK77" s="1327"/>
      <c r="BL77" s="1327"/>
      <c r="BM77" s="1327"/>
      <c r="BN77" s="1327"/>
      <c r="BO77" s="1327"/>
      <c r="BP77" s="1325">
        <v>33.9</v>
      </c>
      <c r="BQ77" s="1325"/>
      <c r="BR77" s="1325"/>
      <c r="BS77" s="1325"/>
      <c r="BT77" s="1325"/>
      <c r="BU77" s="1325"/>
      <c r="BV77" s="1325"/>
      <c r="BW77" s="1325"/>
      <c r="BX77" s="1325">
        <v>32.299999999999997</v>
      </c>
      <c r="BY77" s="1325"/>
      <c r="BZ77" s="1325"/>
      <c r="CA77" s="1325"/>
      <c r="CB77" s="1325"/>
      <c r="CC77" s="1325"/>
      <c r="CD77" s="1325"/>
      <c r="CE77" s="1325"/>
      <c r="CF77" s="1325">
        <v>35.200000000000003</v>
      </c>
      <c r="CG77" s="1325"/>
      <c r="CH77" s="1325"/>
      <c r="CI77" s="1325"/>
      <c r="CJ77" s="1325"/>
      <c r="CK77" s="1325"/>
      <c r="CL77" s="1325"/>
      <c r="CM77" s="1325"/>
      <c r="CN77" s="1325">
        <v>40.4</v>
      </c>
      <c r="CO77" s="1325"/>
      <c r="CP77" s="1325"/>
      <c r="CQ77" s="1325"/>
      <c r="CR77" s="1325"/>
      <c r="CS77" s="1325"/>
      <c r="CT77" s="1325"/>
      <c r="CU77" s="1325"/>
      <c r="CV77" s="1325">
        <v>39.5</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611</v>
      </c>
      <c r="BC79" s="1327"/>
      <c r="BD79" s="1327"/>
      <c r="BE79" s="1327"/>
      <c r="BF79" s="1327"/>
      <c r="BG79" s="1327"/>
      <c r="BH79" s="1327"/>
      <c r="BI79" s="1327"/>
      <c r="BJ79" s="1327"/>
      <c r="BK79" s="1327"/>
      <c r="BL79" s="1327"/>
      <c r="BM79" s="1327"/>
      <c r="BN79" s="1327"/>
      <c r="BO79" s="1327"/>
      <c r="BP79" s="1325">
        <v>7.4</v>
      </c>
      <c r="BQ79" s="1325"/>
      <c r="BR79" s="1325"/>
      <c r="BS79" s="1325"/>
      <c r="BT79" s="1325"/>
      <c r="BU79" s="1325"/>
      <c r="BV79" s="1325"/>
      <c r="BW79" s="1325"/>
      <c r="BX79" s="1325">
        <v>7</v>
      </c>
      <c r="BY79" s="1325"/>
      <c r="BZ79" s="1325"/>
      <c r="CA79" s="1325"/>
      <c r="CB79" s="1325"/>
      <c r="CC79" s="1325"/>
      <c r="CD79" s="1325"/>
      <c r="CE79" s="1325"/>
      <c r="CF79" s="1325">
        <v>6.9</v>
      </c>
      <c r="CG79" s="1325"/>
      <c r="CH79" s="1325"/>
      <c r="CI79" s="1325"/>
      <c r="CJ79" s="1325"/>
      <c r="CK79" s="1325"/>
      <c r="CL79" s="1325"/>
      <c r="CM79" s="1325"/>
      <c r="CN79" s="1325">
        <v>7</v>
      </c>
      <c r="CO79" s="1325"/>
      <c r="CP79" s="1325"/>
      <c r="CQ79" s="1325"/>
      <c r="CR79" s="1325"/>
      <c r="CS79" s="1325"/>
      <c r="CT79" s="1325"/>
      <c r="CU79" s="1325"/>
      <c r="CV79" s="1325">
        <v>6.9</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3MsLmZAeM0tOnPwfxr3DK4xACoohJG+7WrRFnutzmZr9vTq1gtE3KqrCH0fFU3H++AkEEsj2AoFrz1FeXaCw8A==" saltValue="cxxzkJgBPC+MwFj4KJH59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E49" sqref="AE4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495</v>
      </c>
    </row>
  </sheetData>
  <sheetProtection algorithmName="SHA-512" hashValue="ABl67ofzwxE7nJmdrCFZHJLGKVzmCb+NEDc8umJJNn/ovJDJOqOq4KY0lDLI5Bg8bBegh3a0FxRlZMca4aJqbg==" saltValue="0Y9TLcWyyoSpYFwzE1ETW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7" zoomScale="70" zoomScaleNormal="70" zoomScaleSheetLayoutView="55" workbookViewId="0">
      <selection activeCell="AE49" sqref="AE4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495</v>
      </c>
    </row>
  </sheetData>
  <sheetProtection algorithmName="SHA-512" hashValue="EzY8vHNP4CXXqVB362+KpEwmxS5v22JoeJodMP3FJ2z2vPc7UkP3T4uBxH1luZh7C+XLz2UW19S/d+8q9toBPA==" saltValue="PwZte56AyekcMTZvDmjrn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545</v>
      </c>
      <c r="G2" s="157"/>
      <c r="H2" s="158"/>
    </row>
    <row r="3" spans="1:8" x14ac:dyDescent="0.15">
      <c r="A3" s="154" t="s">
        <v>538</v>
      </c>
      <c r="B3" s="159"/>
      <c r="C3" s="160"/>
      <c r="D3" s="161">
        <v>94921</v>
      </c>
      <c r="E3" s="162"/>
      <c r="F3" s="163">
        <v>86564</v>
      </c>
      <c r="G3" s="164"/>
      <c r="H3" s="165"/>
    </row>
    <row r="4" spans="1:8" x14ac:dyDescent="0.15">
      <c r="A4" s="166"/>
      <c r="B4" s="167"/>
      <c r="C4" s="168"/>
      <c r="D4" s="169">
        <v>34964</v>
      </c>
      <c r="E4" s="170"/>
      <c r="F4" s="171">
        <v>44869</v>
      </c>
      <c r="G4" s="172"/>
      <c r="H4" s="173"/>
    </row>
    <row r="5" spans="1:8" x14ac:dyDescent="0.15">
      <c r="A5" s="154" t="s">
        <v>540</v>
      </c>
      <c r="B5" s="159"/>
      <c r="C5" s="160"/>
      <c r="D5" s="161">
        <v>90689</v>
      </c>
      <c r="E5" s="162"/>
      <c r="F5" s="163">
        <v>62698</v>
      </c>
      <c r="G5" s="164"/>
      <c r="H5" s="165"/>
    </row>
    <row r="6" spans="1:8" x14ac:dyDescent="0.15">
      <c r="A6" s="166"/>
      <c r="B6" s="167"/>
      <c r="C6" s="168"/>
      <c r="D6" s="169">
        <v>50267</v>
      </c>
      <c r="E6" s="170"/>
      <c r="F6" s="171">
        <v>31973</v>
      </c>
      <c r="G6" s="172"/>
      <c r="H6" s="173"/>
    </row>
    <row r="7" spans="1:8" x14ac:dyDescent="0.15">
      <c r="A7" s="154" t="s">
        <v>541</v>
      </c>
      <c r="B7" s="159"/>
      <c r="C7" s="160"/>
      <c r="D7" s="161">
        <v>101379</v>
      </c>
      <c r="E7" s="162"/>
      <c r="F7" s="163">
        <v>79245</v>
      </c>
      <c r="G7" s="164"/>
      <c r="H7" s="165"/>
    </row>
    <row r="8" spans="1:8" x14ac:dyDescent="0.15">
      <c r="A8" s="166"/>
      <c r="B8" s="167"/>
      <c r="C8" s="168"/>
      <c r="D8" s="169">
        <v>79636</v>
      </c>
      <c r="E8" s="170"/>
      <c r="F8" s="171">
        <v>40378</v>
      </c>
      <c r="G8" s="172"/>
      <c r="H8" s="173"/>
    </row>
    <row r="9" spans="1:8" x14ac:dyDescent="0.15">
      <c r="A9" s="154" t="s">
        <v>542</v>
      </c>
      <c r="B9" s="159"/>
      <c r="C9" s="160"/>
      <c r="D9" s="161">
        <v>68092</v>
      </c>
      <c r="E9" s="162"/>
      <c r="F9" s="163">
        <v>71604</v>
      </c>
      <c r="G9" s="164"/>
      <c r="H9" s="165"/>
    </row>
    <row r="10" spans="1:8" x14ac:dyDescent="0.15">
      <c r="A10" s="166"/>
      <c r="B10" s="167"/>
      <c r="C10" s="168"/>
      <c r="D10" s="169">
        <v>54596</v>
      </c>
      <c r="E10" s="170"/>
      <c r="F10" s="171">
        <v>45121</v>
      </c>
      <c r="G10" s="172"/>
      <c r="H10" s="173"/>
    </row>
    <row r="11" spans="1:8" x14ac:dyDescent="0.15">
      <c r="A11" s="154" t="s">
        <v>543</v>
      </c>
      <c r="B11" s="159"/>
      <c r="C11" s="160"/>
      <c r="D11" s="161">
        <v>75729</v>
      </c>
      <c r="E11" s="162"/>
      <c r="F11" s="163">
        <v>67009</v>
      </c>
      <c r="G11" s="164"/>
      <c r="H11" s="165"/>
    </row>
    <row r="12" spans="1:8" x14ac:dyDescent="0.15">
      <c r="A12" s="166"/>
      <c r="B12" s="167"/>
      <c r="C12" s="174"/>
      <c r="D12" s="169">
        <v>42635</v>
      </c>
      <c r="E12" s="170"/>
      <c r="F12" s="171">
        <v>43028</v>
      </c>
      <c r="G12" s="172"/>
      <c r="H12" s="173"/>
    </row>
    <row r="13" spans="1:8" x14ac:dyDescent="0.15">
      <c r="A13" s="154"/>
      <c r="B13" s="159"/>
      <c r="C13" s="175"/>
      <c r="D13" s="176">
        <v>86162</v>
      </c>
      <c r="E13" s="177"/>
      <c r="F13" s="178">
        <v>73424</v>
      </c>
      <c r="G13" s="179"/>
      <c r="H13" s="165"/>
    </row>
    <row r="14" spans="1:8" x14ac:dyDescent="0.15">
      <c r="A14" s="166"/>
      <c r="B14" s="167"/>
      <c r="C14" s="168"/>
      <c r="D14" s="169">
        <v>52420</v>
      </c>
      <c r="E14" s="170"/>
      <c r="F14" s="171">
        <v>41074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9.5</v>
      </c>
      <c r="C19" s="180">
        <f>ROUND(VALUE(SUBSTITUTE(実質収支比率等に係る経年分析!G$48,"▲","-")),2)</f>
        <v>11.05</v>
      </c>
      <c r="D19" s="180">
        <f>ROUND(VALUE(SUBSTITUTE(実質収支比率等に係る経年分析!H$48,"▲","-")),2)</f>
        <v>8.06</v>
      </c>
      <c r="E19" s="180">
        <f>ROUND(VALUE(SUBSTITUTE(実質収支比率等に係る経年分析!I$48,"▲","-")),2)</f>
        <v>10.050000000000001</v>
      </c>
      <c r="F19" s="180">
        <f>ROUND(VALUE(SUBSTITUTE(実質収支比率等に係る経年分析!J$48,"▲","-")),2)</f>
        <v>12.64</v>
      </c>
    </row>
    <row r="20" spans="1:11" x14ac:dyDescent="0.15">
      <c r="A20" s="180" t="s">
        <v>55</v>
      </c>
      <c r="B20" s="180">
        <f>ROUND(VALUE(SUBSTITUTE(実質収支比率等に係る経年分析!F$47,"▲","-")),2)</f>
        <v>24.63</v>
      </c>
      <c r="C20" s="180">
        <f>ROUND(VALUE(SUBSTITUTE(実質収支比率等に係る経年分析!G$47,"▲","-")),2)</f>
        <v>23.85</v>
      </c>
      <c r="D20" s="180">
        <f>ROUND(VALUE(SUBSTITUTE(実質収支比率等に係る経年分析!H$47,"▲","-")),2)</f>
        <v>22.06</v>
      </c>
      <c r="E20" s="180">
        <f>ROUND(VALUE(SUBSTITUTE(実質収支比率等に係る経年分析!I$47,"▲","-")),2)</f>
        <v>15.43</v>
      </c>
      <c r="F20" s="180">
        <f>ROUND(VALUE(SUBSTITUTE(実質収支比率等に係る経年分析!J$47,"▲","-")),2)</f>
        <v>15.15</v>
      </c>
    </row>
    <row r="21" spans="1:11" x14ac:dyDescent="0.15">
      <c r="A21" s="180" t="s">
        <v>56</v>
      </c>
      <c r="B21" s="180">
        <f>IF(ISNUMBER(VALUE(SUBSTITUTE(実質収支比率等に係る経年分析!F$49,"▲","-"))),ROUND(VALUE(SUBSTITUTE(実質収支比率等に係る経年分析!F$49,"▲","-")),2),NA())</f>
        <v>0.99</v>
      </c>
      <c r="C21" s="180">
        <f>IF(ISNUMBER(VALUE(SUBSTITUTE(実質収支比率等に係る経年分析!G$49,"▲","-"))),ROUND(VALUE(SUBSTITUTE(実質収支比率等に係る経年分析!G$49,"▲","-")),2),NA())</f>
        <v>2.1800000000000002</v>
      </c>
      <c r="D21" s="180">
        <f>IF(ISNUMBER(VALUE(SUBSTITUTE(実質収支比率等に係る経年分析!H$49,"▲","-"))),ROUND(VALUE(SUBSTITUTE(実質収支比率等に係る経年分析!H$49,"▲","-")),2),NA())</f>
        <v>-5.49</v>
      </c>
      <c r="E21" s="180">
        <f>IF(ISNUMBER(VALUE(SUBSTITUTE(実質収支比率等に係る経年分析!I$49,"▲","-"))),ROUND(VALUE(SUBSTITUTE(実質収支比率等に係る経年分析!I$49,"▲","-")),2),NA())</f>
        <v>-5.28</v>
      </c>
      <c r="F21" s="180">
        <f>IF(ISNUMBER(VALUE(SUBSTITUTE(実質収支比率等に係る経年分析!J$49,"▲","-"))),ROUND(VALUE(SUBSTITUTE(実質収支比率等に係る経年分析!J$49,"▲","-")),2),NA())</f>
        <v>2.78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粟野地区農業集落排水処理事業特別会計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3.52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4.1900000000000004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月舘宅地造成事業特別会計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1.1200000000000001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0.84</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1.0900000000000001</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4.12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4.58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5.24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6.13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6.81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11.05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8.06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10.039999999999999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12.63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2998</v>
      </c>
      <c r="E42" s="182"/>
      <c r="F42" s="182"/>
      <c r="G42" s="182">
        <f>'実質公債費比率（分子）の構造'!L$52</f>
        <v>2858</v>
      </c>
      <c r="H42" s="182"/>
      <c r="I42" s="182"/>
      <c r="J42" s="182">
        <f>'実質公債費比率（分子）の構造'!M$52</f>
        <v>2767</v>
      </c>
      <c r="K42" s="182"/>
      <c r="L42" s="182"/>
      <c r="M42" s="182">
        <f>'実質公債費比率（分子）の構造'!N$52</f>
        <v>2671</v>
      </c>
      <c r="N42" s="182"/>
      <c r="O42" s="182"/>
      <c r="P42" s="182">
        <f>'実質公債費比率（分子）の構造'!O$52</f>
        <v>2626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13</v>
      </c>
      <c r="C44" s="182"/>
      <c r="D44" s="182"/>
      <c r="E44" s="182">
        <f>'実質公債費比率（分子）の構造'!L$50</f>
        <v>13</v>
      </c>
      <c r="F44" s="182"/>
      <c r="G44" s="182"/>
      <c r="H44" s="182">
        <f>'実質公債費比率（分子）の構造'!M$50</f>
        <v>13</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238</v>
      </c>
      <c r="C45" s="182"/>
      <c r="D45" s="182"/>
      <c r="E45" s="182">
        <f>'実質公債費比率（分子）の構造'!L$49</f>
        <v>252</v>
      </c>
      <c r="F45" s="182"/>
      <c r="G45" s="182"/>
      <c r="H45" s="182">
        <f>'実質公債費比率（分子）の構造'!M$49</f>
        <v>261</v>
      </c>
      <c r="I45" s="182"/>
      <c r="J45" s="182"/>
      <c r="K45" s="182">
        <f>'実質公債費比率（分子）の構造'!N$49</f>
        <v>256</v>
      </c>
      <c r="L45" s="182"/>
      <c r="M45" s="182"/>
      <c r="N45" s="182">
        <f>'実質公債費比率（分子）の構造'!O$49</f>
        <v>256</v>
      </c>
      <c r="O45" s="182"/>
      <c r="P45" s="182"/>
    </row>
    <row r="46" spans="1:16" x14ac:dyDescent="0.15">
      <c r="A46" s="182" t="s">
        <v>67</v>
      </c>
      <c r="B46" s="182">
        <f>'実質公債費比率（分子）の構造'!K$48</f>
        <v>420</v>
      </c>
      <c r="C46" s="182"/>
      <c r="D46" s="182"/>
      <c r="E46" s="182">
        <f>'実質公債費比率（分子）の構造'!L$48</f>
        <v>440</v>
      </c>
      <c r="F46" s="182"/>
      <c r="G46" s="182"/>
      <c r="H46" s="182">
        <f>'実質公債費比率（分子）の構造'!M$48</f>
        <v>437</v>
      </c>
      <c r="I46" s="182"/>
      <c r="J46" s="182"/>
      <c r="K46" s="182">
        <f>'実質公債費比率（分子）の構造'!N$48</f>
        <v>454</v>
      </c>
      <c r="L46" s="182"/>
      <c r="M46" s="182"/>
      <c r="N46" s="182">
        <f>'実質公債費比率（分子）の構造'!O$48</f>
        <v>449</v>
      </c>
      <c r="O46" s="182"/>
      <c r="P46" s="182"/>
    </row>
    <row r="47" spans="1:16" x14ac:dyDescent="0.15">
      <c r="A47" s="182" t="s">
        <v>68</v>
      </c>
      <c r="B47" s="182">
        <f>'実質公債費比率（分子）の構造'!K$47</f>
        <v>60</v>
      </c>
      <c r="C47" s="182"/>
      <c r="D47" s="182"/>
      <c r="E47" s="182">
        <f>'実質公債費比率（分子）の構造'!L$47</f>
        <v>60</v>
      </c>
      <c r="F47" s="182"/>
      <c r="G47" s="182"/>
      <c r="H47" s="182">
        <f>'実質公債費比率（分子）の構造'!M$47</f>
        <v>20</v>
      </c>
      <c r="I47" s="182"/>
      <c r="J47" s="182"/>
      <c r="K47" s="182">
        <f>'実質公債費比率（分子）の構造'!N$47</f>
        <v>13</v>
      </c>
      <c r="L47" s="182"/>
      <c r="M47" s="182"/>
      <c r="N47" s="182">
        <f>'実質公債費比率（分子）の構造'!O$47</f>
        <v>7</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3228</v>
      </c>
      <c r="C49" s="182"/>
      <c r="D49" s="182"/>
      <c r="E49" s="182">
        <f>'実質公債費比率（分子）の構造'!L$45</f>
        <v>3451</v>
      </c>
      <c r="F49" s="182"/>
      <c r="G49" s="182"/>
      <c r="H49" s="182">
        <f>'実質公債費比率（分子）の構造'!M$45</f>
        <v>3014</v>
      </c>
      <c r="I49" s="182"/>
      <c r="J49" s="182"/>
      <c r="K49" s="182">
        <f>'実質公債費比率（分子）の構造'!N$45</f>
        <v>2953</v>
      </c>
      <c r="L49" s="182"/>
      <c r="M49" s="182"/>
      <c r="N49" s="182">
        <f>'実質公債費比率（分子）の構造'!O$45</f>
        <v>3049</v>
      </c>
      <c r="O49" s="182"/>
      <c r="P49" s="182"/>
    </row>
    <row r="50" spans="1:16" x14ac:dyDescent="0.15">
      <c r="A50" s="182" t="s">
        <v>71</v>
      </c>
      <c r="B50" s="182" t="e">
        <f>NA()</f>
        <v>#N/A</v>
      </c>
      <c r="C50" s="182">
        <f>IF(ISNUMBER('実質公債費比率（分子）の構造'!K$53),'実質公債費比率（分子）の構造'!K$53,NA())</f>
        <v>961</v>
      </c>
      <c r="D50" s="182" t="e">
        <f>NA()</f>
        <v>#N/A</v>
      </c>
      <c r="E50" s="182" t="e">
        <f>NA()</f>
        <v>#N/A</v>
      </c>
      <c r="F50" s="182">
        <f>IF(ISNUMBER('実質公債費比率（分子）の構造'!L$53),'実質公債費比率（分子）の構造'!L$53,NA())</f>
        <v>1358</v>
      </c>
      <c r="G50" s="182" t="e">
        <f>NA()</f>
        <v>#N/A</v>
      </c>
      <c r="H50" s="182" t="e">
        <f>NA()</f>
        <v>#N/A</v>
      </c>
      <c r="I50" s="182">
        <f>IF(ISNUMBER('実質公債費比率（分子）の構造'!M$53),'実質公債費比率（分子）の構造'!M$53,NA())</f>
        <v>978</v>
      </c>
      <c r="J50" s="182" t="e">
        <f>NA()</f>
        <v>#N/A</v>
      </c>
      <c r="K50" s="182" t="e">
        <f>NA()</f>
        <v>#N/A</v>
      </c>
      <c r="L50" s="182">
        <f>IF(ISNUMBER('実質公債費比率（分子）の構造'!N$53),'実質公債費比率（分子）の構造'!N$53,NA())</f>
        <v>1005</v>
      </c>
      <c r="M50" s="182" t="e">
        <f>NA()</f>
        <v>#N/A</v>
      </c>
      <c r="N50" s="182" t="e">
        <f>NA()</f>
        <v>#N/A</v>
      </c>
      <c r="O50" s="182">
        <f>IF(ISNUMBER('実質公債費比率（分子）の構造'!O$53),'実質公債費比率（分子）の構造'!O$53,NA())</f>
        <v>1135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33239</v>
      </c>
      <c r="E56" s="181"/>
      <c r="F56" s="181"/>
      <c r="G56" s="181">
        <f>'将来負担比率（分子）の構造'!J$52</f>
        <v>33277</v>
      </c>
      <c r="H56" s="181"/>
      <c r="I56" s="181"/>
      <c r="J56" s="181">
        <f>'将来負担比率（分子）の構造'!K$52</f>
        <v>33773</v>
      </c>
      <c r="K56" s="181"/>
      <c r="L56" s="181"/>
      <c r="M56" s="181">
        <f>'将来負担比率（分子）の構造'!L$52</f>
        <v>33662</v>
      </c>
      <c r="N56" s="181"/>
      <c r="O56" s="181"/>
      <c r="P56" s="181">
        <f>'将来負担比率（分子）の構造'!M$52</f>
        <v>34195</v>
      </c>
    </row>
    <row r="57" spans="1:16" x14ac:dyDescent="0.15">
      <c r="A57" s="181" t="s">
        <v>42</v>
      </c>
      <c r="B57" s="181"/>
      <c r="C57" s="181"/>
      <c r="D57" s="181">
        <f>'将来負担比率（分子）の構造'!I$51</f>
        <v>250</v>
      </c>
      <c r="E57" s="181"/>
      <c r="F57" s="181"/>
      <c r="G57" s="181">
        <f>'将来負担比率（分子）の構造'!J$51</f>
        <v>191</v>
      </c>
      <c r="H57" s="181"/>
      <c r="I57" s="181"/>
      <c r="J57" s="181">
        <f>'将来負担比率（分子）の構造'!K$51</f>
        <v>165</v>
      </c>
      <c r="K57" s="181"/>
      <c r="L57" s="181"/>
      <c r="M57" s="181">
        <f>'将来負担比率（分子）の構造'!L$51</f>
        <v>140</v>
      </c>
      <c r="N57" s="181"/>
      <c r="O57" s="181"/>
      <c r="P57" s="181">
        <f>'将来負担比率（分子）の構造'!M$51</f>
        <v>110</v>
      </c>
    </row>
    <row r="58" spans="1:16" x14ac:dyDescent="0.15">
      <c r="A58" s="181" t="s">
        <v>41</v>
      </c>
      <c r="B58" s="181"/>
      <c r="C58" s="181"/>
      <c r="D58" s="181">
        <f>'将来負担比率（分子）の構造'!I$50</f>
        <v>12335</v>
      </c>
      <c r="E58" s="181"/>
      <c r="F58" s="181"/>
      <c r="G58" s="181">
        <f>'将来負担比率（分子）の構造'!J$50</f>
        <v>10858</v>
      </c>
      <c r="H58" s="181"/>
      <c r="I58" s="181"/>
      <c r="J58" s="181">
        <f>'将来負担比率（分子）の構造'!K$50</f>
        <v>11311</v>
      </c>
      <c r="K58" s="181"/>
      <c r="L58" s="181"/>
      <c r="M58" s="181">
        <f>'将来負担比率（分子）の構造'!L$50</f>
        <v>9116</v>
      </c>
      <c r="N58" s="181"/>
      <c r="O58" s="181"/>
      <c r="P58" s="181">
        <f>'将来負担比率（分子）の構造'!M$50</f>
        <v>8860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4415</v>
      </c>
      <c r="C62" s="181"/>
      <c r="D62" s="181"/>
      <c r="E62" s="181">
        <f>'将来負担比率（分子）の構造'!J$45</f>
        <v>3958</v>
      </c>
      <c r="F62" s="181"/>
      <c r="G62" s="181"/>
      <c r="H62" s="181">
        <f>'将来負担比率（分子）の構造'!K$45</f>
        <v>3676</v>
      </c>
      <c r="I62" s="181"/>
      <c r="J62" s="181"/>
      <c r="K62" s="181">
        <f>'将来負担比率（分子）の構造'!L$45</f>
        <v>3564</v>
      </c>
      <c r="L62" s="181"/>
      <c r="M62" s="181"/>
      <c r="N62" s="181">
        <f>'将来負担比率（分子）の構造'!M$45</f>
        <v>3457</v>
      </c>
      <c r="O62" s="181"/>
      <c r="P62" s="181"/>
    </row>
    <row r="63" spans="1:16" x14ac:dyDescent="0.15">
      <c r="A63" s="181" t="s">
        <v>34</v>
      </c>
      <c r="B63" s="181">
        <f>'将来負担比率（分子）の構造'!I$44</f>
        <v>2137</v>
      </c>
      <c r="C63" s="181"/>
      <c r="D63" s="181"/>
      <c r="E63" s="181">
        <f>'将来負担比率（分子）の構造'!J$44</f>
        <v>1907</v>
      </c>
      <c r="F63" s="181"/>
      <c r="G63" s="181"/>
      <c r="H63" s="181">
        <f>'将来負担比率（分子）の構造'!K$44</f>
        <v>1666</v>
      </c>
      <c r="I63" s="181"/>
      <c r="J63" s="181"/>
      <c r="K63" s="181">
        <f>'将来負担比率（分子）の構造'!L$44</f>
        <v>1434</v>
      </c>
      <c r="L63" s="181"/>
      <c r="M63" s="181"/>
      <c r="N63" s="181">
        <f>'将来負担比率（分子）の構造'!M$44</f>
        <v>1606</v>
      </c>
      <c r="O63" s="181"/>
      <c r="P63" s="181"/>
    </row>
    <row r="64" spans="1:16" x14ac:dyDescent="0.15">
      <c r="A64" s="181" t="s">
        <v>33</v>
      </c>
      <c r="B64" s="181">
        <f>'将来負担比率（分子）の構造'!I$43</f>
        <v>6824</v>
      </c>
      <c r="C64" s="181"/>
      <c r="D64" s="181"/>
      <c r="E64" s="181">
        <f>'将来負担比率（分子）の構造'!J$43</f>
        <v>6383</v>
      </c>
      <c r="F64" s="181"/>
      <c r="G64" s="181"/>
      <c r="H64" s="181">
        <f>'将来負担比率（分子）の構造'!K$43</f>
        <v>5903</v>
      </c>
      <c r="I64" s="181"/>
      <c r="J64" s="181"/>
      <c r="K64" s="181">
        <f>'将来負担比率（分子）の構造'!L$43</f>
        <v>5472</v>
      </c>
      <c r="L64" s="181"/>
      <c r="M64" s="181"/>
      <c r="N64" s="181">
        <f>'将来負担比率（分子）の構造'!M$43</f>
        <v>5156</v>
      </c>
      <c r="O64" s="181"/>
      <c r="P64" s="181"/>
    </row>
    <row r="65" spans="1:16" x14ac:dyDescent="0.15">
      <c r="A65" s="181" t="s">
        <v>32</v>
      </c>
      <c r="B65" s="181">
        <f>'将来負担比率（分子）の構造'!I$42</f>
        <v>74</v>
      </c>
      <c r="C65" s="181"/>
      <c r="D65" s="181"/>
      <c r="E65" s="181">
        <f>'将来負担比率（分子）の構造'!J$42</f>
        <v>61</v>
      </c>
      <c r="F65" s="181"/>
      <c r="G65" s="181"/>
      <c r="H65" s="181">
        <f>'将来負担比率（分子）の構造'!K$42</f>
        <v>48</v>
      </c>
      <c r="I65" s="181"/>
      <c r="J65" s="181"/>
      <c r="K65" s="181">
        <f>'将来負担比率（分子）の構造'!L$42</f>
        <v>48</v>
      </c>
      <c r="L65" s="181"/>
      <c r="M65" s="181"/>
      <c r="N65" s="181" t="str">
        <f>'将来負担比率（分子）の構造'!M$42</f>
        <v>-</v>
      </c>
      <c r="O65" s="181"/>
      <c r="P65" s="181"/>
    </row>
    <row r="66" spans="1:16" x14ac:dyDescent="0.15">
      <c r="A66" s="181" t="s">
        <v>31</v>
      </c>
      <c r="B66" s="181">
        <f>'将来負担比率（分子）の構造'!I$41</f>
        <v>37274</v>
      </c>
      <c r="C66" s="181"/>
      <c r="D66" s="181"/>
      <c r="E66" s="181">
        <f>'将来負担比率（分子）の構造'!J$41</f>
        <v>37685</v>
      </c>
      <c r="F66" s="181"/>
      <c r="G66" s="181"/>
      <c r="H66" s="181">
        <f>'将来負担比率（分子）の構造'!K$41</f>
        <v>39629</v>
      </c>
      <c r="I66" s="181"/>
      <c r="J66" s="181"/>
      <c r="K66" s="181">
        <f>'将来負担比率（分子）の構造'!L$41</f>
        <v>40060</v>
      </c>
      <c r="L66" s="181"/>
      <c r="M66" s="181"/>
      <c r="N66" s="181">
        <f>'将来負担比率（分子）の構造'!M$41</f>
        <v>41123</v>
      </c>
      <c r="O66" s="181"/>
      <c r="P66" s="181"/>
    </row>
    <row r="67" spans="1:16" x14ac:dyDescent="0.15">
      <c r="A67" s="181" t="s">
        <v>75</v>
      </c>
      <c r="B67" s="181" t="e">
        <f>NA()</f>
        <v>#N/A</v>
      </c>
      <c r="C67" s="181">
        <f>IF(ISNUMBER('将来負担比率（分子）の構造'!I$53), IF('将来負担比率（分子）の構造'!I$53 &lt; 0, 0, '将来負担比率（分子）の構造'!I$53), NA())</f>
        <v>4900</v>
      </c>
      <c r="D67" s="181" t="e">
        <f>NA()</f>
        <v>#N/A</v>
      </c>
      <c r="E67" s="181" t="e">
        <f>NA()</f>
        <v>#N/A</v>
      </c>
      <c r="F67" s="181">
        <f>IF(ISNUMBER('将来負担比率（分子）の構造'!J$53), IF('将来負担比率（分子）の構造'!J$53 &lt; 0, 0, '将来負担比率（分子）の構造'!J$53), NA())</f>
        <v>5669</v>
      </c>
      <c r="G67" s="181" t="e">
        <f>NA()</f>
        <v>#N/A</v>
      </c>
      <c r="H67" s="181" t="e">
        <f>NA()</f>
        <v>#N/A</v>
      </c>
      <c r="I67" s="181">
        <f>IF(ISNUMBER('将来負担比率（分子）の構造'!K$53), IF('将来負担比率（分子）の構造'!K$53 &lt; 0, 0, '将来負担比率（分子）の構造'!K$53), NA())</f>
        <v>5671</v>
      </c>
      <c r="J67" s="181" t="e">
        <f>NA()</f>
        <v>#N/A</v>
      </c>
      <c r="K67" s="181" t="e">
        <f>NA()</f>
        <v>#N/A</v>
      </c>
      <c r="L67" s="181">
        <f>IF(ISNUMBER('将来負担比率（分子）の構造'!L$53), IF('将来負担比率（分子）の構造'!L$53 &lt; 0, 0, '将来負担比率（分子）の構造'!L$53), NA())</f>
        <v>7659</v>
      </c>
      <c r="M67" s="181" t="e">
        <f>NA()</f>
        <v>#N/A</v>
      </c>
      <c r="N67" s="181" t="e">
        <f>NA()</f>
        <v>#N/A</v>
      </c>
      <c r="O67" s="181">
        <f>IF(ISNUMBER('将来負担比率（分子）の構造'!M$53), IF('将来負担比率（分子）の構造'!M$53 &lt; 0, 0, '将来負担比率（分子）の構造'!M$53), NA())</f>
        <v>8176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3765</v>
      </c>
      <c r="C72" s="185">
        <f>基金残高に係る経年分析!G55</f>
        <v>2579</v>
      </c>
      <c r="D72" s="185">
        <f>基金残高に係る経年分析!H55</f>
        <v>2580</v>
      </c>
    </row>
    <row r="73" spans="1:16" x14ac:dyDescent="0.15">
      <c r="A73" s="184" t="s">
        <v>78</v>
      </c>
      <c r="B73" s="185">
        <f>基金残高に係る経年分析!F56</f>
        <v>1063</v>
      </c>
      <c r="C73" s="185">
        <f>基金残高に係る経年分析!G56</f>
        <v>963</v>
      </c>
      <c r="D73" s="185">
        <f>基金残高に係る経年分析!H56</f>
        <v>863</v>
      </c>
    </row>
    <row r="74" spans="1:16" x14ac:dyDescent="0.15">
      <c r="A74" s="184" t="s">
        <v>79</v>
      </c>
      <c r="B74" s="185">
        <f>基金残高に係る経年分析!F57</f>
        <v>9400</v>
      </c>
      <c r="C74" s="185">
        <f>基金残高に係る経年分析!G57</f>
        <v>8177</v>
      </c>
      <c r="D74" s="185">
        <f>基金残高に係る経年分析!H57</f>
        <v>8116</v>
      </c>
    </row>
  </sheetData>
  <sheetProtection algorithmName="SHA-512" hashValue="P3pWXX83wJ4IUucjw4rSrschuD340Xy3jewjOGUDuppTj9ggaUZhproA1YGLXhFrjkrqkpWnBsYEKBpPILdNoA==" saltValue="PKc+LgcLhFwZG+kNMW+N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view="pageBreakPreview" zoomScale="85" zoomScaleNormal="90" zoomScaleSheetLayoutView="8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226</v>
      </c>
      <c r="C5" s="747"/>
      <c r="D5" s="747"/>
      <c r="E5" s="747"/>
      <c r="F5" s="747"/>
      <c r="G5" s="747"/>
      <c r="H5" s="747"/>
      <c r="I5" s="747"/>
      <c r="J5" s="747"/>
      <c r="K5" s="747"/>
      <c r="L5" s="747"/>
      <c r="M5" s="747"/>
      <c r="N5" s="747"/>
      <c r="O5" s="747"/>
      <c r="P5" s="747"/>
      <c r="Q5" s="748"/>
      <c r="R5" s="735">
        <v>5560002</v>
      </c>
      <c r="S5" s="736"/>
      <c r="T5" s="736"/>
      <c r="U5" s="736"/>
      <c r="V5" s="736"/>
      <c r="W5" s="736"/>
      <c r="X5" s="736"/>
      <c r="Y5" s="779"/>
      <c r="Z5" s="797">
        <v>12.7</v>
      </c>
      <c r="AA5" s="797"/>
      <c r="AB5" s="797"/>
      <c r="AC5" s="797"/>
      <c r="AD5" s="798">
        <v>5560002</v>
      </c>
      <c r="AE5" s="798"/>
      <c r="AF5" s="798"/>
      <c r="AG5" s="798"/>
      <c r="AH5" s="798"/>
      <c r="AI5" s="798"/>
      <c r="AJ5" s="798"/>
      <c r="AK5" s="798"/>
      <c r="AL5" s="780">
        <v>34</v>
      </c>
      <c r="AM5" s="751"/>
      <c r="AN5" s="751"/>
      <c r="AO5" s="781"/>
      <c r="AP5" s="746" t="s">
        <v>227</v>
      </c>
      <c r="AQ5" s="747"/>
      <c r="AR5" s="747"/>
      <c r="AS5" s="747"/>
      <c r="AT5" s="747"/>
      <c r="AU5" s="747"/>
      <c r="AV5" s="747"/>
      <c r="AW5" s="747"/>
      <c r="AX5" s="747"/>
      <c r="AY5" s="747"/>
      <c r="AZ5" s="747"/>
      <c r="BA5" s="747"/>
      <c r="BB5" s="747"/>
      <c r="BC5" s="747"/>
      <c r="BD5" s="747"/>
      <c r="BE5" s="747"/>
      <c r="BF5" s="748"/>
      <c r="BG5" s="680">
        <v>5559360</v>
      </c>
      <c r="BH5" s="681"/>
      <c r="BI5" s="681"/>
      <c r="BJ5" s="681"/>
      <c r="BK5" s="681"/>
      <c r="BL5" s="681"/>
      <c r="BM5" s="681"/>
      <c r="BN5" s="682"/>
      <c r="BO5" s="713">
        <v>100</v>
      </c>
      <c r="BP5" s="713"/>
      <c r="BQ5" s="713"/>
      <c r="BR5" s="713"/>
      <c r="BS5" s="714" t="s">
        <v>130</v>
      </c>
      <c r="BT5" s="714"/>
      <c r="BU5" s="714"/>
      <c r="BV5" s="714"/>
      <c r="BW5" s="714"/>
      <c r="BX5" s="714"/>
      <c r="BY5" s="714"/>
      <c r="BZ5" s="714"/>
      <c r="CA5" s="714"/>
      <c r="CB5" s="777"/>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15">
      <c r="B6" s="677" t="s">
        <v>231</v>
      </c>
      <c r="C6" s="678"/>
      <c r="D6" s="678"/>
      <c r="E6" s="678"/>
      <c r="F6" s="678"/>
      <c r="G6" s="678"/>
      <c r="H6" s="678"/>
      <c r="I6" s="678"/>
      <c r="J6" s="678"/>
      <c r="K6" s="678"/>
      <c r="L6" s="678"/>
      <c r="M6" s="678"/>
      <c r="N6" s="678"/>
      <c r="O6" s="678"/>
      <c r="P6" s="678"/>
      <c r="Q6" s="679"/>
      <c r="R6" s="680">
        <v>351475</v>
      </c>
      <c r="S6" s="681"/>
      <c r="T6" s="681"/>
      <c r="U6" s="681"/>
      <c r="V6" s="681"/>
      <c r="W6" s="681"/>
      <c r="X6" s="681"/>
      <c r="Y6" s="682"/>
      <c r="Z6" s="713">
        <v>0.8</v>
      </c>
      <c r="AA6" s="713"/>
      <c r="AB6" s="713"/>
      <c r="AC6" s="713"/>
      <c r="AD6" s="714">
        <v>351475</v>
      </c>
      <c r="AE6" s="714"/>
      <c r="AF6" s="714"/>
      <c r="AG6" s="714"/>
      <c r="AH6" s="714"/>
      <c r="AI6" s="714"/>
      <c r="AJ6" s="714"/>
      <c r="AK6" s="714"/>
      <c r="AL6" s="683">
        <v>2.2000000000000002</v>
      </c>
      <c r="AM6" s="684"/>
      <c r="AN6" s="684"/>
      <c r="AO6" s="715"/>
      <c r="AP6" s="677" t="s">
        <v>232</v>
      </c>
      <c r="AQ6" s="678"/>
      <c r="AR6" s="678"/>
      <c r="AS6" s="678"/>
      <c r="AT6" s="678"/>
      <c r="AU6" s="678"/>
      <c r="AV6" s="678"/>
      <c r="AW6" s="678"/>
      <c r="AX6" s="678"/>
      <c r="AY6" s="678"/>
      <c r="AZ6" s="678"/>
      <c r="BA6" s="678"/>
      <c r="BB6" s="678"/>
      <c r="BC6" s="678"/>
      <c r="BD6" s="678"/>
      <c r="BE6" s="678"/>
      <c r="BF6" s="679"/>
      <c r="BG6" s="680">
        <v>5559360</v>
      </c>
      <c r="BH6" s="681"/>
      <c r="BI6" s="681"/>
      <c r="BJ6" s="681"/>
      <c r="BK6" s="681"/>
      <c r="BL6" s="681"/>
      <c r="BM6" s="681"/>
      <c r="BN6" s="682"/>
      <c r="BO6" s="713">
        <v>100</v>
      </c>
      <c r="BP6" s="713"/>
      <c r="BQ6" s="713"/>
      <c r="BR6" s="713"/>
      <c r="BS6" s="714" t="s">
        <v>233</v>
      </c>
      <c r="BT6" s="714"/>
      <c r="BU6" s="714"/>
      <c r="BV6" s="714"/>
      <c r="BW6" s="714"/>
      <c r="BX6" s="714"/>
      <c r="BY6" s="714"/>
      <c r="BZ6" s="714"/>
      <c r="CA6" s="714"/>
      <c r="CB6" s="777"/>
      <c r="CD6" s="738" t="s">
        <v>234</v>
      </c>
      <c r="CE6" s="739"/>
      <c r="CF6" s="739"/>
      <c r="CG6" s="739"/>
      <c r="CH6" s="739"/>
      <c r="CI6" s="739"/>
      <c r="CJ6" s="739"/>
      <c r="CK6" s="739"/>
      <c r="CL6" s="739"/>
      <c r="CM6" s="739"/>
      <c r="CN6" s="739"/>
      <c r="CO6" s="739"/>
      <c r="CP6" s="739"/>
      <c r="CQ6" s="740"/>
      <c r="CR6" s="680">
        <v>237443</v>
      </c>
      <c r="CS6" s="681"/>
      <c r="CT6" s="681"/>
      <c r="CU6" s="681"/>
      <c r="CV6" s="681"/>
      <c r="CW6" s="681"/>
      <c r="CX6" s="681"/>
      <c r="CY6" s="682"/>
      <c r="CZ6" s="780">
        <v>0.6</v>
      </c>
      <c r="DA6" s="751"/>
      <c r="DB6" s="751"/>
      <c r="DC6" s="783"/>
      <c r="DD6" s="686" t="s">
        <v>130</v>
      </c>
      <c r="DE6" s="681"/>
      <c r="DF6" s="681"/>
      <c r="DG6" s="681"/>
      <c r="DH6" s="681"/>
      <c r="DI6" s="681"/>
      <c r="DJ6" s="681"/>
      <c r="DK6" s="681"/>
      <c r="DL6" s="681"/>
      <c r="DM6" s="681"/>
      <c r="DN6" s="681"/>
      <c r="DO6" s="681"/>
      <c r="DP6" s="682"/>
      <c r="DQ6" s="686">
        <v>236805</v>
      </c>
      <c r="DR6" s="681"/>
      <c r="DS6" s="681"/>
      <c r="DT6" s="681"/>
      <c r="DU6" s="681"/>
      <c r="DV6" s="681"/>
      <c r="DW6" s="681"/>
      <c r="DX6" s="681"/>
      <c r="DY6" s="681"/>
      <c r="DZ6" s="681"/>
      <c r="EA6" s="681"/>
      <c r="EB6" s="681"/>
      <c r="EC6" s="727"/>
    </row>
    <row r="7" spans="2:143" ht="11.25" customHeight="1" x14ac:dyDescent="0.15">
      <c r="B7" s="677" t="s">
        <v>235</v>
      </c>
      <c r="C7" s="678"/>
      <c r="D7" s="678"/>
      <c r="E7" s="678"/>
      <c r="F7" s="678"/>
      <c r="G7" s="678"/>
      <c r="H7" s="678"/>
      <c r="I7" s="678"/>
      <c r="J7" s="678"/>
      <c r="K7" s="678"/>
      <c r="L7" s="678"/>
      <c r="M7" s="678"/>
      <c r="N7" s="678"/>
      <c r="O7" s="678"/>
      <c r="P7" s="678"/>
      <c r="Q7" s="679"/>
      <c r="R7" s="680">
        <v>4998</v>
      </c>
      <c r="S7" s="681"/>
      <c r="T7" s="681"/>
      <c r="U7" s="681"/>
      <c r="V7" s="681"/>
      <c r="W7" s="681"/>
      <c r="X7" s="681"/>
      <c r="Y7" s="682"/>
      <c r="Z7" s="713">
        <v>0</v>
      </c>
      <c r="AA7" s="713"/>
      <c r="AB7" s="713"/>
      <c r="AC7" s="713"/>
      <c r="AD7" s="714">
        <v>4998</v>
      </c>
      <c r="AE7" s="714"/>
      <c r="AF7" s="714"/>
      <c r="AG7" s="714"/>
      <c r="AH7" s="714"/>
      <c r="AI7" s="714"/>
      <c r="AJ7" s="714"/>
      <c r="AK7" s="714"/>
      <c r="AL7" s="683">
        <v>0</v>
      </c>
      <c r="AM7" s="684"/>
      <c r="AN7" s="684"/>
      <c r="AO7" s="715"/>
      <c r="AP7" s="677" t="s">
        <v>236</v>
      </c>
      <c r="AQ7" s="678"/>
      <c r="AR7" s="678"/>
      <c r="AS7" s="678"/>
      <c r="AT7" s="678"/>
      <c r="AU7" s="678"/>
      <c r="AV7" s="678"/>
      <c r="AW7" s="678"/>
      <c r="AX7" s="678"/>
      <c r="AY7" s="678"/>
      <c r="AZ7" s="678"/>
      <c r="BA7" s="678"/>
      <c r="BB7" s="678"/>
      <c r="BC7" s="678"/>
      <c r="BD7" s="678"/>
      <c r="BE7" s="678"/>
      <c r="BF7" s="679"/>
      <c r="BG7" s="680">
        <v>2664638</v>
      </c>
      <c r="BH7" s="681"/>
      <c r="BI7" s="681"/>
      <c r="BJ7" s="681"/>
      <c r="BK7" s="681"/>
      <c r="BL7" s="681"/>
      <c r="BM7" s="681"/>
      <c r="BN7" s="682"/>
      <c r="BO7" s="713">
        <v>47.9</v>
      </c>
      <c r="BP7" s="713"/>
      <c r="BQ7" s="713"/>
      <c r="BR7" s="713"/>
      <c r="BS7" s="714" t="s">
        <v>139</v>
      </c>
      <c r="BT7" s="714"/>
      <c r="BU7" s="714"/>
      <c r="BV7" s="714"/>
      <c r="BW7" s="714"/>
      <c r="BX7" s="714"/>
      <c r="BY7" s="714"/>
      <c r="BZ7" s="714"/>
      <c r="CA7" s="714"/>
      <c r="CB7" s="777"/>
      <c r="CD7" s="719" t="s">
        <v>237</v>
      </c>
      <c r="CE7" s="720"/>
      <c r="CF7" s="720"/>
      <c r="CG7" s="720"/>
      <c r="CH7" s="720"/>
      <c r="CI7" s="720"/>
      <c r="CJ7" s="720"/>
      <c r="CK7" s="720"/>
      <c r="CL7" s="720"/>
      <c r="CM7" s="720"/>
      <c r="CN7" s="720"/>
      <c r="CO7" s="720"/>
      <c r="CP7" s="720"/>
      <c r="CQ7" s="721"/>
      <c r="CR7" s="680">
        <v>10241254</v>
      </c>
      <c r="CS7" s="681"/>
      <c r="CT7" s="681"/>
      <c r="CU7" s="681"/>
      <c r="CV7" s="681"/>
      <c r="CW7" s="681"/>
      <c r="CX7" s="681"/>
      <c r="CY7" s="682"/>
      <c r="CZ7" s="713">
        <v>24.6</v>
      </c>
      <c r="DA7" s="713"/>
      <c r="DB7" s="713"/>
      <c r="DC7" s="713"/>
      <c r="DD7" s="686">
        <v>183649</v>
      </c>
      <c r="DE7" s="681"/>
      <c r="DF7" s="681"/>
      <c r="DG7" s="681"/>
      <c r="DH7" s="681"/>
      <c r="DI7" s="681"/>
      <c r="DJ7" s="681"/>
      <c r="DK7" s="681"/>
      <c r="DL7" s="681"/>
      <c r="DM7" s="681"/>
      <c r="DN7" s="681"/>
      <c r="DO7" s="681"/>
      <c r="DP7" s="682"/>
      <c r="DQ7" s="686">
        <v>3512752</v>
      </c>
      <c r="DR7" s="681"/>
      <c r="DS7" s="681"/>
      <c r="DT7" s="681"/>
      <c r="DU7" s="681"/>
      <c r="DV7" s="681"/>
      <c r="DW7" s="681"/>
      <c r="DX7" s="681"/>
      <c r="DY7" s="681"/>
      <c r="DZ7" s="681"/>
      <c r="EA7" s="681"/>
      <c r="EB7" s="681"/>
      <c r="EC7" s="727"/>
    </row>
    <row r="8" spans="2:143" ht="11.25" customHeight="1" x14ac:dyDescent="0.15">
      <c r="B8" s="677" t="s">
        <v>238</v>
      </c>
      <c r="C8" s="678"/>
      <c r="D8" s="678"/>
      <c r="E8" s="678"/>
      <c r="F8" s="678"/>
      <c r="G8" s="678"/>
      <c r="H8" s="678"/>
      <c r="I8" s="678"/>
      <c r="J8" s="678"/>
      <c r="K8" s="678"/>
      <c r="L8" s="678"/>
      <c r="M8" s="678"/>
      <c r="N8" s="678"/>
      <c r="O8" s="678"/>
      <c r="P8" s="678"/>
      <c r="Q8" s="679"/>
      <c r="R8" s="680">
        <v>16935</v>
      </c>
      <c r="S8" s="681"/>
      <c r="T8" s="681"/>
      <c r="U8" s="681"/>
      <c r="V8" s="681"/>
      <c r="W8" s="681"/>
      <c r="X8" s="681"/>
      <c r="Y8" s="682"/>
      <c r="Z8" s="713">
        <v>0</v>
      </c>
      <c r="AA8" s="713"/>
      <c r="AB8" s="713"/>
      <c r="AC8" s="713"/>
      <c r="AD8" s="714">
        <v>16935</v>
      </c>
      <c r="AE8" s="714"/>
      <c r="AF8" s="714"/>
      <c r="AG8" s="714"/>
      <c r="AH8" s="714"/>
      <c r="AI8" s="714"/>
      <c r="AJ8" s="714"/>
      <c r="AK8" s="714"/>
      <c r="AL8" s="683">
        <v>0.1</v>
      </c>
      <c r="AM8" s="684"/>
      <c r="AN8" s="684"/>
      <c r="AO8" s="715"/>
      <c r="AP8" s="677" t="s">
        <v>239</v>
      </c>
      <c r="AQ8" s="678"/>
      <c r="AR8" s="678"/>
      <c r="AS8" s="678"/>
      <c r="AT8" s="678"/>
      <c r="AU8" s="678"/>
      <c r="AV8" s="678"/>
      <c r="AW8" s="678"/>
      <c r="AX8" s="678"/>
      <c r="AY8" s="678"/>
      <c r="AZ8" s="678"/>
      <c r="BA8" s="678"/>
      <c r="BB8" s="678"/>
      <c r="BC8" s="678"/>
      <c r="BD8" s="678"/>
      <c r="BE8" s="678"/>
      <c r="BF8" s="679"/>
      <c r="BG8" s="680">
        <v>105910</v>
      </c>
      <c r="BH8" s="681"/>
      <c r="BI8" s="681"/>
      <c r="BJ8" s="681"/>
      <c r="BK8" s="681"/>
      <c r="BL8" s="681"/>
      <c r="BM8" s="681"/>
      <c r="BN8" s="682"/>
      <c r="BO8" s="713">
        <v>1.9</v>
      </c>
      <c r="BP8" s="713"/>
      <c r="BQ8" s="713"/>
      <c r="BR8" s="713"/>
      <c r="BS8" s="686" t="s">
        <v>139</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12906904</v>
      </c>
      <c r="CS8" s="681"/>
      <c r="CT8" s="681"/>
      <c r="CU8" s="681"/>
      <c r="CV8" s="681"/>
      <c r="CW8" s="681"/>
      <c r="CX8" s="681"/>
      <c r="CY8" s="682"/>
      <c r="CZ8" s="713">
        <v>31.1</v>
      </c>
      <c r="DA8" s="713"/>
      <c r="DB8" s="713"/>
      <c r="DC8" s="713"/>
      <c r="DD8" s="686">
        <v>642548</v>
      </c>
      <c r="DE8" s="681"/>
      <c r="DF8" s="681"/>
      <c r="DG8" s="681"/>
      <c r="DH8" s="681"/>
      <c r="DI8" s="681"/>
      <c r="DJ8" s="681"/>
      <c r="DK8" s="681"/>
      <c r="DL8" s="681"/>
      <c r="DM8" s="681"/>
      <c r="DN8" s="681"/>
      <c r="DO8" s="681"/>
      <c r="DP8" s="682"/>
      <c r="DQ8" s="686">
        <v>5361896</v>
      </c>
      <c r="DR8" s="681"/>
      <c r="DS8" s="681"/>
      <c r="DT8" s="681"/>
      <c r="DU8" s="681"/>
      <c r="DV8" s="681"/>
      <c r="DW8" s="681"/>
      <c r="DX8" s="681"/>
      <c r="DY8" s="681"/>
      <c r="DZ8" s="681"/>
      <c r="EA8" s="681"/>
      <c r="EB8" s="681"/>
      <c r="EC8" s="727"/>
    </row>
    <row r="9" spans="2:143" ht="11.25" customHeight="1" x14ac:dyDescent="0.15">
      <c r="B9" s="677" t="s">
        <v>241</v>
      </c>
      <c r="C9" s="678"/>
      <c r="D9" s="678"/>
      <c r="E9" s="678"/>
      <c r="F9" s="678"/>
      <c r="G9" s="678"/>
      <c r="H9" s="678"/>
      <c r="I9" s="678"/>
      <c r="J9" s="678"/>
      <c r="K9" s="678"/>
      <c r="L9" s="678"/>
      <c r="M9" s="678"/>
      <c r="N9" s="678"/>
      <c r="O9" s="678"/>
      <c r="P9" s="678"/>
      <c r="Q9" s="679"/>
      <c r="R9" s="680">
        <v>19103</v>
      </c>
      <c r="S9" s="681"/>
      <c r="T9" s="681"/>
      <c r="U9" s="681"/>
      <c r="V9" s="681"/>
      <c r="W9" s="681"/>
      <c r="X9" s="681"/>
      <c r="Y9" s="682"/>
      <c r="Z9" s="713">
        <v>0</v>
      </c>
      <c r="AA9" s="713"/>
      <c r="AB9" s="713"/>
      <c r="AC9" s="713"/>
      <c r="AD9" s="714">
        <v>19103</v>
      </c>
      <c r="AE9" s="714"/>
      <c r="AF9" s="714"/>
      <c r="AG9" s="714"/>
      <c r="AH9" s="714"/>
      <c r="AI9" s="714"/>
      <c r="AJ9" s="714"/>
      <c r="AK9" s="714"/>
      <c r="AL9" s="683">
        <v>0.1</v>
      </c>
      <c r="AM9" s="684"/>
      <c r="AN9" s="684"/>
      <c r="AO9" s="715"/>
      <c r="AP9" s="677" t="s">
        <v>242</v>
      </c>
      <c r="AQ9" s="678"/>
      <c r="AR9" s="678"/>
      <c r="AS9" s="678"/>
      <c r="AT9" s="678"/>
      <c r="AU9" s="678"/>
      <c r="AV9" s="678"/>
      <c r="AW9" s="678"/>
      <c r="AX9" s="678"/>
      <c r="AY9" s="678"/>
      <c r="AZ9" s="678"/>
      <c r="BA9" s="678"/>
      <c r="BB9" s="678"/>
      <c r="BC9" s="678"/>
      <c r="BD9" s="678"/>
      <c r="BE9" s="678"/>
      <c r="BF9" s="679"/>
      <c r="BG9" s="680">
        <v>2298186</v>
      </c>
      <c r="BH9" s="681"/>
      <c r="BI9" s="681"/>
      <c r="BJ9" s="681"/>
      <c r="BK9" s="681"/>
      <c r="BL9" s="681"/>
      <c r="BM9" s="681"/>
      <c r="BN9" s="682"/>
      <c r="BO9" s="713">
        <v>41.3</v>
      </c>
      <c r="BP9" s="713"/>
      <c r="BQ9" s="713"/>
      <c r="BR9" s="713"/>
      <c r="BS9" s="686" t="s">
        <v>233</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1989450</v>
      </c>
      <c r="CS9" s="681"/>
      <c r="CT9" s="681"/>
      <c r="CU9" s="681"/>
      <c r="CV9" s="681"/>
      <c r="CW9" s="681"/>
      <c r="CX9" s="681"/>
      <c r="CY9" s="682"/>
      <c r="CZ9" s="713">
        <v>4.8</v>
      </c>
      <c r="DA9" s="713"/>
      <c r="DB9" s="713"/>
      <c r="DC9" s="713"/>
      <c r="DD9" s="686">
        <v>42949</v>
      </c>
      <c r="DE9" s="681"/>
      <c r="DF9" s="681"/>
      <c r="DG9" s="681"/>
      <c r="DH9" s="681"/>
      <c r="DI9" s="681"/>
      <c r="DJ9" s="681"/>
      <c r="DK9" s="681"/>
      <c r="DL9" s="681"/>
      <c r="DM9" s="681"/>
      <c r="DN9" s="681"/>
      <c r="DO9" s="681"/>
      <c r="DP9" s="682"/>
      <c r="DQ9" s="686">
        <v>1734050</v>
      </c>
      <c r="DR9" s="681"/>
      <c r="DS9" s="681"/>
      <c r="DT9" s="681"/>
      <c r="DU9" s="681"/>
      <c r="DV9" s="681"/>
      <c r="DW9" s="681"/>
      <c r="DX9" s="681"/>
      <c r="DY9" s="681"/>
      <c r="DZ9" s="681"/>
      <c r="EA9" s="681"/>
      <c r="EB9" s="681"/>
      <c r="EC9" s="727"/>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130</v>
      </c>
      <c r="S10" s="681"/>
      <c r="T10" s="681"/>
      <c r="U10" s="681"/>
      <c r="V10" s="681"/>
      <c r="W10" s="681"/>
      <c r="X10" s="681"/>
      <c r="Y10" s="682"/>
      <c r="Z10" s="713" t="s">
        <v>139</v>
      </c>
      <c r="AA10" s="713"/>
      <c r="AB10" s="713"/>
      <c r="AC10" s="713"/>
      <c r="AD10" s="714" t="s">
        <v>139</v>
      </c>
      <c r="AE10" s="714"/>
      <c r="AF10" s="714"/>
      <c r="AG10" s="714"/>
      <c r="AH10" s="714"/>
      <c r="AI10" s="714"/>
      <c r="AJ10" s="714"/>
      <c r="AK10" s="714"/>
      <c r="AL10" s="683" t="s">
        <v>233</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125869</v>
      </c>
      <c r="BH10" s="681"/>
      <c r="BI10" s="681"/>
      <c r="BJ10" s="681"/>
      <c r="BK10" s="681"/>
      <c r="BL10" s="681"/>
      <c r="BM10" s="681"/>
      <c r="BN10" s="682"/>
      <c r="BO10" s="713">
        <v>2.2999999999999998</v>
      </c>
      <c r="BP10" s="713"/>
      <c r="BQ10" s="713"/>
      <c r="BR10" s="713"/>
      <c r="BS10" s="686" t="s">
        <v>233</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v>15329</v>
      </c>
      <c r="CS10" s="681"/>
      <c r="CT10" s="681"/>
      <c r="CU10" s="681"/>
      <c r="CV10" s="681"/>
      <c r="CW10" s="681"/>
      <c r="CX10" s="681"/>
      <c r="CY10" s="682"/>
      <c r="CZ10" s="713">
        <v>0</v>
      </c>
      <c r="DA10" s="713"/>
      <c r="DB10" s="713"/>
      <c r="DC10" s="713"/>
      <c r="DD10" s="686">
        <v>1287</v>
      </c>
      <c r="DE10" s="681"/>
      <c r="DF10" s="681"/>
      <c r="DG10" s="681"/>
      <c r="DH10" s="681"/>
      <c r="DI10" s="681"/>
      <c r="DJ10" s="681"/>
      <c r="DK10" s="681"/>
      <c r="DL10" s="681"/>
      <c r="DM10" s="681"/>
      <c r="DN10" s="681"/>
      <c r="DO10" s="681"/>
      <c r="DP10" s="682"/>
      <c r="DQ10" s="686">
        <v>15151</v>
      </c>
      <c r="DR10" s="681"/>
      <c r="DS10" s="681"/>
      <c r="DT10" s="681"/>
      <c r="DU10" s="681"/>
      <c r="DV10" s="681"/>
      <c r="DW10" s="681"/>
      <c r="DX10" s="681"/>
      <c r="DY10" s="681"/>
      <c r="DZ10" s="681"/>
      <c r="EA10" s="681"/>
      <c r="EB10" s="681"/>
      <c r="EC10" s="727"/>
    </row>
    <row r="11" spans="2:143" ht="11.25" customHeight="1" x14ac:dyDescent="0.15">
      <c r="B11" s="677" t="s">
        <v>247</v>
      </c>
      <c r="C11" s="678"/>
      <c r="D11" s="678"/>
      <c r="E11" s="678"/>
      <c r="F11" s="678"/>
      <c r="G11" s="678"/>
      <c r="H11" s="678"/>
      <c r="I11" s="678"/>
      <c r="J11" s="678"/>
      <c r="K11" s="678"/>
      <c r="L11" s="678"/>
      <c r="M11" s="678"/>
      <c r="N11" s="678"/>
      <c r="O11" s="678"/>
      <c r="P11" s="678"/>
      <c r="Q11" s="679"/>
      <c r="R11" s="680">
        <v>1323355</v>
      </c>
      <c r="S11" s="681"/>
      <c r="T11" s="681"/>
      <c r="U11" s="681"/>
      <c r="V11" s="681"/>
      <c r="W11" s="681"/>
      <c r="X11" s="681"/>
      <c r="Y11" s="682"/>
      <c r="Z11" s="683">
        <v>3</v>
      </c>
      <c r="AA11" s="684"/>
      <c r="AB11" s="684"/>
      <c r="AC11" s="685"/>
      <c r="AD11" s="686">
        <v>1323355</v>
      </c>
      <c r="AE11" s="681"/>
      <c r="AF11" s="681"/>
      <c r="AG11" s="681"/>
      <c r="AH11" s="681"/>
      <c r="AI11" s="681"/>
      <c r="AJ11" s="681"/>
      <c r="AK11" s="682"/>
      <c r="AL11" s="683">
        <v>8.1</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134673</v>
      </c>
      <c r="BH11" s="681"/>
      <c r="BI11" s="681"/>
      <c r="BJ11" s="681"/>
      <c r="BK11" s="681"/>
      <c r="BL11" s="681"/>
      <c r="BM11" s="681"/>
      <c r="BN11" s="682"/>
      <c r="BO11" s="713">
        <v>2.4</v>
      </c>
      <c r="BP11" s="713"/>
      <c r="BQ11" s="713"/>
      <c r="BR11" s="713"/>
      <c r="BS11" s="686" t="s">
        <v>233</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1282558</v>
      </c>
      <c r="CS11" s="681"/>
      <c r="CT11" s="681"/>
      <c r="CU11" s="681"/>
      <c r="CV11" s="681"/>
      <c r="CW11" s="681"/>
      <c r="CX11" s="681"/>
      <c r="CY11" s="682"/>
      <c r="CZ11" s="713">
        <v>3.1</v>
      </c>
      <c r="DA11" s="713"/>
      <c r="DB11" s="713"/>
      <c r="DC11" s="713"/>
      <c r="DD11" s="686">
        <v>572084</v>
      </c>
      <c r="DE11" s="681"/>
      <c r="DF11" s="681"/>
      <c r="DG11" s="681"/>
      <c r="DH11" s="681"/>
      <c r="DI11" s="681"/>
      <c r="DJ11" s="681"/>
      <c r="DK11" s="681"/>
      <c r="DL11" s="681"/>
      <c r="DM11" s="681"/>
      <c r="DN11" s="681"/>
      <c r="DO11" s="681"/>
      <c r="DP11" s="682"/>
      <c r="DQ11" s="686">
        <v>498750</v>
      </c>
      <c r="DR11" s="681"/>
      <c r="DS11" s="681"/>
      <c r="DT11" s="681"/>
      <c r="DU11" s="681"/>
      <c r="DV11" s="681"/>
      <c r="DW11" s="681"/>
      <c r="DX11" s="681"/>
      <c r="DY11" s="681"/>
      <c r="DZ11" s="681"/>
      <c r="EA11" s="681"/>
      <c r="EB11" s="681"/>
      <c r="EC11" s="727"/>
    </row>
    <row r="12" spans="2:143" ht="11.25" customHeight="1" x14ac:dyDescent="0.15">
      <c r="B12" s="677" t="s">
        <v>250</v>
      </c>
      <c r="C12" s="678"/>
      <c r="D12" s="678"/>
      <c r="E12" s="678"/>
      <c r="F12" s="678"/>
      <c r="G12" s="678"/>
      <c r="H12" s="678"/>
      <c r="I12" s="678"/>
      <c r="J12" s="678"/>
      <c r="K12" s="678"/>
      <c r="L12" s="678"/>
      <c r="M12" s="678"/>
      <c r="N12" s="678"/>
      <c r="O12" s="678"/>
      <c r="P12" s="678"/>
      <c r="Q12" s="679"/>
      <c r="R12" s="680">
        <v>20406</v>
      </c>
      <c r="S12" s="681"/>
      <c r="T12" s="681"/>
      <c r="U12" s="681"/>
      <c r="V12" s="681"/>
      <c r="W12" s="681"/>
      <c r="X12" s="681"/>
      <c r="Y12" s="682"/>
      <c r="Z12" s="713">
        <v>0</v>
      </c>
      <c r="AA12" s="713"/>
      <c r="AB12" s="713"/>
      <c r="AC12" s="713"/>
      <c r="AD12" s="714">
        <v>20406</v>
      </c>
      <c r="AE12" s="714"/>
      <c r="AF12" s="714"/>
      <c r="AG12" s="714"/>
      <c r="AH12" s="714"/>
      <c r="AI12" s="714"/>
      <c r="AJ12" s="714"/>
      <c r="AK12" s="714"/>
      <c r="AL12" s="683">
        <v>0.1</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2301012</v>
      </c>
      <c r="BH12" s="681"/>
      <c r="BI12" s="681"/>
      <c r="BJ12" s="681"/>
      <c r="BK12" s="681"/>
      <c r="BL12" s="681"/>
      <c r="BM12" s="681"/>
      <c r="BN12" s="682"/>
      <c r="BO12" s="713">
        <v>41.4</v>
      </c>
      <c r="BP12" s="713"/>
      <c r="BQ12" s="713"/>
      <c r="BR12" s="713"/>
      <c r="BS12" s="686" t="s">
        <v>139</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956768</v>
      </c>
      <c r="CS12" s="681"/>
      <c r="CT12" s="681"/>
      <c r="CU12" s="681"/>
      <c r="CV12" s="681"/>
      <c r="CW12" s="681"/>
      <c r="CX12" s="681"/>
      <c r="CY12" s="682"/>
      <c r="CZ12" s="713">
        <v>2.2999999999999998</v>
      </c>
      <c r="DA12" s="713"/>
      <c r="DB12" s="713"/>
      <c r="DC12" s="713"/>
      <c r="DD12" s="686">
        <v>167087</v>
      </c>
      <c r="DE12" s="681"/>
      <c r="DF12" s="681"/>
      <c r="DG12" s="681"/>
      <c r="DH12" s="681"/>
      <c r="DI12" s="681"/>
      <c r="DJ12" s="681"/>
      <c r="DK12" s="681"/>
      <c r="DL12" s="681"/>
      <c r="DM12" s="681"/>
      <c r="DN12" s="681"/>
      <c r="DO12" s="681"/>
      <c r="DP12" s="682"/>
      <c r="DQ12" s="686">
        <v>291798</v>
      </c>
      <c r="DR12" s="681"/>
      <c r="DS12" s="681"/>
      <c r="DT12" s="681"/>
      <c r="DU12" s="681"/>
      <c r="DV12" s="681"/>
      <c r="DW12" s="681"/>
      <c r="DX12" s="681"/>
      <c r="DY12" s="681"/>
      <c r="DZ12" s="681"/>
      <c r="EA12" s="681"/>
      <c r="EB12" s="681"/>
      <c r="EC12" s="727"/>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233</v>
      </c>
      <c r="S13" s="681"/>
      <c r="T13" s="681"/>
      <c r="U13" s="681"/>
      <c r="V13" s="681"/>
      <c r="W13" s="681"/>
      <c r="X13" s="681"/>
      <c r="Y13" s="682"/>
      <c r="Z13" s="713" t="s">
        <v>233</v>
      </c>
      <c r="AA13" s="713"/>
      <c r="AB13" s="713"/>
      <c r="AC13" s="713"/>
      <c r="AD13" s="714" t="s">
        <v>139</v>
      </c>
      <c r="AE13" s="714"/>
      <c r="AF13" s="714"/>
      <c r="AG13" s="714"/>
      <c r="AH13" s="714"/>
      <c r="AI13" s="714"/>
      <c r="AJ13" s="714"/>
      <c r="AK13" s="714"/>
      <c r="AL13" s="683" t="s">
        <v>233</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2299849</v>
      </c>
      <c r="BH13" s="681"/>
      <c r="BI13" s="681"/>
      <c r="BJ13" s="681"/>
      <c r="BK13" s="681"/>
      <c r="BL13" s="681"/>
      <c r="BM13" s="681"/>
      <c r="BN13" s="682"/>
      <c r="BO13" s="713">
        <v>41.4</v>
      </c>
      <c r="BP13" s="713"/>
      <c r="BQ13" s="713"/>
      <c r="BR13" s="713"/>
      <c r="BS13" s="686" t="s">
        <v>130</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2465577</v>
      </c>
      <c r="CS13" s="681"/>
      <c r="CT13" s="681"/>
      <c r="CU13" s="681"/>
      <c r="CV13" s="681"/>
      <c r="CW13" s="681"/>
      <c r="CX13" s="681"/>
      <c r="CY13" s="682"/>
      <c r="CZ13" s="713">
        <v>5.9</v>
      </c>
      <c r="DA13" s="713"/>
      <c r="DB13" s="713"/>
      <c r="DC13" s="713"/>
      <c r="DD13" s="686">
        <v>1394360</v>
      </c>
      <c r="DE13" s="681"/>
      <c r="DF13" s="681"/>
      <c r="DG13" s="681"/>
      <c r="DH13" s="681"/>
      <c r="DI13" s="681"/>
      <c r="DJ13" s="681"/>
      <c r="DK13" s="681"/>
      <c r="DL13" s="681"/>
      <c r="DM13" s="681"/>
      <c r="DN13" s="681"/>
      <c r="DO13" s="681"/>
      <c r="DP13" s="682"/>
      <c r="DQ13" s="686">
        <v>1091373</v>
      </c>
      <c r="DR13" s="681"/>
      <c r="DS13" s="681"/>
      <c r="DT13" s="681"/>
      <c r="DU13" s="681"/>
      <c r="DV13" s="681"/>
      <c r="DW13" s="681"/>
      <c r="DX13" s="681"/>
      <c r="DY13" s="681"/>
      <c r="DZ13" s="681"/>
      <c r="EA13" s="681"/>
      <c r="EB13" s="681"/>
      <c r="EC13" s="727"/>
    </row>
    <row r="14" spans="2:143" ht="11.25" customHeight="1" x14ac:dyDescent="0.15">
      <c r="B14" s="677" t="s">
        <v>256</v>
      </c>
      <c r="C14" s="678"/>
      <c r="D14" s="678"/>
      <c r="E14" s="678"/>
      <c r="F14" s="678"/>
      <c r="G14" s="678"/>
      <c r="H14" s="678"/>
      <c r="I14" s="678"/>
      <c r="J14" s="678"/>
      <c r="K14" s="678"/>
      <c r="L14" s="678"/>
      <c r="M14" s="678"/>
      <c r="N14" s="678"/>
      <c r="O14" s="678"/>
      <c r="P14" s="678"/>
      <c r="Q14" s="679"/>
      <c r="R14" s="680">
        <v>6</v>
      </c>
      <c r="S14" s="681"/>
      <c r="T14" s="681"/>
      <c r="U14" s="681"/>
      <c r="V14" s="681"/>
      <c r="W14" s="681"/>
      <c r="X14" s="681"/>
      <c r="Y14" s="682"/>
      <c r="Z14" s="713">
        <v>0</v>
      </c>
      <c r="AA14" s="713"/>
      <c r="AB14" s="713"/>
      <c r="AC14" s="713"/>
      <c r="AD14" s="714">
        <v>6</v>
      </c>
      <c r="AE14" s="714"/>
      <c r="AF14" s="714"/>
      <c r="AG14" s="714"/>
      <c r="AH14" s="714"/>
      <c r="AI14" s="714"/>
      <c r="AJ14" s="714"/>
      <c r="AK14" s="714"/>
      <c r="AL14" s="683">
        <v>0</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244317</v>
      </c>
      <c r="BH14" s="681"/>
      <c r="BI14" s="681"/>
      <c r="BJ14" s="681"/>
      <c r="BK14" s="681"/>
      <c r="BL14" s="681"/>
      <c r="BM14" s="681"/>
      <c r="BN14" s="682"/>
      <c r="BO14" s="713">
        <v>4.4000000000000004</v>
      </c>
      <c r="BP14" s="713"/>
      <c r="BQ14" s="713"/>
      <c r="BR14" s="713"/>
      <c r="BS14" s="686" t="s">
        <v>139</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2704488</v>
      </c>
      <c r="CS14" s="681"/>
      <c r="CT14" s="681"/>
      <c r="CU14" s="681"/>
      <c r="CV14" s="681"/>
      <c r="CW14" s="681"/>
      <c r="CX14" s="681"/>
      <c r="CY14" s="682"/>
      <c r="CZ14" s="713">
        <v>6.5</v>
      </c>
      <c r="DA14" s="713"/>
      <c r="DB14" s="713"/>
      <c r="DC14" s="713"/>
      <c r="DD14" s="686">
        <v>217154</v>
      </c>
      <c r="DE14" s="681"/>
      <c r="DF14" s="681"/>
      <c r="DG14" s="681"/>
      <c r="DH14" s="681"/>
      <c r="DI14" s="681"/>
      <c r="DJ14" s="681"/>
      <c r="DK14" s="681"/>
      <c r="DL14" s="681"/>
      <c r="DM14" s="681"/>
      <c r="DN14" s="681"/>
      <c r="DO14" s="681"/>
      <c r="DP14" s="682"/>
      <c r="DQ14" s="686">
        <v>1335896</v>
      </c>
      <c r="DR14" s="681"/>
      <c r="DS14" s="681"/>
      <c r="DT14" s="681"/>
      <c r="DU14" s="681"/>
      <c r="DV14" s="681"/>
      <c r="DW14" s="681"/>
      <c r="DX14" s="681"/>
      <c r="DY14" s="681"/>
      <c r="DZ14" s="681"/>
      <c r="EA14" s="681"/>
      <c r="EB14" s="681"/>
      <c r="EC14" s="727"/>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233</v>
      </c>
      <c r="S15" s="681"/>
      <c r="T15" s="681"/>
      <c r="U15" s="681"/>
      <c r="V15" s="681"/>
      <c r="W15" s="681"/>
      <c r="X15" s="681"/>
      <c r="Y15" s="682"/>
      <c r="Z15" s="713" t="s">
        <v>139</v>
      </c>
      <c r="AA15" s="713"/>
      <c r="AB15" s="713"/>
      <c r="AC15" s="713"/>
      <c r="AD15" s="714" t="s">
        <v>139</v>
      </c>
      <c r="AE15" s="714"/>
      <c r="AF15" s="714"/>
      <c r="AG15" s="714"/>
      <c r="AH15" s="714"/>
      <c r="AI15" s="714"/>
      <c r="AJ15" s="714"/>
      <c r="AK15" s="714"/>
      <c r="AL15" s="683" t="s">
        <v>233</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349393</v>
      </c>
      <c r="BH15" s="681"/>
      <c r="BI15" s="681"/>
      <c r="BJ15" s="681"/>
      <c r="BK15" s="681"/>
      <c r="BL15" s="681"/>
      <c r="BM15" s="681"/>
      <c r="BN15" s="682"/>
      <c r="BO15" s="713">
        <v>6.3</v>
      </c>
      <c r="BP15" s="713"/>
      <c r="BQ15" s="713"/>
      <c r="BR15" s="713"/>
      <c r="BS15" s="686" t="s">
        <v>233</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3980940</v>
      </c>
      <c r="CS15" s="681"/>
      <c r="CT15" s="681"/>
      <c r="CU15" s="681"/>
      <c r="CV15" s="681"/>
      <c r="CW15" s="681"/>
      <c r="CX15" s="681"/>
      <c r="CY15" s="682"/>
      <c r="CZ15" s="713">
        <v>9.6</v>
      </c>
      <c r="DA15" s="713"/>
      <c r="DB15" s="713"/>
      <c r="DC15" s="713"/>
      <c r="DD15" s="686">
        <v>1263040</v>
      </c>
      <c r="DE15" s="681"/>
      <c r="DF15" s="681"/>
      <c r="DG15" s="681"/>
      <c r="DH15" s="681"/>
      <c r="DI15" s="681"/>
      <c r="DJ15" s="681"/>
      <c r="DK15" s="681"/>
      <c r="DL15" s="681"/>
      <c r="DM15" s="681"/>
      <c r="DN15" s="681"/>
      <c r="DO15" s="681"/>
      <c r="DP15" s="682"/>
      <c r="DQ15" s="686">
        <v>2115436</v>
      </c>
      <c r="DR15" s="681"/>
      <c r="DS15" s="681"/>
      <c r="DT15" s="681"/>
      <c r="DU15" s="681"/>
      <c r="DV15" s="681"/>
      <c r="DW15" s="681"/>
      <c r="DX15" s="681"/>
      <c r="DY15" s="681"/>
      <c r="DZ15" s="681"/>
      <c r="EA15" s="681"/>
      <c r="EB15" s="681"/>
      <c r="EC15" s="727"/>
    </row>
    <row r="16" spans="2:143" ht="11.25" customHeight="1" x14ac:dyDescent="0.15">
      <c r="B16" s="677" t="s">
        <v>262</v>
      </c>
      <c r="C16" s="678"/>
      <c r="D16" s="678"/>
      <c r="E16" s="678"/>
      <c r="F16" s="678"/>
      <c r="G16" s="678"/>
      <c r="H16" s="678"/>
      <c r="I16" s="678"/>
      <c r="J16" s="678"/>
      <c r="K16" s="678"/>
      <c r="L16" s="678"/>
      <c r="M16" s="678"/>
      <c r="N16" s="678"/>
      <c r="O16" s="678"/>
      <c r="P16" s="678"/>
      <c r="Q16" s="679"/>
      <c r="R16" s="680">
        <v>21453</v>
      </c>
      <c r="S16" s="681"/>
      <c r="T16" s="681"/>
      <c r="U16" s="681"/>
      <c r="V16" s="681"/>
      <c r="W16" s="681"/>
      <c r="X16" s="681"/>
      <c r="Y16" s="682"/>
      <c r="Z16" s="713">
        <v>0</v>
      </c>
      <c r="AA16" s="713"/>
      <c r="AB16" s="713"/>
      <c r="AC16" s="713"/>
      <c r="AD16" s="714">
        <v>21453</v>
      </c>
      <c r="AE16" s="714"/>
      <c r="AF16" s="714"/>
      <c r="AG16" s="714"/>
      <c r="AH16" s="714"/>
      <c r="AI16" s="714"/>
      <c r="AJ16" s="714"/>
      <c r="AK16" s="714"/>
      <c r="AL16" s="683">
        <v>0.1</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233</v>
      </c>
      <c r="BH16" s="681"/>
      <c r="BI16" s="681"/>
      <c r="BJ16" s="681"/>
      <c r="BK16" s="681"/>
      <c r="BL16" s="681"/>
      <c r="BM16" s="681"/>
      <c r="BN16" s="682"/>
      <c r="BO16" s="713" t="s">
        <v>139</v>
      </c>
      <c r="BP16" s="713"/>
      <c r="BQ16" s="713"/>
      <c r="BR16" s="713"/>
      <c r="BS16" s="686" t="s">
        <v>139</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v>1696652</v>
      </c>
      <c r="CS16" s="681"/>
      <c r="CT16" s="681"/>
      <c r="CU16" s="681"/>
      <c r="CV16" s="681"/>
      <c r="CW16" s="681"/>
      <c r="CX16" s="681"/>
      <c r="CY16" s="682"/>
      <c r="CZ16" s="713">
        <v>4.0999999999999996</v>
      </c>
      <c r="DA16" s="713"/>
      <c r="DB16" s="713"/>
      <c r="DC16" s="713"/>
      <c r="DD16" s="686" t="s">
        <v>130</v>
      </c>
      <c r="DE16" s="681"/>
      <c r="DF16" s="681"/>
      <c r="DG16" s="681"/>
      <c r="DH16" s="681"/>
      <c r="DI16" s="681"/>
      <c r="DJ16" s="681"/>
      <c r="DK16" s="681"/>
      <c r="DL16" s="681"/>
      <c r="DM16" s="681"/>
      <c r="DN16" s="681"/>
      <c r="DO16" s="681"/>
      <c r="DP16" s="682"/>
      <c r="DQ16" s="686">
        <v>459267</v>
      </c>
      <c r="DR16" s="681"/>
      <c r="DS16" s="681"/>
      <c r="DT16" s="681"/>
      <c r="DU16" s="681"/>
      <c r="DV16" s="681"/>
      <c r="DW16" s="681"/>
      <c r="DX16" s="681"/>
      <c r="DY16" s="681"/>
      <c r="DZ16" s="681"/>
      <c r="EA16" s="681"/>
      <c r="EB16" s="681"/>
      <c r="EC16" s="727"/>
    </row>
    <row r="17" spans="2:133" ht="11.25" customHeight="1" x14ac:dyDescent="0.15">
      <c r="B17" s="677" t="s">
        <v>265</v>
      </c>
      <c r="C17" s="678"/>
      <c r="D17" s="678"/>
      <c r="E17" s="678"/>
      <c r="F17" s="678"/>
      <c r="G17" s="678"/>
      <c r="H17" s="678"/>
      <c r="I17" s="678"/>
      <c r="J17" s="678"/>
      <c r="K17" s="678"/>
      <c r="L17" s="678"/>
      <c r="M17" s="678"/>
      <c r="N17" s="678"/>
      <c r="O17" s="678"/>
      <c r="P17" s="678"/>
      <c r="Q17" s="679"/>
      <c r="R17" s="680">
        <v>26577</v>
      </c>
      <c r="S17" s="681"/>
      <c r="T17" s="681"/>
      <c r="U17" s="681"/>
      <c r="V17" s="681"/>
      <c r="W17" s="681"/>
      <c r="X17" s="681"/>
      <c r="Y17" s="682"/>
      <c r="Z17" s="713">
        <v>0.1</v>
      </c>
      <c r="AA17" s="713"/>
      <c r="AB17" s="713"/>
      <c r="AC17" s="713"/>
      <c r="AD17" s="714">
        <v>26577</v>
      </c>
      <c r="AE17" s="714"/>
      <c r="AF17" s="714"/>
      <c r="AG17" s="714"/>
      <c r="AH17" s="714"/>
      <c r="AI17" s="714"/>
      <c r="AJ17" s="714"/>
      <c r="AK17" s="714"/>
      <c r="AL17" s="683">
        <v>0.2</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233</v>
      </c>
      <c r="BH17" s="681"/>
      <c r="BI17" s="681"/>
      <c r="BJ17" s="681"/>
      <c r="BK17" s="681"/>
      <c r="BL17" s="681"/>
      <c r="BM17" s="681"/>
      <c r="BN17" s="682"/>
      <c r="BO17" s="713" t="s">
        <v>233</v>
      </c>
      <c r="BP17" s="713"/>
      <c r="BQ17" s="713"/>
      <c r="BR17" s="713"/>
      <c r="BS17" s="686" t="s">
        <v>130</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3088645</v>
      </c>
      <c r="CS17" s="681"/>
      <c r="CT17" s="681"/>
      <c r="CU17" s="681"/>
      <c r="CV17" s="681"/>
      <c r="CW17" s="681"/>
      <c r="CX17" s="681"/>
      <c r="CY17" s="682"/>
      <c r="CZ17" s="713">
        <v>7.4</v>
      </c>
      <c r="DA17" s="713"/>
      <c r="DB17" s="713"/>
      <c r="DC17" s="713"/>
      <c r="DD17" s="686" t="s">
        <v>233</v>
      </c>
      <c r="DE17" s="681"/>
      <c r="DF17" s="681"/>
      <c r="DG17" s="681"/>
      <c r="DH17" s="681"/>
      <c r="DI17" s="681"/>
      <c r="DJ17" s="681"/>
      <c r="DK17" s="681"/>
      <c r="DL17" s="681"/>
      <c r="DM17" s="681"/>
      <c r="DN17" s="681"/>
      <c r="DO17" s="681"/>
      <c r="DP17" s="682"/>
      <c r="DQ17" s="686">
        <v>3059053</v>
      </c>
      <c r="DR17" s="681"/>
      <c r="DS17" s="681"/>
      <c r="DT17" s="681"/>
      <c r="DU17" s="681"/>
      <c r="DV17" s="681"/>
      <c r="DW17" s="681"/>
      <c r="DX17" s="681"/>
      <c r="DY17" s="681"/>
      <c r="DZ17" s="681"/>
      <c r="EA17" s="681"/>
      <c r="EB17" s="681"/>
      <c r="EC17" s="727"/>
    </row>
    <row r="18" spans="2:133" ht="11.25" customHeight="1" x14ac:dyDescent="0.15">
      <c r="B18" s="677" t="s">
        <v>268</v>
      </c>
      <c r="C18" s="678"/>
      <c r="D18" s="678"/>
      <c r="E18" s="678"/>
      <c r="F18" s="678"/>
      <c r="G18" s="678"/>
      <c r="H18" s="678"/>
      <c r="I18" s="678"/>
      <c r="J18" s="678"/>
      <c r="K18" s="678"/>
      <c r="L18" s="678"/>
      <c r="M18" s="678"/>
      <c r="N18" s="678"/>
      <c r="O18" s="678"/>
      <c r="P18" s="678"/>
      <c r="Q18" s="679"/>
      <c r="R18" s="680">
        <v>63602</v>
      </c>
      <c r="S18" s="681"/>
      <c r="T18" s="681"/>
      <c r="U18" s="681"/>
      <c r="V18" s="681"/>
      <c r="W18" s="681"/>
      <c r="X18" s="681"/>
      <c r="Y18" s="682"/>
      <c r="Z18" s="713">
        <v>0.1</v>
      </c>
      <c r="AA18" s="713"/>
      <c r="AB18" s="713"/>
      <c r="AC18" s="713"/>
      <c r="AD18" s="714">
        <v>63602</v>
      </c>
      <c r="AE18" s="714"/>
      <c r="AF18" s="714"/>
      <c r="AG18" s="714"/>
      <c r="AH18" s="714"/>
      <c r="AI18" s="714"/>
      <c r="AJ18" s="714"/>
      <c r="AK18" s="714"/>
      <c r="AL18" s="683">
        <v>0.4</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139</v>
      </c>
      <c r="BH18" s="681"/>
      <c r="BI18" s="681"/>
      <c r="BJ18" s="681"/>
      <c r="BK18" s="681"/>
      <c r="BL18" s="681"/>
      <c r="BM18" s="681"/>
      <c r="BN18" s="682"/>
      <c r="BO18" s="713" t="s">
        <v>139</v>
      </c>
      <c r="BP18" s="713"/>
      <c r="BQ18" s="713"/>
      <c r="BR18" s="713"/>
      <c r="BS18" s="686" t="s">
        <v>233</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130</v>
      </c>
      <c r="CS18" s="681"/>
      <c r="CT18" s="681"/>
      <c r="CU18" s="681"/>
      <c r="CV18" s="681"/>
      <c r="CW18" s="681"/>
      <c r="CX18" s="681"/>
      <c r="CY18" s="682"/>
      <c r="CZ18" s="713" t="s">
        <v>233</v>
      </c>
      <c r="DA18" s="713"/>
      <c r="DB18" s="713"/>
      <c r="DC18" s="713"/>
      <c r="DD18" s="686" t="s">
        <v>233</v>
      </c>
      <c r="DE18" s="681"/>
      <c r="DF18" s="681"/>
      <c r="DG18" s="681"/>
      <c r="DH18" s="681"/>
      <c r="DI18" s="681"/>
      <c r="DJ18" s="681"/>
      <c r="DK18" s="681"/>
      <c r="DL18" s="681"/>
      <c r="DM18" s="681"/>
      <c r="DN18" s="681"/>
      <c r="DO18" s="681"/>
      <c r="DP18" s="682"/>
      <c r="DQ18" s="686" t="s">
        <v>233</v>
      </c>
      <c r="DR18" s="681"/>
      <c r="DS18" s="681"/>
      <c r="DT18" s="681"/>
      <c r="DU18" s="681"/>
      <c r="DV18" s="681"/>
      <c r="DW18" s="681"/>
      <c r="DX18" s="681"/>
      <c r="DY18" s="681"/>
      <c r="DZ18" s="681"/>
      <c r="EA18" s="681"/>
      <c r="EB18" s="681"/>
      <c r="EC18" s="727"/>
    </row>
    <row r="19" spans="2:133" ht="11.25" customHeight="1" x14ac:dyDescent="0.15">
      <c r="B19" s="677" t="s">
        <v>271</v>
      </c>
      <c r="C19" s="678"/>
      <c r="D19" s="678"/>
      <c r="E19" s="678"/>
      <c r="F19" s="678"/>
      <c r="G19" s="678"/>
      <c r="H19" s="678"/>
      <c r="I19" s="678"/>
      <c r="J19" s="678"/>
      <c r="K19" s="678"/>
      <c r="L19" s="678"/>
      <c r="M19" s="678"/>
      <c r="N19" s="678"/>
      <c r="O19" s="678"/>
      <c r="P19" s="678"/>
      <c r="Q19" s="679"/>
      <c r="R19" s="680">
        <v>47169</v>
      </c>
      <c r="S19" s="681"/>
      <c r="T19" s="681"/>
      <c r="U19" s="681"/>
      <c r="V19" s="681"/>
      <c r="W19" s="681"/>
      <c r="X19" s="681"/>
      <c r="Y19" s="682"/>
      <c r="Z19" s="713">
        <v>0.1</v>
      </c>
      <c r="AA19" s="713"/>
      <c r="AB19" s="713"/>
      <c r="AC19" s="713"/>
      <c r="AD19" s="714">
        <v>47169</v>
      </c>
      <c r="AE19" s="714"/>
      <c r="AF19" s="714"/>
      <c r="AG19" s="714"/>
      <c r="AH19" s="714"/>
      <c r="AI19" s="714"/>
      <c r="AJ19" s="714"/>
      <c r="AK19" s="714"/>
      <c r="AL19" s="683">
        <v>0.3</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642</v>
      </c>
      <c r="BH19" s="681"/>
      <c r="BI19" s="681"/>
      <c r="BJ19" s="681"/>
      <c r="BK19" s="681"/>
      <c r="BL19" s="681"/>
      <c r="BM19" s="681"/>
      <c r="BN19" s="682"/>
      <c r="BO19" s="713">
        <v>0</v>
      </c>
      <c r="BP19" s="713"/>
      <c r="BQ19" s="713"/>
      <c r="BR19" s="713"/>
      <c r="BS19" s="686" t="s">
        <v>139</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139</v>
      </c>
      <c r="CS19" s="681"/>
      <c r="CT19" s="681"/>
      <c r="CU19" s="681"/>
      <c r="CV19" s="681"/>
      <c r="CW19" s="681"/>
      <c r="CX19" s="681"/>
      <c r="CY19" s="682"/>
      <c r="CZ19" s="713" t="s">
        <v>130</v>
      </c>
      <c r="DA19" s="713"/>
      <c r="DB19" s="713"/>
      <c r="DC19" s="713"/>
      <c r="DD19" s="686" t="s">
        <v>139</v>
      </c>
      <c r="DE19" s="681"/>
      <c r="DF19" s="681"/>
      <c r="DG19" s="681"/>
      <c r="DH19" s="681"/>
      <c r="DI19" s="681"/>
      <c r="DJ19" s="681"/>
      <c r="DK19" s="681"/>
      <c r="DL19" s="681"/>
      <c r="DM19" s="681"/>
      <c r="DN19" s="681"/>
      <c r="DO19" s="681"/>
      <c r="DP19" s="682"/>
      <c r="DQ19" s="686" t="s">
        <v>233</v>
      </c>
      <c r="DR19" s="681"/>
      <c r="DS19" s="681"/>
      <c r="DT19" s="681"/>
      <c r="DU19" s="681"/>
      <c r="DV19" s="681"/>
      <c r="DW19" s="681"/>
      <c r="DX19" s="681"/>
      <c r="DY19" s="681"/>
      <c r="DZ19" s="681"/>
      <c r="EA19" s="681"/>
      <c r="EB19" s="681"/>
      <c r="EC19" s="727"/>
    </row>
    <row r="20" spans="2:133" ht="11.25" customHeight="1" x14ac:dyDescent="0.15">
      <c r="B20" s="677" t="s">
        <v>274</v>
      </c>
      <c r="C20" s="678"/>
      <c r="D20" s="678"/>
      <c r="E20" s="678"/>
      <c r="F20" s="678"/>
      <c r="G20" s="678"/>
      <c r="H20" s="678"/>
      <c r="I20" s="678"/>
      <c r="J20" s="678"/>
      <c r="K20" s="678"/>
      <c r="L20" s="678"/>
      <c r="M20" s="678"/>
      <c r="N20" s="678"/>
      <c r="O20" s="678"/>
      <c r="P20" s="678"/>
      <c r="Q20" s="679"/>
      <c r="R20" s="680">
        <v>9960</v>
      </c>
      <c r="S20" s="681"/>
      <c r="T20" s="681"/>
      <c r="U20" s="681"/>
      <c r="V20" s="681"/>
      <c r="W20" s="681"/>
      <c r="X20" s="681"/>
      <c r="Y20" s="682"/>
      <c r="Z20" s="713">
        <v>0</v>
      </c>
      <c r="AA20" s="713"/>
      <c r="AB20" s="713"/>
      <c r="AC20" s="713"/>
      <c r="AD20" s="714">
        <v>9960</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642</v>
      </c>
      <c r="BH20" s="681"/>
      <c r="BI20" s="681"/>
      <c r="BJ20" s="681"/>
      <c r="BK20" s="681"/>
      <c r="BL20" s="681"/>
      <c r="BM20" s="681"/>
      <c r="BN20" s="682"/>
      <c r="BO20" s="713">
        <v>0</v>
      </c>
      <c r="BP20" s="713"/>
      <c r="BQ20" s="713"/>
      <c r="BR20" s="713"/>
      <c r="BS20" s="686" t="s">
        <v>130</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41566008</v>
      </c>
      <c r="CS20" s="681"/>
      <c r="CT20" s="681"/>
      <c r="CU20" s="681"/>
      <c r="CV20" s="681"/>
      <c r="CW20" s="681"/>
      <c r="CX20" s="681"/>
      <c r="CY20" s="682"/>
      <c r="CZ20" s="713">
        <v>100</v>
      </c>
      <c r="DA20" s="713"/>
      <c r="DB20" s="713"/>
      <c r="DC20" s="713"/>
      <c r="DD20" s="686">
        <v>4484158</v>
      </c>
      <c r="DE20" s="681"/>
      <c r="DF20" s="681"/>
      <c r="DG20" s="681"/>
      <c r="DH20" s="681"/>
      <c r="DI20" s="681"/>
      <c r="DJ20" s="681"/>
      <c r="DK20" s="681"/>
      <c r="DL20" s="681"/>
      <c r="DM20" s="681"/>
      <c r="DN20" s="681"/>
      <c r="DO20" s="681"/>
      <c r="DP20" s="682"/>
      <c r="DQ20" s="686">
        <v>19712227</v>
      </c>
      <c r="DR20" s="681"/>
      <c r="DS20" s="681"/>
      <c r="DT20" s="681"/>
      <c r="DU20" s="681"/>
      <c r="DV20" s="681"/>
      <c r="DW20" s="681"/>
      <c r="DX20" s="681"/>
      <c r="DY20" s="681"/>
      <c r="DZ20" s="681"/>
      <c r="EA20" s="681"/>
      <c r="EB20" s="681"/>
      <c r="EC20" s="727"/>
    </row>
    <row r="21" spans="2:133" ht="11.25" customHeight="1" x14ac:dyDescent="0.15">
      <c r="B21" s="677" t="s">
        <v>277</v>
      </c>
      <c r="C21" s="678"/>
      <c r="D21" s="678"/>
      <c r="E21" s="678"/>
      <c r="F21" s="678"/>
      <c r="G21" s="678"/>
      <c r="H21" s="678"/>
      <c r="I21" s="678"/>
      <c r="J21" s="678"/>
      <c r="K21" s="678"/>
      <c r="L21" s="678"/>
      <c r="M21" s="678"/>
      <c r="N21" s="678"/>
      <c r="O21" s="678"/>
      <c r="P21" s="678"/>
      <c r="Q21" s="679"/>
      <c r="R21" s="680">
        <v>6473</v>
      </c>
      <c r="S21" s="681"/>
      <c r="T21" s="681"/>
      <c r="U21" s="681"/>
      <c r="V21" s="681"/>
      <c r="W21" s="681"/>
      <c r="X21" s="681"/>
      <c r="Y21" s="682"/>
      <c r="Z21" s="713">
        <v>0</v>
      </c>
      <c r="AA21" s="713"/>
      <c r="AB21" s="713"/>
      <c r="AC21" s="713"/>
      <c r="AD21" s="714">
        <v>6473</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v>642</v>
      </c>
      <c r="BH21" s="681"/>
      <c r="BI21" s="681"/>
      <c r="BJ21" s="681"/>
      <c r="BK21" s="681"/>
      <c r="BL21" s="681"/>
      <c r="BM21" s="681"/>
      <c r="BN21" s="682"/>
      <c r="BO21" s="713">
        <v>0</v>
      </c>
      <c r="BP21" s="713"/>
      <c r="BQ21" s="713"/>
      <c r="BR21" s="713"/>
      <c r="BS21" s="686" t="s">
        <v>130</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10387184</v>
      </c>
      <c r="S22" s="681"/>
      <c r="T22" s="681"/>
      <c r="U22" s="681"/>
      <c r="V22" s="681"/>
      <c r="W22" s="681"/>
      <c r="X22" s="681"/>
      <c r="Y22" s="682"/>
      <c r="Z22" s="713">
        <v>23.7</v>
      </c>
      <c r="AA22" s="713"/>
      <c r="AB22" s="713"/>
      <c r="AC22" s="713"/>
      <c r="AD22" s="714">
        <v>8921818</v>
      </c>
      <c r="AE22" s="714"/>
      <c r="AF22" s="714"/>
      <c r="AG22" s="714"/>
      <c r="AH22" s="714"/>
      <c r="AI22" s="714"/>
      <c r="AJ22" s="714"/>
      <c r="AK22" s="714"/>
      <c r="AL22" s="683">
        <v>54.6</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233</v>
      </c>
      <c r="BH22" s="681"/>
      <c r="BI22" s="681"/>
      <c r="BJ22" s="681"/>
      <c r="BK22" s="681"/>
      <c r="BL22" s="681"/>
      <c r="BM22" s="681"/>
      <c r="BN22" s="682"/>
      <c r="BO22" s="713" t="s">
        <v>139</v>
      </c>
      <c r="BP22" s="713"/>
      <c r="BQ22" s="713"/>
      <c r="BR22" s="713"/>
      <c r="BS22" s="686" t="s">
        <v>233</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8921818</v>
      </c>
      <c r="S23" s="681"/>
      <c r="T23" s="681"/>
      <c r="U23" s="681"/>
      <c r="V23" s="681"/>
      <c r="W23" s="681"/>
      <c r="X23" s="681"/>
      <c r="Y23" s="682"/>
      <c r="Z23" s="713">
        <v>20.3</v>
      </c>
      <c r="AA23" s="713"/>
      <c r="AB23" s="713"/>
      <c r="AC23" s="713"/>
      <c r="AD23" s="714">
        <v>8921818</v>
      </c>
      <c r="AE23" s="714"/>
      <c r="AF23" s="714"/>
      <c r="AG23" s="714"/>
      <c r="AH23" s="714"/>
      <c r="AI23" s="714"/>
      <c r="AJ23" s="714"/>
      <c r="AK23" s="714"/>
      <c r="AL23" s="683">
        <v>54.6</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t="s">
        <v>139</v>
      </c>
      <c r="BH23" s="681"/>
      <c r="BI23" s="681"/>
      <c r="BJ23" s="681"/>
      <c r="BK23" s="681"/>
      <c r="BL23" s="681"/>
      <c r="BM23" s="681"/>
      <c r="BN23" s="682"/>
      <c r="BO23" s="713" t="s">
        <v>233</v>
      </c>
      <c r="BP23" s="713"/>
      <c r="BQ23" s="713"/>
      <c r="BR23" s="713"/>
      <c r="BS23" s="686" t="s">
        <v>139</v>
      </c>
      <c r="BT23" s="681"/>
      <c r="BU23" s="681"/>
      <c r="BV23" s="681"/>
      <c r="BW23" s="681"/>
      <c r="BX23" s="681"/>
      <c r="BY23" s="681"/>
      <c r="BZ23" s="681"/>
      <c r="CA23" s="681"/>
      <c r="CB23" s="727"/>
      <c r="CD23" s="784" t="s">
        <v>222</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884370</v>
      </c>
      <c r="S24" s="681"/>
      <c r="T24" s="681"/>
      <c r="U24" s="681"/>
      <c r="V24" s="681"/>
      <c r="W24" s="681"/>
      <c r="X24" s="681"/>
      <c r="Y24" s="682"/>
      <c r="Z24" s="713">
        <v>2</v>
      </c>
      <c r="AA24" s="713"/>
      <c r="AB24" s="713"/>
      <c r="AC24" s="713"/>
      <c r="AD24" s="714" t="s">
        <v>130</v>
      </c>
      <c r="AE24" s="714"/>
      <c r="AF24" s="714"/>
      <c r="AG24" s="714"/>
      <c r="AH24" s="714"/>
      <c r="AI24" s="714"/>
      <c r="AJ24" s="714"/>
      <c r="AK24" s="714"/>
      <c r="AL24" s="683" t="s">
        <v>130</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130</v>
      </c>
      <c r="BH24" s="681"/>
      <c r="BI24" s="681"/>
      <c r="BJ24" s="681"/>
      <c r="BK24" s="681"/>
      <c r="BL24" s="681"/>
      <c r="BM24" s="681"/>
      <c r="BN24" s="682"/>
      <c r="BO24" s="713" t="s">
        <v>130</v>
      </c>
      <c r="BP24" s="713"/>
      <c r="BQ24" s="713"/>
      <c r="BR24" s="713"/>
      <c r="BS24" s="686" t="s">
        <v>139</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12614121</v>
      </c>
      <c r="CS24" s="736"/>
      <c r="CT24" s="736"/>
      <c r="CU24" s="736"/>
      <c r="CV24" s="736"/>
      <c r="CW24" s="736"/>
      <c r="CX24" s="736"/>
      <c r="CY24" s="779"/>
      <c r="CZ24" s="780">
        <v>30.3</v>
      </c>
      <c r="DA24" s="751"/>
      <c r="DB24" s="751"/>
      <c r="DC24" s="783"/>
      <c r="DD24" s="778">
        <v>8870106</v>
      </c>
      <c r="DE24" s="736"/>
      <c r="DF24" s="736"/>
      <c r="DG24" s="736"/>
      <c r="DH24" s="736"/>
      <c r="DI24" s="736"/>
      <c r="DJ24" s="736"/>
      <c r="DK24" s="779"/>
      <c r="DL24" s="778">
        <v>8694143</v>
      </c>
      <c r="DM24" s="736"/>
      <c r="DN24" s="736"/>
      <c r="DO24" s="736"/>
      <c r="DP24" s="736"/>
      <c r="DQ24" s="736"/>
      <c r="DR24" s="736"/>
      <c r="DS24" s="736"/>
      <c r="DT24" s="736"/>
      <c r="DU24" s="736"/>
      <c r="DV24" s="779"/>
      <c r="DW24" s="780">
        <v>51.4</v>
      </c>
      <c r="DX24" s="751"/>
      <c r="DY24" s="751"/>
      <c r="DZ24" s="751"/>
      <c r="EA24" s="751"/>
      <c r="EB24" s="751"/>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v>580996</v>
      </c>
      <c r="S25" s="681"/>
      <c r="T25" s="681"/>
      <c r="U25" s="681"/>
      <c r="V25" s="681"/>
      <c r="W25" s="681"/>
      <c r="X25" s="681"/>
      <c r="Y25" s="682"/>
      <c r="Z25" s="713">
        <v>1.3</v>
      </c>
      <c r="AA25" s="713"/>
      <c r="AB25" s="713"/>
      <c r="AC25" s="713"/>
      <c r="AD25" s="714" t="s">
        <v>139</v>
      </c>
      <c r="AE25" s="714"/>
      <c r="AF25" s="714"/>
      <c r="AG25" s="714"/>
      <c r="AH25" s="714"/>
      <c r="AI25" s="714"/>
      <c r="AJ25" s="714"/>
      <c r="AK25" s="714"/>
      <c r="AL25" s="683" t="s">
        <v>233</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233</v>
      </c>
      <c r="BH25" s="681"/>
      <c r="BI25" s="681"/>
      <c r="BJ25" s="681"/>
      <c r="BK25" s="681"/>
      <c r="BL25" s="681"/>
      <c r="BM25" s="681"/>
      <c r="BN25" s="682"/>
      <c r="BO25" s="713" t="s">
        <v>139</v>
      </c>
      <c r="BP25" s="713"/>
      <c r="BQ25" s="713"/>
      <c r="BR25" s="713"/>
      <c r="BS25" s="686" t="s">
        <v>139</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4647745</v>
      </c>
      <c r="CS25" s="699"/>
      <c r="CT25" s="699"/>
      <c r="CU25" s="699"/>
      <c r="CV25" s="699"/>
      <c r="CW25" s="699"/>
      <c r="CX25" s="699"/>
      <c r="CY25" s="700"/>
      <c r="CZ25" s="683">
        <v>11.2</v>
      </c>
      <c r="DA25" s="701"/>
      <c r="DB25" s="701"/>
      <c r="DC25" s="702"/>
      <c r="DD25" s="686">
        <v>4352030</v>
      </c>
      <c r="DE25" s="699"/>
      <c r="DF25" s="699"/>
      <c r="DG25" s="699"/>
      <c r="DH25" s="699"/>
      <c r="DI25" s="699"/>
      <c r="DJ25" s="699"/>
      <c r="DK25" s="700"/>
      <c r="DL25" s="686">
        <v>4236929</v>
      </c>
      <c r="DM25" s="699"/>
      <c r="DN25" s="699"/>
      <c r="DO25" s="699"/>
      <c r="DP25" s="699"/>
      <c r="DQ25" s="699"/>
      <c r="DR25" s="699"/>
      <c r="DS25" s="699"/>
      <c r="DT25" s="699"/>
      <c r="DU25" s="699"/>
      <c r="DV25" s="700"/>
      <c r="DW25" s="683">
        <v>25</v>
      </c>
      <c r="DX25" s="701"/>
      <c r="DY25" s="701"/>
      <c r="DZ25" s="701"/>
      <c r="EA25" s="701"/>
      <c r="EB25" s="701"/>
      <c r="EC25" s="722"/>
    </row>
    <row r="26" spans="2:133" ht="11.25" customHeight="1" x14ac:dyDescent="0.15">
      <c r="B26" s="677" t="s">
        <v>295</v>
      </c>
      <c r="C26" s="678"/>
      <c r="D26" s="678"/>
      <c r="E26" s="678"/>
      <c r="F26" s="678"/>
      <c r="G26" s="678"/>
      <c r="H26" s="678"/>
      <c r="I26" s="678"/>
      <c r="J26" s="678"/>
      <c r="K26" s="678"/>
      <c r="L26" s="678"/>
      <c r="M26" s="678"/>
      <c r="N26" s="678"/>
      <c r="O26" s="678"/>
      <c r="P26" s="678"/>
      <c r="Q26" s="679"/>
      <c r="R26" s="680">
        <v>17795096</v>
      </c>
      <c r="S26" s="681"/>
      <c r="T26" s="681"/>
      <c r="U26" s="681"/>
      <c r="V26" s="681"/>
      <c r="W26" s="681"/>
      <c r="X26" s="681"/>
      <c r="Y26" s="682"/>
      <c r="Z26" s="713">
        <v>40.5</v>
      </c>
      <c r="AA26" s="713"/>
      <c r="AB26" s="713"/>
      <c r="AC26" s="713"/>
      <c r="AD26" s="714">
        <v>16329730</v>
      </c>
      <c r="AE26" s="714"/>
      <c r="AF26" s="714"/>
      <c r="AG26" s="714"/>
      <c r="AH26" s="714"/>
      <c r="AI26" s="714"/>
      <c r="AJ26" s="714"/>
      <c r="AK26" s="714"/>
      <c r="AL26" s="683">
        <v>99.9</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130</v>
      </c>
      <c r="BH26" s="681"/>
      <c r="BI26" s="681"/>
      <c r="BJ26" s="681"/>
      <c r="BK26" s="681"/>
      <c r="BL26" s="681"/>
      <c r="BM26" s="681"/>
      <c r="BN26" s="682"/>
      <c r="BO26" s="713" t="s">
        <v>139</v>
      </c>
      <c r="BP26" s="713"/>
      <c r="BQ26" s="713"/>
      <c r="BR26" s="713"/>
      <c r="BS26" s="686" t="s">
        <v>233</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3017840</v>
      </c>
      <c r="CS26" s="681"/>
      <c r="CT26" s="681"/>
      <c r="CU26" s="681"/>
      <c r="CV26" s="681"/>
      <c r="CW26" s="681"/>
      <c r="CX26" s="681"/>
      <c r="CY26" s="682"/>
      <c r="CZ26" s="683">
        <v>7.3</v>
      </c>
      <c r="DA26" s="701"/>
      <c r="DB26" s="701"/>
      <c r="DC26" s="702"/>
      <c r="DD26" s="686">
        <v>2855043</v>
      </c>
      <c r="DE26" s="681"/>
      <c r="DF26" s="681"/>
      <c r="DG26" s="681"/>
      <c r="DH26" s="681"/>
      <c r="DI26" s="681"/>
      <c r="DJ26" s="681"/>
      <c r="DK26" s="682"/>
      <c r="DL26" s="686" t="s">
        <v>130</v>
      </c>
      <c r="DM26" s="681"/>
      <c r="DN26" s="681"/>
      <c r="DO26" s="681"/>
      <c r="DP26" s="681"/>
      <c r="DQ26" s="681"/>
      <c r="DR26" s="681"/>
      <c r="DS26" s="681"/>
      <c r="DT26" s="681"/>
      <c r="DU26" s="681"/>
      <c r="DV26" s="682"/>
      <c r="DW26" s="683" t="s">
        <v>233</v>
      </c>
      <c r="DX26" s="701"/>
      <c r="DY26" s="701"/>
      <c r="DZ26" s="701"/>
      <c r="EA26" s="701"/>
      <c r="EB26" s="701"/>
      <c r="EC26" s="722"/>
    </row>
    <row r="27" spans="2:133" ht="11.25" customHeight="1" x14ac:dyDescent="0.15">
      <c r="B27" s="677" t="s">
        <v>298</v>
      </c>
      <c r="C27" s="678"/>
      <c r="D27" s="678"/>
      <c r="E27" s="678"/>
      <c r="F27" s="678"/>
      <c r="G27" s="678"/>
      <c r="H27" s="678"/>
      <c r="I27" s="678"/>
      <c r="J27" s="678"/>
      <c r="K27" s="678"/>
      <c r="L27" s="678"/>
      <c r="M27" s="678"/>
      <c r="N27" s="678"/>
      <c r="O27" s="678"/>
      <c r="P27" s="678"/>
      <c r="Q27" s="679"/>
      <c r="R27" s="680">
        <v>6088</v>
      </c>
      <c r="S27" s="681"/>
      <c r="T27" s="681"/>
      <c r="U27" s="681"/>
      <c r="V27" s="681"/>
      <c r="W27" s="681"/>
      <c r="X27" s="681"/>
      <c r="Y27" s="682"/>
      <c r="Z27" s="713">
        <v>0</v>
      </c>
      <c r="AA27" s="713"/>
      <c r="AB27" s="713"/>
      <c r="AC27" s="713"/>
      <c r="AD27" s="714">
        <v>6088</v>
      </c>
      <c r="AE27" s="714"/>
      <c r="AF27" s="714"/>
      <c r="AG27" s="714"/>
      <c r="AH27" s="714"/>
      <c r="AI27" s="714"/>
      <c r="AJ27" s="714"/>
      <c r="AK27" s="714"/>
      <c r="AL27" s="683">
        <v>0</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5560002</v>
      </c>
      <c r="BH27" s="681"/>
      <c r="BI27" s="681"/>
      <c r="BJ27" s="681"/>
      <c r="BK27" s="681"/>
      <c r="BL27" s="681"/>
      <c r="BM27" s="681"/>
      <c r="BN27" s="682"/>
      <c r="BO27" s="713">
        <v>100</v>
      </c>
      <c r="BP27" s="713"/>
      <c r="BQ27" s="713"/>
      <c r="BR27" s="713"/>
      <c r="BS27" s="686" t="s">
        <v>139</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4877738</v>
      </c>
      <c r="CS27" s="699"/>
      <c r="CT27" s="699"/>
      <c r="CU27" s="699"/>
      <c r="CV27" s="699"/>
      <c r="CW27" s="699"/>
      <c r="CX27" s="699"/>
      <c r="CY27" s="700"/>
      <c r="CZ27" s="683">
        <v>11.7</v>
      </c>
      <c r="DA27" s="701"/>
      <c r="DB27" s="701"/>
      <c r="DC27" s="702"/>
      <c r="DD27" s="686">
        <v>1459030</v>
      </c>
      <c r="DE27" s="699"/>
      <c r="DF27" s="699"/>
      <c r="DG27" s="699"/>
      <c r="DH27" s="699"/>
      <c r="DI27" s="699"/>
      <c r="DJ27" s="699"/>
      <c r="DK27" s="700"/>
      <c r="DL27" s="686">
        <v>1398168</v>
      </c>
      <c r="DM27" s="699"/>
      <c r="DN27" s="699"/>
      <c r="DO27" s="699"/>
      <c r="DP27" s="699"/>
      <c r="DQ27" s="699"/>
      <c r="DR27" s="699"/>
      <c r="DS27" s="699"/>
      <c r="DT27" s="699"/>
      <c r="DU27" s="699"/>
      <c r="DV27" s="700"/>
      <c r="DW27" s="683">
        <v>8.3000000000000007</v>
      </c>
      <c r="DX27" s="701"/>
      <c r="DY27" s="701"/>
      <c r="DZ27" s="701"/>
      <c r="EA27" s="701"/>
      <c r="EB27" s="701"/>
      <c r="EC27" s="722"/>
    </row>
    <row r="28" spans="2:133" ht="11.25" customHeight="1" x14ac:dyDescent="0.15">
      <c r="B28" s="677" t="s">
        <v>301</v>
      </c>
      <c r="C28" s="678"/>
      <c r="D28" s="678"/>
      <c r="E28" s="678"/>
      <c r="F28" s="678"/>
      <c r="G28" s="678"/>
      <c r="H28" s="678"/>
      <c r="I28" s="678"/>
      <c r="J28" s="678"/>
      <c r="K28" s="678"/>
      <c r="L28" s="678"/>
      <c r="M28" s="678"/>
      <c r="N28" s="678"/>
      <c r="O28" s="678"/>
      <c r="P28" s="678"/>
      <c r="Q28" s="679"/>
      <c r="R28" s="680">
        <v>69801</v>
      </c>
      <c r="S28" s="681"/>
      <c r="T28" s="681"/>
      <c r="U28" s="681"/>
      <c r="V28" s="681"/>
      <c r="W28" s="681"/>
      <c r="X28" s="681"/>
      <c r="Y28" s="682"/>
      <c r="Z28" s="713">
        <v>0.2</v>
      </c>
      <c r="AA28" s="713"/>
      <c r="AB28" s="713"/>
      <c r="AC28" s="713"/>
      <c r="AD28" s="714" t="s">
        <v>233</v>
      </c>
      <c r="AE28" s="714"/>
      <c r="AF28" s="714"/>
      <c r="AG28" s="714"/>
      <c r="AH28" s="714"/>
      <c r="AI28" s="714"/>
      <c r="AJ28" s="714"/>
      <c r="AK28" s="714"/>
      <c r="AL28" s="683" t="s">
        <v>139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3088638</v>
      </c>
      <c r="CS28" s="681"/>
      <c r="CT28" s="681"/>
      <c r="CU28" s="681"/>
      <c r="CV28" s="681"/>
      <c r="CW28" s="681"/>
      <c r="CX28" s="681"/>
      <c r="CY28" s="682"/>
      <c r="CZ28" s="683">
        <v>7.4</v>
      </c>
      <c r="DA28" s="701"/>
      <c r="DB28" s="701"/>
      <c r="DC28" s="702"/>
      <c r="DD28" s="686">
        <v>3059046</v>
      </c>
      <c r="DE28" s="681"/>
      <c r="DF28" s="681"/>
      <c r="DG28" s="681"/>
      <c r="DH28" s="681"/>
      <c r="DI28" s="681"/>
      <c r="DJ28" s="681"/>
      <c r="DK28" s="682"/>
      <c r="DL28" s="686">
        <v>3059046</v>
      </c>
      <c r="DM28" s="681"/>
      <c r="DN28" s="681"/>
      <c r="DO28" s="681"/>
      <c r="DP28" s="681"/>
      <c r="DQ28" s="681"/>
      <c r="DR28" s="681"/>
      <c r="DS28" s="681"/>
      <c r="DT28" s="681"/>
      <c r="DU28" s="681"/>
      <c r="DV28" s="682"/>
      <c r="DW28" s="683">
        <v>18.100000000000001</v>
      </c>
      <c r="DX28" s="701"/>
      <c r="DY28" s="701"/>
      <c r="DZ28" s="701"/>
      <c r="EA28" s="701"/>
      <c r="EB28" s="701"/>
      <c r="EC28" s="722"/>
    </row>
    <row r="29" spans="2:133" ht="11.25" customHeight="1" x14ac:dyDescent="0.15">
      <c r="B29" s="677" t="s">
        <v>303</v>
      </c>
      <c r="C29" s="678"/>
      <c r="D29" s="678"/>
      <c r="E29" s="678"/>
      <c r="F29" s="678"/>
      <c r="G29" s="678"/>
      <c r="H29" s="678"/>
      <c r="I29" s="678"/>
      <c r="J29" s="678"/>
      <c r="K29" s="678"/>
      <c r="L29" s="678"/>
      <c r="M29" s="678"/>
      <c r="N29" s="678"/>
      <c r="O29" s="678"/>
      <c r="P29" s="678"/>
      <c r="Q29" s="679"/>
      <c r="R29" s="680">
        <v>252468</v>
      </c>
      <c r="S29" s="681"/>
      <c r="T29" s="681"/>
      <c r="U29" s="681"/>
      <c r="V29" s="681"/>
      <c r="W29" s="681"/>
      <c r="X29" s="681"/>
      <c r="Y29" s="682"/>
      <c r="Z29" s="713">
        <v>0.6</v>
      </c>
      <c r="AA29" s="713"/>
      <c r="AB29" s="713"/>
      <c r="AC29" s="713"/>
      <c r="AD29" s="714" t="s">
        <v>139</v>
      </c>
      <c r="AE29" s="714"/>
      <c r="AF29" s="714"/>
      <c r="AG29" s="714"/>
      <c r="AH29" s="714"/>
      <c r="AI29" s="714"/>
      <c r="AJ29" s="714"/>
      <c r="AK29" s="714"/>
      <c r="AL29" s="683" t="s">
        <v>233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304</v>
      </c>
      <c r="CE29" s="766"/>
      <c r="CF29" s="719" t="s">
        <v>305</v>
      </c>
      <c r="CG29" s="720"/>
      <c r="CH29" s="720"/>
      <c r="CI29" s="720"/>
      <c r="CJ29" s="720"/>
      <c r="CK29" s="720"/>
      <c r="CL29" s="720"/>
      <c r="CM29" s="720"/>
      <c r="CN29" s="720"/>
      <c r="CO29" s="720"/>
      <c r="CP29" s="720"/>
      <c r="CQ29" s="721"/>
      <c r="CR29" s="680">
        <v>3088638</v>
      </c>
      <c r="CS29" s="699"/>
      <c r="CT29" s="699"/>
      <c r="CU29" s="699"/>
      <c r="CV29" s="699"/>
      <c r="CW29" s="699"/>
      <c r="CX29" s="699"/>
      <c r="CY29" s="700"/>
      <c r="CZ29" s="683">
        <v>7.4</v>
      </c>
      <c r="DA29" s="701"/>
      <c r="DB29" s="701"/>
      <c r="DC29" s="702"/>
      <c r="DD29" s="686">
        <v>3059046</v>
      </c>
      <c r="DE29" s="699"/>
      <c r="DF29" s="699"/>
      <c r="DG29" s="699"/>
      <c r="DH29" s="699"/>
      <c r="DI29" s="699"/>
      <c r="DJ29" s="699"/>
      <c r="DK29" s="700"/>
      <c r="DL29" s="686">
        <v>3059046</v>
      </c>
      <c r="DM29" s="699"/>
      <c r="DN29" s="699"/>
      <c r="DO29" s="699"/>
      <c r="DP29" s="699"/>
      <c r="DQ29" s="699"/>
      <c r="DR29" s="699"/>
      <c r="DS29" s="699"/>
      <c r="DT29" s="699"/>
      <c r="DU29" s="699"/>
      <c r="DV29" s="700"/>
      <c r="DW29" s="683">
        <v>18.100000000000001</v>
      </c>
      <c r="DX29" s="701"/>
      <c r="DY29" s="701"/>
      <c r="DZ29" s="701"/>
      <c r="EA29" s="701"/>
      <c r="EB29" s="701"/>
      <c r="EC29" s="722"/>
    </row>
    <row r="30" spans="2:133" ht="11.25" customHeight="1" x14ac:dyDescent="0.15">
      <c r="B30" s="677" t="s">
        <v>306</v>
      </c>
      <c r="C30" s="678"/>
      <c r="D30" s="678"/>
      <c r="E30" s="678"/>
      <c r="F30" s="678"/>
      <c r="G30" s="678"/>
      <c r="H30" s="678"/>
      <c r="I30" s="678"/>
      <c r="J30" s="678"/>
      <c r="K30" s="678"/>
      <c r="L30" s="678"/>
      <c r="M30" s="678"/>
      <c r="N30" s="678"/>
      <c r="O30" s="678"/>
      <c r="P30" s="678"/>
      <c r="Q30" s="679"/>
      <c r="R30" s="680">
        <v>34137</v>
      </c>
      <c r="S30" s="681"/>
      <c r="T30" s="681"/>
      <c r="U30" s="681"/>
      <c r="V30" s="681"/>
      <c r="W30" s="681"/>
      <c r="X30" s="681"/>
      <c r="Y30" s="682"/>
      <c r="Z30" s="713">
        <v>0.1</v>
      </c>
      <c r="AA30" s="713"/>
      <c r="AB30" s="713"/>
      <c r="AC30" s="713"/>
      <c r="AD30" s="714">
        <v>3</v>
      </c>
      <c r="AE30" s="714"/>
      <c r="AF30" s="714"/>
      <c r="AG30" s="714"/>
      <c r="AH30" s="714"/>
      <c r="AI30" s="714"/>
      <c r="AJ30" s="714"/>
      <c r="AK30" s="714"/>
      <c r="AL30" s="683">
        <v>0</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307</v>
      </c>
      <c r="BH30" s="754"/>
      <c r="BI30" s="754"/>
      <c r="BJ30" s="754"/>
      <c r="BK30" s="754"/>
      <c r="BL30" s="754"/>
      <c r="BM30" s="754"/>
      <c r="BN30" s="754"/>
      <c r="BO30" s="754"/>
      <c r="BP30" s="754"/>
      <c r="BQ30" s="755"/>
      <c r="BR30" s="741" t="s">
        <v>308</v>
      </c>
      <c r="BS30" s="754"/>
      <c r="BT30" s="754"/>
      <c r="BU30" s="754"/>
      <c r="BV30" s="754"/>
      <c r="BW30" s="754"/>
      <c r="BX30" s="754"/>
      <c r="BY30" s="754"/>
      <c r="BZ30" s="754"/>
      <c r="CA30" s="754"/>
      <c r="CB30" s="755"/>
      <c r="CD30" s="767"/>
      <c r="CE30" s="768"/>
      <c r="CF30" s="719" t="s">
        <v>309</v>
      </c>
      <c r="CG30" s="720"/>
      <c r="CH30" s="720"/>
      <c r="CI30" s="720"/>
      <c r="CJ30" s="720"/>
      <c r="CK30" s="720"/>
      <c r="CL30" s="720"/>
      <c r="CM30" s="720"/>
      <c r="CN30" s="720"/>
      <c r="CO30" s="720"/>
      <c r="CP30" s="720"/>
      <c r="CQ30" s="721"/>
      <c r="CR30" s="680">
        <v>2878031</v>
      </c>
      <c r="CS30" s="681"/>
      <c r="CT30" s="681"/>
      <c r="CU30" s="681"/>
      <c r="CV30" s="681"/>
      <c r="CW30" s="681"/>
      <c r="CX30" s="681"/>
      <c r="CY30" s="682"/>
      <c r="CZ30" s="683">
        <v>6.9</v>
      </c>
      <c r="DA30" s="701"/>
      <c r="DB30" s="701"/>
      <c r="DC30" s="702"/>
      <c r="DD30" s="686">
        <v>2848439</v>
      </c>
      <c r="DE30" s="681"/>
      <c r="DF30" s="681"/>
      <c r="DG30" s="681"/>
      <c r="DH30" s="681"/>
      <c r="DI30" s="681"/>
      <c r="DJ30" s="681"/>
      <c r="DK30" s="682"/>
      <c r="DL30" s="686">
        <v>2848439</v>
      </c>
      <c r="DM30" s="681"/>
      <c r="DN30" s="681"/>
      <c r="DO30" s="681"/>
      <c r="DP30" s="681"/>
      <c r="DQ30" s="681"/>
      <c r="DR30" s="681"/>
      <c r="DS30" s="681"/>
      <c r="DT30" s="681"/>
      <c r="DU30" s="681"/>
      <c r="DV30" s="682"/>
      <c r="DW30" s="683">
        <v>16.8</v>
      </c>
      <c r="DX30" s="701"/>
      <c r="DY30" s="701"/>
      <c r="DZ30" s="701"/>
      <c r="EA30" s="701"/>
      <c r="EB30" s="701"/>
      <c r="EC30" s="722"/>
    </row>
    <row r="31" spans="2:133" ht="11.25" customHeight="1" x14ac:dyDescent="0.15">
      <c r="B31" s="677" t="s">
        <v>310</v>
      </c>
      <c r="C31" s="678"/>
      <c r="D31" s="678"/>
      <c r="E31" s="678"/>
      <c r="F31" s="678"/>
      <c r="G31" s="678"/>
      <c r="H31" s="678"/>
      <c r="I31" s="678"/>
      <c r="J31" s="678"/>
      <c r="K31" s="678"/>
      <c r="L31" s="678"/>
      <c r="M31" s="678"/>
      <c r="N31" s="678"/>
      <c r="O31" s="678"/>
      <c r="P31" s="678"/>
      <c r="Q31" s="679"/>
      <c r="R31" s="680">
        <v>13285221</v>
      </c>
      <c r="S31" s="681"/>
      <c r="T31" s="681"/>
      <c r="U31" s="681"/>
      <c r="V31" s="681"/>
      <c r="W31" s="681"/>
      <c r="X31" s="681"/>
      <c r="Y31" s="682"/>
      <c r="Z31" s="713">
        <v>30.3</v>
      </c>
      <c r="AA31" s="713"/>
      <c r="AB31" s="713"/>
      <c r="AC31" s="713"/>
      <c r="AD31" s="714" t="s">
        <v>233</v>
      </c>
      <c r="AE31" s="714"/>
      <c r="AF31" s="714"/>
      <c r="AG31" s="714"/>
      <c r="AH31" s="714"/>
      <c r="AI31" s="714"/>
      <c r="AJ31" s="714"/>
      <c r="AK31" s="714"/>
      <c r="AL31" s="683" t="s">
        <v>139</v>
      </c>
      <c r="AM31" s="684"/>
      <c r="AN31" s="684"/>
      <c r="AO31" s="715"/>
      <c r="AP31" s="756" t="s">
        <v>311</v>
      </c>
      <c r="AQ31" s="757"/>
      <c r="AR31" s="757"/>
      <c r="AS31" s="757"/>
      <c r="AT31" s="762" t="s">
        <v>312</v>
      </c>
      <c r="AU31" s="231"/>
      <c r="AV31" s="231"/>
      <c r="AW31" s="231"/>
      <c r="AX31" s="746" t="s">
        <v>188</v>
      </c>
      <c r="AY31" s="747"/>
      <c r="AZ31" s="747"/>
      <c r="BA31" s="747"/>
      <c r="BB31" s="747"/>
      <c r="BC31" s="747"/>
      <c r="BD31" s="747"/>
      <c r="BE31" s="747"/>
      <c r="BF31" s="748"/>
      <c r="BG31" s="749">
        <v>99.1</v>
      </c>
      <c r="BH31" s="750"/>
      <c r="BI31" s="750"/>
      <c r="BJ31" s="750"/>
      <c r="BK31" s="750"/>
      <c r="BL31" s="750"/>
      <c r="BM31" s="751">
        <v>94</v>
      </c>
      <c r="BN31" s="750"/>
      <c r="BO31" s="750"/>
      <c r="BP31" s="750"/>
      <c r="BQ31" s="752"/>
      <c r="BR31" s="749">
        <v>98.9</v>
      </c>
      <c r="BS31" s="750"/>
      <c r="BT31" s="750"/>
      <c r="BU31" s="750"/>
      <c r="BV31" s="750"/>
      <c r="BW31" s="750"/>
      <c r="BX31" s="751">
        <v>93.7</v>
      </c>
      <c r="BY31" s="750"/>
      <c r="BZ31" s="750"/>
      <c r="CA31" s="750"/>
      <c r="CB31" s="752"/>
      <c r="CD31" s="767"/>
      <c r="CE31" s="768"/>
      <c r="CF31" s="719" t="s">
        <v>313</v>
      </c>
      <c r="CG31" s="720"/>
      <c r="CH31" s="720"/>
      <c r="CI31" s="720"/>
      <c r="CJ31" s="720"/>
      <c r="CK31" s="720"/>
      <c r="CL31" s="720"/>
      <c r="CM31" s="720"/>
      <c r="CN31" s="720"/>
      <c r="CO31" s="720"/>
      <c r="CP31" s="720"/>
      <c r="CQ31" s="721"/>
      <c r="CR31" s="680">
        <v>210607</v>
      </c>
      <c r="CS31" s="699"/>
      <c r="CT31" s="699"/>
      <c r="CU31" s="699"/>
      <c r="CV31" s="699"/>
      <c r="CW31" s="699"/>
      <c r="CX31" s="699"/>
      <c r="CY31" s="700"/>
      <c r="CZ31" s="683">
        <v>0.5</v>
      </c>
      <c r="DA31" s="701"/>
      <c r="DB31" s="701"/>
      <c r="DC31" s="702"/>
      <c r="DD31" s="686">
        <v>210607</v>
      </c>
      <c r="DE31" s="699"/>
      <c r="DF31" s="699"/>
      <c r="DG31" s="699"/>
      <c r="DH31" s="699"/>
      <c r="DI31" s="699"/>
      <c r="DJ31" s="699"/>
      <c r="DK31" s="700"/>
      <c r="DL31" s="686">
        <v>210607</v>
      </c>
      <c r="DM31" s="699"/>
      <c r="DN31" s="699"/>
      <c r="DO31" s="699"/>
      <c r="DP31" s="699"/>
      <c r="DQ31" s="699"/>
      <c r="DR31" s="699"/>
      <c r="DS31" s="699"/>
      <c r="DT31" s="699"/>
      <c r="DU31" s="699"/>
      <c r="DV31" s="700"/>
      <c r="DW31" s="683">
        <v>1.2</v>
      </c>
      <c r="DX31" s="701"/>
      <c r="DY31" s="701"/>
      <c r="DZ31" s="701"/>
      <c r="EA31" s="701"/>
      <c r="EB31" s="701"/>
      <c r="EC31" s="722"/>
    </row>
    <row r="32" spans="2:133" ht="11.25" customHeight="1" x14ac:dyDescent="0.15">
      <c r="B32" s="771" t="s">
        <v>314</v>
      </c>
      <c r="C32" s="772"/>
      <c r="D32" s="772"/>
      <c r="E32" s="772"/>
      <c r="F32" s="772"/>
      <c r="G32" s="772"/>
      <c r="H32" s="772"/>
      <c r="I32" s="772"/>
      <c r="J32" s="772"/>
      <c r="K32" s="772"/>
      <c r="L32" s="772"/>
      <c r="M32" s="772"/>
      <c r="N32" s="772"/>
      <c r="O32" s="772"/>
      <c r="P32" s="772"/>
      <c r="Q32" s="773"/>
      <c r="R32" s="680" t="s">
        <v>233</v>
      </c>
      <c r="S32" s="681"/>
      <c r="T32" s="681"/>
      <c r="U32" s="681"/>
      <c r="V32" s="681"/>
      <c r="W32" s="681"/>
      <c r="X32" s="681"/>
      <c r="Y32" s="682"/>
      <c r="Z32" s="713" t="s">
        <v>139</v>
      </c>
      <c r="AA32" s="713"/>
      <c r="AB32" s="713"/>
      <c r="AC32" s="713"/>
      <c r="AD32" s="714" t="s">
        <v>233</v>
      </c>
      <c r="AE32" s="714"/>
      <c r="AF32" s="714"/>
      <c r="AG32" s="714"/>
      <c r="AH32" s="714"/>
      <c r="AI32" s="714"/>
      <c r="AJ32" s="714"/>
      <c r="AK32" s="714"/>
      <c r="AL32" s="683" t="s">
        <v>139</v>
      </c>
      <c r="AM32" s="684"/>
      <c r="AN32" s="684"/>
      <c r="AO32" s="715"/>
      <c r="AP32" s="758"/>
      <c r="AQ32" s="759"/>
      <c r="AR32" s="759"/>
      <c r="AS32" s="759"/>
      <c r="AT32" s="763"/>
      <c r="AU32" s="230" t="s">
        <v>315</v>
      </c>
      <c r="AV32" s="230"/>
      <c r="AW32" s="230"/>
      <c r="AX32" s="677" t="s">
        <v>316</v>
      </c>
      <c r="AY32" s="678"/>
      <c r="AZ32" s="678"/>
      <c r="BA32" s="678"/>
      <c r="BB32" s="678"/>
      <c r="BC32" s="678"/>
      <c r="BD32" s="678"/>
      <c r="BE32" s="678"/>
      <c r="BF32" s="679"/>
      <c r="BG32" s="753">
        <v>99.1</v>
      </c>
      <c r="BH32" s="699"/>
      <c r="BI32" s="699"/>
      <c r="BJ32" s="699"/>
      <c r="BK32" s="699"/>
      <c r="BL32" s="699"/>
      <c r="BM32" s="684">
        <v>96</v>
      </c>
      <c r="BN32" s="745"/>
      <c r="BO32" s="745"/>
      <c r="BP32" s="745"/>
      <c r="BQ32" s="726"/>
      <c r="BR32" s="753">
        <v>99</v>
      </c>
      <c r="BS32" s="699"/>
      <c r="BT32" s="699"/>
      <c r="BU32" s="699"/>
      <c r="BV32" s="699"/>
      <c r="BW32" s="699"/>
      <c r="BX32" s="684">
        <v>95.8</v>
      </c>
      <c r="BY32" s="745"/>
      <c r="BZ32" s="745"/>
      <c r="CA32" s="745"/>
      <c r="CB32" s="726"/>
      <c r="CD32" s="769"/>
      <c r="CE32" s="770"/>
      <c r="CF32" s="719" t="s">
        <v>317</v>
      </c>
      <c r="CG32" s="720"/>
      <c r="CH32" s="720"/>
      <c r="CI32" s="720"/>
      <c r="CJ32" s="720"/>
      <c r="CK32" s="720"/>
      <c r="CL32" s="720"/>
      <c r="CM32" s="720"/>
      <c r="CN32" s="720"/>
      <c r="CO32" s="720"/>
      <c r="CP32" s="720"/>
      <c r="CQ32" s="721"/>
      <c r="CR32" s="680" t="s">
        <v>233</v>
      </c>
      <c r="CS32" s="681"/>
      <c r="CT32" s="681"/>
      <c r="CU32" s="681"/>
      <c r="CV32" s="681"/>
      <c r="CW32" s="681"/>
      <c r="CX32" s="681"/>
      <c r="CY32" s="682"/>
      <c r="CZ32" s="683" t="s">
        <v>139</v>
      </c>
      <c r="DA32" s="701"/>
      <c r="DB32" s="701"/>
      <c r="DC32" s="702"/>
      <c r="DD32" s="686" t="s">
        <v>233</v>
      </c>
      <c r="DE32" s="681"/>
      <c r="DF32" s="681"/>
      <c r="DG32" s="681"/>
      <c r="DH32" s="681"/>
      <c r="DI32" s="681"/>
      <c r="DJ32" s="681"/>
      <c r="DK32" s="682"/>
      <c r="DL32" s="686" t="s">
        <v>233</v>
      </c>
      <c r="DM32" s="681"/>
      <c r="DN32" s="681"/>
      <c r="DO32" s="681"/>
      <c r="DP32" s="681"/>
      <c r="DQ32" s="681"/>
      <c r="DR32" s="681"/>
      <c r="DS32" s="681"/>
      <c r="DT32" s="681"/>
      <c r="DU32" s="681"/>
      <c r="DV32" s="682"/>
      <c r="DW32" s="683" t="s">
        <v>233</v>
      </c>
      <c r="DX32" s="701"/>
      <c r="DY32" s="701"/>
      <c r="DZ32" s="701"/>
      <c r="EA32" s="701"/>
      <c r="EB32" s="701"/>
      <c r="EC32" s="722"/>
    </row>
    <row r="33" spans="2:133" ht="11.25" customHeight="1" x14ac:dyDescent="0.15">
      <c r="B33" s="677" t="s">
        <v>318</v>
      </c>
      <c r="C33" s="678"/>
      <c r="D33" s="678"/>
      <c r="E33" s="678"/>
      <c r="F33" s="678"/>
      <c r="G33" s="678"/>
      <c r="H33" s="678"/>
      <c r="I33" s="678"/>
      <c r="J33" s="678"/>
      <c r="K33" s="678"/>
      <c r="L33" s="678"/>
      <c r="M33" s="678"/>
      <c r="N33" s="678"/>
      <c r="O33" s="678"/>
      <c r="P33" s="678"/>
      <c r="Q33" s="679"/>
      <c r="R33" s="680">
        <v>3838506</v>
      </c>
      <c r="S33" s="681"/>
      <c r="T33" s="681"/>
      <c r="U33" s="681"/>
      <c r="V33" s="681"/>
      <c r="W33" s="681"/>
      <c r="X33" s="681"/>
      <c r="Y33" s="682"/>
      <c r="Z33" s="713">
        <v>8.6999999999999993</v>
      </c>
      <c r="AA33" s="713"/>
      <c r="AB33" s="713"/>
      <c r="AC33" s="713"/>
      <c r="AD33" s="714" t="s">
        <v>233</v>
      </c>
      <c r="AE33" s="714"/>
      <c r="AF33" s="714"/>
      <c r="AG33" s="714"/>
      <c r="AH33" s="714"/>
      <c r="AI33" s="714"/>
      <c r="AJ33" s="714"/>
      <c r="AK33" s="714"/>
      <c r="AL33" s="683" t="s">
        <v>233</v>
      </c>
      <c r="AM33" s="684"/>
      <c r="AN33" s="684"/>
      <c r="AO33" s="715"/>
      <c r="AP33" s="760"/>
      <c r="AQ33" s="761"/>
      <c r="AR33" s="761"/>
      <c r="AS33" s="761"/>
      <c r="AT33" s="764"/>
      <c r="AU33" s="232"/>
      <c r="AV33" s="232"/>
      <c r="AW33" s="232"/>
      <c r="AX33" s="661" t="s">
        <v>319</v>
      </c>
      <c r="AY33" s="662"/>
      <c r="AZ33" s="662"/>
      <c r="BA33" s="662"/>
      <c r="BB33" s="662"/>
      <c r="BC33" s="662"/>
      <c r="BD33" s="662"/>
      <c r="BE33" s="662"/>
      <c r="BF33" s="663"/>
      <c r="BG33" s="744">
        <v>99</v>
      </c>
      <c r="BH33" s="665"/>
      <c r="BI33" s="665"/>
      <c r="BJ33" s="665"/>
      <c r="BK33" s="665"/>
      <c r="BL33" s="665"/>
      <c r="BM33" s="707">
        <v>91</v>
      </c>
      <c r="BN33" s="665"/>
      <c r="BO33" s="665"/>
      <c r="BP33" s="665"/>
      <c r="BQ33" s="709"/>
      <c r="BR33" s="744">
        <v>98.6</v>
      </c>
      <c r="BS33" s="665"/>
      <c r="BT33" s="665"/>
      <c r="BU33" s="665"/>
      <c r="BV33" s="665"/>
      <c r="BW33" s="665"/>
      <c r="BX33" s="707">
        <v>90.6</v>
      </c>
      <c r="BY33" s="665"/>
      <c r="BZ33" s="665"/>
      <c r="CA33" s="665"/>
      <c r="CB33" s="709"/>
      <c r="CD33" s="719" t="s">
        <v>320</v>
      </c>
      <c r="CE33" s="720"/>
      <c r="CF33" s="720"/>
      <c r="CG33" s="720"/>
      <c r="CH33" s="720"/>
      <c r="CI33" s="720"/>
      <c r="CJ33" s="720"/>
      <c r="CK33" s="720"/>
      <c r="CL33" s="720"/>
      <c r="CM33" s="720"/>
      <c r="CN33" s="720"/>
      <c r="CO33" s="720"/>
      <c r="CP33" s="720"/>
      <c r="CQ33" s="721"/>
      <c r="CR33" s="680">
        <v>22771077</v>
      </c>
      <c r="CS33" s="699"/>
      <c r="CT33" s="699"/>
      <c r="CU33" s="699"/>
      <c r="CV33" s="699"/>
      <c r="CW33" s="699"/>
      <c r="CX33" s="699"/>
      <c r="CY33" s="700"/>
      <c r="CZ33" s="683">
        <v>54.8</v>
      </c>
      <c r="DA33" s="701"/>
      <c r="DB33" s="701"/>
      <c r="DC33" s="702"/>
      <c r="DD33" s="686">
        <v>9921637</v>
      </c>
      <c r="DE33" s="699"/>
      <c r="DF33" s="699"/>
      <c r="DG33" s="699"/>
      <c r="DH33" s="699"/>
      <c r="DI33" s="699"/>
      <c r="DJ33" s="699"/>
      <c r="DK33" s="700"/>
      <c r="DL33" s="686">
        <v>7598749</v>
      </c>
      <c r="DM33" s="699"/>
      <c r="DN33" s="699"/>
      <c r="DO33" s="699"/>
      <c r="DP33" s="699"/>
      <c r="DQ33" s="699"/>
      <c r="DR33" s="699"/>
      <c r="DS33" s="699"/>
      <c r="DT33" s="699"/>
      <c r="DU33" s="699"/>
      <c r="DV33" s="700"/>
      <c r="DW33" s="683">
        <v>44.9</v>
      </c>
      <c r="DX33" s="701"/>
      <c r="DY33" s="701"/>
      <c r="DZ33" s="701"/>
      <c r="EA33" s="701"/>
      <c r="EB33" s="701"/>
      <c r="EC33" s="722"/>
    </row>
    <row r="34" spans="2:133" ht="11.25" customHeight="1" x14ac:dyDescent="0.15">
      <c r="B34" s="677" t="s">
        <v>321</v>
      </c>
      <c r="C34" s="678"/>
      <c r="D34" s="678"/>
      <c r="E34" s="678"/>
      <c r="F34" s="678"/>
      <c r="G34" s="678"/>
      <c r="H34" s="678"/>
      <c r="I34" s="678"/>
      <c r="J34" s="678"/>
      <c r="K34" s="678"/>
      <c r="L34" s="678"/>
      <c r="M34" s="678"/>
      <c r="N34" s="678"/>
      <c r="O34" s="678"/>
      <c r="P34" s="678"/>
      <c r="Q34" s="679"/>
      <c r="R34" s="680">
        <v>124546</v>
      </c>
      <c r="S34" s="681"/>
      <c r="T34" s="681"/>
      <c r="U34" s="681"/>
      <c r="V34" s="681"/>
      <c r="W34" s="681"/>
      <c r="X34" s="681"/>
      <c r="Y34" s="682"/>
      <c r="Z34" s="713">
        <v>0.3</v>
      </c>
      <c r="AA34" s="713"/>
      <c r="AB34" s="713"/>
      <c r="AC34" s="713"/>
      <c r="AD34" s="714" t="s">
        <v>130</v>
      </c>
      <c r="AE34" s="714"/>
      <c r="AF34" s="714"/>
      <c r="AG34" s="714"/>
      <c r="AH34" s="714"/>
      <c r="AI34" s="714"/>
      <c r="AJ34" s="714"/>
      <c r="AK34" s="714"/>
      <c r="AL34" s="683" t="s">
        <v>233</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9455300</v>
      </c>
      <c r="CS34" s="681"/>
      <c r="CT34" s="681"/>
      <c r="CU34" s="681"/>
      <c r="CV34" s="681"/>
      <c r="CW34" s="681"/>
      <c r="CX34" s="681"/>
      <c r="CY34" s="682"/>
      <c r="CZ34" s="683">
        <v>22.7</v>
      </c>
      <c r="DA34" s="701"/>
      <c r="DB34" s="701"/>
      <c r="DC34" s="702"/>
      <c r="DD34" s="686">
        <v>4144634</v>
      </c>
      <c r="DE34" s="681"/>
      <c r="DF34" s="681"/>
      <c r="DG34" s="681"/>
      <c r="DH34" s="681"/>
      <c r="DI34" s="681"/>
      <c r="DJ34" s="681"/>
      <c r="DK34" s="682"/>
      <c r="DL34" s="686">
        <v>3200348</v>
      </c>
      <c r="DM34" s="681"/>
      <c r="DN34" s="681"/>
      <c r="DO34" s="681"/>
      <c r="DP34" s="681"/>
      <c r="DQ34" s="681"/>
      <c r="DR34" s="681"/>
      <c r="DS34" s="681"/>
      <c r="DT34" s="681"/>
      <c r="DU34" s="681"/>
      <c r="DV34" s="682"/>
      <c r="DW34" s="683">
        <v>18.899999999999999</v>
      </c>
      <c r="DX34" s="701"/>
      <c r="DY34" s="701"/>
      <c r="DZ34" s="701"/>
      <c r="EA34" s="701"/>
      <c r="EB34" s="701"/>
      <c r="EC34" s="722"/>
    </row>
    <row r="35" spans="2:133" ht="11.25" customHeight="1" x14ac:dyDescent="0.15">
      <c r="B35" s="677" t="s">
        <v>323</v>
      </c>
      <c r="C35" s="678"/>
      <c r="D35" s="678"/>
      <c r="E35" s="678"/>
      <c r="F35" s="678"/>
      <c r="G35" s="678"/>
      <c r="H35" s="678"/>
      <c r="I35" s="678"/>
      <c r="J35" s="678"/>
      <c r="K35" s="678"/>
      <c r="L35" s="678"/>
      <c r="M35" s="678"/>
      <c r="N35" s="678"/>
      <c r="O35" s="678"/>
      <c r="P35" s="678"/>
      <c r="Q35" s="679"/>
      <c r="R35" s="680">
        <v>272651</v>
      </c>
      <c r="S35" s="681"/>
      <c r="T35" s="681"/>
      <c r="U35" s="681"/>
      <c r="V35" s="681"/>
      <c r="W35" s="681"/>
      <c r="X35" s="681"/>
      <c r="Y35" s="682"/>
      <c r="Z35" s="713">
        <v>0.6</v>
      </c>
      <c r="AA35" s="713"/>
      <c r="AB35" s="713"/>
      <c r="AC35" s="713"/>
      <c r="AD35" s="714" t="s">
        <v>139</v>
      </c>
      <c r="AE35" s="714"/>
      <c r="AF35" s="714"/>
      <c r="AG35" s="714"/>
      <c r="AH35" s="714"/>
      <c r="AI35" s="714"/>
      <c r="AJ35" s="714"/>
      <c r="AK35" s="714"/>
      <c r="AL35" s="683" t="s">
        <v>233</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203255</v>
      </c>
      <c r="CS35" s="699"/>
      <c r="CT35" s="699"/>
      <c r="CU35" s="699"/>
      <c r="CV35" s="699"/>
      <c r="CW35" s="699"/>
      <c r="CX35" s="699"/>
      <c r="CY35" s="700"/>
      <c r="CZ35" s="683">
        <v>0.5</v>
      </c>
      <c r="DA35" s="701"/>
      <c r="DB35" s="701"/>
      <c r="DC35" s="702"/>
      <c r="DD35" s="686">
        <v>121165</v>
      </c>
      <c r="DE35" s="699"/>
      <c r="DF35" s="699"/>
      <c r="DG35" s="699"/>
      <c r="DH35" s="699"/>
      <c r="DI35" s="699"/>
      <c r="DJ35" s="699"/>
      <c r="DK35" s="700"/>
      <c r="DL35" s="686">
        <v>113559</v>
      </c>
      <c r="DM35" s="699"/>
      <c r="DN35" s="699"/>
      <c r="DO35" s="699"/>
      <c r="DP35" s="699"/>
      <c r="DQ35" s="699"/>
      <c r="DR35" s="699"/>
      <c r="DS35" s="699"/>
      <c r="DT35" s="699"/>
      <c r="DU35" s="699"/>
      <c r="DV35" s="700"/>
      <c r="DW35" s="683">
        <v>0.7</v>
      </c>
      <c r="DX35" s="701"/>
      <c r="DY35" s="701"/>
      <c r="DZ35" s="701"/>
      <c r="EA35" s="701"/>
      <c r="EB35" s="701"/>
      <c r="EC35" s="722"/>
    </row>
    <row r="36" spans="2:133" ht="11.25" customHeight="1" x14ac:dyDescent="0.15">
      <c r="B36" s="677" t="s">
        <v>327</v>
      </c>
      <c r="C36" s="678"/>
      <c r="D36" s="678"/>
      <c r="E36" s="678"/>
      <c r="F36" s="678"/>
      <c r="G36" s="678"/>
      <c r="H36" s="678"/>
      <c r="I36" s="678"/>
      <c r="J36" s="678"/>
      <c r="K36" s="678"/>
      <c r="L36" s="678"/>
      <c r="M36" s="678"/>
      <c r="N36" s="678"/>
      <c r="O36" s="678"/>
      <c r="P36" s="678"/>
      <c r="Q36" s="679"/>
      <c r="R36" s="680">
        <v>809156</v>
      </c>
      <c r="S36" s="681"/>
      <c r="T36" s="681"/>
      <c r="U36" s="681"/>
      <c r="V36" s="681"/>
      <c r="W36" s="681"/>
      <c r="X36" s="681"/>
      <c r="Y36" s="682"/>
      <c r="Z36" s="713">
        <v>1.8</v>
      </c>
      <c r="AA36" s="713"/>
      <c r="AB36" s="713"/>
      <c r="AC36" s="713"/>
      <c r="AD36" s="714" t="s">
        <v>233</v>
      </c>
      <c r="AE36" s="714"/>
      <c r="AF36" s="714"/>
      <c r="AG36" s="714"/>
      <c r="AH36" s="714"/>
      <c r="AI36" s="714"/>
      <c r="AJ36" s="714"/>
      <c r="AK36" s="714"/>
      <c r="AL36" s="683" t="s">
        <v>233</v>
      </c>
      <c r="AM36" s="684"/>
      <c r="AN36" s="684"/>
      <c r="AO36" s="715"/>
      <c r="AP36" s="235"/>
      <c r="AQ36" s="732" t="s">
        <v>328</v>
      </c>
      <c r="AR36" s="733"/>
      <c r="AS36" s="733"/>
      <c r="AT36" s="733"/>
      <c r="AU36" s="733"/>
      <c r="AV36" s="733"/>
      <c r="AW36" s="733"/>
      <c r="AX36" s="733"/>
      <c r="AY36" s="734"/>
      <c r="AZ36" s="735">
        <v>3092102</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12044</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9734654</v>
      </c>
      <c r="CS36" s="681"/>
      <c r="CT36" s="681"/>
      <c r="CU36" s="681"/>
      <c r="CV36" s="681"/>
      <c r="CW36" s="681"/>
      <c r="CX36" s="681"/>
      <c r="CY36" s="682"/>
      <c r="CZ36" s="683">
        <v>23.4</v>
      </c>
      <c r="DA36" s="701"/>
      <c r="DB36" s="701"/>
      <c r="DC36" s="702"/>
      <c r="DD36" s="686">
        <v>2892347</v>
      </c>
      <c r="DE36" s="681"/>
      <c r="DF36" s="681"/>
      <c r="DG36" s="681"/>
      <c r="DH36" s="681"/>
      <c r="DI36" s="681"/>
      <c r="DJ36" s="681"/>
      <c r="DK36" s="682"/>
      <c r="DL36" s="686">
        <v>2214068</v>
      </c>
      <c r="DM36" s="681"/>
      <c r="DN36" s="681"/>
      <c r="DO36" s="681"/>
      <c r="DP36" s="681"/>
      <c r="DQ36" s="681"/>
      <c r="DR36" s="681"/>
      <c r="DS36" s="681"/>
      <c r="DT36" s="681"/>
      <c r="DU36" s="681"/>
      <c r="DV36" s="682"/>
      <c r="DW36" s="683">
        <v>13.1</v>
      </c>
      <c r="DX36" s="701"/>
      <c r="DY36" s="701"/>
      <c r="DZ36" s="701"/>
      <c r="EA36" s="701"/>
      <c r="EB36" s="701"/>
      <c r="EC36" s="722"/>
    </row>
    <row r="37" spans="2:133" ht="11.25" customHeight="1" x14ac:dyDescent="0.15">
      <c r="B37" s="677" t="s">
        <v>331</v>
      </c>
      <c r="C37" s="678"/>
      <c r="D37" s="678"/>
      <c r="E37" s="678"/>
      <c r="F37" s="678"/>
      <c r="G37" s="678"/>
      <c r="H37" s="678"/>
      <c r="I37" s="678"/>
      <c r="J37" s="678"/>
      <c r="K37" s="678"/>
      <c r="L37" s="678"/>
      <c r="M37" s="678"/>
      <c r="N37" s="678"/>
      <c r="O37" s="678"/>
      <c r="P37" s="678"/>
      <c r="Q37" s="679"/>
      <c r="R37" s="680">
        <v>2629037</v>
      </c>
      <c r="S37" s="681"/>
      <c r="T37" s="681"/>
      <c r="U37" s="681"/>
      <c r="V37" s="681"/>
      <c r="W37" s="681"/>
      <c r="X37" s="681"/>
      <c r="Y37" s="682"/>
      <c r="Z37" s="713">
        <v>6</v>
      </c>
      <c r="AA37" s="713"/>
      <c r="AB37" s="713"/>
      <c r="AC37" s="713"/>
      <c r="AD37" s="714" t="s">
        <v>130</v>
      </c>
      <c r="AE37" s="714"/>
      <c r="AF37" s="714"/>
      <c r="AG37" s="714"/>
      <c r="AH37" s="714"/>
      <c r="AI37" s="714"/>
      <c r="AJ37" s="714"/>
      <c r="AK37" s="714"/>
      <c r="AL37" s="683" t="s">
        <v>233</v>
      </c>
      <c r="AM37" s="684"/>
      <c r="AN37" s="684"/>
      <c r="AO37" s="715"/>
      <c r="AQ37" s="723" t="s">
        <v>332</v>
      </c>
      <c r="AR37" s="724"/>
      <c r="AS37" s="724"/>
      <c r="AT37" s="724"/>
      <c r="AU37" s="724"/>
      <c r="AV37" s="724"/>
      <c r="AW37" s="724"/>
      <c r="AX37" s="724"/>
      <c r="AY37" s="725"/>
      <c r="AZ37" s="680">
        <v>392028</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-31898</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1468154</v>
      </c>
      <c r="CS37" s="699"/>
      <c r="CT37" s="699"/>
      <c r="CU37" s="699"/>
      <c r="CV37" s="699"/>
      <c r="CW37" s="699"/>
      <c r="CX37" s="699"/>
      <c r="CY37" s="700"/>
      <c r="CZ37" s="683">
        <v>3.5</v>
      </c>
      <c r="DA37" s="701"/>
      <c r="DB37" s="701"/>
      <c r="DC37" s="702"/>
      <c r="DD37" s="686">
        <v>1456454</v>
      </c>
      <c r="DE37" s="699"/>
      <c r="DF37" s="699"/>
      <c r="DG37" s="699"/>
      <c r="DH37" s="699"/>
      <c r="DI37" s="699"/>
      <c r="DJ37" s="699"/>
      <c r="DK37" s="700"/>
      <c r="DL37" s="686">
        <v>1456454</v>
      </c>
      <c r="DM37" s="699"/>
      <c r="DN37" s="699"/>
      <c r="DO37" s="699"/>
      <c r="DP37" s="699"/>
      <c r="DQ37" s="699"/>
      <c r="DR37" s="699"/>
      <c r="DS37" s="699"/>
      <c r="DT37" s="699"/>
      <c r="DU37" s="699"/>
      <c r="DV37" s="700"/>
      <c r="DW37" s="683">
        <v>8.6</v>
      </c>
      <c r="DX37" s="701"/>
      <c r="DY37" s="701"/>
      <c r="DZ37" s="701"/>
      <c r="EA37" s="701"/>
      <c r="EB37" s="701"/>
      <c r="EC37" s="722"/>
    </row>
    <row r="38" spans="2:133" ht="11.25" customHeight="1" x14ac:dyDescent="0.15">
      <c r="B38" s="677" t="s">
        <v>335</v>
      </c>
      <c r="C38" s="678"/>
      <c r="D38" s="678"/>
      <c r="E38" s="678"/>
      <c r="F38" s="678"/>
      <c r="G38" s="678"/>
      <c r="H38" s="678"/>
      <c r="I38" s="678"/>
      <c r="J38" s="678"/>
      <c r="K38" s="678"/>
      <c r="L38" s="678"/>
      <c r="M38" s="678"/>
      <c r="N38" s="678"/>
      <c r="O38" s="678"/>
      <c r="P38" s="678"/>
      <c r="Q38" s="679"/>
      <c r="R38" s="680">
        <v>692806</v>
      </c>
      <c r="S38" s="681"/>
      <c r="T38" s="681"/>
      <c r="U38" s="681"/>
      <c r="V38" s="681"/>
      <c r="W38" s="681"/>
      <c r="X38" s="681"/>
      <c r="Y38" s="682"/>
      <c r="Z38" s="713">
        <v>1.6</v>
      </c>
      <c r="AA38" s="713"/>
      <c r="AB38" s="713"/>
      <c r="AC38" s="713"/>
      <c r="AD38" s="714">
        <v>2686</v>
      </c>
      <c r="AE38" s="714"/>
      <c r="AF38" s="714"/>
      <c r="AG38" s="714"/>
      <c r="AH38" s="714"/>
      <c r="AI38" s="714"/>
      <c r="AJ38" s="714"/>
      <c r="AK38" s="714"/>
      <c r="AL38" s="683">
        <v>0</v>
      </c>
      <c r="AM38" s="684"/>
      <c r="AN38" s="684"/>
      <c r="AO38" s="715"/>
      <c r="AQ38" s="723" t="s">
        <v>336</v>
      </c>
      <c r="AR38" s="724"/>
      <c r="AS38" s="724"/>
      <c r="AT38" s="724"/>
      <c r="AU38" s="724"/>
      <c r="AV38" s="724"/>
      <c r="AW38" s="724"/>
      <c r="AX38" s="724"/>
      <c r="AY38" s="725"/>
      <c r="AZ38" s="680">
        <v>121629</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8433</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2518702</v>
      </c>
      <c r="CS38" s="681"/>
      <c r="CT38" s="681"/>
      <c r="CU38" s="681"/>
      <c r="CV38" s="681"/>
      <c r="CW38" s="681"/>
      <c r="CX38" s="681"/>
      <c r="CY38" s="682"/>
      <c r="CZ38" s="683">
        <v>6.1</v>
      </c>
      <c r="DA38" s="701"/>
      <c r="DB38" s="701"/>
      <c r="DC38" s="702"/>
      <c r="DD38" s="686">
        <v>2082962</v>
      </c>
      <c r="DE38" s="681"/>
      <c r="DF38" s="681"/>
      <c r="DG38" s="681"/>
      <c r="DH38" s="681"/>
      <c r="DI38" s="681"/>
      <c r="DJ38" s="681"/>
      <c r="DK38" s="682"/>
      <c r="DL38" s="686">
        <v>2017882</v>
      </c>
      <c r="DM38" s="681"/>
      <c r="DN38" s="681"/>
      <c r="DO38" s="681"/>
      <c r="DP38" s="681"/>
      <c r="DQ38" s="681"/>
      <c r="DR38" s="681"/>
      <c r="DS38" s="681"/>
      <c r="DT38" s="681"/>
      <c r="DU38" s="681"/>
      <c r="DV38" s="682"/>
      <c r="DW38" s="683">
        <v>11.9</v>
      </c>
      <c r="DX38" s="701"/>
      <c r="DY38" s="701"/>
      <c r="DZ38" s="701"/>
      <c r="EA38" s="701"/>
      <c r="EB38" s="701"/>
      <c r="EC38" s="722"/>
    </row>
    <row r="39" spans="2:133" ht="11.25" customHeight="1" x14ac:dyDescent="0.15">
      <c r="B39" s="677" t="s">
        <v>339</v>
      </c>
      <c r="C39" s="678"/>
      <c r="D39" s="678"/>
      <c r="E39" s="678"/>
      <c r="F39" s="678"/>
      <c r="G39" s="678"/>
      <c r="H39" s="678"/>
      <c r="I39" s="678"/>
      <c r="J39" s="678"/>
      <c r="K39" s="678"/>
      <c r="L39" s="678"/>
      <c r="M39" s="678"/>
      <c r="N39" s="678"/>
      <c r="O39" s="678"/>
      <c r="P39" s="678"/>
      <c r="Q39" s="679"/>
      <c r="R39" s="680">
        <v>4100100</v>
      </c>
      <c r="S39" s="681"/>
      <c r="T39" s="681"/>
      <c r="U39" s="681"/>
      <c r="V39" s="681"/>
      <c r="W39" s="681"/>
      <c r="X39" s="681"/>
      <c r="Y39" s="682"/>
      <c r="Z39" s="713">
        <v>9.3000000000000007</v>
      </c>
      <c r="AA39" s="713"/>
      <c r="AB39" s="713"/>
      <c r="AC39" s="713"/>
      <c r="AD39" s="714" t="s">
        <v>130</v>
      </c>
      <c r="AE39" s="714"/>
      <c r="AF39" s="714"/>
      <c r="AG39" s="714"/>
      <c r="AH39" s="714"/>
      <c r="AI39" s="714"/>
      <c r="AJ39" s="714"/>
      <c r="AK39" s="714"/>
      <c r="AL39" s="683" t="s">
        <v>233</v>
      </c>
      <c r="AM39" s="684"/>
      <c r="AN39" s="684"/>
      <c r="AO39" s="715"/>
      <c r="AQ39" s="723" t="s">
        <v>340</v>
      </c>
      <c r="AR39" s="724"/>
      <c r="AS39" s="724"/>
      <c r="AT39" s="724"/>
      <c r="AU39" s="724"/>
      <c r="AV39" s="724"/>
      <c r="AW39" s="724"/>
      <c r="AX39" s="724"/>
      <c r="AY39" s="725"/>
      <c r="AZ39" s="680">
        <v>59743</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13519</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632993</v>
      </c>
      <c r="CS39" s="699"/>
      <c r="CT39" s="699"/>
      <c r="CU39" s="699"/>
      <c r="CV39" s="699"/>
      <c r="CW39" s="699"/>
      <c r="CX39" s="699"/>
      <c r="CY39" s="700"/>
      <c r="CZ39" s="683">
        <v>1.5</v>
      </c>
      <c r="DA39" s="701"/>
      <c r="DB39" s="701"/>
      <c r="DC39" s="702"/>
      <c r="DD39" s="686">
        <v>619956</v>
      </c>
      <c r="DE39" s="699"/>
      <c r="DF39" s="699"/>
      <c r="DG39" s="699"/>
      <c r="DH39" s="699"/>
      <c r="DI39" s="699"/>
      <c r="DJ39" s="699"/>
      <c r="DK39" s="700"/>
      <c r="DL39" s="686" t="s">
        <v>139</v>
      </c>
      <c r="DM39" s="699"/>
      <c r="DN39" s="699"/>
      <c r="DO39" s="699"/>
      <c r="DP39" s="699"/>
      <c r="DQ39" s="699"/>
      <c r="DR39" s="699"/>
      <c r="DS39" s="699"/>
      <c r="DT39" s="699"/>
      <c r="DU39" s="699"/>
      <c r="DV39" s="700"/>
      <c r="DW39" s="683" t="s">
        <v>233</v>
      </c>
      <c r="DX39" s="701"/>
      <c r="DY39" s="701"/>
      <c r="DZ39" s="701"/>
      <c r="EA39" s="701"/>
      <c r="EB39" s="701"/>
      <c r="EC39" s="722"/>
    </row>
    <row r="40" spans="2:133" ht="11.25" customHeight="1" x14ac:dyDescent="0.15">
      <c r="B40" s="677" t="s">
        <v>343</v>
      </c>
      <c r="C40" s="678"/>
      <c r="D40" s="678"/>
      <c r="E40" s="678"/>
      <c r="F40" s="678"/>
      <c r="G40" s="678"/>
      <c r="H40" s="678"/>
      <c r="I40" s="678"/>
      <c r="J40" s="678"/>
      <c r="K40" s="678"/>
      <c r="L40" s="678"/>
      <c r="M40" s="678"/>
      <c r="N40" s="678"/>
      <c r="O40" s="678"/>
      <c r="P40" s="678"/>
      <c r="Q40" s="679"/>
      <c r="R40" s="680" t="s">
        <v>130</v>
      </c>
      <c r="S40" s="681"/>
      <c r="T40" s="681"/>
      <c r="U40" s="681"/>
      <c r="V40" s="681"/>
      <c r="W40" s="681"/>
      <c r="X40" s="681"/>
      <c r="Y40" s="682"/>
      <c r="Z40" s="713" t="s">
        <v>233</v>
      </c>
      <c r="AA40" s="713"/>
      <c r="AB40" s="713"/>
      <c r="AC40" s="713"/>
      <c r="AD40" s="714" t="s">
        <v>130</v>
      </c>
      <c r="AE40" s="714"/>
      <c r="AF40" s="714"/>
      <c r="AG40" s="714"/>
      <c r="AH40" s="714"/>
      <c r="AI40" s="714"/>
      <c r="AJ40" s="714"/>
      <c r="AK40" s="714"/>
      <c r="AL40" s="683" t="s">
        <v>130</v>
      </c>
      <c r="AM40" s="684"/>
      <c r="AN40" s="684"/>
      <c r="AO40" s="715"/>
      <c r="AQ40" s="723" t="s">
        <v>344</v>
      </c>
      <c r="AR40" s="724"/>
      <c r="AS40" s="724"/>
      <c r="AT40" s="724"/>
      <c r="AU40" s="724"/>
      <c r="AV40" s="724"/>
      <c r="AW40" s="724"/>
      <c r="AX40" s="724"/>
      <c r="AY40" s="725"/>
      <c r="AZ40" s="680">
        <v>13</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84</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226173</v>
      </c>
      <c r="CS40" s="681"/>
      <c r="CT40" s="681"/>
      <c r="CU40" s="681"/>
      <c r="CV40" s="681"/>
      <c r="CW40" s="681"/>
      <c r="CX40" s="681"/>
      <c r="CY40" s="682"/>
      <c r="CZ40" s="683">
        <v>0.5</v>
      </c>
      <c r="DA40" s="701"/>
      <c r="DB40" s="701"/>
      <c r="DC40" s="702"/>
      <c r="DD40" s="686">
        <v>60573</v>
      </c>
      <c r="DE40" s="681"/>
      <c r="DF40" s="681"/>
      <c r="DG40" s="681"/>
      <c r="DH40" s="681"/>
      <c r="DI40" s="681"/>
      <c r="DJ40" s="681"/>
      <c r="DK40" s="682"/>
      <c r="DL40" s="686">
        <v>52892</v>
      </c>
      <c r="DM40" s="681"/>
      <c r="DN40" s="681"/>
      <c r="DO40" s="681"/>
      <c r="DP40" s="681"/>
      <c r="DQ40" s="681"/>
      <c r="DR40" s="681"/>
      <c r="DS40" s="681"/>
      <c r="DT40" s="681"/>
      <c r="DU40" s="681"/>
      <c r="DV40" s="682"/>
      <c r="DW40" s="683">
        <v>0.3</v>
      </c>
      <c r="DX40" s="701"/>
      <c r="DY40" s="701"/>
      <c r="DZ40" s="701"/>
      <c r="EA40" s="701"/>
      <c r="EB40" s="701"/>
      <c r="EC40" s="722"/>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233</v>
      </c>
      <c r="S41" s="681"/>
      <c r="T41" s="681"/>
      <c r="U41" s="681"/>
      <c r="V41" s="681"/>
      <c r="W41" s="681"/>
      <c r="X41" s="681"/>
      <c r="Y41" s="682"/>
      <c r="Z41" s="713" t="s">
        <v>139</v>
      </c>
      <c r="AA41" s="713"/>
      <c r="AB41" s="713"/>
      <c r="AC41" s="713"/>
      <c r="AD41" s="714" t="s">
        <v>233</v>
      </c>
      <c r="AE41" s="714"/>
      <c r="AF41" s="714"/>
      <c r="AG41" s="714"/>
      <c r="AH41" s="714"/>
      <c r="AI41" s="714"/>
      <c r="AJ41" s="714"/>
      <c r="AK41" s="714"/>
      <c r="AL41" s="683" t="s">
        <v>139</v>
      </c>
      <c r="AM41" s="684"/>
      <c r="AN41" s="684"/>
      <c r="AO41" s="715"/>
      <c r="AQ41" s="723" t="s">
        <v>349</v>
      </c>
      <c r="AR41" s="724"/>
      <c r="AS41" s="724"/>
      <c r="AT41" s="724"/>
      <c r="AU41" s="724"/>
      <c r="AV41" s="724"/>
      <c r="AW41" s="724"/>
      <c r="AX41" s="724"/>
      <c r="AY41" s="725"/>
      <c r="AZ41" s="680">
        <v>471308</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v>1</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233</v>
      </c>
      <c r="CS41" s="699"/>
      <c r="CT41" s="699"/>
      <c r="CU41" s="699"/>
      <c r="CV41" s="699"/>
      <c r="CW41" s="699"/>
      <c r="CX41" s="699"/>
      <c r="CY41" s="700"/>
      <c r="CZ41" s="683" t="s">
        <v>233</v>
      </c>
      <c r="DA41" s="701"/>
      <c r="DB41" s="701"/>
      <c r="DC41" s="702"/>
      <c r="DD41" s="686" t="s">
        <v>139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589700</v>
      </c>
      <c r="S42" s="681"/>
      <c r="T42" s="681"/>
      <c r="U42" s="681"/>
      <c r="V42" s="681"/>
      <c r="W42" s="681"/>
      <c r="X42" s="681"/>
      <c r="Y42" s="682"/>
      <c r="Z42" s="713">
        <v>1.3</v>
      </c>
      <c r="AA42" s="713"/>
      <c r="AB42" s="713"/>
      <c r="AC42" s="713"/>
      <c r="AD42" s="714" t="s">
        <v>233</v>
      </c>
      <c r="AE42" s="714"/>
      <c r="AF42" s="714"/>
      <c r="AG42" s="714"/>
      <c r="AH42" s="714"/>
      <c r="AI42" s="714"/>
      <c r="AJ42" s="714"/>
      <c r="AK42" s="714"/>
      <c r="AL42" s="683" t="s">
        <v>139</v>
      </c>
      <c r="AM42" s="684"/>
      <c r="AN42" s="684"/>
      <c r="AO42" s="715"/>
      <c r="AQ42" s="716" t="s">
        <v>353</v>
      </c>
      <c r="AR42" s="717"/>
      <c r="AS42" s="717"/>
      <c r="AT42" s="717"/>
      <c r="AU42" s="717"/>
      <c r="AV42" s="717"/>
      <c r="AW42" s="717"/>
      <c r="AX42" s="717"/>
      <c r="AY42" s="718"/>
      <c r="AZ42" s="664">
        <v>2047381</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314</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6180810</v>
      </c>
      <c r="CS42" s="681"/>
      <c r="CT42" s="681"/>
      <c r="CU42" s="681"/>
      <c r="CV42" s="681"/>
      <c r="CW42" s="681"/>
      <c r="CX42" s="681"/>
      <c r="CY42" s="682"/>
      <c r="CZ42" s="683">
        <v>14.9</v>
      </c>
      <c r="DA42" s="684"/>
      <c r="DB42" s="684"/>
      <c r="DC42" s="685"/>
      <c r="DD42" s="686">
        <v>920484</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43909613</v>
      </c>
      <c r="S43" s="703"/>
      <c r="T43" s="703"/>
      <c r="U43" s="703"/>
      <c r="V43" s="703"/>
      <c r="W43" s="703"/>
      <c r="X43" s="703"/>
      <c r="Y43" s="704"/>
      <c r="Z43" s="705">
        <v>100</v>
      </c>
      <c r="AA43" s="705"/>
      <c r="AB43" s="705"/>
      <c r="AC43" s="705"/>
      <c r="AD43" s="706">
        <v>16338507</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153897</v>
      </c>
      <c r="CS43" s="699"/>
      <c r="CT43" s="699"/>
      <c r="CU43" s="699"/>
      <c r="CV43" s="699"/>
      <c r="CW43" s="699"/>
      <c r="CX43" s="699"/>
      <c r="CY43" s="700"/>
      <c r="CZ43" s="683">
        <v>0.4</v>
      </c>
      <c r="DA43" s="701"/>
      <c r="DB43" s="701"/>
      <c r="DC43" s="702"/>
      <c r="DD43" s="686">
        <v>153897</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358</v>
      </c>
      <c r="CG44" s="678"/>
      <c r="CH44" s="678"/>
      <c r="CI44" s="678"/>
      <c r="CJ44" s="678"/>
      <c r="CK44" s="678"/>
      <c r="CL44" s="678"/>
      <c r="CM44" s="678"/>
      <c r="CN44" s="678"/>
      <c r="CO44" s="678"/>
      <c r="CP44" s="678"/>
      <c r="CQ44" s="679"/>
      <c r="CR44" s="680">
        <v>4484158</v>
      </c>
      <c r="CS44" s="681"/>
      <c r="CT44" s="681"/>
      <c r="CU44" s="681"/>
      <c r="CV44" s="681"/>
      <c r="CW44" s="681"/>
      <c r="CX44" s="681"/>
      <c r="CY44" s="682"/>
      <c r="CZ44" s="683">
        <v>10.8</v>
      </c>
      <c r="DA44" s="684"/>
      <c r="DB44" s="684"/>
      <c r="DC44" s="685"/>
      <c r="DD44" s="686">
        <v>461217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1895764</v>
      </c>
      <c r="CS45" s="699"/>
      <c r="CT45" s="699"/>
      <c r="CU45" s="699"/>
      <c r="CV45" s="699"/>
      <c r="CW45" s="699"/>
      <c r="CX45" s="699"/>
      <c r="CY45" s="700"/>
      <c r="CZ45" s="683">
        <v>4.5999999999999996</v>
      </c>
      <c r="DA45" s="701"/>
      <c r="DB45" s="701"/>
      <c r="DC45" s="702"/>
      <c r="DD45" s="686">
        <v>60591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2524539</v>
      </c>
      <c r="CS46" s="681"/>
      <c r="CT46" s="681"/>
      <c r="CU46" s="681"/>
      <c r="CV46" s="681"/>
      <c r="CW46" s="681"/>
      <c r="CX46" s="681"/>
      <c r="CY46" s="682"/>
      <c r="CZ46" s="683">
        <v>6.1</v>
      </c>
      <c r="DA46" s="684"/>
      <c r="DB46" s="684"/>
      <c r="DC46" s="685"/>
      <c r="DD46" s="686">
        <v>351889</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1696652</v>
      </c>
      <c r="CS47" s="699"/>
      <c r="CT47" s="699"/>
      <c r="CU47" s="699"/>
      <c r="CV47" s="699"/>
      <c r="CW47" s="699"/>
      <c r="CX47" s="699"/>
      <c r="CY47" s="700"/>
      <c r="CZ47" s="683">
        <v>4.0999999999999996</v>
      </c>
      <c r="DA47" s="701"/>
      <c r="DB47" s="701"/>
      <c r="DC47" s="702"/>
      <c r="DD47" s="686">
        <v>459267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130</v>
      </c>
      <c r="CS48" s="681"/>
      <c r="CT48" s="681"/>
      <c r="CU48" s="681"/>
      <c r="CV48" s="681"/>
      <c r="CW48" s="681"/>
      <c r="CX48" s="681"/>
      <c r="CY48" s="682"/>
      <c r="CZ48" s="683" t="s">
        <v>130</v>
      </c>
      <c r="DA48" s="684"/>
      <c r="DB48" s="684"/>
      <c r="DC48" s="685"/>
      <c r="DD48" s="686" t="s">
        <v>130</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41566008</v>
      </c>
      <c r="CS49" s="665"/>
      <c r="CT49" s="665"/>
      <c r="CU49" s="665"/>
      <c r="CV49" s="665"/>
      <c r="CW49" s="665"/>
      <c r="CX49" s="665"/>
      <c r="CY49" s="666"/>
      <c r="CZ49" s="667">
        <v>100</v>
      </c>
      <c r="DA49" s="668"/>
      <c r="DB49" s="668"/>
      <c r="DC49" s="669"/>
      <c r="DD49" s="670">
        <v>19712227</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3Bmf/AhIwKr4VWONIgQY+mfjHPZSZYAViPYrlS3ZxW+M4GlQkQevuWV3R2LlN0l5MjSjbgvYlrFStcWw2iEbCw==" saltValue="iVMQHb+VlLX6uowR4zo5D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view="pageBreakPreview" zoomScale="60" zoomScaleNormal="6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389</v>
      </c>
      <c r="C7" s="1146"/>
      <c r="D7" s="1146"/>
      <c r="E7" s="1146"/>
      <c r="F7" s="1146"/>
      <c r="G7" s="1146"/>
      <c r="H7" s="1146"/>
      <c r="I7" s="1146"/>
      <c r="J7" s="1146"/>
      <c r="K7" s="1146"/>
      <c r="L7" s="1146"/>
      <c r="M7" s="1146"/>
      <c r="N7" s="1146"/>
      <c r="O7" s="1146"/>
      <c r="P7" s="1147"/>
      <c r="Q7" s="1199">
        <v>44789</v>
      </c>
      <c r="R7" s="1200"/>
      <c r="S7" s="1200"/>
      <c r="T7" s="1200"/>
      <c r="U7" s="1200"/>
      <c r="V7" s="1200">
        <v>42445</v>
      </c>
      <c r="W7" s="1200"/>
      <c r="X7" s="1200"/>
      <c r="Y7" s="1200"/>
      <c r="Z7" s="1200"/>
      <c r="AA7" s="1200">
        <v>2344</v>
      </c>
      <c r="AB7" s="1200"/>
      <c r="AC7" s="1200"/>
      <c r="AD7" s="1200"/>
      <c r="AE7" s="1201"/>
      <c r="AF7" s="1202">
        <v>2151</v>
      </c>
      <c r="AG7" s="1203"/>
      <c r="AH7" s="1203"/>
      <c r="AI7" s="1203"/>
      <c r="AJ7" s="1204"/>
      <c r="AK7" s="1186">
        <v>809</v>
      </c>
      <c r="AL7" s="1187"/>
      <c r="AM7" s="1187"/>
      <c r="AN7" s="1187"/>
      <c r="AO7" s="1187"/>
      <c r="AP7" s="1187">
        <v>41123</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590</v>
      </c>
      <c r="BT7" s="1191"/>
      <c r="BU7" s="1191"/>
      <c r="BV7" s="1191"/>
      <c r="BW7" s="1191"/>
      <c r="BX7" s="1191"/>
      <c r="BY7" s="1191"/>
      <c r="BZ7" s="1191"/>
      <c r="CA7" s="1191"/>
      <c r="CB7" s="1191"/>
      <c r="CC7" s="1191"/>
      <c r="CD7" s="1191"/>
      <c r="CE7" s="1191"/>
      <c r="CF7" s="1191"/>
      <c r="CG7" s="1192"/>
      <c r="CH7" s="1183">
        <v>0</v>
      </c>
      <c r="CI7" s="1184"/>
      <c r="CJ7" s="1184"/>
      <c r="CK7" s="1184"/>
      <c r="CL7" s="1185"/>
      <c r="CM7" s="1183">
        <v>56</v>
      </c>
      <c r="CN7" s="1184"/>
      <c r="CO7" s="1184"/>
      <c r="CP7" s="1184"/>
      <c r="CQ7" s="1185"/>
      <c r="CR7" s="1183">
        <v>3</v>
      </c>
      <c r="CS7" s="1184"/>
      <c r="CT7" s="1184"/>
      <c r="CU7" s="1184"/>
      <c r="CV7" s="1185"/>
      <c r="CW7" s="1183">
        <v>0</v>
      </c>
      <c r="CX7" s="1184"/>
      <c r="CY7" s="1184"/>
      <c r="CZ7" s="1184"/>
      <c r="DA7" s="1185"/>
      <c r="DB7" s="1183">
        <v>0</v>
      </c>
      <c r="DC7" s="1184"/>
      <c r="DD7" s="1184"/>
      <c r="DE7" s="1184"/>
      <c r="DF7" s="1185"/>
      <c r="DG7" s="1183" t="s">
        <v>598</v>
      </c>
      <c r="DH7" s="1184"/>
      <c r="DI7" s="1184"/>
      <c r="DJ7" s="1184"/>
      <c r="DK7" s="1185"/>
      <c r="DL7" s="1183" t="s">
        <v>598</v>
      </c>
      <c r="DM7" s="1184"/>
      <c r="DN7" s="1184"/>
      <c r="DO7" s="1184"/>
      <c r="DP7" s="1185"/>
      <c r="DQ7" s="1183" t="s">
        <v>598</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591</v>
      </c>
      <c r="BT8" s="1110"/>
      <c r="BU8" s="1110"/>
      <c r="BV8" s="1110"/>
      <c r="BW8" s="1110"/>
      <c r="BX8" s="1110"/>
      <c r="BY8" s="1110"/>
      <c r="BZ8" s="1110"/>
      <c r="CA8" s="1110"/>
      <c r="CB8" s="1110"/>
      <c r="CC8" s="1110"/>
      <c r="CD8" s="1110"/>
      <c r="CE8" s="1110"/>
      <c r="CF8" s="1110"/>
      <c r="CG8" s="1111"/>
      <c r="CH8" s="1084">
        <v>7</v>
      </c>
      <c r="CI8" s="1085"/>
      <c r="CJ8" s="1085"/>
      <c r="CK8" s="1085"/>
      <c r="CL8" s="1086"/>
      <c r="CM8" s="1084">
        <v>13</v>
      </c>
      <c r="CN8" s="1085"/>
      <c r="CO8" s="1085"/>
      <c r="CP8" s="1085"/>
      <c r="CQ8" s="1086"/>
      <c r="CR8" s="1084">
        <v>7</v>
      </c>
      <c r="CS8" s="1085"/>
      <c r="CT8" s="1085"/>
      <c r="CU8" s="1085"/>
      <c r="CV8" s="1086"/>
      <c r="CW8" s="1084">
        <v>0</v>
      </c>
      <c r="CX8" s="1085"/>
      <c r="CY8" s="1085"/>
      <c r="CZ8" s="1085"/>
      <c r="DA8" s="1086"/>
      <c r="DB8" s="1084">
        <v>0</v>
      </c>
      <c r="DC8" s="1085"/>
      <c r="DD8" s="1085"/>
      <c r="DE8" s="1085"/>
      <c r="DF8" s="1086"/>
      <c r="DG8" s="1084" t="s">
        <v>506</v>
      </c>
      <c r="DH8" s="1085"/>
      <c r="DI8" s="1085"/>
      <c r="DJ8" s="1085"/>
      <c r="DK8" s="1086"/>
      <c r="DL8" s="1084" t="s">
        <v>506</v>
      </c>
      <c r="DM8" s="1085"/>
      <c r="DN8" s="1085"/>
      <c r="DO8" s="1085"/>
      <c r="DP8" s="1086"/>
      <c r="DQ8" s="1084" t="s">
        <v>506</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592</v>
      </c>
      <c r="BT9" s="1110"/>
      <c r="BU9" s="1110"/>
      <c r="BV9" s="1110"/>
      <c r="BW9" s="1110"/>
      <c r="BX9" s="1110"/>
      <c r="BY9" s="1110"/>
      <c r="BZ9" s="1110"/>
      <c r="CA9" s="1110"/>
      <c r="CB9" s="1110"/>
      <c r="CC9" s="1110"/>
      <c r="CD9" s="1110"/>
      <c r="CE9" s="1110"/>
      <c r="CF9" s="1110"/>
      <c r="CG9" s="1111"/>
      <c r="CH9" s="1084">
        <v>110</v>
      </c>
      <c r="CI9" s="1085"/>
      <c r="CJ9" s="1085"/>
      <c r="CK9" s="1085"/>
      <c r="CL9" s="1086"/>
      <c r="CM9" s="1084">
        <v>47</v>
      </c>
      <c r="CN9" s="1085"/>
      <c r="CO9" s="1085"/>
      <c r="CP9" s="1085"/>
      <c r="CQ9" s="1086"/>
      <c r="CR9" s="1084">
        <v>35</v>
      </c>
      <c r="CS9" s="1085"/>
      <c r="CT9" s="1085"/>
      <c r="CU9" s="1085"/>
      <c r="CV9" s="1086"/>
      <c r="CW9" s="1084">
        <v>0</v>
      </c>
      <c r="CX9" s="1085"/>
      <c r="CY9" s="1085"/>
      <c r="CZ9" s="1085"/>
      <c r="DA9" s="1086"/>
      <c r="DB9" s="1084">
        <v>0</v>
      </c>
      <c r="DC9" s="1085"/>
      <c r="DD9" s="1085"/>
      <c r="DE9" s="1085"/>
      <c r="DF9" s="1086"/>
      <c r="DG9" s="1084" t="s">
        <v>506</v>
      </c>
      <c r="DH9" s="1085"/>
      <c r="DI9" s="1085"/>
      <c r="DJ9" s="1085"/>
      <c r="DK9" s="1086"/>
      <c r="DL9" s="1084" t="s">
        <v>506</v>
      </c>
      <c r="DM9" s="1085"/>
      <c r="DN9" s="1085"/>
      <c r="DO9" s="1085"/>
      <c r="DP9" s="1086"/>
      <c r="DQ9" s="1084" t="s">
        <v>506</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593</v>
      </c>
      <c r="BT10" s="1110"/>
      <c r="BU10" s="1110"/>
      <c r="BV10" s="1110"/>
      <c r="BW10" s="1110"/>
      <c r="BX10" s="1110"/>
      <c r="BY10" s="1110"/>
      <c r="BZ10" s="1110"/>
      <c r="CA10" s="1110"/>
      <c r="CB10" s="1110"/>
      <c r="CC10" s="1110"/>
      <c r="CD10" s="1110"/>
      <c r="CE10" s="1110"/>
      <c r="CF10" s="1110"/>
      <c r="CG10" s="1111"/>
      <c r="CH10" s="1084">
        <v>25</v>
      </c>
      <c r="CI10" s="1085"/>
      <c r="CJ10" s="1085"/>
      <c r="CK10" s="1085"/>
      <c r="CL10" s="1086"/>
      <c r="CM10" s="1084">
        <v>39</v>
      </c>
      <c r="CN10" s="1085"/>
      <c r="CO10" s="1085"/>
      <c r="CP10" s="1085"/>
      <c r="CQ10" s="1086"/>
      <c r="CR10" s="1084">
        <v>15</v>
      </c>
      <c r="CS10" s="1085"/>
      <c r="CT10" s="1085"/>
      <c r="CU10" s="1085"/>
      <c r="CV10" s="1086"/>
      <c r="CW10" s="1084">
        <v>9</v>
      </c>
      <c r="CX10" s="1085"/>
      <c r="CY10" s="1085"/>
      <c r="CZ10" s="1085"/>
      <c r="DA10" s="1086"/>
      <c r="DB10" s="1084">
        <v>0</v>
      </c>
      <c r="DC10" s="1085"/>
      <c r="DD10" s="1085"/>
      <c r="DE10" s="1085"/>
      <c r="DF10" s="1086"/>
      <c r="DG10" s="1084" t="s">
        <v>506</v>
      </c>
      <c r="DH10" s="1085"/>
      <c r="DI10" s="1085"/>
      <c r="DJ10" s="1085"/>
      <c r="DK10" s="1086"/>
      <c r="DL10" s="1084" t="s">
        <v>506</v>
      </c>
      <c r="DM10" s="1085"/>
      <c r="DN10" s="1085"/>
      <c r="DO10" s="1085"/>
      <c r="DP10" s="1086"/>
      <c r="DQ10" s="1084" t="s">
        <v>506</v>
      </c>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594</v>
      </c>
      <c r="BT11" s="1110"/>
      <c r="BU11" s="1110"/>
      <c r="BV11" s="1110"/>
      <c r="BW11" s="1110"/>
      <c r="BX11" s="1110"/>
      <c r="BY11" s="1110"/>
      <c r="BZ11" s="1110"/>
      <c r="CA11" s="1110"/>
      <c r="CB11" s="1110"/>
      <c r="CC11" s="1110"/>
      <c r="CD11" s="1110"/>
      <c r="CE11" s="1110"/>
      <c r="CF11" s="1110"/>
      <c r="CG11" s="1111"/>
      <c r="CH11" s="1084">
        <v>222</v>
      </c>
      <c r="CI11" s="1085"/>
      <c r="CJ11" s="1085"/>
      <c r="CK11" s="1085"/>
      <c r="CL11" s="1086"/>
      <c r="CM11" s="1084">
        <v>59</v>
      </c>
      <c r="CN11" s="1085"/>
      <c r="CO11" s="1085"/>
      <c r="CP11" s="1085"/>
      <c r="CQ11" s="1086"/>
      <c r="CR11" s="1084">
        <v>30</v>
      </c>
      <c r="CS11" s="1085"/>
      <c r="CT11" s="1085"/>
      <c r="CU11" s="1085"/>
      <c r="CV11" s="1086"/>
      <c r="CW11" s="1084">
        <v>0</v>
      </c>
      <c r="CX11" s="1085"/>
      <c r="CY11" s="1085"/>
      <c r="CZ11" s="1085"/>
      <c r="DA11" s="1086"/>
      <c r="DB11" s="1084">
        <v>0</v>
      </c>
      <c r="DC11" s="1085"/>
      <c r="DD11" s="1085"/>
      <c r="DE11" s="1085"/>
      <c r="DF11" s="1086"/>
      <c r="DG11" s="1084" t="s">
        <v>506</v>
      </c>
      <c r="DH11" s="1085"/>
      <c r="DI11" s="1085"/>
      <c r="DJ11" s="1085"/>
      <c r="DK11" s="1086"/>
      <c r="DL11" s="1084" t="s">
        <v>506</v>
      </c>
      <c r="DM11" s="1085"/>
      <c r="DN11" s="1085"/>
      <c r="DO11" s="1085"/>
      <c r="DP11" s="1086"/>
      <c r="DQ11" s="1084" t="s">
        <v>506</v>
      </c>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t="s">
        <v>595</v>
      </c>
      <c r="BT12" s="1110"/>
      <c r="BU12" s="1110"/>
      <c r="BV12" s="1110"/>
      <c r="BW12" s="1110"/>
      <c r="BX12" s="1110"/>
      <c r="BY12" s="1110"/>
      <c r="BZ12" s="1110"/>
      <c r="CA12" s="1110"/>
      <c r="CB12" s="1110"/>
      <c r="CC12" s="1110"/>
      <c r="CD12" s="1110"/>
      <c r="CE12" s="1110"/>
      <c r="CF12" s="1110"/>
      <c r="CG12" s="1111"/>
      <c r="CH12" s="1084">
        <v>391</v>
      </c>
      <c r="CI12" s="1085"/>
      <c r="CJ12" s="1085"/>
      <c r="CK12" s="1085"/>
      <c r="CL12" s="1086"/>
      <c r="CM12" s="1084">
        <v>115</v>
      </c>
      <c r="CN12" s="1085"/>
      <c r="CO12" s="1085"/>
      <c r="CP12" s="1085"/>
      <c r="CQ12" s="1086"/>
      <c r="CR12" s="1084">
        <v>30</v>
      </c>
      <c r="CS12" s="1085"/>
      <c r="CT12" s="1085"/>
      <c r="CU12" s="1085"/>
      <c r="CV12" s="1086"/>
      <c r="CW12" s="1084">
        <v>0</v>
      </c>
      <c r="CX12" s="1085"/>
      <c r="CY12" s="1085"/>
      <c r="CZ12" s="1085"/>
      <c r="DA12" s="1086"/>
      <c r="DB12" s="1084">
        <v>0</v>
      </c>
      <c r="DC12" s="1085"/>
      <c r="DD12" s="1085"/>
      <c r="DE12" s="1085"/>
      <c r="DF12" s="1086"/>
      <c r="DG12" s="1084" t="s">
        <v>506</v>
      </c>
      <c r="DH12" s="1085"/>
      <c r="DI12" s="1085"/>
      <c r="DJ12" s="1085"/>
      <c r="DK12" s="1086"/>
      <c r="DL12" s="1084" t="s">
        <v>506</v>
      </c>
      <c r="DM12" s="1085"/>
      <c r="DN12" s="1085"/>
      <c r="DO12" s="1085"/>
      <c r="DP12" s="1086"/>
      <c r="DQ12" s="1084" t="s">
        <v>506</v>
      </c>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t="s">
        <v>596</v>
      </c>
      <c r="BT13" s="1110"/>
      <c r="BU13" s="1110"/>
      <c r="BV13" s="1110"/>
      <c r="BW13" s="1110"/>
      <c r="BX13" s="1110"/>
      <c r="BY13" s="1110"/>
      <c r="BZ13" s="1110"/>
      <c r="CA13" s="1110"/>
      <c r="CB13" s="1110"/>
      <c r="CC13" s="1110"/>
      <c r="CD13" s="1110"/>
      <c r="CE13" s="1110"/>
      <c r="CF13" s="1110"/>
      <c r="CG13" s="1111"/>
      <c r="CH13" s="1084">
        <v>22</v>
      </c>
      <c r="CI13" s="1085"/>
      <c r="CJ13" s="1085"/>
      <c r="CK13" s="1085"/>
      <c r="CL13" s="1086"/>
      <c r="CM13" s="1084">
        <v>18</v>
      </c>
      <c r="CN13" s="1085"/>
      <c r="CO13" s="1085"/>
      <c r="CP13" s="1085"/>
      <c r="CQ13" s="1086"/>
      <c r="CR13" s="1084">
        <v>10</v>
      </c>
      <c r="CS13" s="1085"/>
      <c r="CT13" s="1085"/>
      <c r="CU13" s="1085"/>
      <c r="CV13" s="1086"/>
      <c r="CW13" s="1084">
        <v>0</v>
      </c>
      <c r="CX13" s="1085"/>
      <c r="CY13" s="1085"/>
      <c r="CZ13" s="1085"/>
      <c r="DA13" s="1086"/>
      <c r="DB13" s="1084">
        <v>0</v>
      </c>
      <c r="DC13" s="1085"/>
      <c r="DD13" s="1085"/>
      <c r="DE13" s="1085"/>
      <c r="DF13" s="1086"/>
      <c r="DG13" s="1084" t="s">
        <v>506</v>
      </c>
      <c r="DH13" s="1085"/>
      <c r="DI13" s="1085"/>
      <c r="DJ13" s="1085"/>
      <c r="DK13" s="1086"/>
      <c r="DL13" s="1084" t="s">
        <v>506</v>
      </c>
      <c r="DM13" s="1085"/>
      <c r="DN13" s="1085"/>
      <c r="DO13" s="1085"/>
      <c r="DP13" s="1086"/>
      <c r="DQ13" s="1084" t="s">
        <v>506</v>
      </c>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t="s">
        <v>597</v>
      </c>
      <c r="BT14" s="1110"/>
      <c r="BU14" s="1110"/>
      <c r="BV14" s="1110"/>
      <c r="BW14" s="1110"/>
      <c r="BX14" s="1110"/>
      <c r="BY14" s="1110"/>
      <c r="BZ14" s="1110"/>
      <c r="CA14" s="1110"/>
      <c r="CB14" s="1110"/>
      <c r="CC14" s="1110"/>
      <c r="CD14" s="1110"/>
      <c r="CE14" s="1110"/>
      <c r="CF14" s="1110"/>
      <c r="CG14" s="1111"/>
      <c r="CH14" s="1084">
        <v>21</v>
      </c>
      <c r="CI14" s="1085"/>
      <c r="CJ14" s="1085"/>
      <c r="CK14" s="1085"/>
      <c r="CL14" s="1086"/>
      <c r="CM14" s="1084">
        <v>22</v>
      </c>
      <c r="CN14" s="1085"/>
      <c r="CO14" s="1085"/>
      <c r="CP14" s="1085"/>
      <c r="CQ14" s="1086"/>
      <c r="CR14" s="1084">
        <v>20</v>
      </c>
      <c r="CS14" s="1085"/>
      <c r="CT14" s="1085"/>
      <c r="CU14" s="1085"/>
      <c r="CV14" s="1086"/>
      <c r="CW14" s="1084">
        <v>0</v>
      </c>
      <c r="CX14" s="1085"/>
      <c r="CY14" s="1085"/>
      <c r="CZ14" s="1085"/>
      <c r="DA14" s="1086"/>
      <c r="DB14" s="1084">
        <v>0</v>
      </c>
      <c r="DC14" s="1085"/>
      <c r="DD14" s="1085"/>
      <c r="DE14" s="1085"/>
      <c r="DF14" s="1086"/>
      <c r="DG14" s="1084" t="s">
        <v>506</v>
      </c>
      <c r="DH14" s="1085"/>
      <c r="DI14" s="1085"/>
      <c r="DJ14" s="1085"/>
      <c r="DK14" s="1086"/>
      <c r="DL14" s="1084" t="s">
        <v>506</v>
      </c>
      <c r="DM14" s="1085"/>
      <c r="DN14" s="1085"/>
      <c r="DO14" s="1085"/>
      <c r="DP14" s="1086"/>
      <c r="DQ14" s="1084" t="s">
        <v>506</v>
      </c>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390</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391</v>
      </c>
      <c r="B23" s="1039" t="s">
        <v>392</v>
      </c>
      <c r="C23" s="1040"/>
      <c r="D23" s="1040"/>
      <c r="E23" s="1040"/>
      <c r="F23" s="1040"/>
      <c r="G23" s="1040"/>
      <c r="H23" s="1040"/>
      <c r="I23" s="1040"/>
      <c r="J23" s="1040"/>
      <c r="K23" s="1040"/>
      <c r="L23" s="1040"/>
      <c r="M23" s="1040"/>
      <c r="N23" s="1040"/>
      <c r="O23" s="1040"/>
      <c r="P23" s="1041"/>
      <c r="Q23" s="1163">
        <v>44789</v>
      </c>
      <c r="R23" s="1164"/>
      <c r="S23" s="1164"/>
      <c r="T23" s="1164"/>
      <c r="U23" s="1164"/>
      <c r="V23" s="1164">
        <v>42445</v>
      </c>
      <c r="W23" s="1164"/>
      <c r="X23" s="1164"/>
      <c r="Y23" s="1164"/>
      <c r="Z23" s="1164"/>
      <c r="AA23" s="1164">
        <v>2344</v>
      </c>
      <c r="AB23" s="1164"/>
      <c r="AC23" s="1164"/>
      <c r="AD23" s="1164"/>
      <c r="AE23" s="1165"/>
      <c r="AF23" s="1166">
        <v>2151</v>
      </c>
      <c r="AG23" s="1164"/>
      <c r="AH23" s="1164"/>
      <c r="AI23" s="1164"/>
      <c r="AJ23" s="1167"/>
      <c r="AK23" s="1168"/>
      <c r="AL23" s="1169"/>
      <c r="AM23" s="1169"/>
      <c r="AN23" s="1169"/>
      <c r="AO23" s="1169"/>
      <c r="AP23" s="1164">
        <v>41123</v>
      </c>
      <c r="AQ23" s="1164"/>
      <c r="AR23" s="1164"/>
      <c r="AS23" s="1164"/>
      <c r="AT23" s="1164"/>
      <c r="AU23" s="1170"/>
      <c r="AV23" s="1170"/>
      <c r="AW23" s="1170"/>
      <c r="AX23" s="1170"/>
      <c r="AY23" s="1171"/>
      <c r="AZ23" s="1160" t="s">
        <v>130</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372</v>
      </c>
      <c r="B26" s="1091"/>
      <c r="C26" s="1091"/>
      <c r="D26" s="1091"/>
      <c r="E26" s="1091"/>
      <c r="F26" s="1091"/>
      <c r="G26" s="1091"/>
      <c r="H26" s="1091"/>
      <c r="I26" s="1091"/>
      <c r="J26" s="1091"/>
      <c r="K26" s="1091"/>
      <c r="L26" s="1091"/>
      <c r="M26" s="1091"/>
      <c r="N26" s="1091"/>
      <c r="O26" s="1091"/>
      <c r="P26" s="1092"/>
      <c r="Q26" s="1096" t="s">
        <v>395</v>
      </c>
      <c r="R26" s="1097"/>
      <c r="S26" s="1097"/>
      <c r="T26" s="1097"/>
      <c r="U26" s="1098"/>
      <c r="V26" s="1096" t="s">
        <v>396</v>
      </c>
      <c r="W26" s="1097"/>
      <c r="X26" s="1097"/>
      <c r="Y26" s="1097"/>
      <c r="Z26" s="1098"/>
      <c r="AA26" s="1096" t="s">
        <v>397</v>
      </c>
      <c r="AB26" s="1097"/>
      <c r="AC26" s="1097"/>
      <c r="AD26" s="1097"/>
      <c r="AE26" s="1097"/>
      <c r="AF26" s="1154" t="s">
        <v>398</v>
      </c>
      <c r="AG26" s="1103"/>
      <c r="AH26" s="1103"/>
      <c r="AI26" s="1103"/>
      <c r="AJ26" s="1155"/>
      <c r="AK26" s="1097" t="s">
        <v>399</v>
      </c>
      <c r="AL26" s="1097"/>
      <c r="AM26" s="1097"/>
      <c r="AN26" s="1097"/>
      <c r="AO26" s="1098"/>
      <c r="AP26" s="1096" t="s">
        <v>400</v>
      </c>
      <c r="AQ26" s="1097"/>
      <c r="AR26" s="1097"/>
      <c r="AS26" s="1097"/>
      <c r="AT26" s="1098"/>
      <c r="AU26" s="1096" t="s">
        <v>401</v>
      </c>
      <c r="AV26" s="1097"/>
      <c r="AW26" s="1097"/>
      <c r="AX26" s="1097"/>
      <c r="AY26" s="1098"/>
      <c r="AZ26" s="1096" t="s">
        <v>402</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403</v>
      </c>
      <c r="C28" s="1146"/>
      <c r="D28" s="1146"/>
      <c r="E28" s="1146"/>
      <c r="F28" s="1146"/>
      <c r="G28" s="1146"/>
      <c r="H28" s="1146"/>
      <c r="I28" s="1146"/>
      <c r="J28" s="1146"/>
      <c r="K28" s="1146"/>
      <c r="L28" s="1146"/>
      <c r="M28" s="1146"/>
      <c r="N28" s="1146"/>
      <c r="O28" s="1146"/>
      <c r="P28" s="1147"/>
      <c r="Q28" s="1148">
        <v>6131</v>
      </c>
      <c r="R28" s="1149"/>
      <c r="S28" s="1149"/>
      <c r="T28" s="1149"/>
      <c r="U28" s="1149"/>
      <c r="V28" s="1149">
        <v>6119</v>
      </c>
      <c r="W28" s="1149"/>
      <c r="X28" s="1149"/>
      <c r="Y28" s="1149"/>
      <c r="Z28" s="1149"/>
      <c r="AA28" s="1149">
        <v>12</v>
      </c>
      <c r="AB28" s="1149"/>
      <c r="AC28" s="1149"/>
      <c r="AD28" s="1149"/>
      <c r="AE28" s="1150"/>
      <c r="AF28" s="1151">
        <v>12</v>
      </c>
      <c r="AG28" s="1149"/>
      <c r="AH28" s="1149"/>
      <c r="AI28" s="1149"/>
      <c r="AJ28" s="1152"/>
      <c r="AK28" s="1153">
        <v>471</v>
      </c>
      <c r="AL28" s="1141"/>
      <c r="AM28" s="1141"/>
      <c r="AN28" s="1141"/>
      <c r="AO28" s="1141"/>
      <c r="AP28" s="1141" t="s">
        <v>600</v>
      </c>
      <c r="AQ28" s="1141"/>
      <c r="AR28" s="1141"/>
      <c r="AS28" s="1141"/>
      <c r="AT28" s="1141"/>
      <c r="AU28" s="1141" t="s">
        <v>600</v>
      </c>
      <c r="AV28" s="1141"/>
      <c r="AW28" s="1141"/>
      <c r="AX28" s="1141"/>
      <c r="AY28" s="1141"/>
      <c r="AZ28" s="1142" t="s">
        <v>600</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404</v>
      </c>
      <c r="C29" s="1133"/>
      <c r="D29" s="1133"/>
      <c r="E29" s="1133"/>
      <c r="F29" s="1133"/>
      <c r="G29" s="1133"/>
      <c r="H29" s="1133"/>
      <c r="I29" s="1133"/>
      <c r="J29" s="1133"/>
      <c r="K29" s="1133"/>
      <c r="L29" s="1133"/>
      <c r="M29" s="1133"/>
      <c r="N29" s="1133"/>
      <c r="O29" s="1133"/>
      <c r="P29" s="1134"/>
      <c r="Q29" s="1138">
        <v>7630</v>
      </c>
      <c r="R29" s="1139"/>
      <c r="S29" s="1139"/>
      <c r="T29" s="1139"/>
      <c r="U29" s="1139"/>
      <c r="V29" s="1139">
        <v>7486</v>
      </c>
      <c r="W29" s="1139"/>
      <c r="X29" s="1139"/>
      <c r="Y29" s="1139"/>
      <c r="Z29" s="1139"/>
      <c r="AA29" s="1139">
        <v>144</v>
      </c>
      <c r="AB29" s="1139"/>
      <c r="AC29" s="1139"/>
      <c r="AD29" s="1139"/>
      <c r="AE29" s="1140"/>
      <c r="AF29" s="1114">
        <v>144</v>
      </c>
      <c r="AG29" s="1115"/>
      <c r="AH29" s="1115"/>
      <c r="AI29" s="1115"/>
      <c r="AJ29" s="1116"/>
      <c r="AK29" s="1075">
        <v>1105</v>
      </c>
      <c r="AL29" s="1066"/>
      <c r="AM29" s="1066"/>
      <c r="AN29" s="1066"/>
      <c r="AO29" s="1066"/>
      <c r="AP29" s="1066" t="s">
        <v>600</v>
      </c>
      <c r="AQ29" s="1066"/>
      <c r="AR29" s="1066"/>
      <c r="AS29" s="1066"/>
      <c r="AT29" s="1066"/>
      <c r="AU29" s="1066" t="s">
        <v>600</v>
      </c>
      <c r="AV29" s="1066"/>
      <c r="AW29" s="1066"/>
      <c r="AX29" s="1066"/>
      <c r="AY29" s="1066"/>
      <c r="AZ29" s="1137" t="s">
        <v>600</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405</v>
      </c>
      <c r="C30" s="1133"/>
      <c r="D30" s="1133"/>
      <c r="E30" s="1133"/>
      <c r="F30" s="1133"/>
      <c r="G30" s="1133"/>
      <c r="H30" s="1133"/>
      <c r="I30" s="1133"/>
      <c r="J30" s="1133"/>
      <c r="K30" s="1133"/>
      <c r="L30" s="1133"/>
      <c r="M30" s="1133"/>
      <c r="N30" s="1133"/>
      <c r="O30" s="1133"/>
      <c r="P30" s="1134"/>
      <c r="Q30" s="1138">
        <v>820</v>
      </c>
      <c r="R30" s="1139"/>
      <c r="S30" s="1139"/>
      <c r="T30" s="1139"/>
      <c r="U30" s="1139"/>
      <c r="V30" s="1139">
        <v>819</v>
      </c>
      <c r="W30" s="1139"/>
      <c r="X30" s="1139"/>
      <c r="Y30" s="1139"/>
      <c r="Z30" s="1139"/>
      <c r="AA30" s="1139">
        <v>1</v>
      </c>
      <c r="AB30" s="1139"/>
      <c r="AC30" s="1139"/>
      <c r="AD30" s="1139"/>
      <c r="AE30" s="1140"/>
      <c r="AF30" s="1114">
        <v>1</v>
      </c>
      <c r="AG30" s="1115"/>
      <c r="AH30" s="1115"/>
      <c r="AI30" s="1115"/>
      <c r="AJ30" s="1116"/>
      <c r="AK30" s="1075">
        <v>220</v>
      </c>
      <c r="AL30" s="1066"/>
      <c r="AM30" s="1066"/>
      <c r="AN30" s="1066"/>
      <c r="AO30" s="1066"/>
      <c r="AP30" s="1066" t="s">
        <v>600</v>
      </c>
      <c r="AQ30" s="1066"/>
      <c r="AR30" s="1066"/>
      <c r="AS30" s="1066"/>
      <c r="AT30" s="1066"/>
      <c r="AU30" s="1066" t="s">
        <v>600</v>
      </c>
      <c r="AV30" s="1066"/>
      <c r="AW30" s="1066"/>
      <c r="AX30" s="1066"/>
      <c r="AY30" s="1066"/>
      <c r="AZ30" s="1137" t="s">
        <v>600</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406</v>
      </c>
      <c r="C31" s="1133"/>
      <c r="D31" s="1133"/>
      <c r="E31" s="1133"/>
      <c r="F31" s="1133"/>
      <c r="G31" s="1133"/>
      <c r="H31" s="1133"/>
      <c r="I31" s="1133"/>
      <c r="J31" s="1133"/>
      <c r="K31" s="1133"/>
      <c r="L31" s="1133"/>
      <c r="M31" s="1133"/>
      <c r="N31" s="1133"/>
      <c r="O31" s="1133"/>
      <c r="P31" s="1134"/>
      <c r="Q31" s="1138">
        <v>1760</v>
      </c>
      <c r="R31" s="1139"/>
      <c r="S31" s="1139"/>
      <c r="T31" s="1139"/>
      <c r="U31" s="1139"/>
      <c r="V31" s="1139">
        <v>1548</v>
      </c>
      <c r="W31" s="1139"/>
      <c r="X31" s="1139"/>
      <c r="Y31" s="1139"/>
      <c r="Z31" s="1139"/>
      <c r="AA31" s="1139">
        <v>212</v>
      </c>
      <c r="AB31" s="1139"/>
      <c r="AC31" s="1139"/>
      <c r="AD31" s="1139"/>
      <c r="AE31" s="1140"/>
      <c r="AF31" s="1114">
        <v>1160</v>
      </c>
      <c r="AG31" s="1115"/>
      <c r="AH31" s="1115"/>
      <c r="AI31" s="1115"/>
      <c r="AJ31" s="1116"/>
      <c r="AK31" s="1075">
        <v>122</v>
      </c>
      <c r="AL31" s="1066"/>
      <c r="AM31" s="1066"/>
      <c r="AN31" s="1066"/>
      <c r="AO31" s="1066"/>
      <c r="AP31" s="1066">
        <v>4277</v>
      </c>
      <c r="AQ31" s="1066"/>
      <c r="AR31" s="1066"/>
      <c r="AS31" s="1066"/>
      <c r="AT31" s="1066"/>
      <c r="AU31" s="1066">
        <v>971</v>
      </c>
      <c r="AV31" s="1066"/>
      <c r="AW31" s="1066"/>
      <c r="AX31" s="1066"/>
      <c r="AY31" s="1066"/>
      <c r="AZ31" s="1137" t="s">
        <v>598</v>
      </c>
      <c r="BA31" s="1137"/>
      <c r="BB31" s="1137"/>
      <c r="BC31" s="1137"/>
      <c r="BD31" s="1137"/>
      <c r="BE31" s="1127" t="s">
        <v>407</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408</v>
      </c>
      <c r="C32" s="1133"/>
      <c r="D32" s="1133"/>
      <c r="E32" s="1133"/>
      <c r="F32" s="1133"/>
      <c r="G32" s="1133"/>
      <c r="H32" s="1133"/>
      <c r="I32" s="1133"/>
      <c r="J32" s="1133"/>
      <c r="K32" s="1133"/>
      <c r="L32" s="1133"/>
      <c r="M32" s="1133"/>
      <c r="N32" s="1133"/>
      <c r="O32" s="1133"/>
      <c r="P32" s="1134"/>
      <c r="Q32" s="1138">
        <v>865</v>
      </c>
      <c r="R32" s="1139"/>
      <c r="S32" s="1139"/>
      <c r="T32" s="1139"/>
      <c r="U32" s="1139"/>
      <c r="V32" s="1139">
        <v>755</v>
      </c>
      <c r="W32" s="1139"/>
      <c r="X32" s="1139"/>
      <c r="Y32" s="1139"/>
      <c r="Z32" s="1139"/>
      <c r="AA32" s="1139">
        <v>110</v>
      </c>
      <c r="AB32" s="1139"/>
      <c r="AC32" s="1139"/>
      <c r="AD32" s="1139"/>
      <c r="AE32" s="1140"/>
      <c r="AF32" s="1114">
        <v>186</v>
      </c>
      <c r="AG32" s="1115"/>
      <c r="AH32" s="1115"/>
      <c r="AI32" s="1115"/>
      <c r="AJ32" s="1116"/>
      <c r="AK32" s="1075">
        <v>392</v>
      </c>
      <c r="AL32" s="1066"/>
      <c r="AM32" s="1066"/>
      <c r="AN32" s="1066"/>
      <c r="AO32" s="1066"/>
      <c r="AP32" s="1066">
        <v>7093</v>
      </c>
      <c r="AQ32" s="1066"/>
      <c r="AR32" s="1066"/>
      <c r="AS32" s="1066"/>
      <c r="AT32" s="1066"/>
      <c r="AU32" s="1066">
        <v>4164</v>
      </c>
      <c r="AV32" s="1066"/>
      <c r="AW32" s="1066"/>
      <c r="AX32" s="1066"/>
      <c r="AY32" s="1066"/>
      <c r="AZ32" s="1137" t="s">
        <v>599</v>
      </c>
      <c r="BA32" s="1137"/>
      <c r="BB32" s="1137"/>
      <c r="BC32" s="1137"/>
      <c r="BD32" s="1137"/>
      <c r="BE32" s="1127" t="s">
        <v>407</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409</v>
      </c>
      <c r="C33" s="1133"/>
      <c r="D33" s="1133"/>
      <c r="E33" s="1133"/>
      <c r="F33" s="1133"/>
      <c r="G33" s="1133"/>
      <c r="H33" s="1133"/>
      <c r="I33" s="1133"/>
      <c r="J33" s="1133"/>
      <c r="K33" s="1133"/>
      <c r="L33" s="1133"/>
      <c r="M33" s="1133"/>
      <c r="N33" s="1133"/>
      <c r="O33" s="1133"/>
      <c r="P33" s="1134"/>
      <c r="Q33" s="1138">
        <v>17103</v>
      </c>
      <c r="R33" s="1139"/>
      <c r="S33" s="1139"/>
      <c r="T33" s="1139"/>
      <c r="U33" s="1139"/>
      <c r="V33" s="1139">
        <v>14113</v>
      </c>
      <c r="W33" s="1139"/>
      <c r="X33" s="1139"/>
      <c r="Y33" s="1139"/>
      <c r="Z33" s="1139"/>
      <c r="AA33" s="1139">
        <v>2990</v>
      </c>
      <c r="AB33" s="1139"/>
      <c r="AC33" s="1139"/>
      <c r="AD33" s="1139"/>
      <c r="AE33" s="1140"/>
      <c r="AF33" s="1114">
        <v>3</v>
      </c>
      <c r="AG33" s="1115"/>
      <c r="AH33" s="1115"/>
      <c r="AI33" s="1115"/>
      <c r="AJ33" s="1116"/>
      <c r="AK33" s="1075">
        <v>0</v>
      </c>
      <c r="AL33" s="1066"/>
      <c r="AM33" s="1066"/>
      <c r="AN33" s="1066"/>
      <c r="AO33" s="1066"/>
      <c r="AP33" s="1066" t="s">
        <v>600</v>
      </c>
      <c r="AQ33" s="1066"/>
      <c r="AR33" s="1066"/>
      <c r="AS33" s="1066"/>
      <c r="AT33" s="1066"/>
      <c r="AU33" s="1066" t="s">
        <v>600</v>
      </c>
      <c r="AV33" s="1066"/>
      <c r="AW33" s="1066"/>
      <c r="AX33" s="1066"/>
      <c r="AY33" s="1066"/>
      <c r="AZ33" s="1137" t="s">
        <v>599</v>
      </c>
      <c r="BA33" s="1137"/>
      <c r="BB33" s="1137"/>
      <c r="BC33" s="1137"/>
      <c r="BD33" s="1137"/>
      <c r="BE33" s="1127" t="s">
        <v>410</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411</v>
      </c>
      <c r="C34" s="1133"/>
      <c r="D34" s="1133"/>
      <c r="E34" s="1133"/>
      <c r="F34" s="1133"/>
      <c r="G34" s="1133"/>
      <c r="H34" s="1133"/>
      <c r="I34" s="1133"/>
      <c r="J34" s="1133"/>
      <c r="K34" s="1133"/>
      <c r="L34" s="1133"/>
      <c r="M34" s="1133"/>
      <c r="N34" s="1133"/>
      <c r="O34" s="1133"/>
      <c r="P34" s="1134"/>
      <c r="Q34" s="1138">
        <v>165682</v>
      </c>
      <c r="R34" s="1139"/>
      <c r="S34" s="1139"/>
      <c r="T34" s="1139"/>
      <c r="U34" s="1139"/>
      <c r="V34" s="1139">
        <v>73689</v>
      </c>
      <c r="W34" s="1139"/>
      <c r="X34" s="1139"/>
      <c r="Y34" s="1139"/>
      <c r="Z34" s="1139"/>
      <c r="AA34" s="1139">
        <v>91993</v>
      </c>
      <c r="AB34" s="1139"/>
      <c r="AC34" s="1139"/>
      <c r="AD34" s="1139"/>
      <c r="AE34" s="1140"/>
      <c r="AF34" s="1114" t="s">
        <v>130</v>
      </c>
      <c r="AG34" s="1115"/>
      <c r="AH34" s="1115"/>
      <c r="AI34" s="1115"/>
      <c r="AJ34" s="1116"/>
      <c r="AK34" s="1075">
        <v>145</v>
      </c>
      <c r="AL34" s="1066"/>
      <c r="AM34" s="1066"/>
      <c r="AN34" s="1066"/>
      <c r="AO34" s="1066"/>
      <c r="AP34" s="1066">
        <v>43</v>
      </c>
      <c r="AQ34" s="1066"/>
      <c r="AR34" s="1066"/>
      <c r="AS34" s="1066"/>
      <c r="AT34" s="1066"/>
      <c r="AU34" s="1066">
        <v>22</v>
      </c>
      <c r="AV34" s="1066"/>
      <c r="AW34" s="1066"/>
      <c r="AX34" s="1066"/>
      <c r="AY34" s="1066"/>
      <c r="AZ34" s="1137" t="s">
        <v>599</v>
      </c>
      <c r="BA34" s="1137"/>
      <c r="BB34" s="1137"/>
      <c r="BC34" s="1137"/>
      <c r="BD34" s="1137"/>
      <c r="BE34" s="1127" t="s">
        <v>410</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412</v>
      </c>
      <c r="C35" s="1133"/>
      <c r="D35" s="1133"/>
      <c r="E35" s="1133"/>
      <c r="F35" s="1133"/>
      <c r="G35" s="1133"/>
      <c r="H35" s="1133"/>
      <c r="I35" s="1133"/>
      <c r="J35" s="1133"/>
      <c r="K35" s="1133"/>
      <c r="L35" s="1133"/>
      <c r="M35" s="1133"/>
      <c r="N35" s="1133"/>
      <c r="O35" s="1133"/>
      <c r="P35" s="1134"/>
      <c r="Q35" s="1138">
        <v>7720</v>
      </c>
      <c r="R35" s="1139"/>
      <c r="S35" s="1139"/>
      <c r="T35" s="1139"/>
      <c r="U35" s="1139"/>
      <c r="V35" s="1139">
        <v>495</v>
      </c>
      <c r="W35" s="1139"/>
      <c r="X35" s="1139"/>
      <c r="Y35" s="1139"/>
      <c r="Z35" s="1139"/>
      <c r="AA35" s="1139">
        <v>7225</v>
      </c>
      <c r="AB35" s="1139"/>
      <c r="AC35" s="1139"/>
      <c r="AD35" s="1139"/>
      <c r="AE35" s="1140"/>
      <c r="AF35" s="1114">
        <v>16</v>
      </c>
      <c r="AG35" s="1115"/>
      <c r="AH35" s="1115"/>
      <c r="AI35" s="1115"/>
      <c r="AJ35" s="1116"/>
      <c r="AK35" s="1075">
        <v>0</v>
      </c>
      <c r="AL35" s="1066"/>
      <c r="AM35" s="1066"/>
      <c r="AN35" s="1066"/>
      <c r="AO35" s="1066"/>
      <c r="AP35" s="1066" t="s">
        <v>600</v>
      </c>
      <c r="AQ35" s="1066"/>
      <c r="AR35" s="1066"/>
      <c r="AS35" s="1066"/>
      <c r="AT35" s="1066"/>
      <c r="AU35" s="1066" t="s">
        <v>600</v>
      </c>
      <c r="AV35" s="1066"/>
      <c r="AW35" s="1066"/>
      <c r="AX35" s="1066"/>
      <c r="AY35" s="1066"/>
      <c r="AZ35" s="1137" t="s">
        <v>599</v>
      </c>
      <c r="BA35" s="1137"/>
      <c r="BB35" s="1137"/>
      <c r="BC35" s="1137"/>
      <c r="BD35" s="1137"/>
      <c r="BE35" s="1127" t="s">
        <v>410</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413</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391</v>
      </c>
      <c r="B63" s="1039" t="s">
        <v>414</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1522</v>
      </c>
      <c r="AG63" s="1054"/>
      <c r="AH63" s="1054"/>
      <c r="AI63" s="1054"/>
      <c r="AJ63" s="1125"/>
      <c r="AK63" s="1126"/>
      <c r="AL63" s="1058"/>
      <c r="AM63" s="1058"/>
      <c r="AN63" s="1058"/>
      <c r="AO63" s="1058"/>
      <c r="AP63" s="1054">
        <v>11413</v>
      </c>
      <c r="AQ63" s="1054"/>
      <c r="AR63" s="1054"/>
      <c r="AS63" s="1054"/>
      <c r="AT63" s="1054"/>
      <c r="AU63" s="1054">
        <v>5157</v>
      </c>
      <c r="AV63" s="1054"/>
      <c r="AW63" s="1054"/>
      <c r="AX63" s="1054"/>
      <c r="AY63" s="1054"/>
      <c r="AZ63" s="1120"/>
      <c r="BA63" s="1120"/>
      <c r="BB63" s="1120"/>
      <c r="BC63" s="1120"/>
      <c r="BD63" s="1120"/>
      <c r="BE63" s="1055"/>
      <c r="BF63" s="1055"/>
      <c r="BG63" s="1055"/>
      <c r="BH63" s="1055"/>
      <c r="BI63" s="1056"/>
      <c r="BJ63" s="1121" t="s">
        <v>130</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416</v>
      </c>
      <c r="B66" s="1091"/>
      <c r="C66" s="1091"/>
      <c r="D66" s="1091"/>
      <c r="E66" s="1091"/>
      <c r="F66" s="1091"/>
      <c r="G66" s="1091"/>
      <c r="H66" s="1091"/>
      <c r="I66" s="1091"/>
      <c r="J66" s="1091"/>
      <c r="K66" s="1091"/>
      <c r="L66" s="1091"/>
      <c r="M66" s="1091"/>
      <c r="N66" s="1091"/>
      <c r="O66" s="1091"/>
      <c r="P66" s="1092"/>
      <c r="Q66" s="1096" t="s">
        <v>395</v>
      </c>
      <c r="R66" s="1097"/>
      <c r="S66" s="1097"/>
      <c r="T66" s="1097"/>
      <c r="U66" s="1098"/>
      <c r="V66" s="1096" t="s">
        <v>396</v>
      </c>
      <c r="W66" s="1097"/>
      <c r="X66" s="1097"/>
      <c r="Y66" s="1097"/>
      <c r="Z66" s="1098"/>
      <c r="AA66" s="1096" t="s">
        <v>397</v>
      </c>
      <c r="AB66" s="1097"/>
      <c r="AC66" s="1097"/>
      <c r="AD66" s="1097"/>
      <c r="AE66" s="1098"/>
      <c r="AF66" s="1102" t="s">
        <v>398</v>
      </c>
      <c r="AG66" s="1103"/>
      <c r="AH66" s="1103"/>
      <c r="AI66" s="1103"/>
      <c r="AJ66" s="1104"/>
      <c r="AK66" s="1096" t="s">
        <v>399</v>
      </c>
      <c r="AL66" s="1091"/>
      <c r="AM66" s="1091"/>
      <c r="AN66" s="1091"/>
      <c r="AO66" s="1092"/>
      <c r="AP66" s="1096" t="s">
        <v>400</v>
      </c>
      <c r="AQ66" s="1097"/>
      <c r="AR66" s="1097"/>
      <c r="AS66" s="1097"/>
      <c r="AT66" s="1098"/>
      <c r="AU66" s="1096" t="s">
        <v>417</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576</v>
      </c>
      <c r="C68" s="1081"/>
      <c r="D68" s="1081"/>
      <c r="E68" s="1081"/>
      <c r="F68" s="1081"/>
      <c r="G68" s="1081"/>
      <c r="H68" s="1081"/>
      <c r="I68" s="1081"/>
      <c r="J68" s="1081"/>
      <c r="K68" s="1081"/>
      <c r="L68" s="1081"/>
      <c r="M68" s="1081"/>
      <c r="N68" s="1081"/>
      <c r="O68" s="1081"/>
      <c r="P68" s="1082"/>
      <c r="Q68" s="1083">
        <v>1870</v>
      </c>
      <c r="R68" s="1077"/>
      <c r="S68" s="1077"/>
      <c r="T68" s="1077"/>
      <c r="U68" s="1077"/>
      <c r="V68" s="1077">
        <v>1823</v>
      </c>
      <c r="W68" s="1077"/>
      <c r="X68" s="1077"/>
      <c r="Y68" s="1077"/>
      <c r="Z68" s="1077"/>
      <c r="AA68" s="1077">
        <v>47</v>
      </c>
      <c r="AB68" s="1077"/>
      <c r="AC68" s="1077"/>
      <c r="AD68" s="1077"/>
      <c r="AE68" s="1077"/>
      <c r="AF68" s="1077">
        <v>36</v>
      </c>
      <c r="AG68" s="1077"/>
      <c r="AH68" s="1077"/>
      <c r="AI68" s="1077"/>
      <c r="AJ68" s="1077"/>
      <c r="AK68" s="1077">
        <v>54</v>
      </c>
      <c r="AL68" s="1077"/>
      <c r="AM68" s="1077"/>
      <c r="AN68" s="1077"/>
      <c r="AO68" s="1077"/>
      <c r="AP68" s="1077">
        <v>1461</v>
      </c>
      <c r="AQ68" s="1077"/>
      <c r="AR68" s="1077"/>
      <c r="AS68" s="1077"/>
      <c r="AT68" s="1077"/>
      <c r="AU68" s="1077" t="s">
        <v>599</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577</v>
      </c>
      <c r="C69" s="1070"/>
      <c r="D69" s="1070"/>
      <c r="E69" s="1070"/>
      <c r="F69" s="1070"/>
      <c r="G69" s="1070"/>
      <c r="H69" s="1070"/>
      <c r="I69" s="1070"/>
      <c r="J69" s="1070"/>
      <c r="K69" s="1070"/>
      <c r="L69" s="1070"/>
      <c r="M69" s="1070"/>
      <c r="N69" s="1070"/>
      <c r="O69" s="1070"/>
      <c r="P69" s="1071"/>
      <c r="Q69" s="1072">
        <v>59</v>
      </c>
      <c r="R69" s="1066"/>
      <c r="S69" s="1066"/>
      <c r="T69" s="1066"/>
      <c r="U69" s="1066"/>
      <c r="V69" s="1066">
        <v>58</v>
      </c>
      <c r="W69" s="1066"/>
      <c r="X69" s="1066"/>
      <c r="Y69" s="1066"/>
      <c r="Z69" s="1066"/>
      <c r="AA69" s="1066">
        <v>1</v>
      </c>
      <c r="AB69" s="1066"/>
      <c r="AC69" s="1066"/>
      <c r="AD69" s="1066"/>
      <c r="AE69" s="1066"/>
      <c r="AF69" s="1066">
        <v>1</v>
      </c>
      <c r="AG69" s="1066"/>
      <c r="AH69" s="1066"/>
      <c r="AI69" s="1066"/>
      <c r="AJ69" s="1066"/>
      <c r="AK69" s="1066">
        <v>0</v>
      </c>
      <c r="AL69" s="1066"/>
      <c r="AM69" s="1066"/>
      <c r="AN69" s="1066"/>
      <c r="AO69" s="1066"/>
      <c r="AP69" s="1066">
        <v>0</v>
      </c>
      <c r="AQ69" s="1066"/>
      <c r="AR69" s="1066"/>
      <c r="AS69" s="1066"/>
      <c r="AT69" s="1066"/>
      <c r="AU69" s="1066" t="s">
        <v>600</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578</v>
      </c>
      <c r="C70" s="1070"/>
      <c r="D70" s="1070"/>
      <c r="E70" s="1070"/>
      <c r="F70" s="1070"/>
      <c r="G70" s="1070"/>
      <c r="H70" s="1070"/>
      <c r="I70" s="1070"/>
      <c r="J70" s="1070"/>
      <c r="K70" s="1070"/>
      <c r="L70" s="1070"/>
      <c r="M70" s="1070"/>
      <c r="N70" s="1070"/>
      <c r="O70" s="1070"/>
      <c r="P70" s="1071"/>
      <c r="Q70" s="1072">
        <v>356</v>
      </c>
      <c r="R70" s="1066"/>
      <c r="S70" s="1066"/>
      <c r="T70" s="1066"/>
      <c r="U70" s="1066"/>
      <c r="V70" s="1066">
        <v>353</v>
      </c>
      <c r="W70" s="1066"/>
      <c r="X70" s="1066"/>
      <c r="Y70" s="1066"/>
      <c r="Z70" s="1066"/>
      <c r="AA70" s="1066">
        <v>3</v>
      </c>
      <c r="AB70" s="1066"/>
      <c r="AC70" s="1066"/>
      <c r="AD70" s="1066"/>
      <c r="AE70" s="1066"/>
      <c r="AF70" s="1066">
        <v>3</v>
      </c>
      <c r="AG70" s="1066"/>
      <c r="AH70" s="1066"/>
      <c r="AI70" s="1066"/>
      <c r="AJ70" s="1066"/>
      <c r="AK70" s="1066">
        <v>0</v>
      </c>
      <c r="AL70" s="1066"/>
      <c r="AM70" s="1066"/>
      <c r="AN70" s="1066"/>
      <c r="AO70" s="1066"/>
      <c r="AP70" s="1066">
        <v>310</v>
      </c>
      <c r="AQ70" s="1066"/>
      <c r="AR70" s="1066"/>
      <c r="AS70" s="1066"/>
      <c r="AT70" s="1066"/>
      <c r="AU70" s="1066" t="s">
        <v>600</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579</v>
      </c>
      <c r="C71" s="1070"/>
      <c r="D71" s="1070"/>
      <c r="E71" s="1070"/>
      <c r="F71" s="1070"/>
      <c r="G71" s="1070"/>
      <c r="H71" s="1070"/>
      <c r="I71" s="1070"/>
      <c r="J71" s="1070"/>
      <c r="K71" s="1070"/>
      <c r="L71" s="1070"/>
      <c r="M71" s="1070"/>
      <c r="N71" s="1070"/>
      <c r="O71" s="1070"/>
      <c r="P71" s="1071"/>
      <c r="Q71" s="1072">
        <v>946</v>
      </c>
      <c r="R71" s="1066"/>
      <c r="S71" s="1066"/>
      <c r="T71" s="1066"/>
      <c r="U71" s="1066"/>
      <c r="V71" s="1066">
        <v>938</v>
      </c>
      <c r="W71" s="1066"/>
      <c r="X71" s="1066"/>
      <c r="Y71" s="1066"/>
      <c r="Z71" s="1066"/>
      <c r="AA71" s="1066">
        <v>8</v>
      </c>
      <c r="AB71" s="1066"/>
      <c r="AC71" s="1066"/>
      <c r="AD71" s="1066"/>
      <c r="AE71" s="1066"/>
      <c r="AF71" s="1066">
        <v>8</v>
      </c>
      <c r="AG71" s="1066"/>
      <c r="AH71" s="1066"/>
      <c r="AI71" s="1066"/>
      <c r="AJ71" s="1066"/>
      <c r="AK71" s="1066">
        <v>0</v>
      </c>
      <c r="AL71" s="1066"/>
      <c r="AM71" s="1066"/>
      <c r="AN71" s="1066"/>
      <c r="AO71" s="1066"/>
      <c r="AP71" s="1066">
        <v>184</v>
      </c>
      <c r="AQ71" s="1066"/>
      <c r="AR71" s="1066"/>
      <c r="AS71" s="1066"/>
      <c r="AT71" s="1066"/>
      <c r="AU71" s="1066" t="s">
        <v>600</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580</v>
      </c>
      <c r="C72" s="1070"/>
      <c r="D72" s="1070"/>
      <c r="E72" s="1070"/>
      <c r="F72" s="1070"/>
      <c r="G72" s="1070"/>
      <c r="H72" s="1070"/>
      <c r="I72" s="1070"/>
      <c r="J72" s="1070"/>
      <c r="K72" s="1070"/>
      <c r="L72" s="1070"/>
      <c r="M72" s="1070"/>
      <c r="N72" s="1070"/>
      <c r="O72" s="1070"/>
      <c r="P72" s="1071"/>
      <c r="Q72" s="1072">
        <v>4315</v>
      </c>
      <c r="R72" s="1066"/>
      <c r="S72" s="1066"/>
      <c r="T72" s="1066"/>
      <c r="U72" s="1066"/>
      <c r="V72" s="1066">
        <v>4486</v>
      </c>
      <c r="W72" s="1066"/>
      <c r="X72" s="1066"/>
      <c r="Y72" s="1066"/>
      <c r="Z72" s="1066"/>
      <c r="AA72" s="1066">
        <v>-171</v>
      </c>
      <c r="AB72" s="1066"/>
      <c r="AC72" s="1066"/>
      <c r="AD72" s="1066"/>
      <c r="AE72" s="1066"/>
      <c r="AF72" s="1066">
        <v>5787</v>
      </c>
      <c r="AG72" s="1066"/>
      <c r="AH72" s="1066"/>
      <c r="AI72" s="1066"/>
      <c r="AJ72" s="1066"/>
      <c r="AK72" s="1066">
        <v>0</v>
      </c>
      <c r="AL72" s="1066"/>
      <c r="AM72" s="1066"/>
      <c r="AN72" s="1066"/>
      <c r="AO72" s="1066"/>
      <c r="AP72" s="1066">
        <v>0</v>
      </c>
      <c r="AQ72" s="1066"/>
      <c r="AR72" s="1066"/>
      <c r="AS72" s="1066"/>
      <c r="AT72" s="1066"/>
      <c r="AU72" s="1066" t="s">
        <v>598</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581</v>
      </c>
      <c r="C73" s="1070"/>
      <c r="D73" s="1070"/>
      <c r="E73" s="1070"/>
      <c r="F73" s="1070"/>
      <c r="G73" s="1070"/>
      <c r="H73" s="1070"/>
      <c r="I73" s="1070"/>
      <c r="J73" s="1070"/>
      <c r="K73" s="1070"/>
      <c r="L73" s="1070"/>
      <c r="M73" s="1070"/>
      <c r="N73" s="1070"/>
      <c r="O73" s="1070"/>
      <c r="P73" s="1071"/>
      <c r="Q73" s="1072">
        <v>6184</v>
      </c>
      <c r="R73" s="1066"/>
      <c r="S73" s="1066"/>
      <c r="T73" s="1066"/>
      <c r="U73" s="1066"/>
      <c r="V73" s="1066">
        <v>6173</v>
      </c>
      <c r="W73" s="1066"/>
      <c r="X73" s="1066"/>
      <c r="Y73" s="1066"/>
      <c r="Z73" s="1066"/>
      <c r="AA73" s="1066">
        <v>11</v>
      </c>
      <c r="AB73" s="1066"/>
      <c r="AC73" s="1066"/>
      <c r="AD73" s="1066"/>
      <c r="AE73" s="1066"/>
      <c r="AF73" s="1066">
        <v>0</v>
      </c>
      <c r="AG73" s="1066"/>
      <c r="AH73" s="1066"/>
      <c r="AI73" s="1066"/>
      <c r="AJ73" s="1066"/>
      <c r="AK73" s="1066">
        <v>0</v>
      </c>
      <c r="AL73" s="1066"/>
      <c r="AM73" s="1066"/>
      <c r="AN73" s="1066"/>
      <c r="AO73" s="1066"/>
      <c r="AP73" s="1066">
        <v>5297</v>
      </c>
      <c r="AQ73" s="1066"/>
      <c r="AR73" s="1066"/>
      <c r="AS73" s="1066"/>
      <c r="AT73" s="1066"/>
      <c r="AU73" s="1066" t="s">
        <v>600</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582</v>
      </c>
      <c r="C74" s="1070"/>
      <c r="D74" s="1070"/>
      <c r="E74" s="1070"/>
      <c r="F74" s="1070"/>
      <c r="G74" s="1070"/>
      <c r="H74" s="1070"/>
      <c r="I74" s="1070"/>
      <c r="J74" s="1070"/>
      <c r="K74" s="1070"/>
      <c r="L74" s="1070"/>
      <c r="M74" s="1070"/>
      <c r="N74" s="1070"/>
      <c r="O74" s="1070"/>
      <c r="P74" s="1071"/>
      <c r="Q74" s="1072">
        <v>7549</v>
      </c>
      <c r="R74" s="1066"/>
      <c r="S74" s="1066"/>
      <c r="T74" s="1066"/>
      <c r="U74" s="1066"/>
      <c r="V74" s="1066">
        <v>6819</v>
      </c>
      <c r="W74" s="1066"/>
      <c r="X74" s="1066"/>
      <c r="Y74" s="1066"/>
      <c r="Z74" s="1066"/>
      <c r="AA74" s="1066">
        <v>730</v>
      </c>
      <c r="AB74" s="1066"/>
      <c r="AC74" s="1066"/>
      <c r="AD74" s="1066"/>
      <c r="AE74" s="1066"/>
      <c r="AF74" s="1066" t="s">
        <v>600</v>
      </c>
      <c r="AG74" s="1066"/>
      <c r="AH74" s="1066"/>
      <c r="AI74" s="1066"/>
      <c r="AJ74" s="1066"/>
      <c r="AK74" s="1066">
        <v>15</v>
      </c>
      <c r="AL74" s="1066"/>
      <c r="AM74" s="1066"/>
      <c r="AN74" s="1066"/>
      <c r="AO74" s="1066"/>
      <c r="AP74" s="1066" t="s">
        <v>600</v>
      </c>
      <c r="AQ74" s="1066"/>
      <c r="AR74" s="1066"/>
      <c r="AS74" s="1066"/>
      <c r="AT74" s="1066"/>
      <c r="AU74" s="1066" t="s">
        <v>600</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583</v>
      </c>
      <c r="C75" s="1070"/>
      <c r="D75" s="1070"/>
      <c r="E75" s="1070"/>
      <c r="F75" s="1070"/>
      <c r="G75" s="1070"/>
      <c r="H75" s="1070"/>
      <c r="I75" s="1070"/>
      <c r="J75" s="1070"/>
      <c r="K75" s="1070"/>
      <c r="L75" s="1070"/>
      <c r="M75" s="1070"/>
      <c r="N75" s="1070"/>
      <c r="O75" s="1070"/>
      <c r="P75" s="1071"/>
      <c r="Q75" s="1073">
        <v>1576</v>
      </c>
      <c r="R75" s="1074"/>
      <c r="S75" s="1074"/>
      <c r="T75" s="1074"/>
      <c r="U75" s="1075"/>
      <c r="V75" s="1076">
        <v>1575</v>
      </c>
      <c r="W75" s="1074"/>
      <c r="X75" s="1074"/>
      <c r="Y75" s="1074"/>
      <c r="Z75" s="1075"/>
      <c r="AA75" s="1076">
        <v>1</v>
      </c>
      <c r="AB75" s="1074"/>
      <c r="AC75" s="1074"/>
      <c r="AD75" s="1074"/>
      <c r="AE75" s="1075"/>
      <c r="AF75" s="1076" t="s">
        <v>600</v>
      </c>
      <c r="AG75" s="1074"/>
      <c r="AH75" s="1074"/>
      <c r="AI75" s="1074"/>
      <c r="AJ75" s="1075"/>
      <c r="AK75" s="1076" t="s">
        <v>600</v>
      </c>
      <c r="AL75" s="1074"/>
      <c r="AM75" s="1074"/>
      <c r="AN75" s="1074"/>
      <c r="AO75" s="1075"/>
      <c r="AP75" s="1076" t="s">
        <v>600</v>
      </c>
      <c r="AQ75" s="1074"/>
      <c r="AR75" s="1074"/>
      <c r="AS75" s="1074"/>
      <c r="AT75" s="1075"/>
      <c r="AU75" s="1076" t="s">
        <v>600</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584</v>
      </c>
      <c r="C76" s="1070"/>
      <c r="D76" s="1070"/>
      <c r="E76" s="1070"/>
      <c r="F76" s="1070"/>
      <c r="G76" s="1070"/>
      <c r="H76" s="1070"/>
      <c r="I76" s="1070"/>
      <c r="J76" s="1070"/>
      <c r="K76" s="1070"/>
      <c r="L76" s="1070"/>
      <c r="M76" s="1070"/>
      <c r="N76" s="1070"/>
      <c r="O76" s="1070"/>
      <c r="P76" s="1071"/>
      <c r="Q76" s="1073">
        <v>20</v>
      </c>
      <c r="R76" s="1074"/>
      <c r="S76" s="1074"/>
      <c r="T76" s="1074"/>
      <c r="U76" s="1075"/>
      <c r="V76" s="1076">
        <v>19</v>
      </c>
      <c r="W76" s="1074"/>
      <c r="X76" s="1074"/>
      <c r="Y76" s="1074"/>
      <c r="Z76" s="1075"/>
      <c r="AA76" s="1076">
        <v>1</v>
      </c>
      <c r="AB76" s="1074"/>
      <c r="AC76" s="1074"/>
      <c r="AD76" s="1074"/>
      <c r="AE76" s="1075"/>
      <c r="AF76" s="1076" t="s">
        <v>600</v>
      </c>
      <c r="AG76" s="1074"/>
      <c r="AH76" s="1074"/>
      <c r="AI76" s="1074"/>
      <c r="AJ76" s="1075"/>
      <c r="AK76" s="1076">
        <v>19</v>
      </c>
      <c r="AL76" s="1074"/>
      <c r="AM76" s="1074"/>
      <c r="AN76" s="1074"/>
      <c r="AO76" s="1075"/>
      <c r="AP76" s="1076" t="s">
        <v>600</v>
      </c>
      <c r="AQ76" s="1074"/>
      <c r="AR76" s="1074"/>
      <c r="AS76" s="1074"/>
      <c r="AT76" s="1075"/>
      <c r="AU76" s="1076" t="s">
        <v>600</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585</v>
      </c>
      <c r="C77" s="1070"/>
      <c r="D77" s="1070"/>
      <c r="E77" s="1070"/>
      <c r="F77" s="1070"/>
      <c r="G77" s="1070"/>
      <c r="H77" s="1070"/>
      <c r="I77" s="1070"/>
      <c r="J77" s="1070"/>
      <c r="K77" s="1070"/>
      <c r="L77" s="1070"/>
      <c r="M77" s="1070"/>
      <c r="N77" s="1070"/>
      <c r="O77" s="1070"/>
      <c r="P77" s="1071"/>
      <c r="Q77" s="1073">
        <v>52</v>
      </c>
      <c r="R77" s="1074"/>
      <c r="S77" s="1074"/>
      <c r="T77" s="1074"/>
      <c r="U77" s="1075"/>
      <c r="V77" s="1076">
        <v>30</v>
      </c>
      <c r="W77" s="1074"/>
      <c r="X77" s="1074"/>
      <c r="Y77" s="1074"/>
      <c r="Z77" s="1075"/>
      <c r="AA77" s="1076">
        <v>22</v>
      </c>
      <c r="AB77" s="1074"/>
      <c r="AC77" s="1074"/>
      <c r="AD77" s="1074"/>
      <c r="AE77" s="1075"/>
      <c r="AF77" s="1076" t="s">
        <v>600</v>
      </c>
      <c r="AG77" s="1074"/>
      <c r="AH77" s="1074"/>
      <c r="AI77" s="1074"/>
      <c r="AJ77" s="1075"/>
      <c r="AK77" s="1076" t="s">
        <v>600</v>
      </c>
      <c r="AL77" s="1074"/>
      <c r="AM77" s="1074"/>
      <c r="AN77" s="1074"/>
      <c r="AO77" s="1075"/>
      <c r="AP77" s="1076" t="s">
        <v>600</v>
      </c>
      <c r="AQ77" s="1074"/>
      <c r="AR77" s="1074"/>
      <c r="AS77" s="1074"/>
      <c r="AT77" s="1075"/>
      <c r="AU77" s="1076" t="s">
        <v>600</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586</v>
      </c>
      <c r="C78" s="1070"/>
      <c r="D78" s="1070"/>
      <c r="E78" s="1070"/>
      <c r="F78" s="1070"/>
      <c r="G78" s="1070"/>
      <c r="H78" s="1070"/>
      <c r="I78" s="1070"/>
      <c r="J78" s="1070"/>
      <c r="K78" s="1070"/>
      <c r="L78" s="1070"/>
      <c r="M78" s="1070"/>
      <c r="N78" s="1070"/>
      <c r="O78" s="1070"/>
      <c r="P78" s="1071"/>
      <c r="Q78" s="1072">
        <v>36</v>
      </c>
      <c r="R78" s="1066"/>
      <c r="S78" s="1066"/>
      <c r="T78" s="1066"/>
      <c r="U78" s="1066"/>
      <c r="V78" s="1066">
        <v>32</v>
      </c>
      <c r="W78" s="1066"/>
      <c r="X78" s="1066"/>
      <c r="Y78" s="1066"/>
      <c r="Z78" s="1066"/>
      <c r="AA78" s="1066">
        <v>4</v>
      </c>
      <c r="AB78" s="1066"/>
      <c r="AC78" s="1066"/>
      <c r="AD78" s="1066"/>
      <c r="AE78" s="1066"/>
      <c r="AF78" s="1066" t="s">
        <v>600</v>
      </c>
      <c r="AG78" s="1066"/>
      <c r="AH78" s="1066"/>
      <c r="AI78" s="1066"/>
      <c r="AJ78" s="1066"/>
      <c r="AK78" s="1066" t="s">
        <v>600</v>
      </c>
      <c r="AL78" s="1066"/>
      <c r="AM78" s="1066"/>
      <c r="AN78" s="1066"/>
      <c r="AO78" s="1066"/>
      <c r="AP78" s="1066" t="s">
        <v>600</v>
      </c>
      <c r="AQ78" s="1066"/>
      <c r="AR78" s="1066"/>
      <c r="AS78" s="1066"/>
      <c r="AT78" s="1066"/>
      <c r="AU78" s="1066" t="s">
        <v>600</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587</v>
      </c>
      <c r="C79" s="1070"/>
      <c r="D79" s="1070"/>
      <c r="E79" s="1070"/>
      <c r="F79" s="1070"/>
      <c r="G79" s="1070"/>
      <c r="H79" s="1070"/>
      <c r="I79" s="1070"/>
      <c r="J79" s="1070"/>
      <c r="K79" s="1070"/>
      <c r="L79" s="1070"/>
      <c r="M79" s="1070"/>
      <c r="N79" s="1070"/>
      <c r="O79" s="1070"/>
      <c r="P79" s="1071"/>
      <c r="Q79" s="1072">
        <v>748</v>
      </c>
      <c r="R79" s="1066"/>
      <c r="S79" s="1066"/>
      <c r="T79" s="1066"/>
      <c r="U79" s="1066"/>
      <c r="V79" s="1066">
        <v>694</v>
      </c>
      <c r="W79" s="1066"/>
      <c r="X79" s="1066"/>
      <c r="Y79" s="1066"/>
      <c r="Z79" s="1066"/>
      <c r="AA79" s="1066">
        <v>54</v>
      </c>
      <c r="AB79" s="1066"/>
      <c r="AC79" s="1066"/>
      <c r="AD79" s="1066"/>
      <c r="AE79" s="1066"/>
      <c r="AF79" s="1066">
        <v>54</v>
      </c>
      <c r="AG79" s="1066"/>
      <c r="AH79" s="1066"/>
      <c r="AI79" s="1066"/>
      <c r="AJ79" s="1066"/>
      <c r="AK79" s="1066">
        <v>0</v>
      </c>
      <c r="AL79" s="1066"/>
      <c r="AM79" s="1066"/>
      <c r="AN79" s="1066"/>
      <c r="AO79" s="1066"/>
      <c r="AP79" s="1066" t="s">
        <v>599</v>
      </c>
      <c r="AQ79" s="1066"/>
      <c r="AR79" s="1066"/>
      <c r="AS79" s="1066"/>
      <c r="AT79" s="1066"/>
      <c r="AU79" s="1066" t="s">
        <v>600</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t="s">
        <v>588</v>
      </c>
      <c r="C80" s="1070"/>
      <c r="D80" s="1070"/>
      <c r="E80" s="1070"/>
      <c r="F80" s="1070"/>
      <c r="G80" s="1070"/>
      <c r="H80" s="1070"/>
      <c r="I80" s="1070"/>
      <c r="J80" s="1070"/>
      <c r="K80" s="1070"/>
      <c r="L80" s="1070"/>
      <c r="M80" s="1070"/>
      <c r="N80" s="1070"/>
      <c r="O80" s="1070"/>
      <c r="P80" s="1071"/>
      <c r="Q80" s="1072">
        <v>252648</v>
      </c>
      <c r="R80" s="1066"/>
      <c r="S80" s="1066"/>
      <c r="T80" s="1066"/>
      <c r="U80" s="1066"/>
      <c r="V80" s="1066">
        <v>232839</v>
      </c>
      <c r="W80" s="1066"/>
      <c r="X80" s="1066"/>
      <c r="Y80" s="1066"/>
      <c r="Z80" s="1066"/>
      <c r="AA80" s="1066">
        <v>19809</v>
      </c>
      <c r="AB80" s="1066"/>
      <c r="AC80" s="1066"/>
      <c r="AD80" s="1066"/>
      <c r="AE80" s="1066"/>
      <c r="AF80" s="1066">
        <v>19809</v>
      </c>
      <c r="AG80" s="1066"/>
      <c r="AH80" s="1066"/>
      <c r="AI80" s="1066"/>
      <c r="AJ80" s="1066"/>
      <c r="AK80" s="1066">
        <v>485</v>
      </c>
      <c r="AL80" s="1066"/>
      <c r="AM80" s="1066"/>
      <c r="AN80" s="1066"/>
      <c r="AO80" s="1066"/>
      <c r="AP80" s="1066" t="s">
        <v>599</v>
      </c>
      <c r="AQ80" s="1066"/>
      <c r="AR80" s="1066"/>
      <c r="AS80" s="1066"/>
      <c r="AT80" s="1066"/>
      <c r="AU80" s="1066" t="s">
        <v>600</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t="s">
        <v>589</v>
      </c>
      <c r="C81" s="1070"/>
      <c r="D81" s="1070"/>
      <c r="E81" s="1070"/>
      <c r="F81" s="1070"/>
      <c r="G81" s="1070"/>
      <c r="H81" s="1070"/>
      <c r="I81" s="1070"/>
      <c r="J81" s="1070"/>
      <c r="K81" s="1070"/>
      <c r="L81" s="1070"/>
      <c r="M81" s="1070"/>
      <c r="N81" s="1070"/>
      <c r="O81" s="1070"/>
      <c r="P81" s="1071"/>
      <c r="Q81" s="1072">
        <v>370</v>
      </c>
      <c r="R81" s="1066"/>
      <c r="S81" s="1066"/>
      <c r="T81" s="1066"/>
      <c r="U81" s="1066"/>
      <c r="V81" s="1066">
        <v>192</v>
      </c>
      <c r="W81" s="1066"/>
      <c r="X81" s="1066"/>
      <c r="Y81" s="1066"/>
      <c r="Z81" s="1066"/>
      <c r="AA81" s="1066">
        <v>178</v>
      </c>
      <c r="AB81" s="1066"/>
      <c r="AC81" s="1066"/>
      <c r="AD81" s="1066"/>
      <c r="AE81" s="1066"/>
      <c r="AF81" s="1066">
        <v>178</v>
      </c>
      <c r="AG81" s="1066"/>
      <c r="AH81" s="1066"/>
      <c r="AI81" s="1066"/>
      <c r="AJ81" s="1066"/>
      <c r="AK81" s="1066">
        <v>0</v>
      </c>
      <c r="AL81" s="1066"/>
      <c r="AM81" s="1066"/>
      <c r="AN81" s="1066"/>
      <c r="AO81" s="1066"/>
      <c r="AP81" s="1066">
        <v>0</v>
      </c>
      <c r="AQ81" s="1066"/>
      <c r="AR81" s="1066"/>
      <c r="AS81" s="1066"/>
      <c r="AT81" s="1066"/>
      <c r="AU81" s="1066" t="s">
        <v>601</v>
      </c>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391</v>
      </c>
      <c r="B88" s="1039" t="s">
        <v>418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25876</v>
      </c>
      <c r="AG88" s="1054"/>
      <c r="AH88" s="1054"/>
      <c r="AI88" s="1054"/>
      <c r="AJ88" s="1054"/>
      <c r="AK88" s="1058"/>
      <c r="AL88" s="1058"/>
      <c r="AM88" s="1058"/>
      <c r="AN88" s="1058"/>
      <c r="AO88" s="1058"/>
      <c r="AP88" s="1054">
        <v>7252</v>
      </c>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419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150</v>
      </c>
      <c r="CS102" s="1046"/>
      <c r="CT102" s="1046"/>
      <c r="CU102" s="1046"/>
      <c r="CV102" s="1047"/>
      <c r="CW102" s="1045">
        <v>9</v>
      </c>
      <c r="CX102" s="1046"/>
      <c r="CY102" s="1046"/>
      <c r="CZ102" s="1046"/>
      <c r="DA102" s="1047"/>
      <c r="DB102" s="1045">
        <v>0</v>
      </c>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427</v>
      </c>
      <c r="AB109" s="989"/>
      <c r="AC109" s="989"/>
      <c r="AD109" s="989"/>
      <c r="AE109" s="990"/>
      <c r="AF109" s="991" t="s">
        <v>428</v>
      </c>
      <c r="AG109" s="989"/>
      <c r="AH109" s="989"/>
      <c r="AI109" s="989"/>
      <c r="AJ109" s="990"/>
      <c r="AK109" s="991" t="s">
        <v>307</v>
      </c>
      <c r="AL109" s="989"/>
      <c r="AM109" s="989"/>
      <c r="AN109" s="989"/>
      <c r="AO109" s="990"/>
      <c r="AP109" s="991" t="s">
        <v>429</v>
      </c>
      <c r="AQ109" s="989"/>
      <c r="AR109" s="989"/>
      <c r="AS109" s="989"/>
      <c r="AT109" s="1020"/>
      <c r="AU109" s="988" t="s">
        <v>426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427</v>
      </c>
      <c r="BR109" s="989"/>
      <c r="BS109" s="989"/>
      <c r="BT109" s="989"/>
      <c r="BU109" s="990"/>
      <c r="BV109" s="991" t="s">
        <v>428</v>
      </c>
      <c r="BW109" s="989"/>
      <c r="BX109" s="989"/>
      <c r="BY109" s="989"/>
      <c r="BZ109" s="990"/>
      <c r="CA109" s="991" t="s">
        <v>307</v>
      </c>
      <c r="CB109" s="989"/>
      <c r="CC109" s="989"/>
      <c r="CD109" s="989"/>
      <c r="CE109" s="990"/>
      <c r="CF109" s="1027" t="s">
        <v>429</v>
      </c>
      <c r="CG109" s="1027"/>
      <c r="CH109" s="1027"/>
      <c r="CI109" s="1027"/>
      <c r="CJ109" s="1027"/>
      <c r="CK109" s="991" t="s">
        <v>430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427</v>
      </c>
      <c r="DH109" s="989"/>
      <c r="DI109" s="989"/>
      <c r="DJ109" s="989"/>
      <c r="DK109" s="990"/>
      <c r="DL109" s="991" t="s">
        <v>428</v>
      </c>
      <c r="DM109" s="989"/>
      <c r="DN109" s="989"/>
      <c r="DO109" s="989"/>
      <c r="DP109" s="990"/>
      <c r="DQ109" s="991" t="s">
        <v>307</v>
      </c>
      <c r="DR109" s="989"/>
      <c r="DS109" s="989"/>
      <c r="DT109" s="989"/>
      <c r="DU109" s="990"/>
      <c r="DV109" s="991" t="s">
        <v>429</v>
      </c>
      <c r="DW109" s="989"/>
      <c r="DX109" s="989"/>
      <c r="DY109" s="989"/>
      <c r="DZ109" s="1020"/>
    </row>
    <row r="110" spans="1:131" s="248" customFormat="1" ht="26.25" customHeight="1" x14ac:dyDescent="0.15">
      <c r="A110" s="891" t="s">
        <v>431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3013806</v>
      </c>
      <c r="AB110" s="982"/>
      <c r="AC110" s="982"/>
      <c r="AD110" s="982"/>
      <c r="AE110" s="983"/>
      <c r="AF110" s="984">
        <v>2953242</v>
      </c>
      <c r="AG110" s="982"/>
      <c r="AH110" s="982"/>
      <c r="AI110" s="982"/>
      <c r="AJ110" s="983"/>
      <c r="AK110" s="984">
        <v>3048642</v>
      </c>
      <c r="AL110" s="982"/>
      <c r="AM110" s="982"/>
      <c r="AN110" s="982"/>
      <c r="AO110" s="983"/>
      <c r="AP110" s="985">
        <v>21.1</v>
      </c>
      <c r="AQ110" s="986"/>
      <c r="AR110" s="986"/>
      <c r="AS110" s="986"/>
      <c r="AT110" s="987"/>
      <c r="AU110" s="1021" t="s">
        <v>73</v>
      </c>
      <c r="AV110" s="1022"/>
      <c r="AW110" s="1022"/>
      <c r="AX110" s="1022"/>
      <c r="AY110" s="1022"/>
      <c r="AZ110" s="947" t="s">
        <v>432</v>
      </c>
      <c r="BA110" s="892"/>
      <c r="BB110" s="892"/>
      <c r="BC110" s="892"/>
      <c r="BD110" s="892"/>
      <c r="BE110" s="892"/>
      <c r="BF110" s="892"/>
      <c r="BG110" s="892"/>
      <c r="BH110" s="892"/>
      <c r="BI110" s="892"/>
      <c r="BJ110" s="892"/>
      <c r="BK110" s="892"/>
      <c r="BL110" s="892"/>
      <c r="BM110" s="892"/>
      <c r="BN110" s="892"/>
      <c r="BO110" s="892"/>
      <c r="BP110" s="893"/>
      <c r="BQ110" s="948">
        <v>39629057</v>
      </c>
      <c r="BR110" s="929"/>
      <c r="BS110" s="929"/>
      <c r="BT110" s="929"/>
      <c r="BU110" s="929"/>
      <c r="BV110" s="929">
        <v>40060442</v>
      </c>
      <c r="BW110" s="929"/>
      <c r="BX110" s="929"/>
      <c r="BY110" s="929"/>
      <c r="BZ110" s="929"/>
      <c r="CA110" s="929">
        <v>41122511</v>
      </c>
      <c r="CB110" s="929"/>
      <c r="CC110" s="929"/>
      <c r="CD110" s="929"/>
      <c r="CE110" s="929"/>
      <c r="CF110" s="953">
        <v>285</v>
      </c>
      <c r="CG110" s="954"/>
      <c r="CH110" s="954"/>
      <c r="CI110" s="954"/>
      <c r="CJ110" s="954"/>
      <c r="CK110" s="1017" t="s">
        <v>433</v>
      </c>
      <c r="CL110" s="903"/>
      <c r="CM110" s="978" t="s">
        <v>434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130</v>
      </c>
      <c r="DH110" s="929"/>
      <c r="DI110" s="929"/>
      <c r="DJ110" s="929"/>
      <c r="DK110" s="929"/>
      <c r="DL110" s="929" t="s">
        <v>130</v>
      </c>
      <c r="DM110" s="929"/>
      <c r="DN110" s="929"/>
      <c r="DO110" s="929"/>
      <c r="DP110" s="929"/>
      <c r="DQ110" s="929" t="s">
        <v>130</v>
      </c>
      <c r="DR110" s="929"/>
      <c r="DS110" s="929"/>
      <c r="DT110" s="929"/>
      <c r="DU110" s="929"/>
      <c r="DV110" s="930" t="s">
        <v>435</v>
      </c>
      <c r="DW110" s="930"/>
      <c r="DX110" s="930"/>
      <c r="DY110" s="930"/>
      <c r="DZ110" s="931"/>
    </row>
    <row r="111" spans="1:131" s="248" customFormat="1" ht="26.25" customHeight="1" x14ac:dyDescent="0.15">
      <c r="A111" s="858" t="s">
        <v>436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437</v>
      </c>
      <c r="AB111" s="1010"/>
      <c r="AC111" s="1010"/>
      <c r="AD111" s="1010"/>
      <c r="AE111" s="1011"/>
      <c r="AF111" s="1012" t="s">
        <v>435</v>
      </c>
      <c r="AG111" s="1010"/>
      <c r="AH111" s="1010"/>
      <c r="AI111" s="1010"/>
      <c r="AJ111" s="1011"/>
      <c r="AK111" s="1012" t="s">
        <v>437</v>
      </c>
      <c r="AL111" s="1010"/>
      <c r="AM111" s="1010"/>
      <c r="AN111" s="1010"/>
      <c r="AO111" s="1011"/>
      <c r="AP111" s="1013" t="s">
        <v>437</v>
      </c>
      <c r="AQ111" s="1014"/>
      <c r="AR111" s="1014"/>
      <c r="AS111" s="1014"/>
      <c r="AT111" s="1015"/>
      <c r="AU111" s="1023"/>
      <c r="AV111" s="1024"/>
      <c r="AW111" s="1024"/>
      <c r="AX111" s="1024"/>
      <c r="AY111" s="1024"/>
      <c r="AZ111" s="899" t="s">
        <v>438</v>
      </c>
      <c r="BA111" s="834"/>
      <c r="BB111" s="834"/>
      <c r="BC111" s="834"/>
      <c r="BD111" s="834"/>
      <c r="BE111" s="834"/>
      <c r="BF111" s="834"/>
      <c r="BG111" s="834"/>
      <c r="BH111" s="834"/>
      <c r="BI111" s="834"/>
      <c r="BJ111" s="834"/>
      <c r="BK111" s="834"/>
      <c r="BL111" s="834"/>
      <c r="BM111" s="834"/>
      <c r="BN111" s="834"/>
      <c r="BO111" s="834"/>
      <c r="BP111" s="835"/>
      <c r="BQ111" s="900">
        <v>47672</v>
      </c>
      <c r="BR111" s="901"/>
      <c r="BS111" s="901"/>
      <c r="BT111" s="901"/>
      <c r="BU111" s="901"/>
      <c r="BV111" s="901">
        <v>47672</v>
      </c>
      <c r="BW111" s="901"/>
      <c r="BX111" s="901"/>
      <c r="BY111" s="901"/>
      <c r="BZ111" s="901"/>
      <c r="CA111" s="901" t="s">
        <v>435</v>
      </c>
      <c r="CB111" s="901"/>
      <c r="CC111" s="901"/>
      <c r="CD111" s="901"/>
      <c r="CE111" s="901"/>
      <c r="CF111" s="962" t="s">
        <v>130</v>
      </c>
      <c r="CG111" s="963"/>
      <c r="CH111" s="963"/>
      <c r="CI111" s="963"/>
      <c r="CJ111" s="963"/>
      <c r="CK111" s="1018"/>
      <c r="CL111" s="905"/>
      <c r="CM111" s="908" t="s">
        <v>439</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437</v>
      </c>
      <c r="DH111" s="901"/>
      <c r="DI111" s="901"/>
      <c r="DJ111" s="901"/>
      <c r="DK111" s="901"/>
      <c r="DL111" s="901" t="s">
        <v>435</v>
      </c>
      <c r="DM111" s="901"/>
      <c r="DN111" s="901"/>
      <c r="DO111" s="901"/>
      <c r="DP111" s="901"/>
      <c r="DQ111" s="901" t="s">
        <v>130</v>
      </c>
      <c r="DR111" s="901"/>
      <c r="DS111" s="901"/>
      <c r="DT111" s="901"/>
      <c r="DU111" s="901"/>
      <c r="DV111" s="878" t="s">
        <v>437</v>
      </c>
      <c r="DW111" s="878"/>
      <c r="DX111" s="878"/>
      <c r="DY111" s="878"/>
      <c r="DZ111" s="879"/>
    </row>
    <row r="112" spans="1:131" s="248" customFormat="1" ht="26.25" customHeight="1" x14ac:dyDescent="0.15">
      <c r="A112" s="1003" t="s">
        <v>440</v>
      </c>
      <c r="B112" s="1004"/>
      <c r="C112" s="834" t="s">
        <v>441</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v>20000</v>
      </c>
      <c r="AB112" s="864"/>
      <c r="AC112" s="864"/>
      <c r="AD112" s="864"/>
      <c r="AE112" s="865"/>
      <c r="AF112" s="866">
        <v>13333</v>
      </c>
      <c r="AG112" s="864"/>
      <c r="AH112" s="864"/>
      <c r="AI112" s="864"/>
      <c r="AJ112" s="865"/>
      <c r="AK112" s="866">
        <v>6667</v>
      </c>
      <c r="AL112" s="864"/>
      <c r="AM112" s="864"/>
      <c r="AN112" s="864"/>
      <c r="AO112" s="865"/>
      <c r="AP112" s="911">
        <v>0</v>
      </c>
      <c r="AQ112" s="912"/>
      <c r="AR112" s="912"/>
      <c r="AS112" s="912"/>
      <c r="AT112" s="913"/>
      <c r="AU112" s="1023"/>
      <c r="AV112" s="1024"/>
      <c r="AW112" s="1024"/>
      <c r="AX112" s="1024"/>
      <c r="AY112" s="1024"/>
      <c r="AZ112" s="899" t="s">
        <v>442</v>
      </c>
      <c r="BA112" s="834"/>
      <c r="BB112" s="834"/>
      <c r="BC112" s="834"/>
      <c r="BD112" s="834"/>
      <c r="BE112" s="834"/>
      <c r="BF112" s="834"/>
      <c r="BG112" s="834"/>
      <c r="BH112" s="834"/>
      <c r="BI112" s="834"/>
      <c r="BJ112" s="834"/>
      <c r="BK112" s="834"/>
      <c r="BL112" s="834"/>
      <c r="BM112" s="834"/>
      <c r="BN112" s="834"/>
      <c r="BO112" s="834"/>
      <c r="BP112" s="835"/>
      <c r="BQ112" s="900">
        <v>5903272</v>
      </c>
      <c r="BR112" s="901"/>
      <c r="BS112" s="901"/>
      <c r="BT112" s="901"/>
      <c r="BU112" s="901"/>
      <c r="BV112" s="901">
        <v>5471590</v>
      </c>
      <c r="BW112" s="901"/>
      <c r="BX112" s="901"/>
      <c r="BY112" s="901"/>
      <c r="BZ112" s="901"/>
      <c r="CA112" s="901">
        <v>5156201</v>
      </c>
      <c r="CB112" s="901"/>
      <c r="CC112" s="901"/>
      <c r="CD112" s="901"/>
      <c r="CE112" s="901"/>
      <c r="CF112" s="962">
        <v>35.700000000000003</v>
      </c>
      <c r="CG112" s="963"/>
      <c r="CH112" s="963"/>
      <c r="CI112" s="963"/>
      <c r="CJ112" s="963"/>
      <c r="CK112" s="1018"/>
      <c r="CL112" s="905"/>
      <c r="CM112" s="908" t="s">
        <v>443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130</v>
      </c>
      <c r="DH112" s="901"/>
      <c r="DI112" s="901"/>
      <c r="DJ112" s="901"/>
      <c r="DK112" s="901"/>
      <c r="DL112" s="901" t="s">
        <v>437</v>
      </c>
      <c r="DM112" s="901"/>
      <c r="DN112" s="901"/>
      <c r="DO112" s="901"/>
      <c r="DP112" s="901"/>
      <c r="DQ112" s="901" t="s">
        <v>437</v>
      </c>
      <c r="DR112" s="901"/>
      <c r="DS112" s="901"/>
      <c r="DT112" s="901"/>
      <c r="DU112" s="901"/>
      <c r="DV112" s="878" t="s">
        <v>130</v>
      </c>
      <c r="DW112" s="878"/>
      <c r="DX112" s="878"/>
      <c r="DY112" s="878"/>
      <c r="DZ112" s="879"/>
    </row>
    <row r="113" spans="1:130" s="248" customFormat="1" ht="26.25" customHeight="1" x14ac:dyDescent="0.15">
      <c r="A113" s="1005"/>
      <c r="B113" s="1006"/>
      <c r="C113" s="834" t="s">
        <v>444</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437451</v>
      </c>
      <c r="AB113" s="1010"/>
      <c r="AC113" s="1010"/>
      <c r="AD113" s="1010"/>
      <c r="AE113" s="1011"/>
      <c r="AF113" s="1012">
        <v>453924</v>
      </c>
      <c r="AG113" s="1010"/>
      <c r="AH113" s="1010"/>
      <c r="AI113" s="1010"/>
      <c r="AJ113" s="1011"/>
      <c r="AK113" s="1012">
        <v>448552</v>
      </c>
      <c r="AL113" s="1010"/>
      <c r="AM113" s="1010"/>
      <c r="AN113" s="1010"/>
      <c r="AO113" s="1011"/>
      <c r="AP113" s="1013">
        <v>3.1</v>
      </c>
      <c r="AQ113" s="1014"/>
      <c r="AR113" s="1014"/>
      <c r="AS113" s="1014"/>
      <c r="AT113" s="1015"/>
      <c r="AU113" s="1023"/>
      <c r="AV113" s="1024"/>
      <c r="AW113" s="1024"/>
      <c r="AX113" s="1024"/>
      <c r="AY113" s="1024"/>
      <c r="AZ113" s="899" t="s">
        <v>445</v>
      </c>
      <c r="BA113" s="834"/>
      <c r="BB113" s="834"/>
      <c r="BC113" s="834"/>
      <c r="BD113" s="834"/>
      <c r="BE113" s="834"/>
      <c r="BF113" s="834"/>
      <c r="BG113" s="834"/>
      <c r="BH113" s="834"/>
      <c r="BI113" s="834"/>
      <c r="BJ113" s="834"/>
      <c r="BK113" s="834"/>
      <c r="BL113" s="834"/>
      <c r="BM113" s="834"/>
      <c r="BN113" s="834"/>
      <c r="BO113" s="834"/>
      <c r="BP113" s="835"/>
      <c r="BQ113" s="900">
        <v>1665501</v>
      </c>
      <c r="BR113" s="901"/>
      <c r="BS113" s="901"/>
      <c r="BT113" s="901"/>
      <c r="BU113" s="901"/>
      <c r="BV113" s="901">
        <v>1433895</v>
      </c>
      <c r="BW113" s="901"/>
      <c r="BX113" s="901"/>
      <c r="BY113" s="901"/>
      <c r="BZ113" s="901"/>
      <c r="CA113" s="901">
        <v>1605550</v>
      </c>
      <c r="CB113" s="901"/>
      <c r="CC113" s="901"/>
      <c r="CD113" s="901"/>
      <c r="CE113" s="901"/>
      <c r="CF113" s="962">
        <v>11.1</v>
      </c>
      <c r="CG113" s="963"/>
      <c r="CH113" s="963"/>
      <c r="CI113" s="963"/>
      <c r="CJ113" s="963"/>
      <c r="CK113" s="1018"/>
      <c r="CL113" s="905"/>
      <c r="CM113" s="908" t="s">
        <v>446</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130</v>
      </c>
      <c r="DH113" s="864"/>
      <c r="DI113" s="864"/>
      <c r="DJ113" s="864"/>
      <c r="DK113" s="865"/>
      <c r="DL113" s="866" t="s">
        <v>130</v>
      </c>
      <c r="DM113" s="864"/>
      <c r="DN113" s="864"/>
      <c r="DO113" s="864"/>
      <c r="DP113" s="865"/>
      <c r="DQ113" s="866" t="s">
        <v>130</v>
      </c>
      <c r="DR113" s="864"/>
      <c r="DS113" s="864"/>
      <c r="DT113" s="864"/>
      <c r="DU113" s="865"/>
      <c r="DV113" s="911" t="s">
        <v>437</v>
      </c>
      <c r="DW113" s="912"/>
      <c r="DX113" s="912"/>
      <c r="DY113" s="912"/>
      <c r="DZ113" s="913"/>
    </row>
    <row r="114" spans="1:130" s="248" customFormat="1" ht="26.25" customHeight="1" x14ac:dyDescent="0.15">
      <c r="A114" s="1005"/>
      <c r="B114" s="1006"/>
      <c r="C114" s="834" t="s">
        <v>447</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260906</v>
      </c>
      <c r="AB114" s="864"/>
      <c r="AC114" s="864"/>
      <c r="AD114" s="864"/>
      <c r="AE114" s="865"/>
      <c r="AF114" s="866">
        <v>255581</v>
      </c>
      <c r="AG114" s="864"/>
      <c r="AH114" s="864"/>
      <c r="AI114" s="864"/>
      <c r="AJ114" s="865"/>
      <c r="AK114" s="866">
        <v>256175</v>
      </c>
      <c r="AL114" s="864"/>
      <c r="AM114" s="864"/>
      <c r="AN114" s="864"/>
      <c r="AO114" s="865"/>
      <c r="AP114" s="911">
        <v>1.8</v>
      </c>
      <c r="AQ114" s="912"/>
      <c r="AR114" s="912"/>
      <c r="AS114" s="912"/>
      <c r="AT114" s="913"/>
      <c r="AU114" s="1023"/>
      <c r="AV114" s="1024"/>
      <c r="AW114" s="1024"/>
      <c r="AX114" s="1024"/>
      <c r="AY114" s="1024"/>
      <c r="AZ114" s="899" t="s">
        <v>448</v>
      </c>
      <c r="BA114" s="834"/>
      <c r="BB114" s="834"/>
      <c r="BC114" s="834"/>
      <c r="BD114" s="834"/>
      <c r="BE114" s="834"/>
      <c r="BF114" s="834"/>
      <c r="BG114" s="834"/>
      <c r="BH114" s="834"/>
      <c r="BI114" s="834"/>
      <c r="BJ114" s="834"/>
      <c r="BK114" s="834"/>
      <c r="BL114" s="834"/>
      <c r="BM114" s="834"/>
      <c r="BN114" s="834"/>
      <c r="BO114" s="834"/>
      <c r="BP114" s="835"/>
      <c r="BQ114" s="900">
        <v>3675615</v>
      </c>
      <c r="BR114" s="901"/>
      <c r="BS114" s="901"/>
      <c r="BT114" s="901"/>
      <c r="BU114" s="901"/>
      <c r="BV114" s="901">
        <v>3564293</v>
      </c>
      <c r="BW114" s="901"/>
      <c r="BX114" s="901"/>
      <c r="BY114" s="901"/>
      <c r="BZ114" s="901"/>
      <c r="CA114" s="901">
        <v>3456973</v>
      </c>
      <c r="CB114" s="901"/>
      <c r="CC114" s="901"/>
      <c r="CD114" s="901"/>
      <c r="CE114" s="901"/>
      <c r="CF114" s="962">
        <v>24</v>
      </c>
      <c r="CG114" s="963"/>
      <c r="CH114" s="963"/>
      <c r="CI114" s="963"/>
      <c r="CJ114" s="963"/>
      <c r="CK114" s="1018"/>
      <c r="CL114" s="905"/>
      <c r="CM114" s="908" t="s">
        <v>449</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437</v>
      </c>
      <c r="DH114" s="864"/>
      <c r="DI114" s="864"/>
      <c r="DJ114" s="864"/>
      <c r="DK114" s="865"/>
      <c r="DL114" s="866" t="s">
        <v>130</v>
      </c>
      <c r="DM114" s="864"/>
      <c r="DN114" s="864"/>
      <c r="DO114" s="864"/>
      <c r="DP114" s="865"/>
      <c r="DQ114" s="866" t="s">
        <v>130</v>
      </c>
      <c r="DR114" s="864"/>
      <c r="DS114" s="864"/>
      <c r="DT114" s="864"/>
      <c r="DU114" s="865"/>
      <c r="DV114" s="911" t="s">
        <v>130</v>
      </c>
      <c r="DW114" s="912"/>
      <c r="DX114" s="912"/>
      <c r="DY114" s="912"/>
      <c r="DZ114" s="913"/>
    </row>
    <row r="115" spans="1:130" s="248" customFormat="1" ht="26.25" customHeight="1" x14ac:dyDescent="0.15">
      <c r="A115" s="1005"/>
      <c r="B115" s="1006"/>
      <c r="C115" s="834" t="s">
        <v>450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13172</v>
      </c>
      <c r="AB115" s="1010"/>
      <c r="AC115" s="1010"/>
      <c r="AD115" s="1010"/>
      <c r="AE115" s="1011"/>
      <c r="AF115" s="1012">
        <v>109</v>
      </c>
      <c r="AG115" s="1010"/>
      <c r="AH115" s="1010"/>
      <c r="AI115" s="1010"/>
      <c r="AJ115" s="1011"/>
      <c r="AK115" s="1012">
        <v>358</v>
      </c>
      <c r="AL115" s="1010"/>
      <c r="AM115" s="1010"/>
      <c r="AN115" s="1010"/>
      <c r="AO115" s="1011"/>
      <c r="AP115" s="1013">
        <v>0</v>
      </c>
      <c r="AQ115" s="1014"/>
      <c r="AR115" s="1014"/>
      <c r="AS115" s="1014"/>
      <c r="AT115" s="1015"/>
      <c r="AU115" s="1023"/>
      <c r="AV115" s="1024"/>
      <c r="AW115" s="1024"/>
      <c r="AX115" s="1024"/>
      <c r="AY115" s="1024"/>
      <c r="AZ115" s="899" t="s">
        <v>451</v>
      </c>
      <c r="BA115" s="834"/>
      <c r="BB115" s="834"/>
      <c r="BC115" s="834"/>
      <c r="BD115" s="834"/>
      <c r="BE115" s="834"/>
      <c r="BF115" s="834"/>
      <c r="BG115" s="834"/>
      <c r="BH115" s="834"/>
      <c r="BI115" s="834"/>
      <c r="BJ115" s="834"/>
      <c r="BK115" s="834"/>
      <c r="BL115" s="834"/>
      <c r="BM115" s="834"/>
      <c r="BN115" s="834"/>
      <c r="BO115" s="834"/>
      <c r="BP115" s="835"/>
      <c r="BQ115" s="900" t="s">
        <v>130</v>
      </c>
      <c r="BR115" s="901"/>
      <c r="BS115" s="901"/>
      <c r="BT115" s="901"/>
      <c r="BU115" s="901"/>
      <c r="BV115" s="901" t="s">
        <v>437</v>
      </c>
      <c r="BW115" s="901"/>
      <c r="BX115" s="901"/>
      <c r="BY115" s="901"/>
      <c r="BZ115" s="901"/>
      <c r="CA115" s="901" t="s">
        <v>437</v>
      </c>
      <c r="CB115" s="901"/>
      <c r="CC115" s="901"/>
      <c r="CD115" s="901"/>
      <c r="CE115" s="901"/>
      <c r="CF115" s="962" t="s">
        <v>130</v>
      </c>
      <c r="CG115" s="963"/>
      <c r="CH115" s="963"/>
      <c r="CI115" s="963"/>
      <c r="CJ115" s="963"/>
      <c r="CK115" s="1018"/>
      <c r="CL115" s="905"/>
      <c r="CM115" s="899" t="s">
        <v>452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47672</v>
      </c>
      <c r="DH115" s="864"/>
      <c r="DI115" s="864"/>
      <c r="DJ115" s="864"/>
      <c r="DK115" s="865"/>
      <c r="DL115" s="866">
        <v>47672</v>
      </c>
      <c r="DM115" s="864"/>
      <c r="DN115" s="864"/>
      <c r="DO115" s="864"/>
      <c r="DP115" s="865"/>
      <c r="DQ115" s="866" t="s">
        <v>437</v>
      </c>
      <c r="DR115" s="864"/>
      <c r="DS115" s="864"/>
      <c r="DT115" s="864"/>
      <c r="DU115" s="865"/>
      <c r="DV115" s="911" t="s">
        <v>437</v>
      </c>
      <c r="DW115" s="912"/>
      <c r="DX115" s="912"/>
      <c r="DY115" s="912"/>
      <c r="DZ115" s="913"/>
    </row>
    <row r="116" spans="1:130" s="248" customFormat="1" ht="26.25" customHeight="1" x14ac:dyDescent="0.15">
      <c r="A116" s="1007"/>
      <c r="B116" s="1008"/>
      <c r="C116" s="967" t="s">
        <v>453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437</v>
      </c>
      <c r="AB116" s="864"/>
      <c r="AC116" s="864"/>
      <c r="AD116" s="864"/>
      <c r="AE116" s="865"/>
      <c r="AF116" s="866" t="s">
        <v>437</v>
      </c>
      <c r="AG116" s="864"/>
      <c r="AH116" s="864"/>
      <c r="AI116" s="864"/>
      <c r="AJ116" s="865"/>
      <c r="AK116" s="866" t="s">
        <v>130</v>
      </c>
      <c r="AL116" s="864"/>
      <c r="AM116" s="864"/>
      <c r="AN116" s="864"/>
      <c r="AO116" s="865"/>
      <c r="AP116" s="911" t="s">
        <v>437</v>
      </c>
      <c r="AQ116" s="912"/>
      <c r="AR116" s="912"/>
      <c r="AS116" s="912"/>
      <c r="AT116" s="913"/>
      <c r="AU116" s="1023"/>
      <c r="AV116" s="1024"/>
      <c r="AW116" s="1024"/>
      <c r="AX116" s="1024"/>
      <c r="AY116" s="1024"/>
      <c r="AZ116" s="950" t="s">
        <v>454</v>
      </c>
      <c r="BA116" s="951"/>
      <c r="BB116" s="951"/>
      <c r="BC116" s="951"/>
      <c r="BD116" s="951"/>
      <c r="BE116" s="951"/>
      <c r="BF116" s="951"/>
      <c r="BG116" s="951"/>
      <c r="BH116" s="951"/>
      <c r="BI116" s="951"/>
      <c r="BJ116" s="951"/>
      <c r="BK116" s="951"/>
      <c r="BL116" s="951"/>
      <c r="BM116" s="951"/>
      <c r="BN116" s="951"/>
      <c r="BO116" s="951"/>
      <c r="BP116" s="952"/>
      <c r="BQ116" s="900" t="s">
        <v>437</v>
      </c>
      <c r="BR116" s="901"/>
      <c r="BS116" s="901"/>
      <c r="BT116" s="901"/>
      <c r="BU116" s="901"/>
      <c r="BV116" s="901" t="s">
        <v>437</v>
      </c>
      <c r="BW116" s="901"/>
      <c r="BX116" s="901"/>
      <c r="BY116" s="901"/>
      <c r="BZ116" s="901"/>
      <c r="CA116" s="901" t="s">
        <v>437</v>
      </c>
      <c r="CB116" s="901"/>
      <c r="CC116" s="901"/>
      <c r="CD116" s="901"/>
      <c r="CE116" s="901"/>
      <c r="CF116" s="962" t="s">
        <v>437</v>
      </c>
      <c r="CG116" s="963"/>
      <c r="CH116" s="963"/>
      <c r="CI116" s="963"/>
      <c r="CJ116" s="963"/>
      <c r="CK116" s="1018"/>
      <c r="CL116" s="905"/>
      <c r="CM116" s="908" t="s">
        <v>455</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437</v>
      </c>
      <c r="DH116" s="864"/>
      <c r="DI116" s="864"/>
      <c r="DJ116" s="864"/>
      <c r="DK116" s="865"/>
      <c r="DL116" s="866" t="s">
        <v>437</v>
      </c>
      <c r="DM116" s="864"/>
      <c r="DN116" s="864"/>
      <c r="DO116" s="864"/>
      <c r="DP116" s="865"/>
      <c r="DQ116" s="866" t="s">
        <v>437</v>
      </c>
      <c r="DR116" s="864"/>
      <c r="DS116" s="864"/>
      <c r="DT116" s="864"/>
      <c r="DU116" s="865"/>
      <c r="DV116" s="911" t="s">
        <v>437</v>
      </c>
      <c r="DW116" s="912"/>
      <c r="DX116" s="912"/>
      <c r="DY116" s="912"/>
      <c r="DZ116" s="913"/>
    </row>
    <row r="117" spans="1:130" s="248" customFormat="1" ht="26.25" customHeight="1" x14ac:dyDescent="0.15">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456</v>
      </c>
      <c r="Z117" s="990"/>
      <c r="AA117" s="995">
        <v>3745335</v>
      </c>
      <c r="AB117" s="996"/>
      <c r="AC117" s="996"/>
      <c r="AD117" s="996"/>
      <c r="AE117" s="997"/>
      <c r="AF117" s="998">
        <v>3676189</v>
      </c>
      <c r="AG117" s="996"/>
      <c r="AH117" s="996"/>
      <c r="AI117" s="996"/>
      <c r="AJ117" s="997"/>
      <c r="AK117" s="998">
        <v>3760394</v>
      </c>
      <c r="AL117" s="996"/>
      <c r="AM117" s="996"/>
      <c r="AN117" s="996"/>
      <c r="AO117" s="997"/>
      <c r="AP117" s="999"/>
      <c r="AQ117" s="1000"/>
      <c r="AR117" s="1000"/>
      <c r="AS117" s="1000"/>
      <c r="AT117" s="1001"/>
      <c r="AU117" s="1023"/>
      <c r="AV117" s="1024"/>
      <c r="AW117" s="1024"/>
      <c r="AX117" s="1024"/>
      <c r="AY117" s="1024"/>
      <c r="AZ117" s="950" t="s">
        <v>457</v>
      </c>
      <c r="BA117" s="951"/>
      <c r="BB117" s="951"/>
      <c r="BC117" s="951"/>
      <c r="BD117" s="951"/>
      <c r="BE117" s="951"/>
      <c r="BF117" s="951"/>
      <c r="BG117" s="951"/>
      <c r="BH117" s="951"/>
      <c r="BI117" s="951"/>
      <c r="BJ117" s="951"/>
      <c r="BK117" s="951"/>
      <c r="BL117" s="951"/>
      <c r="BM117" s="951"/>
      <c r="BN117" s="951"/>
      <c r="BO117" s="951"/>
      <c r="BP117" s="952"/>
      <c r="BQ117" s="900" t="s">
        <v>130</v>
      </c>
      <c r="BR117" s="901"/>
      <c r="BS117" s="901"/>
      <c r="BT117" s="901"/>
      <c r="BU117" s="901"/>
      <c r="BV117" s="901" t="s">
        <v>130</v>
      </c>
      <c r="BW117" s="901"/>
      <c r="BX117" s="901"/>
      <c r="BY117" s="901"/>
      <c r="BZ117" s="901"/>
      <c r="CA117" s="901" t="s">
        <v>130</v>
      </c>
      <c r="CB117" s="901"/>
      <c r="CC117" s="901"/>
      <c r="CD117" s="901"/>
      <c r="CE117" s="901"/>
      <c r="CF117" s="962" t="s">
        <v>130</v>
      </c>
      <c r="CG117" s="963"/>
      <c r="CH117" s="963"/>
      <c r="CI117" s="963"/>
      <c r="CJ117" s="963"/>
      <c r="CK117" s="1018"/>
      <c r="CL117" s="905"/>
      <c r="CM117" s="908" t="s">
        <v>458</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130</v>
      </c>
      <c r="DH117" s="864"/>
      <c r="DI117" s="864"/>
      <c r="DJ117" s="864"/>
      <c r="DK117" s="865"/>
      <c r="DL117" s="866" t="s">
        <v>130</v>
      </c>
      <c r="DM117" s="864"/>
      <c r="DN117" s="864"/>
      <c r="DO117" s="864"/>
      <c r="DP117" s="865"/>
      <c r="DQ117" s="866" t="s">
        <v>130</v>
      </c>
      <c r="DR117" s="864"/>
      <c r="DS117" s="864"/>
      <c r="DT117" s="864"/>
      <c r="DU117" s="865"/>
      <c r="DV117" s="911" t="s">
        <v>130</v>
      </c>
      <c r="DW117" s="912"/>
      <c r="DX117" s="912"/>
      <c r="DY117" s="912"/>
      <c r="DZ117" s="913"/>
    </row>
    <row r="118" spans="1:130" s="248" customFormat="1" ht="26.25" customHeight="1" x14ac:dyDescent="0.15">
      <c r="A118" s="988" t="s">
        <v>430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427</v>
      </c>
      <c r="AB118" s="989"/>
      <c r="AC118" s="989"/>
      <c r="AD118" s="989"/>
      <c r="AE118" s="990"/>
      <c r="AF118" s="991" t="s">
        <v>428</v>
      </c>
      <c r="AG118" s="989"/>
      <c r="AH118" s="989"/>
      <c r="AI118" s="989"/>
      <c r="AJ118" s="990"/>
      <c r="AK118" s="991" t="s">
        <v>307</v>
      </c>
      <c r="AL118" s="989"/>
      <c r="AM118" s="989"/>
      <c r="AN118" s="989"/>
      <c r="AO118" s="990"/>
      <c r="AP118" s="992" t="s">
        <v>429</v>
      </c>
      <c r="AQ118" s="993"/>
      <c r="AR118" s="993"/>
      <c r="AS118" s="993"/>
      <c r="AT118" s="994"/>
      <c r="AU118" s="1023"/>
      <c r="AV118" s="1024"/>
      <c r="AW118" s="1024"/>
      <c r="AX118" s="1024"/>
      <c r="AY118" s="1024"/>
      <c r="AZ118" s="966" t="s">
        <v>459</v>
      </c>
      <c r="BA118" s="967"/>
      <c r="BB118" s="967"/>
      <c r="BC118" s="967"/>
      <c r="BD118" s="967"/>
      <c r="BE118" s="967"/>
      <c r="BF118" s="967"/>
      <c r="BG118" s="967"/>
      <c r="BH118" s="967"/>
      <c r="BI118" s="967"/>
      <c r="BJ118" s="967"/>
      <c r="BK118" s="967"/>
      <c r="BL118" s="967"/>
      <c r="BM118" s="967"/>
      <c r="BN118" s="967"/>
      <c r="BO118" s="967"/>
      <c r="BP118" s="968"/>
      <c r="BQ118" s="969" t="s">
        <v>130</v>
      </c>
      <c r="BR118" s="932"/>
      <c r="BS118" s="932"/>
      <c r="BT118" s="932"/>
      <c r="BU118" s="932"/>
      <c r="BV118" s="932" t="s">
        <v>130</v>
      </c>
      <c r="BW118" s="932"/>
      <c r="BX118" s="932"/>
      <c r="BY118" s="932"/>
      <c r="BZ118" s="932"/>
      <c r="CA118" s="932" t="s">
        <v>130</v>
      </c>
      <c r="CB118" s="932"/>
      <c r="CC118" s="932"/>
      <c r="CD118" s="932"/>
      <c r="CE118" s="932"/>
      <c r="CF118" s="962" t="s">
        <v>130</v>
      </c>
      <c r="CG118" s="963"/>
      <c r="CH118" s="963"/>
      <c r="CI118" s="963"/>
      <c r="CJ118" s="963"/>
      <c r="CK118" s="1018"/>
      <c r="CL118" s="905"/>
      <c r="CM118" s="908" t="s">
        <v>460</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130</v>
      </c>
      <c r="DH118" s="864"/>
      <c r="DI118" s="864"/>
      <c r="DJ118" s="864"/>
      <c r="DK118" s="865"/>
      <c r="DL118" s="866" t="s">
        <v>130</v>
      </c>
      <c r="DM118" s="864"/>
      <c r="DN118" s="864"/>
      <c r="DO118" s="864"/>
      <c r="DP118" s="865"/>
      <c r="DQ118" s="866" t="s">
        <v>130</v>
      </c>
      <c r="DR118" s="864"/>
      <c r="DS118" s="864"/>
      <c r="DT118" s="864"/>
      <c r="DU118" s="865"/>
      <c r="DV118" s="911" t="s">
        <v>130</v>
      </c>
      <c r="DW118" s="912"/>
      <c r="DX118" s="912"/>
      <c r="DY118" s="912"/>
      <c r="DZ118" s="913"/>
    </row>
    <row r="119" spans="1:130" s="248" customFormat="1" ht="26.25" customHeight="1" x14ac:dyDescent="0.15">
      <c r="A119" s="902" t="s">
        <v>433</v>
      </c>
      <c r="B119" s="903"/>
      <c r="C119" s="978" t="s">
        <v>434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130</v>
      </c>
      <c r="AB119" s="982"/>
      <c r="AC119" s="982"/>
      <c r="AD119" s="982"/>
      <c r="AE119" s="983"/>
      <c r="AF119" s="984" t="s">
        <v>130</v>
      </c>
      <c r="AG119" s="982"/>
      <c r="AH119" s="982"/>
      <c r="AI119" s="982"/>
      <c r="AJ119" s="983"/>
      <c r="AK119" s="984" t="s">
        <v>130</v>
      </c>
      <c r="AL119" s="982"/>
      <c r="AM119" s="982"/>
      <c r="AN119" s="982"/>
      <c r="AO119" s="983"/>
      <c r="AP119" s="985" t="s">
        <v>130</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461</v>
      </c>
      <c r="BP119" s="965"/>
      <c r="BQ119" s="969">
        <v>50921117</v>
      </c>
      <c r="BR119" s="932"/>
      <c r="BS119" s="932"/>
      <c r="BT119" s="932"/>
      <c r="BU119" s="932"/>
      <c r="BV119" s="932">
        <v>50577892</v>
      </c>
      <c r="BW119" s="932"/>
      <c r="BX119" s="932"/>
      <c r="BY119" s="932"/>
      <c r="BZ119" s="932"/>
      <c r="CA119" s="932">
        <v>51341235</v>
      </c>
      <c r="CB119" s="932"/>
      <c r="CC119" s="932"/>
      <c r="CD119" s="932"/>
      <c r="CE119" s="932"/>
      <c r="CF119" s="830"/>
      <c r="CG119" s="831"/>
      <c r="CH119" s="831"/>
      <c r="CI119" s="831"/>
      <c r="CJ119" s="921"/>
      <c r="CK119" s="1019"/>
      <c r="CL119" s="907"/>
      <c r="CM119" s="925" t="s">
        <v>462</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130</v>
      </c>
      <c r="DH119" s="847"/>
      <c r="DI119" s="847"/>
      <c r="DJ119" s="847"/>
      <c r="DK119" s="848"/>
      <c r="DL119" s="849" t="s">
        <v>130</v>
      </c>
      <c r="DM119" s="847"/>
      <c r="DN119" s="847"/>
      <c r="DO119" s="847"/>
      <c r="DP119" s="848"/>
      <c r="DQ119" s="849" t="s">
        <v>130</v>
      </c>
      <c r="DR119" s="847"/>
      <c r="DS119" s="847"/>
      <c r="DT119" s="847"/>
      <c r="DU119" s="848"/>
      <c r="DV119" s="935" t="s">
        <v>130</v>
      </c>
      <c r="DW119" s="936"/>
      <c r="DX119" s="936"/>
      <c r="DY119" s="936"/>
      <c r="DZ119" s="937"/>
    </row>
    <row r="120" spans="1:130" s="248" customFormat="1" ht="26.25" customHeight="1" x14ac:dyDescent="0.15">
      <c r="A120" s="904"/>
      <c r="B120" s="905"/>
      <c r="C120" s="908" t="s">
        <v>439</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130</v>
      </c>
      <c r="AB120" s="864"/>
      <c r="AC120" s="864"/>
      <c r="AD120" s="864"/>
      <c r="AE120" s="865"/>
      <c r="AF120" s="866" t="s">
        <v>130</v>
      </c>
      <c r="AG120" s="864"/>
      <c r="AH120" s="864"/>
      <c r="AI120" s="864"/>
      <c r="AJ120" s="865"/>
      <c r="AK120" s="866" t="s">
        <v>130</v>
      </c>
      <c r="AL120" s="864"/>
      <c r="AM120" s="864"/>
      <c r="AN120" s="864"/>
      <c r="AO120" s="865"/>
      <c r="AP120" s="911" t="s">
        <v>130</v>
      </c>
      <c r="AQ120" s="912"/>
      <c r="AR120" s="912"/>
      <c r="AS120" s="912"/>
      <c r="AT120" s="913"/>
      <c r="AU120" s="970" t="s">
        <v>463</v>
      </c>
      <c r="AV120" s="971"/>
      <c r="AW120" s="971"/>
      <c r="AX120" s="971"/>
      <c r="AY120" s="972"/>
      <c r="AZ120" s="947" t="s">
        <v>464</v>
      </c>
      <c r="BA120" s="892"/>
      <c r="BB120" s="892"/>
      <c r="BC120" s="892"/>
      <c r="BD120" s="892"/>
      <c r="BE120" s="892"/>
      <c r="BF120" s="892"/>
      <c r="BG120" s="892"/>
      <c r="BH120" s="892"/>
      <c r="BI120" s="892"/>
      <c r="BJ120" s="892"/>
      <c r="BK120" s="892"/>
      <c r="BL120" s="892"/>
      <c r="BM120" s="892"/>
      <c r="BN120" s="892"/>
      <c r="BO120" s="892"/>
      <c r="BP120" s="893"/>
      <c r="BQ120" s="948">
        <v>11311102</v>
      </c>
      <c r="BR120" s="929"/>
      <c r="BS120" s="929"/>
      <c r="BT120" s="929"/>
      <c r="BU120" s="929"/>
      <c r="BV120" s="929">
        <v>9116024</v>
      </c>
      <c r="BW120" s="929"/>
      <c r="BX120" s="929"/>
      <c r="BY120" s="929"/>
      <c r="BZ120" s="929"/>
      <c r="CA120" s="929">
        <v>8860353</v>
      </c>
      <c r="CB120" s="929"/>
      <c r="CC120" s="929"/>
      <c r="CD120" s="929"/>
      <c r="CE120" s="929"/>
      <c r="CF120" s="953">
        <v>61.4</v>
      </c>
      <c r="CG120" s="954"/>
      <c r="CH120" s="954"/>
      <c r="CI120" s="954"/>
      <c r="CJ120" s="954"/>
      <c r="CK120" s="955" t="s">
        <v>465</v>
      </c>
      <c r="CL120" s="939"/>
      <c r="CM120" s="939"/>
      <c r="CN120" s="939"/>
      <c r="CO120" s="940"/>
      <c r="CP120" s="959" t="s">
        <v>408</v>
      </c>
      <c r="CQ120" s="960"/>
      <c r="CR120" s="960"/>
      <c r="CS120" s="960"/>
      <c r="CT120" s="960"/>
      <c r="CU120" s="960"/>
      <c r="CV120" s="960"/>
      <c r="CW120" s="960"/>
      <c r="CX120" s="960"/>
      <c r="CY120" s="960"/>
      <c r="CZ120" s="960"/>
      <c r="DA120" s="960"/>
      <c r="DB120" s="960"/>
      <c r="DC120" s="960"/>
      <c r="DD120" s="960"/>
      <c r="DE120" s="960"/>
      <c r="DF120" s="961"/>
      <c r="DG120" s="948" t="s">
        <v>130</v>
      </c>
      <c r="DH120" s="929"/>
      <c r="DI120" s="929"/>
      <c r="DJ120" s="929"/>
      <c r="DK120" s="929"/>
      <c r="DL120" s="929" t="s">
        <v>130</v>
      </c>
      <c r="DM120" s="929"/>
      <c r="DN120" s="929"/>
      <c r="DO120" s="929"/>
      <c r="DP120" s="929"/>
      <c r="DQ120" s="929">
        <v>4163879</v>
      </c>
      <c r="DR120" s="929"/>
      <c r="DS120" s="929"/>
      <c r="DT120" s="929"/>
      <c r="DU120" s="929"/>
      <c r="DV120" s="930">
        <v>28.9</v>
      </c>
      <c r="DW120" s="930"/>
      <c r="DX120" s="930"/>
      <c r="DY120" s="930"/>
      <c r="DZ120" s="931"/>
    </row>
    <row r="121" spans="1:130" s="248" customFormat="1" ht="26.25" customHeight="1" x14ac:dyDescent="0.15">
      <c r="A121" s="904"/>
      <c r="B121" s="905"/>
      <c r="C121" s="950" t="s">
        <v>466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130</v>
      </c>
      <c r="AB121" s="864"/>
      <c r="AC121" s="864"/>
      <c r="AD121" s="864"/>
      <c r="AE121" s="865"/>
      <c r="AF121" s="866" t="s">
        <v>130</v>
      </c>
      <c r="AG121" s="864"/>
      <c r="AH121" s="864"/>
      <c r="AI121" s="864"/>
      <c r="AJ121" s="865"/>
      <c r="AK121" s="866" t="s">
        <v>130</v>
      </c>
      <c r="AL121" s="864"/>
      <c r="AM121" s="864"/>
      <c r="AN121" s="864"/>
      <c r="AO121" s="865"/>
      <c r="AP121" s="911" t="s">
        <v>130</v>
      </c>
      <c r="AQ121" s="912"/>
      <c r="AR121" s="912"/>
      <c r="AS121" s="912"/>
      <c r="AT121" s="913"/>
      <c r="AU121" s="973"/>
      <c r="AV121" s="974"/>
      <c r="AW121" s="974"/>
      <c r="AX121" s="974"/>
      <c r="AY121" s="975"/>
      <c r="AZ121" s="899" t="s">
        <v>467</v>
      </c>
      <c r="BA121" s="834"/>
      <c r="BB121" s="834"/>
      <c r="BC121" s="834"/>
      <c r="BD121" s="834"/>
      <c r="BE121" s="834"/>
      <c r="BF121" s="834"/>
      <c r="BG121" s="834"/>
      <c r="BH121" s="834"/>
      <c r="BI121" s="834"/>
      <c r="BJ121" s="834"/>
      <c r="BK121" s="834"/>
      <c r="BL121" s="834"/>
      <c r="BM121" s="834"/>
      <c r="BN121" s="834"/>
      <c r="BO121" s="834"/>
      <c r="BP121" s="835"/>
      <c r="BQ121" s="900">
        <v>165482</v>
      </c>
      <c r="BR121" s="901"/>
      <c r="BS121" s="901"/>
      <c r="BT121" s="901"/>
      <c r="BU121" s="901"/>
      <c r="BV121" s="901">
        <v>140401</v>
      </c>
      <c r="BW121" s="901"/>
      <c r="BX121" s="901"/>
      <c r="BY121" s="901"/>
      <c r="BZ121" s="901"/>
      <c r="CA121" s="901">
        <v>110079</v>
      </c>
      <c r="CB121" s="901"/>
      <c r="CC121" s="901"/>
      <c r="CD121" s="901"/>
      <c r="CE121" s="901"/>
      <c r="CF121" s="962">
        <v>0.8</v>
      </c>
      <c r="CG121" s="963"/>
      <c r="CH121" s="963"/>
      <c r="CI121" s="963"/>
      <c r="CJ121" s="963"/>
      <c r="CK121" s="956"/>
      <c r="CL121" s="942"/>
      <c r="CM121" s="942"/>
      <c r="CN121" s="942"/>
      <c r="CO121" s="943"/>
      <c r="CP121" s="922" t="s">
        <v>406</v>
      </c>
      <c r="CQ121" s="923"/>
      <c r="CR121" s="923"/>
      <c r="CS121" s="923"/>
      <c r="CT121" s="923"/>
      <c r="CU121" s="923"/>
      <c r="CV121" s="923"/>
      <c r="CW121" s="923"/>
      <c r="CX121" s="923"/>
      <c r="CY121" s="923"/>
      <c r="CZ121" s="923"/>
      <c r="DA121" s="923"/>
      <c r="DB121" s="923"/>
      <c r="DC121" s="923"/>
      <c r="DD121" s="923"/>
      <c r="DE121" s="923"/>
      <c r="DF121" s="924"/>
      <c r="DG121" s="900">
        <v>1099411</v>
      </c>
      <c r="DH121" s="901"/>
      <c r="DI121" s="901"/>
      <c r="DJ121" s="901"/>
      <c r="DK121" s="901"/>
      <c r="DL121" s="901">
        <v>1041333</v>
      </c>
      <c r="DM121" s="901"/>
      <c r="DN121" s="901"/>
      <c r="DO121" s="901"/>
      <c r="DP121" s="901"/>
      <c r="DQ121" s="901">
        <v>970822</v>
      </c>
      <c r="DR121" s="901"/>
      <c r="DS121" s="901"/>
      <c r="DT121" s="901"/>
      <c r="DU121" s="901"/>
      <c r="DV121" s="878">
        <v>6.7</v>
      </c>
      <c r="DW121" s="878"/>
      <c r="DX121" s="878"/>
      <c r="DY121" s="878"/>
      <c r="DZ121" s="879"/>
    </row>
    <row r="122" spans="1:130" s="248" customFormat="1" ht="26.25" customHeight="1" x14ac:dyDescent="0.15">
      <c r="A122" s="904"/>
      <c r="B122" s="905"/>
      <c r="C122" s="908" t="s">
        <v>449</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130</v>
      </c>
      <c r="AB122" s="864"/>
      <c r="AC122" s="864"/>
      <c r="AD122" s="864"/>
      <c r="AE122" s="865"/>
      <c r="AF122" s="866" t="s">
        <v>130</v>
      </c>
      <c r="AG122" s="864"/>
      <c r="AH122" s="864"/>
      <c r="AI122" s="864"/>
      <c r="AJ122" s="865"/>
      <c r="AK122" s="866" t="s">
        <v>130</v>
      </c>
      <c r="AL122" s="864"/>
      <c r="AM122" s="864"/>
      <c r="AN122" s="864"/>
      <c r="AO122" s="865"/>
      <c r="AP122" s="911" t="s">
        <v>130</v>
      </c>
      <c r="AQ122" s="912"/>
      <c r="AR122" s="912"/>
      <c r="AS122" s="912"/>
      <c r="AT122" s="913"/>
      <c r="AU122" s="973"/>
      <c r="AV122" s="974"/>
      <c r="AW122" s="974"/>
      <c r="AX122" s="974"/>
      <c r="AY122" s="975"/>
      <c r="AZ122" s="966" t="s">
        <v>468</v>
      </c>
      <c r="BA122" s="967"/>
      <c r="BB122" s="967"/>
      <c r="BC122" s="967"/>
      <c r="BD122" s="967"/>
      <c r="BE122" s="967"/>
      <c r="BF122" s="967"/>
      <c r="BG122" s="967"/>
      <c r="BH122" s="967"/>
      <c r="BI122" s="967"/>
      <c r="BJ122" s="967"/>
      <c r="BK122" s="967"/>
      <c r="BL122" s="967"/>
      <c r="BM122" s="967"/>
      <c r="BN122" s="967"/>
      <c r="BO122" s="967"/>
      <c r="BP122" s="968"/>
      <c r="BQ122" s="969">
        <v>33773307</v>
      </c>
      <c r="BR122" s="932"/>
      <c r="BS122" s="932"/>
      <c r="BT122" s="932"/>
      <c r="BU122" s="932"/>
      <c r="BV122" s="932">
        <v>33662398</v>
      </c>
      <c r="BW122" s="932"/>
      <c r="BX122" s="932"/>
      <c r="BY122" s="932"/>
      <c r="BZ122" s="932"/>
      <c r="CA122" s="932">
        <v>34194794</v>
      </c>
      <c r="CB122" s="932"/>
      <c r="CC122" s="932"/>
      <c r="CD122" s="932"/>
      <c r="CE122" s="932"/>
      <c r="CF122" s="933">
        <v>237</v>
      </c>
      <c r="CG122" s="934"/>
      <c r="CH122" s="934"/>
      <c r="CI122" s="934"/>
      <c r="CJ122" s="934"/>
      <c r="CK122" s="956"/>
      <c r="CL122" s="942"/>
      <c r="CM122" s="942"/>
      <c r="CN122" s="942"/>
      <c r="CO122" s="943"/>
      <c r="CP122" s="922" t="s">
        <v>411</v>
      </c>
      <c r="CQ122" s="923"/>
      <c r="CR122" s="923"/>
      <c r="CS122" s="923"/>
      <c r="CT122" s="923"/>
      <c r="CU122" s="923"/>
      <c r="CV122" s="923"/>
      <c r="CW122" s="923"/>
      <c r="CX122" s="923"/>
      <c r="CY122" s="923"/>
      <c r="CZ122" s="923"/>
      <c r="DA122" s="923"/>
      <c r="DB122" s="923"/>
      <c r="DC122" s="923"/>
      <c r="DD122" s="923"/>
      <c r="DE122" s="923"/>
      <c r="DF122" s="924"/>
      <c r="DG122" s="900">
        <v>18163</v>
      </c>
      <c r="DH122" s="901"/>
      <c r="DI122" s="901"/>
      <c r="DJ122" s="901"/>
      <c r="DK122" s="901"/>
      <c r="DL122" s="901">
        <v>21500</v>
      </c>
      <c r="DM122" s="901"/>
      <c r="DN122" s="901"/>
      <c r="DO122" s="901"/>
      <c r="DP122" s="901"/>
      <c r="DQ122" s="901">
        <v>21500</v>
      </c>
      <c r="DR122" s="901"/>
      <c r="DS122" s="901"/>
      <c r="DT122" s="901"/>
      <c r="DU122" s="901"/>
      <c r="DV122" s="878">
        <v>0.1</v>
      </c>
      <c r="DW122" s="878"/>
      <c r="DX122" s="878"/>
      <c r="DY122" s="878"/>
      <c r="DZ122" s="879"/>
    </row>
    <row r="123" spans="1:130" s="248" customFormat="1" ht="26.25" customHeight="1" x14ac:dyDescent="0.15">
      <c r="A123" s="904"/>
      <c r="B123" s="905"/>
      <c r="C123" s="908" t="s">
        <v>455</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13036</v>
      </c>
      <c r="AB123" s="864"/>
      <c r="AC123" s="864"/>
      <c r="AD123" s="864"/>
      <c r="AE123" s="865"/>
      <c r="AF123" s="866" t="s">
        <v>130</v>
      </c>
      <c r="AG123" s="864"/>
      <c r="AH123" s="864"/>
      <c r="AI123" s="864"/>
      <c r="AJ123" s="865"/>
      <c r="AK123" s="866" t="s">
        <v>130</v>
      </c>
      <c r="AL123" s="864"/>
      <c r="AM123" s="864"/>
      <c r="AN123" s="864"/>
      <c r="AO123" s="865"/>
      <c r="AP123" s="911" t="s">
        <v>130</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469</v>
      </c>
      <c r="BP123" s="965"/>
      <c r="BQ123" s="919">
        <v>45249891</v>
      </c>
      <c r="BR123" s="920"/>
      <c r="BS123" s="920"/>
      <c r="BT123" s="920"/>
      <c r="BU123" s="920"/>
      <c r="BV123" s="920">
        <v>42918823</v>
      </c>
      <c r="BW123" s="920"/>
      <c r="BX123" s="920"/>
      <c r="BY123" s="920"/>
      <c r="BZ123" s="920"/>
      <c r="CA123" s="920">
        <v>43165226</v>
      </c>
      <c r="CB123" s="920"/>
      <c r="CC123" s="920"/>
      <c r="CD123" s="920"/>
      <c r="CE123" s="920"/>
      <c r="CF123" s="830"/>
      <c r="CG123" s="831"/>
      <c r="CH123" s="831"/>
      <c r="CI123" s="831"/>
      <c r="CJ123" s="921"/>
      <c r="CK123" s="956"/>
      <c r="CL123" s="942"/>
      <c r="CM123" s="942"/>
      <c r="CN123" s="942"/>
      <c r="CO123" s="943"/>
      <c r="CP123" s="922" t="s">
        <v>409</v>
      </c>
      <c r="CQ123" s="923"/>
      <c r="CR123" s="923"/>
      <c r="CS123" s="923"/>
      <c r="CT123" s="923"/>
      <c r="CU123" s="923"/>
      <c r="CV123" s="923"/>
      <c r="CW123" s="923"/>
      <c r="CX123" s="923"/>
      <c r="CY123" s="923"/>
      <c r="CZ123" s="923"/>
      <c r="DA123" s="923"/>
      <c r="DB123" s="923"/>
      <c r="DC123" s="923"/>
      <c r="DD123" s="923"/>
      <c r="DE123" s="923"/>
      <c r="DF123" s="924"/>
      <c r="DG123" s="863" t="s">
        <v>130</v>
      </c>
      <c r="DH123" s="864"/>
      <c r="DI123" s="864"/>
      <c r="DJ123" s="864"/>
      <c r="DK123" s="865"/>
      <c r="DL123" s="866" t="s">
        <v>130</v>
      </c>
      <c r="DM123" s="864"/>
      <c r="DN123" s="864"/>
      <c r="DO123" s="864"/>
      <c r="DP123" s="865"/>
      <c r="DQ123" s="866" t="s">
        <v>130</v>
      </c>
      <c r="DR123" s="864"/>
      <c r="DS123" s="864"/>
      <c r="DT123" s="864"/>
      <c r="DU123" s="865"/>
      <c r="DV123" s="911" t="s">
        <v>130</v>
      </c>
      <c r="DW123" s="912"/>
      <c r="DX123" s="912"/>
      <c r="DY123" s="912"/>
      <c r="DZ123" s="913"/>
    </row>
    <row r="124" spans="1:130" s="248" customFormat="1" ht="26.25" customHeight="1" thickBot="1" x14ac:dyDescent="0.2">
      <c r="A124" s="904"/>
      <c r="B124" s="905"/>
      <c r="C124" s="908" t="s">
        <v>458</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130</v>
      </c>
      <c r="AB124" s="864"/>
      <c r="AC124" s="864"/>
      <c r="AD124" s="864"/>
      <c r="AE124" s="865"/>
      <c r="AF124" s="866" t="s">
        <v>130</v>
      </c>
      <c r="AG124" s="864"/>
      <c r="AH124" s="864"/>
      <c r="AI124" s="864"/>
      <c r="AJ124" s="865"/>
      <c r="AK124" s="866" t="s">
        <v>130</v>
      </c>
      <c r="AL124" s="864"/>
      <c r="AM124" s="864"/>
      <c r="AN124" s="864"/>
      <c r="AO124" s="865"/>
      <c r="AP124" s="911" t="s">
        <v>130</v>
      </c>
      <c r="AQ124" s="912"/>
      <c r="AR124" s="912"/>
      <c r="AS124" s="912"/>
      <c r="AT124" s="913"/>
      <c r="AU124" s="914" t="s">
        <v>470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39.5</v>
      </c>
      <c r="BR124" s="918"/>
      <c r="BS124" s="918"/>
      <c r="BT124" s="918"/>
      <c r="BU124" s="918"/>
      <c r="BV124" s="918">
        <v>54.4</v>
      </c>
      <c r="BW124" s="918"/>
      <c r="BX124" s="918"/>
      <c r="BY124" s="918"/>
      <c r="BZ124" s="918"/>
      <c r="CA124" s="918">
        <v>56.6</v>
      </c>
      <c r="CB124" s="918"/>
      <c r="CC124" s="918"/>
      <c r="CD124" s="918"/>
      <c r="CE124" s="918"/>
      <c r="CF124" s="808"/>
      <c r="CG124" s="809"/>
      <c r="CH124" s="809"/>
      <c r="CI124" s="809"/>
      <c r="CJ124" s="949"/>
      <c r="CK124" s="957"/>
      <c r="CL124" s="957"/>
      <c r="CM124" s="957"/>
      <c r="CN124" s="957"/>
      <c r="CO124" s="958"/>
      <c r="CP124" s="922" t="s">
        <v>471</v>
      </c>
      <c r="CQ124" s="923"/>
      <c r="CR124" s="923"/>
      <c r="CS124" s="923"/>
      <c r="CT124" s="923"/>
      <c r="CU124" s="923"/>
      <c r="CV124" s="923"/>
      <c r="CW124" s="923"/>
      <c r="CX124" s="923"/>
      <c r="CY124" s="923"/>
      <c r="CZ124" s="923"/>
      <c r="DA124" s="923"/>
      <c r="DB124" s="923"/>
      <c r="DC124" s="923"/>
      <c r="DD124" s="923"/>
      <c r="DE124" s="923"/>
      <c r="DF124" s="924"/>
      <c r="DG124" s="846">
        <v>4785698</v>
      </c>
      <c r="DH124" s="847"/>
      <c r="DI124" s="847"/>
      <c r="DJ124" s="847"/>
      <c r="DK124" s="848"/>
      <c r="DL124" s="849">
        <v>4408757</v>
      </c>
      <c r="DM124" s="847"/>
      <c r="DN124" s="847"/>
      <c r="DO124" s="847"/>
      <c r="DP124" s="848"/>
      <c r="DQ124" s="849" t="s">
        <v>130</v>
      </c>
      <c r="DR124" s="847"/>
      <c r="DS124" s="847"/>
      <c r="DT124" s="847"/>
      <c r="DU124" s="848"/>
      <c r="DV124" s="935" t="s">
        <v>130</v>
      </c>
      <c r="DW124" s="936"/>
      <c r="DX124" s="936"/>
      <c r="DY124" s="936"/>
      <c r="DZ124" s="937"/>
    </row>
    <row r="125" spans="1:130" s="248" customFormat="1" ht="26.25" customHeight="1" x14ac:dyDescent="0.15">
      <c r="A125" s="904"/>
      <c r="B125" s="905"/>
      <c r="C125" s="908" t="s">
        <v>460</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130</v>
      </c>
      <c r="AB125" s="864"/>
      <c r="AC125" s="864"/>
      <c r="AD125" s="864"/>
      <c r="AE125" s="865"/>
      <c r="AF125" s="866" t="s">
        <v>130</v>
      </c>
      <c r="AG125" s="864"/>
      <c r="AH125" s="864"/>
      <c r="AI125" s="864"/>
      <c r="AJ125" s="865"/>
      <c r="AK125" s="866" t="s">
        <v>130</v>
      </c>
      <c r="AL125" s="864"/>
      <c r="AM125" s="864"/>
      <c r="AN125" s="864"/>
      <c r="AO125" s="865"/>
      <c r="AP125" s="911" t="s">
        <v>130</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472</v>
      </c>
      <c r="CL125" s="939"/>
      <c r="CM125" s="939"/>
      <c r="CN125" s="939"/>
      <c r="CO125" s="940"/>
      <c r="CP125" s="947" t="s">
        <v>473</v>
      </c>
      <c r="CQ125" s="892"/>
      <c r="CR125" s="892"/>
      <c r="CS125" s="892"/>
      <c r="CT125" s="892"/>
      <c r="CU125" s="892"/>
      <c r="CV125" s="892"/>
      <c r="CW125" s="892"/>
      <c r="CX125" s="892"/>
      <c r="CY125" s="892"/>
      <c r="CZ125" s="892"/>
      <c r="DA125" s="892"/>
      <c r="DB125" s="892"/>
      <c r="DC125" s="892"/>
      <c r="DD125" s="892"/>
      <c r="DE125" s="892"/>
      <c r="DF125" s="893"/>
      <c r="DG125" s="948" t="s">
        <v>130</v>
      </c>
      <c r="DH125" s="929"/>
      <c r="DI125" s="929"/>
      <c r="DJ125" s="929"/>
      <c r="DK125" s="929"/>
      <c r="DL125" s="929" t="s">
        <v>130</v>
      </c>
      <c r="DM125" s="929"/>
      <c r="DN125" s="929"/>
      <c r="DO125" s="929"/>
      <c r="DP125" s="929"/>
      <c r="DQ125" s="929" t="s">
        <v>130</v>
      </c>
      <c r="DR125" s="929"/>
      <c r="DS125" s="929"/>
      <c r="DT125" s="929"/>
      <c r="DU125" s="929"/>
      <c r="DV125" s="930" t="s">
        <v>130</v>
      </c>
      <c r="DW125" s="930"/>
      <c r="DX125" s="930"/>
      <c r="DY125" s="930"/>
      <c r="DZ125" s="931"/>
    </row>
    <row r="126" spans="1:130" s="248" customFormat="1" ht="26.25" customHeight="1" thickBot="1" x14ac:dyDescent="0.2">
      <c r="A126" s="904"/>
      <c r="B126" s="905"/>
      <c r="C126" s="908" t="s">
        <v>462</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130</v>
      </c>
      <c r="AB126" s="864"/>
      <c r="AC126" s="864"/>
      <c r="AD126" s="864"/>
      <c r="AE126" s="865"/>
      <c r="AF126" s="866" t="s">
        <v>130</v>
      </c>
      <c r="AG126" s="864"/>
      <c r="AH126" s="864"/>
      <c r="AI126" s="864"/>
      <c r="AJ126" s="865"/>
      <c r="AK126" s="866" t="s">
        <v>130</v>
      </c>
      <c r="AL126" s="864"/>
      <c r="AM126" s="864"/>
      <c r="AN126" s="864"/>
      <c r="AO126" s="865"/>
      <c r="AP126" s="911" t="s">
        <v>130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474</v>
      </c>
      <c r="CQ126" s="834"/>
      <c r="CR126" s="834"/>
      <c r="CS126" s="834"/>
      <c r="CT126" s="834"/>
      <c r="CU126" s="834"/>
      <c r="CV126" s="834"/>
      <c r="CW126" s="834"/>
      <c r="CX126" s="834"/>
      <c r="CY126" s="834"/>
      <c r="CZ126" s="834"/>
      <c r="DA126" s="834"/>
      <c r="DB126" s="834"/>
      <c r="DC126" s="834"/>
      <c r="DD126" s="834"/>
      <c r="DE126" s="834"/>
      <c r="DF126" s="835"/>
      <c r="DG126" s="900" t="s">
        <v>130</v>
      </c>
      <c r="DH126" s="901"/>
      <c r="DI126" s="901"/>
      <c r="DJ126" s="901"/>
      <c r="DK126" s="901"/>
      <c r="DL126" s="901" t="s">
        <v>130</v>
      </c>
      <c r="DM126" s="901"/>
      <c r="DN126" s="901"/>
      <c r="DO126" s="901"/>
      <c r="DP126" s="901"/>
      <c r="DQ126" s="901" t="s">
        <v>130</v>
      </c>
      <c r="DR126" s="901"/>
      <c r="DS126" s="901"/>
      <c r="DT126" s="901"/>
      <c r="DU126" s="901"/>
      <c r="DV126" s="878" t="s">
        <v>130</v>
      </c>
      <c r="DW126" s="878"/>
      <c r="DX126" s="878"/>
      <c r="DY126" s="878"/>
      <c r="DZ126" s="879"/>
    </row>
    <row r="127" spans="1:130" s="248" customFormat="1" ht="26.25" customHeight="1" x14ac:dyDescent="0.15">
      <c r="A127" s="906"/>
      <c r="B127" s="907"/>
      <c r="C127" s="925" t="s">
        <v>475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136</v>
      </c>
      <c r="AB127" s="864"/>
      <c r="AC127" s="864"/>
      <c r="AD127" s="864"/>
      <c r="AE127" s="865"/>
      <c r="AF127" s="866">
        <v>109</v>
      </c>
      <c r="AG127" s="864"/>
      <c r="AH127" s="864"/>
      <c r="AI127" s="864"/>
      <c r="AJ127" s="865"/>
      <c r="AK127" s="866">
        <v>358</v>
      </c>
      <c r="AL127" s="864"/>
      <c r="AM127" s="864"/>
      <c r="AN127" s="864"/>
      <c r="AO127" s="865"/>
      <c r="AP127" s="911">
        <v>0</v>
      </c>
      <c r="AQ127" s="912"/>
      <c r="AR127" s="912"/>
      <c r="AS127" s="912"/>
      <c r="AT127" s="913"/>
      <c r="AU127" s="284"/>
      <c r="AV127" s="284"/>
      <c r="AW127" s="284"/>
      <c r="AX127" s="928" t="s">
        <v>476</v>
      </c>
      <c r="AY127" s="896"/>
      <c r="AZ127" s="896"/>
      <c r="BA127" s="896"/>
      <c r="BB127" s="896"/>
      <c r="BC127" s="896"/>
      <c r="BD127" s="896"/>
      <c r="BE127" s="897"/>
      <c r="BF127" s="895" t="s">
        <v>477</v>
      </c>
      <c r="BG127" s="896"/>
      <c r="BH127" s="896"/>
      <c r="BI127" s="896"/>
      <c r="BJ127" s="896"/>
      <c r="BK127" s="896"/>
      <c r="BL127" s="897"/>
      <c r="BM127" s="895" t="s">
        <v>478</v>
      </c>
      <c r="BN127" s="896"/>
      <c r="BO127" s="896"/>
      <c r="BP127" s="896"/>
      <c r="BQ127" s="896"/>
      <c r="BR127" s="896"/>
      <c r="BS127" s="897"/>
      <c r="BT127" s="895" t="s">
        <v>479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480</v>
      </c>
      <c r="CQ127" s="834"/>
      <c r="CR127" s="834"/>
      <c r="CS127" s="834"/>
      <c r="CT127" s="834"/>
      <c r="CU127" s="834"/>
      <c r="CV127" s="834"/>
      <c r="CW127" s="834"/>
      <c r="CX127" s="834"/>
      <c r="CY127" s="834"/>
      <c r="CZ127" s="834"/>
      <c r="DA127" s="834"/>
      <c r="DB127" s="834"/>
      <c r="DC127" s="834"/>
      <c r="DD127" s="834"/>
      <c r="DE127" s="834"/>
      <c r="DF127" s="835"/>
      <c r="DG127" s="900" t="s">
        <v>130</v>
      </c>
      <c r="DH127" s="901"/>
      <c r="DI127" s="901"/>
      <c r="DJ127" s="901"/>
      <c r="DK127" s="901"/>
      <c r="DL127" s="901" t="s">
        <v>130</v>
      </c>
      <c r="DM127" s="901"/>
      <c r="DN127" s="901"/>
      <c r="DO127" s="901"/>
      <c r="DP127" s="901"/>
      <c r="DQ127" s="901" t="s">
        <v>130</v>
      </c>
      <c r="DR127" s="901"/>
      <c r="DS127" s="901"/>
      <c r="DT127" s="901"/>
      <c r="DU127" s="901"/>
      <c r="DV127" s="878" t="s">
        <v>130</v>
      </c>
      <c r="DW127" s="878"/>
      <c r="DX127" s="878"/>
      <c r="DY127" s="878"/>
      <c r="DZ127" s="879"/>
    </row>
    <row r="128" spans="1:130" s="248" customFormat="1" ht="26.25" customHeight="1" thickBot="1" x14ac:dyDescent="0.2">
      <c r="A128" s="880" t="s">
        <v>481</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482</v>
      </c>
      <c r="X128" s="882"/>
      <c r="Y128" s="882"/>
      <c r="Z128" s="883"/>
      <c r="AA128" s="884">
        <v>40269</v>
      </c>
      <c r="AB128" s="885"/>
      <c r="AC128" s="885"/>
      <c r="AD128" s="885"/>
      <c r="AE128" s="886"/>
      <c r="AF128" s="887">
        <v>33510</v>
      </c>
      <c r="AG128" s="885"/>
      <c r="AH128" s="885"/>
      <c r="AI128" s="885"/>
      <c r="AJ128" s="886"/>
      <c r="AK128" s="887">
        <v>29592</v>
      </c>
      <c r="AL128" s="885"/>
      <c r="AM128" s="885"/>
      <c r="AN128" s="885"/>
      <c r="AO128" s="886"/>
      <c r="AP128" s="888"/>
      <c r="AQ128" s="889"/>
      <c r="AR128" s="889"/>
      <c r="AS128" s="889"/>
      <c r="AT128" s="890"/>
      <c r="AU128" s="284"/>
      <c r="AV128" s="284"/>
      <c r="AW128" s="284"/>
      <c r="AX128" s="891" t="s">
        <v>483</v>
      </c>
      <c r="AY128" s="892"/>
      <c r="AZ128" s="892"/>
      <c r="BA128" s="892"/>
      <c r="BB128" s="892"/>
      <c r="BC128" s="892"/>
      <c r="BD128" s="892"/>
      <c r="BE128" s="893"/>
      <c r="BF128" s="870" t="s">
        <v>130</v>
      </c>
      <c r="BG128" s="871"/>
      <c r="BH128" s="871"/>
      <c r="BI128" s="871"/>
      <c r="BJ128" s="871"/>
      <c r="BK128" s="871"/>
      <c r="BL128" s="894"/>
      <c r="BM128" s="870">
        <v>12.65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484</v>
      </c>
      <c r="CQ128" s="812"/>
      <c r="CR128" s="812"/>
      <c r="CS128" s="812"/>
      <c r="CT128" s="812"/>
      <c r="CU128" s="812"/>
      <c r="CV128" s="812"/>
      <c r="CW128" s="812"/>
      <c r="CX128" s="812"/>
      <c r="CY128" s="812"/>
      <c r="CZ128" s="812"/>
      <c r="DA128" s="812"/>
      <c r="DB128" s="812"/>
      <c r="DC128" s="812"/>
      <c r="DD128" s="812"/>
      <c r="DE128" s="812"/>
      <c r="DF128" s="813"/>
      <c r="DG128" s="874" t="s">
        <v>130</v>
      </c>
      <c r="DH128" s="875"/>
      <c r="DI128" s="875"/>
      <c r="DJ128" s="875"/>
      <c r="DK128" s="875"/>
      <c r="DL128" s="875" t="s">
        <v>130</v>
      </c>
      <c r="DM128" s="875"/>
      <c r="DN128" s="875"/>
      <c r="DO128" s="875"/>
      <c r="DP128" s="875"/>
      <c r="DQ128" s="875" t="s">
        <v>130</v>
      </c>
      <c r="DR128" s="875"/>
      <c r="DS128" s="875"/>
      <c r="DT128" s="875"/>
      <c r="DU128" s="875"/>
      <c r="DV128" s="876" t="s">
        <v>130</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485</v>
      </c>
      <c r="X129" s="861"/>
      <c r="Y129" s="861"/>
      <c r="Z129" s="862"/>
      <c r="AA129" s="863">
        <v>17064715</v>
      </c>
      <c r="AB129" s="864"/>
      <c r="AC129" s="864"/>
      <c r="AD129" s="864"/>
      <c r="AE129" s="865"/>
      <c r="AF129" s="866">
        <v>16713051</v>
      </c>
      <c r="AG129" s="864"/>
      <c r="AH129" s="864"/>
      <c r="AI129" s="864"/>
      <c r="AJ129" s="865"/>
      <c r="AK129" s="866">
        <v>17025892</v>
      </c>
      <c r="AL129" s="864"/>
      <c r="AM129" s="864"/>
      <c r="AN129" s="864"/>
      <c r="AO129" s="865"/>
      <c r="AP129" s="867"/>
      <c r="AQ129" s="868"/>
      <c r="AR129" s="868"/>
      <c r="AS129" s="868"/>
      <c r="AT129" s="869"/>
      <c r="AU129" s="286"/>
      <c r="AV129" s="286"/>
      <c r="AW129" s="286"/>
      <c r="AX129" s="833" t="s">
        <v>486</v>
      </c>
      <c r="AY129" s="834"/>
      <c r="AZ129" s="834"/>
      <c r="BA129" s="834"/>
      <c r="BB129" s="834"/>
      <c r="BC129" s="834"/>
      <c r="BD129" s="834"/>
      <c r="BE129" s="835"/>
      <c r="BF129" s="853" t="s">
        <v>130</v>
      </c>
      <c r="BG129" s="854"/>
      <c r="BH129" s="854"/>
      <c r="BI129" s="854"/>
      <c r="BJ129" s="854"/>
      <c r="BK129" s="854"/>
      <c r="BL129" s="855"/>
      <c r="BM129" s="853">
        <v>17.649999999999999</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487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488</v>
      </c>
      <c r="X130" s="861"/>
      <c r="Y130" s="861"/>
      <c r="Z130" s="862"/>
      <c r="AA130" s="863">
        <v>2727756</v>
      </c>
      <c r="AB130" s="864"/>
      <c r="AC130" s="864"/>
      <c r="AD130" s="864"/>
      <c r="AE130" s="865"/>
      <c r="AF130" s="866">
        <v>2637033</v>
      </c>
      <c r="AG130" s="864"/>
      <c r="AH130" s="864"/>
      <c r="AI130" s="864"/>
      <c r="AJ130" s="865"/>
      <c r="AK130" s="866">
        <v>2595904</v>
      </c>
      <c r="AL130" s="864"/>
      <c r="AM130" s="864"/>
      <c r="AN130" s="864"/>
      <c r="AO130" s="865"/>
      <c r="AP130" s="867"/>
      <c r="AQ130" s="868"/>
      <c r="AR130" s="868"/>
      <c r="AS130" s="868"/>
      <c r="AT130" s="869"/>
      <c r="AU130" s="286"/>
      <c r="AV130" s="286"/>
      <c r="AW130" s="286"/>
      <c r="AX130" s="833" t="s">
        <v>489</v>
      </c>
      <c r="AY130" s="834"/>
      <c r="AZ130" s="834"/>
      <c r="BA130" s="834"/>
      <c r="BB130" s="834"/>
      <c r="BC130" s="834"/>
      <c r="BD130" s="834"/>
      <c r="BE130" s="835"/>
      <c r="BF130" s="836">
        <v>7.2</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490</v>
      </c>
      <c r="X131" s="844"/>
      <c r="Y131" s="844"/>
      <c r="Z131" s="845"/>
      <c r="AA131" s="846">
        <v>14336959</v>
      </c>
      <c r="AB131" s="847"/>
      <c r="AC131" s="847"/>
      <c r="AD131" s="847"/>
      <c r="AE131" s="848"/>
      <c r="AF131" s="849">
        <v>14076018</v>
      </c>
      <c r="AG131" s="847"/>
      <c r="AH131" s="847"/>
      <c r="AI131" s="847"/>
      <c r="AJ131" s="848"/>
      <c r="AK131" s="849">
        <v>14429988</v>
      </c>
      <c r="AL131" s="847"/>
      <c r="AM131" s="847"/>
      <c r="AN131" s="847"/>
      <c r="AO131" s="848"/>
      <c r="AP131" s="850"/>
      <c r="AQ131" s="851"/>
      <c r="AR131" s="851"/>
      <c r="AS131" s="851"/>
      <c r="AT131" s="852"/>
      <c r="AU131" s="286"/>
      <c r="AV131" s="286"/>
      <c r="AW131" s="286"/>
      <c r="AX131" s="811" t="s">
        <v>491</v>
      </c>
      <c r="AY131" s="812"/>
      <c r="AZ131" s="812"/>
      <c r="BA131" s="812"/>
      <c r="BB131" s="812"/>
      <c r="BC131" s="812"/>
      <c r="BD131" s="812"/>
      <c r="BE131" s="813"/>
      <c r="BF131" s="814">
        <v>56.6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493</v>
      </c>
      <c r="W132" s="824"/>
      <c r="X132" s="824"/>
      <c r="Y132" s="824"/>
      <c r="Z132" s="825"/>
      <c r="AA132" s="826">
        <v>6.8167175479999997</v>
      </c>
      <c r="AB132" s="827"/>
      <c r="AC132" s="827"/>
      <c r="AD132" s="827"/>
      <c r="AE132" s="828"/>
      <c r="AF132" s="829">
        <v>7.1443926830000004</v>
      </c>
      <c r="AG132" s="827"/>
      <c r="AH132" s="827"/>
      <c r="AI132" s="827"/>
      <c r="AJ132" s="828"/>
      <c r="AK132" s="829">
        <v>7.8648575449999996</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494</v>
      </c>
      <c r="W133" s="803"/>
      <c r="X133" s="803"/>
      <c r="Y133" s="803"/>
      <c r="Z133" s="804"/>
      <c r="AA133" s="805">
        <v>6.6</v>
      </c>
      <c r="AB133" s="806"/>
      <c r="AC133" s="806"/>
      <c r="AD133" s="806"/>
      <c r="AE133" s="807"/>
      <c r="AF133" s="805">
        <v>6.9</v>
      </c>
      <c r="AG133" s="806"/>
      <c r="AH133" s="806"/>
      <c r="AI133" s="806"/>
      <c r="AJ133" s="807"/>
      <c r="AK133" s="805">
        <v>7.2</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CPJl+KuhpDy5wOqMIKGbhD3IXEtFfgz2qRVMF3MAViv9Izn2FcyLgBhjmVLV0KXqyO5b5ur+lAbD1/TCDEsjw==" saltValue="tfoqR54FjYgQHqv7s3lyI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JBJgWuGQ+1xtPMOz2dOAJ4pXlWT+e/85GbLd/3havKAKVRG1e1Jw6Ztp9PGfXlwORPrSUYSk+XrDgf3SPouS1A==" saltValue="Ttth7symEcQnof6odadJ4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i19YjKIqUyqtzXoMkf5iSdNeYeEK5poKhHP5rkr5dItNcp3DN4ykqHnP7/9J42ZxiQvTSI9krd+L5zWDQzuw==" saltValue="MXrWVTnFnFxADWYF2/9G/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498</v>
      </c>
      <c r="AP7" s="305"/>
      <c r="AQ7" s="306" t="s">
        <v>499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500</v>
      </c>
      <c r="AQ8" s="312" t="s">
        <v>501</v>
      </c>
      <c r="AR8" s="313" t="s">
        <v>502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503</v>
      </c>
      <c r="AL9" s="1228"/>
      <c r="AM9" s="1228"/>
      <c r="AN9" s="1229"/>
      <c r="AO9" s="314">
        <v>4647745</v>
      </c>
      <c r="AP9" s="314">
        <v>78492</v>
      </c>
      <c r="AQ9" s="315">
        <v>75076</v>
      </c>
      <c r="AR9" s="316">
        <v>4.5999999999999996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504</v>
      </c>
      <c r="AL10" s="1228"/>
      <c r="AM10" s="1228"/>
      <c r="AN10" s="1229"/>
      <c r="AO10" s="317">
        <v>752001</v>
      </c>
      <c r="AP10" s="317">
        <v>12700</v>
      </c>
      <c r="AQ10" s="318">
        <v>12085</v>
      </c>
      <c r="AR10" s="319">
        <v>5.0999999999999996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505</v>
      </c>
      <c r="AL11" s="1228"/>
      <c r="AM11" s="1228"/>
      <c r="AN11" s="1229"/>
      <c r="AO11" s="317" t="s">
        <v>506</v>
      </c>
      <c r="AP11" s="317" t="s">
        <v>506</v>
      </c>
      <c r="AQ11" s="318">
        <v>844</v>
      </c>
      <c r="AR11" s="319" t="s">
        <v>506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507</v>
      </c>
      <c r="AL12" s="1228"/>
      <c r="AM12" s="1228"/>
      <c r="AN12" s="1229"/>
      <c r="AO12" s="317" t="s">
        <v>506</v>
      </c>
      <c r="AP12" s="317" t="s">
        <v>506</v>
      </c>
      <c r="AQ12" s="318" t="s">
        <v>506</v>
      </c>
      <c r="AR12" s="319" t="s">
        <v>506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508</v>
      </c>
      <c r="AL13" s="1228"/>
      <c r="AM13" s="1228"/>
      <c r="AN13" s="1229"/>
      <c r="AO13" s="317">
        <v>161905</v>
      </c>
      <c r="AP13" s="317">
        <v>2734</v>
      </c>
      <c r="AQ13" s="318">
        <v>2760</v>
      </c>
      <c r="AR13" s="319">
        <v>-0.9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509</v>
      </c>
      <c r="AL14" s="1228"/>
      <c r="AM14" s="1228"/>
      <c r="AN14" s="1229"/>
      <c r="AO14" s="317">
        <v>153897</v>
      </c>
      <c r="AP14" s="317">
        <v>2599</v>
      </c>
      <c r="AQ14" s="318">
        <v>1530</v>
      </c>
      <c r="AR14" s="319">
        <v>69.900000000000006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510</v>
      </c>
      <c r="AL15" s="1231"/>
      <c r="AM15" s="1231"/>
      <c r="AN15" s="1232"/>
      <c r="AO15" s="317">
        <v>-384490</v>
      </c>
      <c r="AP15" s="317">
        <v>-6493</v>
      </c>
      <c r="AQ15" s="318">
        <v>-5396</v>
      </c>
      <c r="AR15" s="319">
        <v>20.3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5331058</v>
      </c>
      <c r="AP16" s="317">
        <v>90032</v>
      </c>
      <c r="AQ16" s="318">
        <v>86899</v>
      </c>
      <c r="AR16" s="319">
        <v>3.6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512</v>
      </c>
      <c r="AP20" s="326" t="s">
        <v>513</v>
      </c>
      <c r="AQ20" s="327" t="s">
        <v>514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515</v>
      </c>
      <c r="AL21" s="1234"/>
      <c r="AM21" s="1234"/>
      <c r="AN21" s="1235"/>
      <c r="AO21" s="330">
        <v>8.02</v>
      </c>
      <c r="AP21" s="331">
        <v>7.73</v>
      </c>
      <c r="AQ21" s="332">
        <v>0.28999999999999998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516</v>
      </c>
      <c r="AL22" s="1234"/>
      <c r="AM22" s="1234"/>
      <c r="AN22" s="1235"/>
      <c r="AO22" s="335">
        <v>97.5</v>
      </c>
      <c r="AP22" s="336">
        <v>98.3</v>
      </c>
      <c r="AQ22" s="337">
        <v>-0.8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498</v>
      </c>
      <c r="AP30" s="305"/>
      <c r="AQ30" s="306" t="s">
        <v>499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500</v>
      </c>
      <c r="AQ31" s="312" t="s">
        <v>501</v>
      </c>
      <c r="AR31" s="313" t="s">
        <v>502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520</v>
      </c>
      <c r="AL32" s="1217"/>
      <c r="AM32" s="1217"/>
      <c r="AN32" s="1218"/>
      <c r="AO32" s="345">
        <v>3048642</v>
      </c>
      <c r="AP32" s="345">
        <v>51486</v>
      </c>
      <c r="AQ32" s="346">
        <v>43385</v>
      </c>
      <c r="AR32" s="347">
        <v>18.7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521</v>
      </c>
      <c r="AL33" s="1217"/>
      <c r="AM33" s="1217"/>
      <c r="AN33" s="1218"/>
      <c r="AO33" s="345" t="s">
        <v>506</v>
      </c>
      <c r="AP33" s="345" t="s">
        <v>506</v>
      </c>
      <c r="AQ33" s="346" t="s">
        <v>506</v>
      </c>
      <c r="AR33" s="347" t="s">
        <v>506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522</v>
      </c>
      <c r="AL34" s="1217"/>
      <c r="AM34" s="1217"/>
      <c r="AN34" s="1218"/>
      <c r="AO34" s="345">
        <v>6667</v>
      </c>
      <c r="AP34" s="345">
        <v>113</v>
      </c>
      <c r="AQ34" s="346">
        <v>187</v>
      </c>
      <c r="AR34" s="347">
        <v>-39.6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523</v>
      </c>
      <c r="AL35" s="1217"/>
      <c r="AM35" s="1217"/>
      <c r="AN35" s="1218"/>
      <c r="AO35" s="345">
        <v>448552</v>
      </c>
      <c r="AP35" s="345">
        <v>7575</v>
      </c>
      <c r="AQ35" s="346">
        <v>9764</v>
      </c>
      <c r="AR35" s="347">
        <v>-22.4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524</v>
      </c>
      <c r="AL36" s="1217"/>
      <c r="AM36" s="1217"/>
      <c r="AN36" s="1218"/>
      <c r="AO36" s="345">
        <v>256175</v>
      </c>
      <c r="AP36" s="345">
        <v>4326</v>
      </c>
      <c r="AQ36" s="346">
        <v>2539</v>
      </c>
      <c r="AR36" s="347">
        <v>70.400000000000006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525</v>
      </c>
      <c r="AL37" s="1217"/>
      <c r="AM37" s="1217"/>
      <c r="AN37" s="1218"/>
      <c r="AO37" s="345">
        <v>358</v>
      </c>
      <c r="AP37" s="345">
        <v>6</v>
      </c>
      <c r="AQ37" s="346">
        <v>1682</v>
      </c>
      <c r="AR37" s="347">
        <v>-99.6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526</v>
      </c>
      <c r="AL38" s="1214"/>
      <c r="AM38" s="1214"/>
      <c r="AN38" s="1215"/>
      <c r="AO38" s="348" t="s">
        <v>506</v>
      </c>
      <c r="AP38" s="348" t="s">
        <v>506</v>
      </c>
      <c r="AQ38" s="349">
        <v>1</v>
      </c>
      <c r="AR38" s="337" t="s">
        <v>506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527</v>
      </c>
      <c r="AL39" s="1214"/>
      <c r="AM39" s="1214"/>
      <c r="AN39" s="1215"/>
      <c r="AO39" s="345">
        <v>-29592</v>
      </c>
      <c r="AP39" s="345">
        <v>-500</v>
      </c>
      <c r="AQ39" s="346">
        <v>-3093</v>
      </c>
      <c r="AR39" s="347">
        <v>-83.8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528</v>
      </c>
      <c r="AL40" s="1217"/>
      <c r="AM40" s="1217"/>
      <c r="AN40" s="1218"/>
      <c r="AO40" s="345">
        <v>-2595904</v>
      </c>
      <c r="AP40" s="345">
        <v>-43840</v>
      </c>
      <c r="AQ40" s="346">
        <v>-39498</v>
      </c>
      <c r="AR40" s="347">
        <v>11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1134898</v>
      </c>
      <c r="AP41" s="345">
        <v>19166</v>
      </c>
      <c r="AQ41" s="346">
        <v>14967</v>
      </c>
      <c r="AR41" s="347">
        <v>28.1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498</v>
      </c>
      <c r="AN49" s="1224" t="s">
        <v>532</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533</v>
      </c>
      <c r="AO50" s="362" t="s">
        <v>534</v>
      </c>
      <c r="AP50" s="363" t="s">
        <v>535</v>
      </c>
      <c r="AQ50" s="364" t="s">
        <v>536</v>
      </c>
      <c r="AR50" s="365" t="s">
        <v>537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538</v>
      </c>
      <c r="AL51" s="358"/>
      <c r="AM51" s="366">
        <v>5913512</v>
      </c>
      <c r="AN51" s="367">
        <v>94921</v>
      </c>
      <c r="AO51" s="368">
        <v>56.8</v>
      </c>
      <c r="AP51" s="369">
        <v>86564</v>
      </c>
      <c r="AQ51" s="370">
        <v>11.7</v>
      </c>
      <c r="AR51" s="371">
        <v>45.1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539</v>
      </c>
      <c r="AM52" s="374">
        <v>2178201</v>
      </c>
      <c r="AN52" s="375">
        <v>34964</v>
      </c>
      <c r="AO52" s="376">
        <v>32.299999999999997</v>
      </c>
      <c r="AP52" s="377">
        <v>44869</v>
      </c>
      <c r="AQ52" s="378">
        <v>4.9000000000000004</v>
      </c>
      <c r="AR52" s="379">
        <v>27.4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540</v>
      </c>
      <c r="AL53" s="358"/>
      <c r="AM53" s="366">
        <v>5575992</v>
      </c>
      <c r="AN53" s="367">
        <v>90689</v>
      </c>
      <c r="AO53" s="368">
        <v>-4.5</v>
      </c>
      <c r="AP53" s="369">
        <v>62698</v>
      </c>
      <c r="AQ53" s="370">
        <v>-27.6</v>
      </c>
      <c r="AR53" s="371">
        <v>23.1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539</v>
      </c>
      <c r="AM54" s="374">
        <v>3090663</v>
      </c>
      <c r="AN54" s="375">
        <v>50267</v>
      </c>
      <c r="AO54" s="376">
        <v>43.8</v>
      </c>
      <c r="AP54" s="377">
        <v>31973</v>
      </c>
      <c r="AQ54" s="378">
        <v>-28.7</v>
      </c>
      <c r="AR54" s="379">
        <v>72.5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541</v>
      </c>
      <c r="AL55" s="358"/>
      <c r="AM55" s="366">
        <v>6165447</v>
      </c>
      <c r="AN55" s="367">
        <v>101379</v>
      </c>
      <c r="AO55" s="368">
        <v>11.8</v>
      </c>
      <c r="AP55" s="369">
        <v>79245</v>
      </c>
      <c r="AQ55" s="370">
        <v>26.4</v>
      </c>
      <c r="AR55" s="371">
        <v>-14.6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539</v>
      </c>
      <c r="AM56" s="374">
        <v>4843171</v>
      </c>
      <c r="AN56" s="375">
        <v>79636</v>
      </c>
      <c r="AO56" s="376">
        <v>58.4</v>
      </c>
      <c r="AP56" s="377">
        <v>40378</v>
      </c>
      <c r="AQ56" s="378">
        <v>26.3</v>
      </c>
      <c r="AR56" s="379">
        <v>32.1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542</v>
      </c>
      <c r="AL57" s="358"/>
      <c r="AM57" s="366">
        <v>4087471</v>
      </c>
      <c r="AN57" s="367">
        <v>68092</v>
      </c>
      <c r="AO57" s="368">
        <v>-32.799999999999997</v>
      </c>
      <c r="AP57" s="369">
        <v>71604</v>
      </c>
      <c r="AQ57" s="370">
        <v>-9.6</v>
      </c>
      <c r="AR57" s="371">
        <v>-23.2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539</v>
      </c>
      <c r="AM58" s="374">
        <v>3277365</v>
      </c>
      <c r="AN58" s="375">
        <v>54596</v>
      </c>
      <c r="AO58" s="376">
        <v>-31.4</v>
      </c>
      <c r="AP58" s="377">
        <v>45121</v>
      </c>
      <c r="AQ58" s="378">
        <v>11.7</v>
      </c>
      <c r="AR58" s="379">
        <v>-43.1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543</v>
      </c>
      <c r="AL59" s="358"/>
      <c r="AM59" s="366">
        <v>4484158</v>
      </c>
      <c r="AN59" s="367">
        <v>75729</v>
      </c>
      <c r="AO59" s="368">
        <v>11.2</v>
      </c>
      <c r="AP59" s="369">
        <v>67009</v>
      </c>
      <c r="AQ59" s="370">
        <v>-6.4</v>
      </c>
      <c r="AR59" s="371">
        <v>17.600000000000001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539</v>
      </c>
      <c r="AM60" s="374">
        <v>2524539</v>
      </c>
      <c r="AN60" s="375">
        <v>42635</v>
      </c>
      <c r="AO60" s="376">
        <v>-21.9</v>
      </c>
      <c r="AP60" s="377">
        <v>43028</v>
      </c>
      <c r="AQ60" s="378">
        <v>-4.5999999999999996</v>
      </c>
      <c r="AR60" s="379">
        <v>-17.3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544</v>
      </c>
      <c r="AL61" s="380"/>
      <c r="AM61" s="381">
        <v>5245316</v>
      </c>
      <c r="AN61" s="382">
        <v>86162</v>
      </c>
      <c r="AO61" s="383">
        <v>8.5</v>
      </c>
      <c r="AP61" s="384">
        <v>73424</v>
      </c>
      <c r="AQ61" s="385">
        <v>-1.1000000000000001</v>
      </c>
      <c r="AR61" s="371">
        <v>9.6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539</v>
      </c>
      <c r="AM62" s="374">
        <v>3182788</v>
      </c>
      <c r="AN62" s="375">
        <v>52420</v>
      </c>
      <c r="AO62" s="376">
        <v>16.2</v>
      </c>
      <c r="AP62" s="377">
        <v>41074</v>
      </c>
      <c r="AQ62" s="378">
        <v>1.9</v>
      </c>
      <c r="AR62" s="379">
        <v>14.3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Ko44jlP0/bGqtbOXV11ufQ/rRqifj5meA3e67qno9c7V3Hv1IpMCHegJ+ZA6TC1MPO2rDaEB72zo0faHtvVo1A==" saltValue="XGGuGQJjyggfpAvqBj2D0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546</v>
      </c>
    </row>
    <row r="120" spans="125:125" ht="13.5" hidden="1" customHeight="1" x14ac:dyDescent="0.15"/>
    <row r="121" spans="125:125" ht="13.5" hidden="1" customHeight="1" x14ac:dyDescent="0.15">
      <c r="DU121" s="292"/>
    </row>
  </sheetData>
  <sheetProtection algorithmName="SHA-512" hashValue="6nlMO7jr3gRb6QhE6x7WhNE9fAQNwWNNCx3VkBxET9+bVL9HEgX6ZwwxR/H0PxbwMzKr32E2toXw7bViMLjWug==" saltValue="sLusPxEMiNKur3l5iEz5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547</v>
      </c>
    </row>
  </sheetData>
  <sheetProtection algorithmName="SHA-512" hashValue="BftB2Ou/ViJRMlFieMwNDs4TafI17HkaoY5O+HFwhNnuejkwkQxE8Fpj4DNrXPYUFFoLwJi4SIW3rbWvsAbNdQ==" saltValue="gsu35QKtlux42bmM+xs8s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8" t="s">
        <v>3</v>
      </c>
      <c r="D47" s="1238"/>
      <c r="E47" s="1239"/>
      <c r="F47" s="11">
        <v>24.63</v>
      </c>
      <c r="G47" s="12">
        <v>23.85</v>
      </c>
      <c r="H47" s="12">
        <v>22.06</v>
      </c>
      <c r="I47" s="12">
        <v>15.43</v>
      </c>
      <c r="J47" s="13">
        <v>15.15</v>
      </c>
    </row>
    <row r="48" spans="2:10" ht="57.75" customHeight="1" x14ac:dyDescent="0.15">
      <c r="B48" s="14"/>
      <c r="C48" s="1240" t="s">
        <v>4</v>
      </c>
      <c r="D48" s="1240"/>
      <c r="E48" s="1241"/>
      <c r="F48" s="15">
        <v>9.5</v>
      </c>
      <c r="G48" s="16">
        <v>11.05</v>
      </c>
      <c r="H48" s="16">
        <v>8.06</v>
      </c>
      <c r="I48" s="16">
        <v>10.050000000000001</v>
      </c>
      <c r="J48" s="17">
        <v>12.64</v>
      </c>
    </row>
    <row r="49" spans="2:10" ht="57.75" customHeight="1" thickBot="1" x14ac:dyDescent="0.2">
      <c r="B49" s="18"/>
      <c r="C49" s="1242" t="s">
        <v>5</v>
      </c>
      <c r="D49" s="1242"/>
      <c r="E49" s="1243"/>
      <c r="F49" s="19">
        <v>0.99</v>
      </c>
      <c r="G49" s="20">
        <v>2.1800000000000002</v>
      </c>
      <c r="H49" s="20" t="s">
        <v>553</v>
      </c>
      <c r="I49" s="20" t="s">
        <v>554</v>
      </c>
      <c r="J49" s="21">
        <v>2.78</v>
      </c>
    </row>
    <row r="50" spans="2:10" ht="13.5" customHeight="1" x14ac:dyDescent="0.15"/>
  </sheetData>
  <sheetProtection algorithmName="SHA-512" hashValue="vU865BYDloAnQlb6ksHafOGHB78GRRGtcDH0kRAmJxFhcnK2w/lqhStdzRMIZB7p3supMgSE8dQ3DjyVpYeo6A==" saltValue="Io1+DlgmWw+3LPO+T5C51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福島県伊達市</cp:lastModifiedBy>
  <cp:lastPrinted>2022-09-21T08:45:41Z</cp:lastPrinted>
  <dcterms:created xsi:type="dcterms:W3CDTF">2022-02-02T03:49:08Z</dcterms:created>
  <dcterms:modified xsi:type="dcterms:W3CDTF">2022-09-21T08:49:42Z</dcterms:modified>
  <cp:category/>
</cp:coreProperties>
</file>