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96.41\FileA\02_財務部\02_財政課\02.財政係\09_諸照会回答\R04年度\県\R4.9.22【追加作業依頼】令和２年度財政状況資料集の作成について（２回目・公会計分）\02_回答\"/>
    </mc:Choice>
  </mc:AlternateContent>
  <bookViews>
    <workbookView xWindow="0" yWindow="0" windowWidth="28800" windowHeight="118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<sst xmlns="http://schemas.openxmlformats.org/spreadsheetml/2006/main" count="1039" uniqueCount="610">
  <si>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</si>
  <si>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</si>
  <si>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</si>
  <si>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</si>
  <si>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</si>
  <si>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</si>
  <si>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</si>
  <si>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</si>
  <si>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</si>
  <si>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</si>
  <si>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</si>
  <si>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</si>
  <si>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</si>
  <si>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</si>
  <si>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</si>
  <si>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</si>
  <si>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</si>
  <si>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</si>
  <si>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</si>
  <si>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</si>
  <si>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</si>
  <si>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</si>
  <si>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</si>
  <si>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</si>
  <si>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</si>
  <si>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</si>
  <si>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</si>
  <si>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</si>
  <si>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</si>
  <si>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</si>
  <si>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</si>
  <si>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</si>
  <si>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</si>
  <si>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</si>
  <si>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</si>
  <si>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</si>
  <si>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</si>
  <si>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</si>
  <si>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</si>
  <si>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</si>
  <si>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</si>
  <si>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</si>
  <si>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</si>
  <si>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</si>
  <si>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</si>
  <si>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</si>
  <si>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</si>
  <si>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</si>
  <si>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</si>
  <si>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</si>
  <si>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</si>
  <si>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</si>
  <si>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</si>
  <si>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</si>
  <si>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</si>
  <si>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</si>
  <si>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</si>
  <si>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</si>
  <si>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</si>
  <si>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</si>
  <si>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</si>
  <si>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</si>
  <si>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</si>
  <si>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</si>
  <si>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</si>
  <si>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</si>
  <si>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</si>
  <si>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</si>
  <si>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</si>
  <si>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</si>
  <si>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</si>
  <si>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</si>
  <si>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</si>
  <si>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</si>
  <si>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</si>
  <si>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</si>
  <si>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</si>
  <si>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</si>
  <si>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</si>
  <si>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</si>
  <si>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</si>
  <si>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</si>
  <si>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</si>
  <si>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</si>
  <si>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</si>
  <si>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</si>
  <si>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</si>
  <si>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</si>
  <si>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</si>
  <si>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</si>
  <si>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</si>
  <si>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</si>
  <si>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</si>
  <si>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</si>
  <si>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</si>
  <si>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</si>
  <si>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</si>
  <si>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</si>
  <si>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</si>
  <si>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</si>
  <si>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</si>
  <si>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</si>
  <si>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</si>
  <si>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</si>
  <si>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</si>
  <si>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</si>
  <si>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</si>
  <si>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</si>
  <si>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</si>
  <si>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</si>
  <si>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</si>
  <si>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</si>
  <si>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</si>
  <si>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</si>
  <si>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</si>
  <si>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</si>
  <si>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</si>
  <si>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</si>
  <si>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</si>
  <si>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</si>
  <si>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</si>
  <si>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</si>
  <si>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</si>
  <si>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</si>
  <si>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</si>
  <si>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</si>
  <si>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</si>
  <si>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</si>
  <si>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</si>
  <si>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</si>
  <si>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</si>
  <si>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</si>
  <si>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</si>
  <si>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</si>
  <si>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</si>
  <si>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</si>
  <si>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</si>
  <si>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</si>
  <si>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</si>
  <si>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</si>
  <si>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</si>
  <si>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</si>
  <si>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</si>
  <si>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</si>
  <si>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</si>
  <si>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</si>
  <si>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</si>
  <si>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</si>
  <si>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</si>
  <si>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</si>
  <si>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</si>
  <si>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</si>
  <si>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</si>
  <si>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</si>
  <si>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</si>
  <si>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</si>
  <si>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</si>
  <si>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</si>
  <si>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</si>
  <si>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</si>
  <si>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</si>
  <si>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</si>
  <si>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</si>
  <si>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</si>
  <si>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</si>
  <si>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</si>
  <si>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</si>
  <si>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</si>
  <si>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</si>
  <si>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</si>
  <si>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</si>
  <si>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</si>
  <si>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</si>
  <si>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</si>
  <si>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</si>
  <si>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</si>
  <si>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</si>
  <si>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</si>
  <si>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</si>
  <si>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</si>
  <si>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</si>
  <si>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</si>
  <si>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</si>
  <si>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</si>
  <si>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</si>
  <si>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</si>
  <si>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</si>
  <si>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</si>
  <si>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</si>
  <si>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</si>
  <si>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</si>
  <si>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</si>
  <si>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</si>
  <si>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</si>
  <si>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</si>
  <si>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</si>
  <si>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</si>
  <si>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</si>
  <si>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</si>
  <si>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</si>
  <si>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</si>
  <si>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</si>
  <si>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</si>
  <si>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</si>
  <si>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</si>
  <si>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</si>
  <si>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</si>
  <si>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</si>
  <si>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福島県本宮市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</si>
  <si>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</si>
  <si>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</si>
  <si>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</si>
  <si>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</si>
  <si>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</si>
  <si>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</si>
  <si>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</si>
  <si>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</si>
  <si>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</si>
  <si>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</si>
  <si>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</si>
  <si>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</si>
  <si>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</si>
  <si>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</si>
  <si>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</si>
  <si>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</si>
  <si>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</si>
  <si>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</si>
  <si>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</si>
  <si>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</si>
  <si>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</si>
  <si>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</si>
  <si>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</si>
  <si>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</si>
  <si>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</si>
  <si>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</si>
  <si>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</si>
  <si>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</si>
  <si>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</si>
  <si>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</si>
  <si>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</si>
  <si>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</si>
  <si>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</si>
  <si>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</si>
  <si>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</si>
  <si>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</si>
  <si>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</si>
  <si>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</si>
  <si>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</si>
  <si>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</si>
  <si>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</si>
  <si>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</si>
  <si>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</si>
  <si>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</si>
  <si>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</si>
  <si>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</si>
  <si>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</si>
  <si>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</si>
  <si>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</si>
  <si>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</si>
  <si>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</si>
  <si>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</si>
  <si>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</si>
  <si>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</si>
  <si>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</si>
  <si>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</si>
  <si>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</si>
  <si>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</si>
  <si>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</si>
  <si>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</si>
  <si>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</si>
  <si>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</si>
  <si>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</si>
  <si>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</si>
  <si>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</si>
  <si>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</si>
  <si>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</si>
  <si>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</si>
  <si>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</si>
  <si>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</si>
  <si>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</si>
  <si>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</si>
  <si>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</si>
  <si>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</si>
  <si>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</si>
  <si>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</si>
  <si>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</si>
  <si>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</si>
  <si>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</si>
  <si>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</si>
  <si>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</si>
  <si>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</si>
  <si>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</si>
  <si>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</si>
  <si>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</si>
  <si>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</si>
  <si>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</si>
  <si>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</si>
  <si>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</si>
  <si>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</si>
  <si>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</si>
  <si>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</si>
  <si>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</si>
  <si>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</si>
  <si>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</si>
  <si>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</si>
  <si>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</si>
  <si>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</si>
  <si>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</si>
  <si>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</si>
  <si>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</si>
  <si>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</si>
  <si>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</si>
  <si>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</si>
  <si>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</si>
  <si>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</si>
  <si>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</si>
  <si>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</si>
  <si>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</si>
  <si>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</si>
  <si>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</si>
  <si>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</si>
  <si>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</si>
  <si>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</si>
  <si>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</si>
  <si>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</si>
  <si>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</si>
  <si>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</si>
  <si>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</si>
  <si>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</si>
  <si>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</si>
  <si>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</si>
  <si>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</si>
  <si>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</si>
  <si>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</si>
  <si>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</si>
  <si>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</si>
  <si>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</si>
  <si>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</si>
  <si>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</si>
  <si>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</si>
  <si>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</si>
  <si>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</si>
  <si>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</si>
  <si>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</si>
  <si>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</si>
  <si>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</si>
  <si>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</si>
  <si>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</si>
  <si>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</si>
  <si>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</si>
  <si>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</si>
  <si>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</si>
  <si>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</si>
  <si>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</si>
  <si>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</si>
  <si>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</si>
  <si>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</si>
  <si>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</si>
  <si>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</si>
  <si>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</si>
  <si>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</si>
  <si>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</si>
  <si>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</si>
  <si>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福島県本宮市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</si>
  <si>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</si>
  <si>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</si>
  <si>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</si>
  <si>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</si>
  <si>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</si>
  <si>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</si>
  <si>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</si>
  <si>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</si>
  <si>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</si>
  <si>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</si>
  <si>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</si>
  <si>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</si>
  <si>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</si>
  <si>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</si>
  <si>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</si>
  <si>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</si>
  <si>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</si>
  <si>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</si>
  <si>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</si>
  <si>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</si>
  <si>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</si>
  <si>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</si>
  <si>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</si>
  <si>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</si>
  <si>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</si>
  <si>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</si>
  <si>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</si>
  <si>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</si>
  <si>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</si>
  <si>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</si>
  <si>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</si>
  <si>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</si>
  <si>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</si>
  <si>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</si>
  <si>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</si>
  <si>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</si>
  <si>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</si>
  <si>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</si>
  <si>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</si>
  <si>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</si>
  <si>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</si>
  <si>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</si>
  <si>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工業用地造成事業特別会計</t>
    <phoneticPr fontId="5"/>
  </si>
  <si>
    <t>法非適用企業</t>
    <phoneticPr fontId="5"/>
  </si>
  <si>
    <t>工業用地資産運用事業特別会計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</si>
  <si>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</si>
  <si>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</si>
  <si>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</si>
  <si>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</si>
  <si>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</si>
  <si>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</si>
  <si>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</si>
  <si>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</si>
  <si>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</si>
  <si>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</si>
  <si>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</si>
  <si>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</si>
  <si>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</si>
  <si>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</si>
  <si>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</si>
  <si>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</si>
  <si>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</si>
  <si>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</si>
  <si>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</si>
  <si>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</si>
  <si>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</si>
  <si>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</si>
  <si>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</si>
  <si>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</si>
  <si>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</si>
  <si>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</si>
  <si>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</si>
  <si>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</si>
  <si>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</si>
  <si>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</si>
  <si>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</si>
  <si>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</si>
  <si>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</si>
  <si>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</si>
  <si>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</si>
  <si>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</si>
  <si>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</si>
  <si>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</si>
  <si>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</si>
  <si>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</si>
  <si>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</si>
  <si>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</si>
  <si>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</si>
  <si>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</si>
  <si>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</si>
  <si>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</si>
  <si>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</si>
  <si>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</si>
  <si>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</si>
  <si>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</si>
  <si>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</si>
  <si>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</si>
  <si>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</si>
  <si>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</si>
  <si>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</si>
  <si>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</si>
  <si>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</si>
  <si>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</si>
  <si>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</si>
  <si>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</si>
  <si>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</si>
  <si>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</si>
  <si>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</si>
  <si>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</si>
  <si>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</si>
  <si>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</si>
  <si>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</si>
  <si>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</si>
  <si>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</si>
  <si>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</si>
  <si>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</si>
  <si>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</si>
  <si>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</si>
  <si>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</si>
  <si>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</si>
  <si>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</si>
  <si>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</si>
  <si>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</si>
  <si>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</si>
  <si>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</si>
  <si>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</si>
  <si>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</si>
  <si>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</si>
  <si>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</si>
  <si>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</si>
  <si>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</si>
  <si>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</si>
  <si>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</si>
  <si>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</si>
  <si>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</si>
  <si>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</si>
  <si>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</si>
  <si>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</si>
  <si>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</si>
  <si>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</si>
  <si>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</si>
  <si>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</si>
  <si>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</si>
  <si>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</si>
  <si>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</si>
  <si>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</si>
  <si>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</si>
  <si>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</si>
  <si>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</si>
  <si>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</si>
  <si>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</si>
  <si>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</si>
  <si>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</si>
  <si>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</si>
  <si>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</si>
  <si>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</si>
  <si>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</si>
  <si>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</si>
  <si>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</si>
  <si>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</si>
  <si>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</si>
  <si>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</si>
  <si>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</si>
  <si>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</si>
  <si>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</si>
  <si>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</si>
  <si>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</si>
  <si>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</si>
  <si>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</si>
  <si>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</si>
  <si>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</si>
  <si>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</si>
  <si>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</si>
  <si>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</si>
  <si>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</si>
  <si>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</si>
  <si>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</si>
  <si>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</si>
  <si>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</si>
  <si>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</si>
  <si>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</si>
  <si>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</si>
  <si>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</si>
  <si>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</si>
  <si>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</si>
  <si>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</si>
  <si>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</si>
  <si>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</si>
  <si>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</si>
  <si>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</si>
  <si>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</si>
  <si>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</si>
  <si>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</si>
  <si>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</si>
  <si>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</si>
  <si>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</si>
  <si>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</si>
  <si>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</si>
  <si>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</si>
  <si>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</si>
  <si>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3.04</t>
  </si>
  <si>
    <t>▲ 0.65</t>
  </si>
  <si>
    <t>▲ 9.82</t>
  </si>
  <si>
    <t>一般会計</t>
  </si>
  <si>
    <t>水道事業会計</t>
  </si>
  <si>
    <t>介護保険特別会計</t>
  </si>
  <si>
    <t>公共下水道事業会計</t>
  </si>
  <si>
    <t>国民健康保険特別会計（事業勘定）</t>
  </si>
  <si>
    <t>工業用地造成事業特別会計</t>
  </si>
  <si>
    <t>国民健康保険特別会計（直診勘定）</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</si>
  <si>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</si>
  <si>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</si>
  <si>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</si>
  <si>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</si>
  <si>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</si>
  <si>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</si>
  <si>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</si>
  <si>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</si>
  <si>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教育施設等整備事業基金</t>
    <phoneticPr fontId="5"/>
  </si>
  <si>
    <t>農業水利施設等保全再生事業基金</t>
    <phoneticPr fontId="5"/>
  </si>
  <si>
    <t>-</t>
    <phoneticPr fontId="2"/>
  </si>
  <si>
    <t>市営住宅等管理基金</t>
    <phoneticPr fontId="5"/>
  </si>
  <si>
    <t>地域福祉基金</t>
    <phoneticPr fontId="5"/>
  </si>
  <si>
    <t>本宮駅東西自由通路等整備基金</t>
    <phoneticPr fontId="5"/>
  </si>
  <si>
    <t>安達地方広域行政組合一般会計</t>
    <phoneticPr fontId="2"/>
  </si>
  <si>
    <t>福島県後期高齢者医療広域連合一般会計</t>
    <phoneticPr fontId="2"/>
  </si>
  <si>
    <t>″後期高齢者医療特別会計</t>
    <phoneticPr fontId="2"/>
  </si>
  <si>
    <t>福島県市町村総合事務組合　一般会計</t>
    <phoneticPr fontId="2"/>
  </si>
  <si>
    <t>″消防補償等特別会計</t>
    <phoneticPr fontId="2"/>
  </si>
  <si>
    <t>″消防賞じゅつ特別会計</t>
    <phoneticPr fontId="2"/>
  </si>
  <si>
    <t>″非常勤職員公務災害補償特別会計</t>
    <phoneticPr fontId="2"/>
  </si>
  <si>
    <t>″自治会館管理特別会計</t>
    <phoneticPr fontId="2"/>
  </si>
  <si>
    <t>福島県市民交通災害共済組合</t>
    <phoneticPr fontId="2"/>
  </si>
  <si>
    <t>″安達地方地域振興事業特別会計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</si>
  <si>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</si>
  <si>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</si>
  <si>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</si>
  <si>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</si>
  <si>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</si>
  <si>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</si>
  <si>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</si>
  <si>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</si>
  <si>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</si>
  <si>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実質公債費率は、前年度比0.7ポイント減となっている。公営企業に対する償還財源の繰入金等が▲79百万円となったことなどが影響している。
　将来負担比率は、令和元年東日本台風に係る災害復旧事業債の借入に伴い、対前年比2,223百万円増額となったが、主に交付税措置率の高い補助災害復旧事業債のため、将来負担比率への影響が少なかった。また、債務負担行為は、本宮市工業等団地用地取得事業債に係るシンジケートローンが償還完了となったことが大きく起因し、対前年比▲590百万円なった。
　今後も財政運営計画に基づき計画的な市債の発行と償還により健全な財政運営に努める。</t>
    <rPh sb="28" eb="30">
      <t>コウエイ</t>
    </rPh>
    <rPh sb="30" eb="32">
      <t>キギョウ</t>
    </rPh>
    <rPh sb="33" eb="34">
      <t>タイ</t>
    </rPh>
    <rPh sb="36" eb="38">
      <t>ショウカン</t>
    </rPh>
    <rPh sb="38" eb="40">
      <t>ザイゲン</t>
    </rPh>
    <rPh sb="41" eb="43">
      <t>クリイレ</t>
    </rPh>
    <rPh sb="43" eb="44">
      <t>キン</t>
    </rPh>
    <rPh sb="44" eb="45">
      <t>トウ</t>
    </rPh>
    <rPh sb="49" eb="52">
      <t>ヒャクマンエン</t>
    </rPh>
    <rPh sb="61" eb="63">
      <t>エイキョウ</t>
    </rPh>
    <rPh sb="70" eb="72">
      <t>ショウライ</t>
    </rPh>
    <rPh sb="72" eb="74">
      <t>フタン</t>
    </rPh>
    <rPh sb="74" eb="76">
      <t>ヒリツ</t>
    </rPh>
    <rPh sb="104" eb="105">
      <t>タイ</t>
    </rPh>
    <rPh sb="105" eb="108">
      <t>ゼンネンヒ</t>
    </rPh>
    <rPh sb="113" eb="116">
      <t>ヒャクマンエン</t>
    </rPh>
    <rPh sb="168" eb="170">
      <t>サイム</t>
    </rPh>
    <rPh sb="170" eb="172">
      <t>フタン</t>
    </rPh>
    <rPh sb="172" eb="174">
      <t>コウイ</t>
    </rPh>
    <rPh sb="222" eb="223">
      <t>タイ</t>
    </rPh>
    <rPh sb="223" eb="226">
      <t>ゼンネンヒ</t>
    </rPh>
    <rPh sb="230" eb="233">
      <t>ヒャクマンエン</t>
    </rPh>
    <rPh sb="239" eb="241">
      <t>コンゴ</t>
    </rPh>
    <rPh sb="242" eb="244">
      <t>ザイセイ</t>
    </rPh>
    <rPh sb="244" eb="246">
      <t>ウンエイ</t>
    </rPh>
    <rPh sb="246" eb="248">
      <t>ケイカク</t>
    </rPh>
    <rPh sb="249" eb="250">
      <t>モト</t>
    </rPh>
    <rPh sb="252" eb="255">
      <t>ケイカクテキ</t>
    </rPh>
    <rPh sb="256" eb="258">
      <t>シサイ</t>
    </rPh>
    <rPh sb="259" eb="261">
      <t>ハッコウ</t>
    </rPh>
    <rPh sb="262" eb="264">
      <t>ショウカン</t>
    </rPh>
    <rPh sb="267" eb="269">
      <t>ケンゼン</t>
    </rPh>
    <rPh sb="270" eb="272">
      <t>ザイセイ</t>
    </rPh>
    <rPh sb="272" eb="274">
      <t>ウンエイ</t>
    </rPh>
    <rPh sb="275" eb="276">
      <t>ツト</t>
    </rPh>
    <phoneticPr fontId="5"/>
  </si>
  <si>
    <t>実質公債費比率</t>
    <phoneticPr fontId="5"/>
  </si>
  <si>
    <t>　将来負担比率は、類似団体内平均値を上回っているが、対前年比▲2.5ポイント、H28年比では▲35.9ポイントとなっており、年々効果が表れてきている。
　有形固定資産減価償却率については、▲0.7ポイントとなり、類似団体内平均値を下回っている。今後は施設の老朽化が進んでいくことから、公共施設等総合管理計画及び個別施設計画に基づき、長寿命化に向けた取り組みを進めていく必要がある。また、財政運営計画を堅持し計画的な市債の発行と債務の償還により健全な財政運営に努める。</t>
    <rPh sb="26" eb="27">
      <t>タイ</t>
    </rPh>
    <rPh sb="27" eb="30">
      <t>ゼンネンヒ</t>
    </rPh>
    <rPh sb="42" eb="43">
      <t>ネン</t>
    </rPh>
    <rPh sb="43" eb="44">
      <t>ヒ</t>
    </rPh>
    <rPh sb="62" eb="64">
      <t>ネンネン</t>
    </rPh>
    <rPh sb="64" eb="66">
      <t>コウカ</t>
    </rPh>
    <rPh sb="67" eb="68">
      <t>アラワ</t>
    </rPh>
    <rPh sb="122" eb="124">
      <t>コンゴ</t>
    </rPh>
    <rPh sb="125" eb="127">
      <t>シセツ</t>
    </rPh>
    <rPh sb="128" eb="131">
      <t>ロウキュウカ</t>
    </rPh>
    <rPh sb="132" eb="133">
      <t>スス</t>
    </rPh>
    <rPh sb="142" eb="144">
      <t>コウキョウ</t>
    </rPh>
    <rPh sb="144" eb="146">
      <t>シセツ</t>
    </rPh>
    <rPh sb="146" eb="147">
      <t>トウ</t>
    </rPh>
    <rPh sb="147" eb="149">
      <t>ソウゴウ</t>
    </rPh>
    <rPh sb="149" eb="151">
      <t>カンリ</t>
    </rPh>
    <rPh sb="151" eb="153">
      <t>ケイカク</t>
    </rPh>
    <rPh sb="153" eb="154">
      <t>オヨ</t>
    </rPh>
    <rPh sb="155" eb="157">
      <t>コベツ</t>
    </rPh>
    <rPh sb="157" eb="159">
      <t>シセツ</t>
    </rPh>
    <rPh sb="159" eb="161">
      <t>ケイカク</t>
    </rPh>
    <rPh sb="162" eb="163">
      <t>モト</t>
    </rPh>
    <rPh sb="193" eb="195">
      <t>ザイセイ</t>
    </rPh>
    <rPh sb="195" eb="197">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</si>
</sst>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363-45AA-BDAD-6F026785C2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105311</c:v>
                </c:pt>
                <c:pt idx="1">
                  <c:v>49037</c:v>
                </c:pt>
                <c:pt idx="2">
                  <c:v>57377</c:v>
                </c:pt>
                <c:pt idx="3">
                  <c:v>67989</c:v>
                </c:pt>
                <c:pt idx="4">
                  <c:v>100646</c:v>
                </c:pt>
              </c:numCache>
            </c:numRef>
          </c:val>
          <c:smooth val="0"/>
          <c:extLst>
            <c:ext xmlns:c16="http://schemas.microsoft.com/office/drawing/2014/chart" uri="{C3380CC4-5D6E-409C-BE32-E72D297353CC}">
              <c16:uniqueId val="{00000001-5363-45AA-BDAD-6F026785C2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9.02</c:v>
                </c:pt>
                <c:pt idx="1">
                  <c:v>8.66</c:v>
                </c:pt>
                <c:pt idx="2">
                  <c:v>7.47</c:v>
                </c:pt>
                <c:pt idx="3">
                  <c:v>12.97</c:v>
                </c:pt>
                <c:pt idx="4">
                  <c:v>11.35</c:v>
                </c:pt>
              </c:numCache>
            </c:numRef>
          </c:val>
          <c:extLst>
            <c:ext xmlns:c16="http://schemas.microsoft.com/office/drawing/2014/chart" uri="{C3380CC4-5D6E-409C-BE32-E72D297353CC}">
              <c16:uniqueId val="{00000000-AFF4-4F1D-92BC-751CEBCDEF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17.46</c:v>
                </c:pt>
                <c:pt idx="1">
                  <c:v>18.2</c:v>
                </c:pt>
                <c:pt idx="2">
                  <c:v>18.47</c:v>
                </c:pt>
                <c:pt idx="3">
                  <c:v>17.59</c:v>
                </c:pt>
                <c:pt idx="4">
                  <c:v>16.260000000000002</c:v>
                </c:pt>
              </c:numCache>
            </c:numRef>
          </c:val>
          <c:extLst>
            <c:ext xmlns:c16="http://schemas.microsoft.com/office/drawing/2014/chart" uri="{C3380CC4-5D6E-409C-BE32-E72D297353CC}">
              <c16:uniqueId val="{00000001-AFF4-4F1D-92BC-751CEBCDEF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-3.04</c:v>
                </c:pt>
                <c:pt idx="1">
                  <c:v>0.54</c:v>
                </c:pt>
                <c:pt idx="2">
                  <c:v>-0.65</c:v>
                </c:pt>
                <c:pt idx="3">
                  <c:v>3.29</c:v>
                </c:pt>
                <c:pt idx="4">
                  <c:v>-9.82</c:v>
                </c:pt>
              </c:numCache>
            </c:numRef>
          </c:val>
          <c:smooth val="0"/>
          <c:extLst>
            <c:ext xmlns:c16="http://schemas.microsoft.com/office/drawing/2014/chart" uri="{C3380CC4-5D6E-409C-BE32-E72D297353CC}">
              <c16:uniqueId val="{00000002-AFF4-4F1D-92BC-751CEBCDEF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0.44</c:v>
                </c:pt>
                <c:pt idx="4">
                  <c:v>#N/A</c:v>
                </c:pt>
                <c:pt idx="5">
                  <c:v>2.31</c:v>
                </c:pt>
                <c:pt idx="6">
                  <c:v>#N/A</c:v>
                </c:pt>
                <c:pt idx="7">
                  <c:v>0</c:v>
                </c:pt>
                <c:pt idx="8">
                  <c:v>#N/A</c:v>
                </c:pt>
                <c:pt idx="9">
                  <c:v>0</c:v>
                </c:pt>
              </c:numCache>
            </c:numRef>
          </c:val>
          <c:extLst>
            <c:ext xmlns:c16="http://schemas.microsoft.com/office/drawing/2014/chart" uri="{C3380CC4-5D6E-409C-BE32-E72D297353CC}">
              <c16:uniqueId val="{00000000-3441-4139-9025-C053CA5550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41-4139-9025-C053CA5550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0.05</c:v>
                </c:pt>
                <c:pt idx="4">
                  <c:v>#N/A</c:v>
                </c:pt>
                <c:pt idx="5">
                  <c:v>0.02</c:v>
                </c:pt>
                <c:pt idx="6">
                  <c:v>#N/A</c:v>
                </c:pt>
                <c:pt idx="7">
                  <c:v>0.11</c:v>
                </c:pt>
                <c:pt idx="8">
                  <c:v>#N/A</c:v>
                </c:pt>
                <c:pt idx="9">
                  <c:v>0.02</c:v>
                </c:pt>
              </c:numCache>
            </c:numRef>
          </c:val>
          <c:extLst>
            <c:ext xmlns:c16="http://schemas.microsoft.com/office/drawing/2014/chart" uri="{C3380CC4-5D6E-409C-BE32-E72D297353CC}">
              <c16:uniqueId val="{00000002-3441-4139-9025-C053CA5550F0}"/>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0.08</c:v>
                </c:pt>
                <c:pt idx="4">
                  <c:v>#N/A</c:v>
                </c:pt>
                <c:pt idx="5">
                  <c:v>0.14000000000000001</c:v>
                </c:pt>
                <c:pt idx="6">
                  <c:v>#N/A</c:v>
                </c:pt>
                <c:pt idx="7">
                  <c:v>0.09</c:v>
                </c:pt>
                <c:pt idx="8">
                  <c:v>#N/A</c:v>
                </c:pt>
                <c:pt idx="9">
                  <c:v>0.08</c:v>
                </c:pt>
              </c:numCache>
            </c:numRef>
          </c:val>
          <c:extLst>
            <c:ext xmlns:c16="http://schemas.microsoft.com/office/drawing/2014/chart" uri="{C3380CC4-5D6E-409C-BE32-E72D297353CC}">
              <c16:uniqueId val="{00000003-3441-4139-9025-C053CA5550F0}"/>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1.05</c:v>
                </c:pt>
                <c:pt idx="2">
                  <c:v>#N/A</c:v>
                </c:pt>
                <c:pt idx="3">
                  <c:v>1.04</c:v>
                </c:pt>
                <c:pt idx="4">
                  <c:v>#N/A</c:v>
                </c:pt>
                <c:pt idx="5">
                  <c:v>1.02</c:v>
                </c:pt>
                <c:pt idx="6">
                  <c:v>#N/A</c:v>
                </c:pt>
                <c:pt idx="7">
                  <c:v>1.01</c:v>
                </c:pt>
                <c:pt idx="8">
                  <c:v>#N/A</c:v>
                </c:pt>
                <c:pt idx="9">
                  <c:v>0.98</c:v>
                </c:pt>
              </c:numCache>
            </c:numRef>
          </c:val>
          <c:extLst>
            <c:ext xmlns:c16="http://schemas.microsoft.com/office/drawing/2014/chart" uri="{C3380CC4-5D6E-409C-BE32-E72D297353CC}">
              <c16:uniqueId val="{00000004-3441-4139-9025-C053CA5550F0}"/>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4.91</c:v>
                </c:pt>
                <c:pt idx="2">
                  <c:v>#N/A</c:v>
                </c:pt>
                <c:pt idx="3">
                  <c:v>3.73</c:v>
                </c:pt>
                <c:pt idx="4">
                  <c:v>#N/A</c:v>
                </c:pt>
                <c:pt idx="5">
                  <c:v>1.44</c:v>
                </c:pt>
                <c:pt idx="6">
                  <c:v>#N/A</c:v>
                </c:pt>
                <c:pt idx="7">
                  <c:v>1.74</c:v>
                </c:pt>
                <c:pt idx="8">
                  <c:v>#N/A</c:v>
                </c:pt>
                <c:pt idx="9">
                  <c:v>1.49</c:v>
                </c:pt>
              </c:numCache>
            </c:numRef>
          </c:val>
          <c:extLst>
            <c:ext xmlns:c16="http://schemas.microsoft.com/office/drawing/2014/chart" uri="{C3380CC4-5D6E-409C-BE32-E72D297353CC}">
              <c16:uniqueId val="{00000005-3441-4139-9025-C053CA5550F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1.81</c:v>
                </c:pt>
                <c:pt idx="8">
                  <c:v>#N/A</c:v>
                </c:pt>
                <c:pt idx="9">
                  <c:v>2.19</c:v>
                </c:pt>
              </c:numCache>
            </c:numRef>
          </c:val>
          <c:extLst>
            <c:ext xmlns:c16="http://schemas.microsoft.com/office/drawing/2014/chart" uri="{C3380CC4-5D6E-409C-BE32-E72D297353CC}">
              <c16:uniqueId val="{00000006-3441-4139-9025-C053CA5550F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1.1299999999999999</c:v>
                </c:pt>
                <c:pt idx="2">
                  <c:v>#N/A</c:v>
                </c:pt>
                <c:pt idx="3">
                  <c:v>0.99</c:v>
                </c:pt>
                <c:pt idx="4">
                  <c:v>#N/A</c:v>
                </c:pt>
                <c:pt idx="5">
                  <c:v>1.26</c:v>
                </c:pt>
                <c:pt idx="6">
                  <c:v>#N/A</c:v>
                </c:pt>
                <c:pt idx="7">
                  <c:v>2.13</c:v>
                </c:pt>
                <c:pt idx="8">
                  <c:v>#N/A</c:v>
                </c:pt>
                <c:pt idx="9">
                  <c:v>2.75</c:v>
                </c:pt>
              </c:numCache>
            </c:numRef>
          </c:val>
          <c:extLst>
            <c:ext xmlns:c16="http://schemas.microsoft.com/office/drawing/2014/chart" uri="{C3380CC4-5D6E-409C-BE32-E72D297353CC}">
              <c16:uniqueId val="{00000007-3441-4139-9025-C053CA5550F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12.8</c:v>
                </c:pt>
                <c:pt idx="2">
                  <c:v>#N/A</c:v>
                </c:pt>
                <c:pt idx="3">
                  <c:v>13.14</c:v>
                </c:pt>
                <c:pt idx="4">
                  <c:v>#N/A</c:v>
                </c:pt>
                <c:pt idx="5">
                  <c:v>11.05</c:v>
                </c:pt>
                <c:pt idx="6">
                  <c:v>#N/A</c:v>
                </c:pt>
                <c:pt idx="7">
                  <c:v>9.68</c:v>
                </c:pt>
                <c:pt idx="8">
                  <c:v>#N/A</c:v>
                </c:pt>
                <c:pt idx="9">
                  <c:v>8.7899999999999991</c:v>
                </c:pt>
              </c:numCache>
            </c:numRef>
          </c:val>
          <c:extLst>
            <c:ext xmlns:c16="http://schemas.microsoft.com/office/drawing/2014/chart" uri="{C3380CC4-5D6E-409C-BE32-E72D297353CC}">
              <c16:uniqueId val="{00000008-3441-4139-9025-C053CA5550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9.02</c:v>
                </c:pt>
                <c:pt idx="2">
                  <c:v>#N/A</c:v>
                </c:pt>
                <c:pt idx="3">
                  <c:v>8.66</c:v>
                </c:pt>
                <c:pt idx="4">
                  <c:v>#N/A</c:v>
                </c:pt>
                <c:pt idx="5">
                  <c:v>7.46</c:v>
                </c:pt>
                <c:pt idx="6">
                  <c:v>#N/A</c:v>
                </c:pt>
                <c:pt idx="7">
                  <c:v>12.96</c:v>
                </c:pt>
                <c:pt idx="8">
                  <c:v>#N/A</c:v>
                </c:pt>
                <c:pt idx="9">
                  <c:v>11.34</c:v>
                </c:pt>
              </c:numCache>
            </c:numRef>
          </c:val>
          <c:extLst>
            <c:ext xmlns:c16="http://schemas.microsoft.com/office/drawing/2014/chart" uri="{C3380CC4-5D6E-409C-BE32-E72D297353CC}">
              <c16:uniqueId val="{00000009-3441-4139-9025-C053CA5550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920</c:v>
                </c:pt>
                <c:pt idx="5">
                  <c:v>1006</c:v>
                </c:pt>
                <c:pt idx="8">
                  <c:v>1004</c:v>
                </c:pt>
                <c:pt idx="11">
                  <c:v>1009</c:v>
                </c:pt>
                <c:pt idx="14">
                  <c:v>1006</c:v>
                </c:pt>
              </c:numCache>
            </c:numRef>
          </c:val>
          <c:extLst>
            <c:ext xmlns:c16="http://schemas.microsoft.com/office/drawing/2014/chart" uri="{C3380CC4-5D6E-409C-BE32-E72D297353CC}">
              <c16:uniqueId val="{00000000-3593-47FA-A38B-75A002D569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93-47FA-A38B-75A002D569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35</c:v>
                </c:pt>
                <c:pt idx="6">
                  <c:v>30</c:v>
                </c:pt>
                <c:pt idx="9">
                  <c:v>23</c:v>
                </c:pt>
                <c:pt idx="12">
                  <c:v>12</c:v>
                </c:pt>
              </c:numCache>
            </c:numRef>
          </c:val>
          <c:extLst>
            <c:ext xmlns:c16="http://schemas.microsoft.com/office/drawing/2014/chart" uri="{C3380CC4-5D6E-409C-BE32-E72D297353CC}">
              <c16:uniqueId val="{00000002-3593-47FA-A38B-75A002D569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96</c:v>
                </c:pt>
                <c:pt idx="3">
                  <c:v>92</c:v>
                </c:pt>
                <c:pt idx="6">
                  <c:v>48</c:v>
                </c:pt>
                <c:pt idx="9">
                  <c:v>44</c:v>
                </c:pt>
                <c:pt idx="12">
                  <c:v>57</c:v>
                </c:pt>
              </c:numCache>
            </c:numRef>
          </c:val>
          <c:extLst>
            <c:ext xmlns:c16="http://schemas.microsoft.com/office/drawing/2014/chart" uri="{C3380CC4-5D6E-409C-BE32-E72D297353CC}">
              <c16:uniqueId val="{00000003-3593-47FA-A38B-75A002D569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322</c:v>
                </c:pt>
                <c:pt idx="3">
                  <c:v>329</c:v>
                </c:pt>
                <c:pt idx="6">
                  <c:v>328</c:v>
                </c:pt>
                <c:pt idx="9">
                  <c:v>328</c:v>
                </c:pt>
                <c:pt idx="12">
                  <c:v>242</c:v>
                </c:pt>
              </c:numCache>
            </c:numRef>
          </c:val>
          <c:extLst>
            <c:ext xmlns:c16="http://schemas.microsoft.com/office/drawing/2014/chart" uri="{C3380CC4-5D6E-409C-BE32-E72D297353CC}">
              <c16:uniqueId val="{00000004-3593-47FA-A38B-75A002D569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100</c:v>
                </c:pt>
                <c:pt idx="3">
                  <c:v>89</c:v>
                </c:pt>
                <c:pt idx="6">
                  <c:v>77</c:v>
                </c:pt>
                <c:pt idx="9">
                  <c:v>64</c:v>
                </c:pt>
                <c:pt idx="12">
                  <c:v>57</c:v>
                </c:pt>
              </c:numCache>
            </c:numRef>
          </c:val>
          <c:extLst>
            <c:ext xmlns:c16="http://schemas.microsoft.com/office/drawing/2014/chart" uri="{C3380CC4-5D6E-409C-BE32-E72D297353CC}">
              <c16:uniqueId val="{00000005-3593-47FA-A38B-75A002D569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93-47FA-A38B-75A002D569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942</c:v>
                </c:pt>
                <c:pt idx="3">
                  <c:v>1011</c:v>
                </c:pt>
                <c:pt idx="6">
                  <c:v>1039</c:v>
                </c:pt>
                <c:pt idx="9">
                  <c:v>1050</c:v>
                </c:pt>
                <c:pt idx="12">
                  <c:v>1044</c:v>
                </c:pt>
              </c:numCache>
            </c:numRef>
          </c:val>
          <c:extLst>
            <c:ext xmlns:c16="http://schemas.microsoft.com/office/drawing/2014/chart" uri="{C3380CC4-5D6E-409C-BE32-E72D297353CC}">
              <c16:uniqueId val="{00000007-3593-47FA-A38B-75A002D569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578</c:v>
                </c:pt>
                <c:pt idx="2">
                  <c:v>#N/A</c:v>
                </c:pt>
                <c:pt idx="3">
                  <c:v>#N/A</c:v>
                </c:pt>
                <c:pt idx="4">
                  <c:v>550</c:v>
                </c:pt>
                <c:pt idx="5">
                  <c:v>#N/A</c:v>
                </c:pt>
                <c:pt idx="6">
                  <c:v>#N/A</c:v>
                </c:pt>
                <c:pt idx="7">
                  <c:v>518</c:v>
                </c:pt>
                <c:pt idx="8">
                  <c:v>#N/A</c:v>
                </c:pt>
                <c:pt idx="9">
                  <c:v>#N/A</c:v>
                </c:pt>
                <c:pt idx="10">
                  <c:v>500</c:v>
                </c:pt>
                <c:pt idx="11">
                  <c:v>#N/A</c:v>
                </c:pt>
                <c:pt idx="12">
                  <c:v>#N/A</c:v>
                </c:pt>
                <c:pt idx="13">
                  <c:v>406</c:v>
                </c:pt>
                <c:pt idx="14">
                  <c:v>#N/A</c:v>
                </c:pt>
              </c:numCache>
            </c:numRef>
          </c:val>
          <c:smooth val="0"/>
          <c:extLst>
            <c:ext xmlns:c16="http://schemas.microsoft.com/office/drawing/2014/chart" uri="{C3380CC4-5D6E-409C-BE32-E72D297353CC}">
              <c16:uniqueId val="{00000008-3593-47FA-A38B-75A002D569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12151</c:v>
                </c:pt>
                <c:pt idx="5">
                  <c:v>11935</c:v>
                </c:pt>
                <c:pt idx="8">
                  <c:v>11971</c:v>
                </c:pt>
                <c:pt idx="11">
                  <c:v>11961</c:v>
                </c:pt>
                <c:pt idx="14">
                  <c:v>13453</c:v>
                </c:pt>
              </c:numCache>
            </c:numRef>
          </c:val>
          <c:extLst>
            <c:ext xmlns:c16="http://schemas.microsoft.com/office/drawing/2014/chart" uri="{C3380CC4-5D6E-409C-BE32-E72D297353CC}">
              <c16:uniqueId val="{00000000-1449-4D06-99C7-F1EEE191C6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2251</c:v>
                </c:pt>
                <c:pt idx="5">
                  <c:v>2243</c:v>
                </c:pt>
                <c:pt idx="8">
                  <c:v>2148</c:v>
                </c:pt>
                <c:pt idx="11">
                  <c:v>2149</c:v>
                </c:pt>
                <c:pt idx="14">
                  <c:v>2012</c:v>
                </c:pt>
              </c:numCache>
            </c:numRef>
          </c:val>
          <c:extLst>
            <c:ext xmlns:c16="http://schemas.microsoft.com/office/drawing/2014/chart" uri="{C3380CC4-5D6E-409C-BE32-E72D297353CC}">
              <c16:uniqueId val="{00000001-1449-4D06-99C7-F1EEE191C6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3519</c:v>
                </c:pt>
                <c:pt idx="5">
                  <c:v>3556</c:v>
                </c:pt>
                <c:pt idx="8">
                  <c:v>3986</c:v>
                </c:pt>
                <c:pt idx="11">
                  <c:v>3661</c:v>
                </c:pt>
                <c:pt idx="14">
                  <c:v>3671</c:v>
                </c:pt>
              </c:numCache>
            </c:numRef>
          </c:val>
          <c:extLst>
            <c:ext xmlns:c16="http://schemas.microsoft.com/office/drawing/2014/chart" uri="{C3380CC4-5D6E-409C-BE32-E72D297353CC}">
              <c16:uniqueId val="{00000002-1449-4D06-99C7-F1EEE191C6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49-4D06-99C7-F1EEE191C6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49-4D06-99C7-F1EEE191C6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49-4D06-99C7-F1EEE191C6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1982</c:v>
                </c:pt>
                <c:pt idx="3">
                  <c:v>1930</c:v>
                </c:pt>
                <c:pt idx="6">
                  <c:v>1781</c:v>
                </c:pt>
                <c:pt idx="9">
                  <c:v>1754</c:v>
                </c:pt>
                <c:pt idx="12">
                  <c:v>1664</c:v>
                </c:pt>
              </c:numCache>
            </c:numRef>
          </c:val>
          <c:extLst>
            <c:ext xmlns:c16="http://schemas.microsoft.com/office/drawing/2014/chart" uri="{C3380CC4-5D6E-409C-BE32-E72D297353CC}">
              <c16:uniqueId val="{00000006-1449-4D06-99C7-F1EEE191C6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212</c:v>
                </c:pt>
                <c:pt idx="3">
                  <c:v>128</c:v>
                </c:pt>
                <c:pt idx="6">
                  <c:v>78</c:v>
                </c:pt>
                <c:pt idx="9">
                  <c:v>43</c:v>
                </c:pt>
                <c:pt idx="12">
                  <c:v>57</c:v>
                </c:pt>
              </c:numCache>
            </c:numRef>
          </c:val>
          <c:extLst>
            <c:ext xmlns:c16="http://schemas.microsoft.com/office/drawing/2014/chart" uri="{C3380CC4-5D6E-409C-BE32-E72D297353CC}">
              <c16:uniqueId val="{00000007-1449-4D06-99C7-F1EEE191C6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4037</c:v>
                </c:pt>
                <c:pt idx="3">
                  <c:v>3831</c:v>
                </c:pt>
                <c:pt idx="6">
                  <c:v>3735</c:v>
                </c:pt>
                <c:pt idx="9">
                  <c:v>3692</c:v>
                </c:pt>
                <c:pt idx="12">
                  <c:v>3479</c:v>
                </c:pt>
              </c:numCache>
            </c:numRef>
          </c:val>
          <c:extLst>
            <c:ext xmlns:c16="http://schemas.microsoft.com/office/drawing/2014/chart" uri="{C3380CC4-5D6E-409C-BE32-E72D297353CC}">
              <c16:uniqueId val="{00000008-1449-4D06-99C7-F1EEE191C6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2979</c:v>
                </c:pt>
                <c:pt idx="3">
                  <c:v>2413</c:v>
                </c:pt>
                <c:pt idx="6">
                  <c:v>1836</c:v>
                </c:pt>
                <c:pt idx="9">
                  <c:v>1264</c:v>
                </c:pt>
                <c:pt idx="12">
                  <c:v>674</c:v>
                </c:pt>
              </c:numCache>
            </c:numRef>
          </c:val>
          <c:extLst>
            <c:ext xmlns:c16="http://schemas.microsoft.com/office/drawing/2014/chart" uri="{C3380CC4-5D6E-409C-BE32-E72D297353CC}">
              <c16:uniqueId val="{00000009-1449-4D06-99C7-F1EEE191C6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15367</c:v>
                </c:pt>
                <c:pt idx="3">
                  <c:v>14999</c:v>
                </c:pt>
                <c:pt idx="6">
                  <c:v>14928</c:v>
                </c:pt>
                <c:pt idx="9">
                  <c:v>15421</c:v>
                </c:pt>
                <c:pt idx="12">
                  <c:v>17644</c:v>
                </c:pt>
              </c:numCache>
            </c:numRef>
          </c:val>
          <c:extLst>
            <c:ext xmlns:c16="http://schemas.microsoft.com/office/drawing/2014/chart" uri="{C3380CC4-5D6E-409C-BE32-E72D297353CC}">
              <c16:uniqueId val="{0000000A-1449-4D06-99C7-F1EEE191C6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6656</c:v>
                </c:pt>
                <c:pt idx="2">
                  <c:v>#N/A</c:v>
                </c:pt>
                <c:pt idx="3">
                  <c:v>#N/A</c:v>
                </c:pt>
                <c:pt idx="4">
                  <c:v>5566</c:v>
                </c:pt>
                <c:pt idx="5">
                  <c:v>#N/A</c:v>
                </c:pt>
                <c:pt idx="6">
                  <c:v>#N/A</c:v>
                </c:pt>
                <c:pt idx="7">
                  <c:v>4254</c:v>
                </c:pt>
                <c:pt idx="8">
                  <c:v>#N/A</c:v>
                </c:pt>
                <c:pt idx="9">
                  <c:v>#N/A</c:v>
                </c:pt>
                <c:pt idx="10">
                  <c:v>4402</c:v>
                </c:pt>
                <c:pt idx="11">
                  <c:v>#N/A</c:v>
                </c:pt>
                <c:pt idx="12">
                  <c:v>#N/A</c:v>
                </c:pt>
                <c:pt idx="13">
                  <c:v>4382</c:v>
                </c:pt>
                <c:pt idx="14">
                  <c:v>#N/A</c:v>
                </c:pt>
              </c:numCache>
            </c:numRef>
          </c:val>
          <c:smooth val="0"/>
          <c:extLst>
            <c:ext xmlns:c16="http://schemas.microsoft.com/office/drawing/2014/chart" uri="{C3380CC4-5D6E-409C-BE32-E72D297353CC}">
              <c16:uniqueId val="{0000000B-1449-4D06-99C7-F1EEE191C6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1529</c:v>
                </c:pt>
                <c:pt idx="1">
                  <c:v>1466</c:v>
                </c:pt>
                <c:pt idx="2">
                  <c:v>1401</c:v>
                </c:pt>
              </c:numCache>
            </c:numRef>
          </c:val>
          <c:extLst>
            <c:ext xmlns:c16="http://schemas.microsoft.com/office/drawing/2014/chart" uri="{C3380CC4-5D6E-409C-BE32-E72D297353CC}">
              <c16:uniqueId val="{00000000-8377-4BAD-A477-6BA2D473A7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c:v>
                </c:pt>
                <c:pt idx="1">
                  <c:v>2</c:v>
                </c:pt>
                <c:pt idx="2">
                  <c:v>2</c:v>
                </c:pt>
              </c:numCache>
            </c:numRef>
          </c:val>
          <c:extLst>
            <c:ext xmlns:c16="http://schemas.microsoft.com/office/drawing/2014/chart" uri="{C3380CC4-5D6E-409C-BE32-E72D297353CC}">
              <c16:uniqueId val="{00000001-8377-4BAD-A477-6BA2D473A7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1881</c:v>
                </c:pt>
                <c:pt idx="1">
                  <c:v>1445</c:v>
                </c:pt>
                <c:pt idx="2">
                  <c:v>1901</c:v>
                </c:pt>
              </c:numCache>
            </c:numRef>
          </c:val>
          <c:extLst>
            <c:ext xmlns:c16="http://schemas.microsoft.com/office/drawing/2014/chart" uri="{C3380CC4-5D6E-409C-BE32-E72D297353CC}">
              <c16:uniqueId val="{00000002-8377-4BAD-A477-6BA2D473A7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{A0B7A02D-412F-4958-B4F9-03942788A5B1}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5C-4879-9D28-2B0907CBDB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{A82760AF-2EC4-4A31-9FB6-EAF9752B02F9}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5C-4879-9D28-2B0907CBDB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{FB7B8DDF-30DF-4FCA-A522-833058D670B9}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5C-4879-9D28-2B0907CBDB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{72E56F6C-4B6B-4C55-9BE6-044ED97BE7D8}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5C-4879-9D28-2B0907CBDB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{2ECB86B5-3FAE-4F46-BEEC-289CA4098FEB}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5C-4879-9D28-2B0907CBDB39}"/>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{1F6C223A-75E8-46BF-9B56-60D6972333F4}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5C-4879-9D28-2B0907CBDB39}"/>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{06B0279C-956F-4624-8873-32CC7E05AD57}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5C-4879-9D28-2B0907CBDB39}"/>
                </c:ext>
              </c:extLst>
            </c:dLbl>
            <c:dLbl>
              <c:idx val="24"/>
              <c:layout>
                <c:manualLayout>
                  <c:x val="0"/>
                  <c:y val="7.4442172151252192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{E37053A5-4E91-4352-BFB5-50D560EF7EA4}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5C-4879-9D28-2B0907CBDB39}"/>
                </c:ext>
              </c:extLst>
            </c:dLbl>
            <c:dLbl>
              <c:idx val="32"/>
              <c:layout>
                <c:manualLayout>
                  <c:x val="0"/>
                  <c:y val="-7.443861984298087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{29FD8834-D707-47F1-B397-17DCE3A47B01}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5C-4879-9D28-2B0907CBDB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34.5</c:v>
                </c:pt>
                <c:pt idx="8">
                  <c:v>35.4</c:v>
                </c:pt>
                <c:pt idx="16">
                  <c:v>37</c:v>
                </c:pt>
                <c:pt idx="24">
                  <c:v>39.5</c:v>
                </c:pt>
                <c:pt idx="32">
                  <c:v>38.799999999999997</c:v>
                </c:pt>
              </c:numCache>
            </c:numRef>
          </c:xVal>
          <c:yVal>
            <c:numRef>
              <c:f>公会計指標分析・財政指標組合せ分析表!$BP$51:$DC$51</c:f>
              <c:numCache>
                <c:formatCode>#,##0.0;"▲ "#,##0.0</c:formatCode>
                <c:ptCount val="40"/>
                <c:pt idx="0">
                  <c:v>93.3</c:v>
                </c:pt>
                <c:pt idx="8">
                  <c:v>77.400000000000006</c:v>
                </c:pt>
                <c:pt idx="16">
                  <c:v>58.3</c:v>
                </c:pt>
                <c:pt idx="24">
                  <c:v>59.9</c:v>
                </c:pt>
                <c:pt idx="32">
                  <c:v>57.4</c:v>
                </c:pt>
              </c:numCache>
            </c:numRef>
          </c:yVal>
          <c:smooth val="0"/>
          <c:extLst>
            <c:ext xmlns:c16="http://schemas.microsoft.com/office/drawing/2014/chart" uri="{C3380CC4-5D6E-409C-BE32-E72D297353CC}">
              <c16:uniqueId val="{00000009-795C-4879-9D28-2B0907CBDB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{CFE4A31F-93E9-4A2D-9885-4C0E70EF4619}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5C-4879-9D28-2B0907CBDB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{F5AB093C-11B8-4470-956D-2BC7DF821B3C}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5C-4879-9D28-2B0907CBDB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{C932C3CF-8FCF-45BC-9898-A31FBFA5042C}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5C-4879-9D28-2B0907CBDB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{7A10527E-53DD-4EEC-B9A4-BB571B6FAEAD}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5C-4879-9D28-2B0907CBDB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{77C7BD9F-2095-478B-9802-E1E4390CDE34}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5C-4879-9D28-2B0907CBDB39}"/>
                </c:ext>
              </c:extLst>
            </c:dLbl>
            <c:dLbl>
              <c:idx val="8"/>
              <c:layout>
                <c:manualLayout>
                  <c:x val="-3.135925513787643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{16E22838-3BED-4813-B44F-C460C0E19B1A}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5C-4879-9D28-2B0907CBDB39}"/>
                </c:ext>
              </c:extLst>
            </c:dLbl>
            <c:dLbl>
              <c:idx val="16"/>
              <c:layout>
                <c:manualLayout>
                  <c:x val="-3.2931145801268172E-2"/>
                  <c:y val="-5.973135313461010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{0621B457-FE77-46FA-8044-0529F257FF09}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5C-4879-9D28-2B0907CBDB39}"/>
                </c:ext>
              </c:extLst>
            </c:dLbl>
            <c:dLbl>
              <c:idx val="24"/>
              <c:layout>
                <c:manualLayout>
                  <c:x val="-3.2015750650234161E-2"/>
                  <c:y val="-6.974673107712030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{3F8D4748-4AE4-4186-AF60-342D095E73A9}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5C-4879-9D28-2B0907CBDB3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{A050840D-82A5-4148-913E-2BDBE01B9ACD}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5C-4879-9D28-2B0907CBDB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95C-4879-9D28-2B0907CBDB39}"/>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{15B13B70-BC9F-4141-A747-AA93B1E10457}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77C-465D-AEDA-837906082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{60D1D3B0-28D1-4B40-A4C8-593E6E8294F4}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7C-465D-AEDA-837906082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{84F89CCC-B730-451C-9160-5A264B05A7F5}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7C-465D-AEDA-837906082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{4AF0D53F-1A73-445D-B95E-99BB79DA5AF0}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7C-465D-AEDA-837906082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{3B306B79-E98A-47A7-B7D1-EDFC55AD12DC}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7C-465D-AEDA-8379060820B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{B4C46506-29A5-4448-8F51-EE26760C8EC6}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77C-465D-AEDA-8379060820B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{C33DE5B5-9796-4975-8EC6-46C86A3602D1}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77C-465D-AEDA-8379060820B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{DD50DF9C-E8BC-4C96-A04D-11D61DD24218}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77C-465D-AEDA-8379060820B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{C61A8EA6-CDDD-42AF-AF0C-E909EC0D5F7F}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77C-465D-AEDA-837906082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8.3000000000000007</c:v>
                </c:pt>
                <c:pt idx="16">
                  <c:v>7.6</c:v>
                </c:pt>
                <c:pt idx="24">
                  <c:v>7.1</c:v>
                </c:pt>
                <c:pt idx="32">
                  <c:v>6.4</c:v>
                </c:pt>
              </c:numCache>
            </c:numRef>
          </c:xVal>
          <c:yVal>
            <c:numRef>
              <c:f>公会計指標分析・財政指標組合せ分析表!$BP$73:$DC$73</c:f>
              <c:numCache>
                <c:formatCode>#,##0.0;"▲ "#,##0.0</c:formatCode>
                <c:ptCount val="40"/>
                <c:pt idx="0">
                  <c:v>93.3</c:v>
                </c:pt>
                <c:pt idx="8">
                  <c:v>77.400000000000006</c:v>
                </c:pt>
                <c:pt idx="16">
                  <c:v>58.3</c:v>
                </c:pt>
                <c:pt idx="24">
                  <c:v>59.9</c:v>
                </c:pt>
                <c:pt idx="32">
                  <c:v>57.4</c:v>
                </c:pt>
              </c:numCache>
            </c:numRef>
          </c:yVal>
          <c:smooth val="0"/>
          <c:extLst>
            <c:ext xmlns:c16="http://schemas.microsoft.com/office/drawing/2014/chart" uri="{C3380CC4-5D6E-409C-BE32-E72D297353CC}">
              <c16:uniqueId val="{00000009-877C-465D-AEDA-8379060820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{34452DBA-711C-4359-A684-C94B569689D5}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77C-465D-AEDA-8379060820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{5B0F2154-BF76-480E-9A04-FA8A7A3F3944}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7C-465D-AEDA-837906082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{540C00B5-E07E-4593-8E9F-C93200CA98E8}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7C-465D-AEDA-837906082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{317C8590-FFCE-4F77-AD3C-89BBCFCE343F}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7C-465D-AEDA-837906082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{ED3810E3-CF03-45B9-A70A-9D916BECEC2A}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7C-465D-AEDA-8379060820B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{5321328E-29A6-4D51-B324-04212E5E5046}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77C-465D-AEDA-8379060820B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{384FA2FC-205A-4834-81DA-49C5314853A3}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77C-465D-AEDA-8379060820B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{4D5A7723-0710-4CEF-B613-022990290A1B}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77C-465D-AEDA-8379060820B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{3AFA5E19-7806-4152-B61C-75F79796849B}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77C-465D-AEDA-837906082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77C-465D-AEDA-8379060820B9}"/>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市の自主的財政健全化計画に基づき、計画的に償還を行うことにより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償還金の額が減少</a:t>
          </a:r>
          <a:r>
            <a:rPr kumimoji="1" lang="ja-JP" altLang="en-US" sz="1200">
              <a:solidFill>
                <a:schemeClr val="dk1"/>
              </a:solidFill>
              <a:effectLst/>
              <a:latin typeface="+mn-lt"/>
              <a:ea typeface="+mn-ea"/>
              <a:cs typeface="+mn-cs"/>
            </a:rPr>
            <a:t>してきている。しかし、令和元年東日本台風災害復旧事業に係る地方債の発行により地方債残高が増加したため、今後償還額の増加が見込まれる。</a:t>
          </a:r>
          <a:endParaRPr lang="ja-JP" altLang="ja-JP" sz="1200">
            <a:effectLst/>
          </a:endParaRPr>
        </a:p>
        <a:p>
          <a:r>
            <a:rPr kumimoji="1" lang="ja-JP" altLang="ja-JP" sz="1200">
              <a:solidFill>
                <a:schemeClr val="dk1"/>
              </a:solidFill>
              <a:effectLst/>
              <a:latin typeface="+mn-lt"/>
              <a:ea typeface="+mn-ea"/>
              <a:cs typeface="+mn-cs"/>
            </a:rPr>
            <a:t>　債務負担行為について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新たな設定を抑えていることから支出額が減少している。</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は、本宮市財政運営計画に基づき、</a:t>
          </a:r>
          <a:r>
            <a:rPr kumimoji="1" lang="ja-JP" altLang="ja-JP" sz="1200">
              <a:solidFill>
                <a:schemeClr val="dk1"/>
              </a:solidFill>
              <a:effectLst/>
              <a:latin typeface="+mn-lt"/>
              <a:ea typeface="+mn-ea"/>
              <a:cs typeface="+mn-cs"/>
            </a:rPr>
            <a:t>計画的な市債の発行と債務の償還により健全な財政運営に努める。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当該減債基金は満期一括償還に対応するため、積立てを行なっているものであるが、繰上償還を行なうことで、利子軽減が図られている。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市の自主的財政健全化計画を順守し計画的に債務の償還を行ってきた結果、債務負担行為が着実に減少していたが、令和元年東日本台風の影響により、地方債の借入が増加したため、地方債残高が増加となった。</a:t>
          </a:r>
          <a:endParaRPr lang="ja-JP" altLang="ja-JP" sz="1200">
            <a:effectLst/>
          </a:endParaRPr>
        </a:p>
        <a:p>
          <a:r>
            <a:rPr kumimoji="1" lang="ja-JP" altLang="ja-JP" sz="1200">
              <a:solidFill>
                <a:schemeClr val="dk1"/>
              </a:solidFill>
              <a:effectLst/>
              <a:latin typeface="+mn-lt"/>
              <a:ea typeface="+mn-ea"/>
              <a:cs typeface="+mn-cs"/>
            </a:rPr>
            <a:t>　依然将来負担比率が高い数値となっていることから、今後も自主的財政健全化計画に基づき、計画的な市債の発行と債務の償還により健全な財政運営に努める。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福島県本宮市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　ため池除染に係る農業水利施設等保全再生事業基金について、事業完了に伴う国庫補助返還分を基金へ積み戻したため、基金全体で増額となっている。</a:t>
          </a:r>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　農業水利施設等保全再生事業基金及び本宮駅東西自由通路等整備基金は事業完了に伴う基金の精算、教育施設等の耐震改修及び施設の長寿命化等に伴う基金の取崩が見込まれ、中長期的に特定目的基金が減少することが想定される。財政運営計画に基づき適切な積立を行う。</a:t>
          </a:r>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（基金の使途）</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教育施設等整備事業基金：本宮市教育施設及び児童福祉施設の整備事業に資するため。</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○農業水利施設等保全再生事業基金：福島復興再生特別措置法第</a:t>
          </a:r>
          <a:r>
            <a:rPr kumimoji="1" lang="en-US" altLang="ja-JP" sz="1200">
              <a:solidFill>
                <a:schemeClr val="dk1"/>
              </a:solidFill>
              <a:effectLst/>
              <a:latin typeface="+mn-lt"/>
              <a:ea typeface="+mn-ea"/>
              <a:cs typeface="+mn-cs"/>
            </a:rPr>
            <a:t>34</a:t>
          </a:r>
          <a:r>
            <a:rPr kumimoji="1" lang="ja-JP" altLang="en-US" sz="1200">
              <a:solidFill>
                <a:schemeClr val="dk1"/>
              </a:solidFill>
              <a:effectLst/>
              <a:latin typeface="+mn-lt"/>
              <a:ea typeface="+mn-ea"/>
              <a:cs typeface="+mn-cs"/>
            </a:rPr>
            <a:t>条第</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項に規定する帰還環境整備交付金事業等に係る農業水利施設等保全再生事業に要する経費の財源に充てるため。</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市営住宅等管理基金：福島復興再生特別措置法第</a:t>
          </a:r>
          <a:r>
            <a:rPr kumimoji="1" lang="en-US" altLang="ja-JP" sz="1200">
              <a:solidFill>
                <a:schemeClr val="dk1"/>
              </a:solidFill>
              <a:effectLst/>
              <a:latin typeface="+mn-lt"/>
              <a:ea typeface="+mn-ea"/>
              <a:cs typeface="+mn-cs"/>
            </a:rPr>
            <a:t>46</a:t>
          </a:r>
          <a:r>
            <a:rPr kumimoji="1" lang="ja-JP" altLang="ja-JP" sz="1200">
              <a:solidFill>
                <a:schemeClr val="dk1"/>
              </a:solidFill>
              <a:effectLst/>
              <a:latin typeface="+mn-lt"/>
              <a:ea typeface="+mn-ea"/>
              <a:cs typeface="+mn-cs"/>
            </a:rPr>
            <a:t>条第</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項に規定する長期避難者生活拠点形成交付金事業等に要する経費の財源に充てるため。</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地域福祉基金：長寿社会に備えて在宅福祉の向上、健康づくり、ボランティア活動の活発化等を推進するため。</a:t>
          </a:r>
          <a:endParaRPr lang="ja-JP" altLang="ja-JP" sz="12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本宮駅東西自由通路等整備基金：本宮駅東西自由通路及び同駅周辺整備推進の資金の一部に充てるため。</a:t>
          </a:r>
          <a:endParaRPr lang="ja-JP" altLang="ja-JP" sz="1200">
            <a:effectLst/>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○教育施設等整備事業基金：教育施設等の改修や設備導入に充てたため減。</a:t>
          </a:r>
        </a:p>
        <a:p>
          <a:r>
            <a:rPr kumimoji="1" lang="ja-JP" altLang="en-US" sz="1200">
              <a:solidFill>
                <a:schemeClr val="dk1"/>
              </a:solidFill>
              <a:effectLst/>
              <a:latin typeface="+mn-ea"/>
              <a:ea typeface="+mn-ea"/>
              <a:cs typeface="+mn-cs"/>
            </a:rPr>
            <a:t>○農業水利施設等保全再生事業基金：事業完了に伴い、国庫返還となる国庫支出金等を積み立てたたため増。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○市営住宅等管理基金：公営住宅の修繕等に対応するため、長期避難者生活拠点形成交付金を基金に積み立てたため増。</a:t>
          </a: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基金事業の終了等に伴う基金の精算を行うとともに、将来の支出が見込まれるものについては適正に積立を行う。</a:t>
          </a:r>
          <a:endParaRPr kumimoji="1" lang="en-US" altLang="ja-JP" sz="12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新型コロナウイルス感染症対策及び令和</a:t>
          </a:r>
          <a:r>
            <a:rPr kumimoji="1" lang="en-US" altLang="ja-JP" sz="1200">
              <a:solidFill>
                <a:schemeClr val="dk1"/>
              </a:solidFill>
              <a:effectLst/>
              <a:latin typeface="+mn-ea"/>
              <a:ea typeface="+mn-ea"/>
              <a:cs typeface="+mn-cs"/>
            </a:rPr>
            <a:t>3</a:t>
          </a:r>
          <a:r>
            <a:rPr kumimoji="1" lang="ja-JP" altLang="en-US" sz="1200">
              <a:solidFill>
                <a:schemeClr val="dk1"/>
              </a:solidFill>
              <a:effectLst/>
              <a:latin typeface="+mn-ea"/>
              <a:ea typeface="+mn-ea"/>
              <a:cs typeface="+mn-cs"/>
            </a:rPr>
            <a:t>年</a:t>
          </a:r>
          <a:r>
            <a:rPr kumimoji="1" lang="en-US" altLang="ja-JP" sz="1200">
              <a:solidFill>
                <a:schemeClr val="dk1"/>
              </a:solidFill>
              <a:effectLst/>
              <a:latin typeface="+mn-ea"/>
              <a:ea typeface="+mn-ea"/>
              <a:cs typeface="+mn-cs"/>
            </a:rPr>
            <a:t>2</a:t>
          </a:r>
          <a:r>
            <a:rPr kumimoji="1" lang="ja-JP" altLang="en-US"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13</a:t>
          </a:r>
          <a:r>
            <a:rPr kumimoji="1" lang="ja-JP" altLang="en-US" sz="1200">
              <a:solidFill>
                <a:schemeClr val="dk1"/>
              </a:solidFill>
              <a:effectLst/>
              <a:latin typeface="+mn-ea"/>
              <a:ea typeface="+mn-ea"/>
              <a:cs typeface="+mn-cs"/>
            </a:rPr>
            <a:t>日発生の福島県沖地震の災害復旧対策として基金を取り崩したため、基金残高が減少した。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今後も財政支出を抑制し健全な財政運営を図るため、標準財政規模に対して適正な基金を確保していく。</a:t>
          </a:r>
          <a:r>
            <a:rPr kumimoji="1" lang="ja-JP" altLang="en-US" sz="1200">
              <a:solidFill>
                <a:schemeClr val="dk1"/>
              </a:solidFill>
              <a:effectLst/>
              <a:latin typeface="+mn-ea"/>
              <a:ea typeface="+mn-ea"/>
              <a:cs typeface="+mn-cs"/>
            </a:rPr>
            <a:t>また、財政運営計画に定めた財政調整基金の年度末残高（</a:t>
          </a:r>
          <a:r>
            <a:rPr kumimoji="1" lang="en-US" altLang="ja-JP" sz="1200">
              <a:solidFill>
                <a:schemeClr val="dk1"/>
              </a:solidFill>
              <a:effectLst/>
              <a:latin typeface="+mn-ea"/>
              <a:ea typeface="+mn-ea"/>
              <a:cs typeface="+mn-cs"/>
            </a:rPr>
            <a:t>14</a:t>
          </a:r>
          <a:r>
            <a:rPr kumimoji="1" lang="ja-JP" altLang="en-US" sz="1200">
              <a:solidFill>
                <a:schemeClr val="dk1"/>
              </a:solidFill>
              <a:effectLst/>
              <a:latin typeface="+mn-ea"/>
              <a:ea typeface="+mn-ea"/>
              <a:cs typeface="+mn-cs"/>
            </a:rPr>
            <a:t>億円）を維持する。</a:t>
          </a:r>
          <a:endParaRPr lang="ja-JP" altLang="ja-JP" sz="1200">
            <a:effectLst/>
            <a:latin typeface="+mn-ea"/>
            <a:ea typeface="+mn-ea"/>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増減なし。</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pPr eaLnBrk="1" fontAlgn="auto" latinLnBrk="0" hangingPunct="1"/>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lt"/>
              <a:ea typeface="+mn-ea"/>
              <a:cs typeface="+mn-cs"/>
            </a:rPr>
            <a:t>今後も後年度財政負担の軽減を図るため繰上償還を実施し、健全な財政運営を目指す。</a:t>
          </a:r>
          <a:endParaRPr kumimoji="1" lang="en-US" altLang="ja-JP" sz="1200">
            <a:solidFill>
              <a:schemeClr val="dk1"/>
            </a:solidFill>
            <a:effectLst/>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30,147
29,914
88.02
25,273,484
23,823,250
977,282
8,613,700
17,643,841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有形固定資産減価償却率は</a:t>
          </a:r>
          <a:r>
            <a:rPr kumimoji="1" lang="ja-JP" altLang="en-US" sz="1050" baseline="0">
              <a:solidFill>
                <a:schemeClr val="dk1"/>
              </a:solidFill>
              <a:effectLst/>
              <a:latin typeface="+mn-lt"/>
              <a:ea typeface="+mn-ea"/>
              <a:cs typeface="+mn-cs"/>
            </a:rPr>
            <a:t>対前年比▲</a:t>
          </a:r>
          <a:r>
            <a:rPr kumimoji="1" lang="en-US" altLang="ja-JP" sz="1050" baseline="0">
              <a:solidFill>
                <a:schemeClr val="dk1"/>
              </a:solidFill>
              <a:effectLst/>
              <a:latin typeface="+mn-lt"/>
              <a:ea typeface="+mn-ea"/>
              <a:cs typeface="+mn-cs"/>
            </a:rPr>
            <a:t>0.7</a:t>
          </a:r>
          <a:r>
            <a:rPr kumimoji="1" lang="ja-JP" altLang="ja-JP" sz="1050" baseline="0">
              <a:solidFill>
                <a:schemeClr val="dk1"/>
              </a:solidFill>
              <a:effectLst/>
              <a:latin typeface="+mn-lt"/>
              <a:ea typeface="+mn-ea"/>
              <a:cs typeface="+mn-cs"/>
            </a:rPr>
            <a:t>ポイント</a:t>
          </a:r>
          <a:r>
            <a:rPr kumimoji="1" lang="ja-JP" altLang="en-US" sz="1050" baseline="0">
              <a:solidFill>
                <a:schemeClr val="dk1"/>
              </a:solidFill>
              <a:effectLst/>
              <a:latin typeface="+mn-lt"/>
              <a:ea typeface="+mn-ea"/>
              <a:cs typeface="+mn-cs"/>
            </a:rPr>
            <a:t>となり、依然として類似団体平均値よりも低い数値となっている。東日本大震災及び令和元年東日本台風災害により、施設が新たに更新されたことなどが影響している。</a:t>
          </a:r>
          <a:endParaRPr kumimoji="1" lang="en-US" altLang="ja-JP" sz="1050" baseline="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今後は個別施設計画に基づき、施設の長寿命化と適正な維持管理を行い、有形固定資産減価償却率の伸びを緩やかにしていく。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0747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1275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3987800" y="68282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1275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3987800" y="54649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1275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0259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3429000" y="61389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2781300" y="6132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133600" y="6095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485900" y="6046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81371</xdr:rowOff>
    </xdr:from>
    <xdr:to>
      <xdr:col>23</xdr:col>
      <xdr:colOff>136525</xdr:colOff>
      <xdr:row>28</xdr:row>
      <xdr:rowOff>11521</xdr:rowOff>
    </xdr:to>
    <xdr:sp macro="" textlink="">
      <xdr:nvSpPr>
        <xdr:cNvPr id="83" name="楕円 82"/>
        <xdr:cNvSpPr/>
      </xdr:nvSpPr>
      <xdr:spPr>
        <a:xfrm>
          <a:off x="40259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167748</xdr:rowOff>
    </xdr:from>
    <xdr:ext cx="405111" cy="259045"/>
    <xdr:sp macro="" textlink="">
      <xdr:nvSpPr>
        <xdr:cNvPr id="84" name="有形固定資産減価償却率該当値テキスト"/>
        <xdr:cNvSpPr txBox="1"/>
      </xdr:nvSpPr>
      <xdr:spPr>
        <a:xfrm>
          <a:off x="4127500" y="53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102961</xdr:rowOff>
    </xdr:from>
    <xdr:to>
      <xdr:col>19</xdr:col>
      <xdr:colOff>187325</xdr:colOff>
      <xdr:row>28</xdr:row>
      <xdr:rowOff>33111</xdr:rowOff>
    </xdr:to>
    <xdr:sp macro="" textlink="">
      <xdr:nvSpPr>
        <xdr:cNvPr id="85" name="楕円 84"/>
        <xdr:cNvSpPr/>
      </xdr:nvSpPr>
      <xdr:spPr>
        <a:xfrm>
          <a:off x="3429000" y="55036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132171</xdr:rowOff>
    </xdr:from>
    <xdr:to>
      <xdr:col>23</xdr:col>
      <xdr:colOff>85725</xdr:colOff>
      <xdr:row>27</xdr:row>
      <xdr:rowOff>153761</xdr:rowOff>
    </xdr:to>
    <xdr:cxnSp macro="">
      <xdr:nvCxnSpPr>
        <xdr:cNvPr id="86" name="直線コネクタ 85"/>
        <xdr:cNvCxnSpPr/>
      </xdr:nvCxnSpPr>
      <xdr:spPr>
        <a:xfrm flipV="1">
          <a:off x="3479800" y="5532846"/>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25853</xdr:rowOff>
    </xdr:from>
    <xdr:to>
      <xdr:col>15</xdr:col>
      <xdr:colOff>187325</xdr:colOff>
      <xdr:row>27</xdr:row>
      <xdr:rowOff>127453</xdr:rowOff>
    </xdr:to>
    <xdr:sp macro="" textlink="">
      <xdr:nvSpPr>
        <xdr:cNvPr id="87" name="楕円 86"/>
        <xdr:cNvSpPr/>
      </xdr:nvSpPr>
      <xdr:spPr>
        <a:xfrm>
          <a:off x="2781300" y="5426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76653</xdr:rowOff>
    </xdr:from>
    <xdr:to>
      <xdr:col>19</xdr:col>
      <xdr:colOff>136525</xdr:colOff>
      <xdr:row>27</xdr:row>
      <xdr:rowOff>153761</xdr:rowOff>
    </xdr:to>
    <xdr:cxnSp macro="">
      <xdr:nvCxnSpPr>
        <xdr:cNvPr id="88" name="直線コネクタ 87"/>
        <xdr:cNvCxnSpPr/>
      </xdr:nvCxnSpPr>
      <xdr:spPr>
        <a:xfrm>
          <a:off x="2832100" y="5477328"/>
          <a:ext cx="6477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147955</xdr:rowOff>
    </xdr:from>
    <xdr:to>
      <xdr:col>11</xdr:col>
      <xdr:colOff>187325</xdr:colOff>
      <xdr:row>27</xdr:row>
      <xdr:rowOff>78105</xdr:rowOff>
    </xdr:to>
    <xdr:sp macro="" textlink="">
      <xdr:nvSpPr>
        <xdr:cNvPr id="89" name="楕円 88"/>
        <xdr:cNvSpPr/>
      </xdr:nvSpPr>
      <xdr:spPr>
        <a:xfrm>
          <a:off x="2133600" y="5377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27305</xdr:rowOff>
    </xdr:from>
    <xdr:to>
      <xdr:col>15</xdr:col>
      <xdr:colOff>136525</xdr:colOff>
      <xdr:row>27</xdr:row>
      <xdr:rowOff>76653</xdr:rowOff>
    </xdr:to>
    <xdr:cxnSp macro="">
      <xdr:nvCxnSpPr>
        <xdr:cNvPr id="90" name="直線コネクタ 89"/>
        <xdr:cNvCxnSpPr/>
      </xdr:nvCxnSpPr>
      <xdr:spPr>
        <a:xfrm>
          <a:off x="2184400" y="5427980"/>
          <a:ext cx="6477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120197</xdr:rowOff>
    </xdr:from>
    <xdr:to>
      <xdr:col>7</xdr:col>
      <xdr:colOff>187325</xdr:colOff>
      <xdr:row>27</xdr:row>
      <xdr:rowOff>50347</xdr:rowOff>
    </xdr:to>
    <xdr:sp macro="" textlink="">
      <xdr:nvSpPr>
        <xdr:cNvPr id="91" name="楕円 90"/>
        <xdr:cNvSpPr/>
      </xdr:nvSpPr>
      <xdr:spPr>
        <a:xfrm>
          <a:off x="1485900" y="53494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170997</xdr:rowOff>
    </xdr:from>
    <xdr:to>
      <xdr:col>11</xdr:col>
      <xdr:colOff>136525</xdr:colOff>
      <xdr:row>27</xdr:row>
      <xdr:rowOff>27305</xdr:rowOff>
    </xdr:to>
    <xdr:cxnSp macro="">
      <xdr:nvCxnSpPr>
        <xdr:cNvPr id="92" name="直線コネクタ 91"/>
        <xdr:cNvCxnSpPr/>
      </xdr:nvCxnSpPr>
      <xdr:spPr>
        <a:xfrm>
          <a:off x="1536700" y="5400222"/>
          <a:ext cx="647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293119"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2658119"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010419"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362719"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49638</xdr:rowOff>
    </xdr:from>
    <xdr:ext cx="405111" cy="259045"/>
    <xdr:sp macro="" textlink="">
      <xdr:nvSpPr>
        <xdr:cNvPr id="97" name="n_1mainValue有形固定資産減価償却率"/>
        <xdr:cNvSpPr txBox="1"/>
      </xdr:nvSpPr>
      <xdr:spPr>
        <a:xfrm>
          <a:off x="3293119" y="52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143980</xdr:rowOff>
    </xdr:from>
    <xdr:ext cx="405111" cy="259045"/>
    <xdr:sp macro="" textlink="">
      <xdr:nvSpPr>
        <xdr:cNvPr id="98" name="n_2mainValue有形固定資産減価償却率"/>
        <xdr:cNvSpPr txBox="1"/>
      </xdr:nvSpPr>
      <xdr:spPr>
        <a:xfrm>
          <a:off x="2658119"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94632</xdr:rowOff>
    </xdr:from>
    <xdr:ext cx="405111" cy="259045"/>
    <xdr:sp macro="" textlink="">
      <xdr:nvSpPr>
        <xdr:cNvPr id="99" name="n_3mainValue有形固定資産減価償却率"/>
        <xdr:cNvSpPr txBox="1"/>
      </xdr:nvSpPr>
      <xdr:spPr>
        <a:xfrm>
          <a:off x="2010419"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66874</xdr:rowOff>
    </xdr:from>
    <xdr:ext cx="405111" cy="259045"/>
    <xdr:sp macro="" textlink="">
      <xdr:nvSpPr>
        <xdr:cNvPr id="100" name="n_4mainValue有形固定資産減価償却率"/>
        <xdr:cNvSpPr txBox="1"/>
      </xdr:nvSpPr>
      <xdr:spPr>
        <a:xfrm>
          <a:off x="1362719" y="512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対前年比</a:t>
          </a:r>
          <a:r>
            <a:rPr lang="en-US" altLang="ja-JP" sz="1050">
              <a:solidFill>
                <a:schemeClr val="dk1"/>
              </a:solidFill>
              <a:effectLst/>
              <a:latin typeface="+mn-lt"/>
              <a:ea typeface="+mn-ea"/>
              <a:cs typeface="+mn-cs"/>
            </a:rPr>
            <a:t>73.1</a:t>
          </a:r>
          <a:r>
            <a:rPr lang="ja-JP" altLang="en-US" sz="1050">
              <a:solidFill>
                <a:schemeClr val="dk1"/>
              </a:solidFill>
              <a:effectLst/>
              <a:latin typeface="+mn-lt"/>
              <a:ea typeface="+mn-ea"/>
              <a:cs typeface="+mn-cs"/>
            </a:rPr>
            <a:t>ポイントの増となり、類似団体平均値を上回っている。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元年度以降、災害復旧事業、保育所整備事業や防災通信施設整備事業など、地方債の発行額が増加しているため、債務償還比率は高くなっている。今後は財政運営計画に基づき、計画的な市債の発行と債務の償還に努め、当該比率を減少させ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92286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93312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2593320"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2646025"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2534900" y="66818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2646025"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2534900" y="5357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2646025"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2573000" y="5903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1947525"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1299825"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0652125"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0004425"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140426</xdr:rowOff>
    </xdr:from>
    <xdr:to>
      <xdr:col>76</xdr:col>
      <xdr:colOff>73025</xdr:colOff>
      <xdr:row>32</xdr:row>
      <xdr:rowOff>70576</xdr:rowOff>
    </xdr:to>
    <xdr:sp macro="" textlink="">
      <xdr:nvSpPr>
        <xdr:cNvPr id="148" name="楕円 147"/>
        <xdr:cNvSpPr/>
      </xdr:nvSpPr>
      <xdr:spPr>
        <a:xfrm>
          <a:off x="12573000" y="62269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118853</xdr:rowOff>
    </xdr:from>
    <xdr:ext cx="469744" cy="259045"/>
    <xdr:sp macro="" textlink="">
      <xdr:nvSpPr>
        <xdr:cNvPr id="149" name="債務償還比率該当値テキスト"/>
        <xdr:cNvSpPr txBox="1"/>
      </xdr:nvSpPr>
      <xdr:spPr>
        <a:xfrm>
          <a:off x="12646025" y="620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27695</xdr:rowOff>
    </xdr:from>
    <xdr:to>
      <xdr:col>72</xdr:col>
      <xdr:colOff>123825</xdr:colOff>
      <xdr:row>31</xdr:row>
      <xdr:rowOff>129295</xdr:rowOff>
    </xdr:to>
    <xdr:sp macro="" textlink="">
      <xdr:nvSpPr>
        <xdr:cNvPr id="150" name="楕円 149"/>
        <xdr:cNvSpPr/>
      </xdr:nvSpPr>
      <xdr:spPr>
        <a:xfrm>
          <a:off x="11947525" y="61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78495</xdr:rowOff>
    </xdr:from>
    <xdr:to>
      <xdr:col>76</xdr:col>
      <xdr:colOff>22225</xdr:colOff>
      <xdr:row>32</xdr:row>
      <xdr:rowOff>19776</xdr:rowOff>
    </xdr:to>
    <xdr:cxnSp macro="">
      <xdr:nvCxnSpPr>
        <xdr:cNvPr id="151" name="直線コネクタ 150"/>
        <xdr:cNvCxnSpPr/>
      </xdr:nvCxnSpPr>
      <xdr:spPr>
        <a:xfrm>
          <a:off x="11998325" y="6164970"/>
          <a:ext cx="596900" cy="1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143283</xdr:rowOff>
    </xdr:from>
    <xdr:to>
      <xdr:col>68</xdr:col>
      <xdr:colOff>123825</xdr:colOff>
      <xdr:row>30</xdr:row>
      <xdr:rowOff>73433</xdr:rowOff>
    </xdr:to>
    <xdr:sp macro="" textlink="">
      <xdr:nvSpPr>
        <xdr:cNvPr id="152" name="楕円 151"/>
        <xdr:cNvSpPr/>
      </xdr:nvSpPr>
      <xdr:spPr>
        <a:xfrm>
          <a:off x="11299825" y="5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22633</xdr:rowOff>
    </xdr:from>
    <xdr:to>
      <xdr:col>72</xdr:col>
      <xdr:colOff>73025</xdr:colOff>
      <xdr:row>31</xdr:row>
      <xdr:rowOff>78495</xdr:rowOff>
    </xdr:to>
    <xdr:cxnSp macro="">
      <xdr:nvCxnSpPr>
        <xdr:cNvPr id="153" name="直線コネクタ 152"/>
        <xdr:cNvCxnSpPr/>
      </xdr:nvCxnSpPr>
      <xdr:spPr>
        <a:xfrm>
          <a:off x="11350625" y="5937658"/>
          <a:ext cx="647700" cy="2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90424</xdr:rowOff>
    </xdr:from>
    <xdr:to>
      <xdr:col>64</xdr:col>
      <xdr:colOff>123825</xdr:colOff>
      <xdr:row>31</xdr:row>
      <xdr:rowOff>20574</xdr:rowOff>
    </xdr:to>
    <xdr:sp macro="" textlink="">
      <xdr:nvSpPr>
        <xdr:cNvPr id="154" name="楕円 153"/>
        <xdr:cNvSpPr/>
      </xdr:nvSpPr>
      <xdr:spPr>
        <a:xfrm>
          <a:off x="10652125"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22633</xdr:rowOff>
    </xdr:from>
    <xdr:to>
      <xdr:col>68</xdr:col>
      <xdr:colOff>73025</xdr:colOff>
      <xdr:row>30</xdr:row>
      <xdr:rowOff>141224</xdr:rowOff>
    </xdr:to>
    <xdr:cxnSp macro="">
      <xdr:nvCxnSpPr>
        <xdr:cNvPr id="155" name="直線コネクタ 154"/>
        <xdr:cNvCxnSpPr/>
      </xdr:nvCxnSpPr>
      <xdr:spPr>
        <a:xfrm flipV="1">
          <a:off x="10702925" y="5937658"/>
          <a:ext cx="647700" cy="1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11040</xdr:rowOff>
    </xdr:from>
    <xdr:to>
      <xdr:col>60</xdr:col>
      <xdr:colOff>123825</xdr:colOff>
      <xdr:row>31</xdr:row>
      <xdr:rowOff>112640</xdr:rowOff>
    </xdr:to>
    <xdr:sp macro="" textlink="">
      <xdr:nvSpPr>
        <xdr:cNvPr id="156" name="楕円 155"/>
        <xdr:cNvSpPr/>
      </xdr:nvSpPr>
      <xdr:spPr>
        <a:xfrm>
          <a:off x="10004425" y="60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141224</xdr:rowOff>
    </xdr:from>
    <xdr:to>
      <xdr:col>64</xdr:col>
      <xdr:colOff>73025</xdr:colOff>
      <xdr:row>31</xdr:row>
      <xdr:rowOff>61840</xdr:rowOff>
    </xdr:to>
    <xdr:cxnSp macro="">
      <xdr:nvCxnSpPr>
        <xdr:cNvPr id="157" name="直線コネクタ 156"/>
        <xdr:cNvCxnSpPr/>
      </xdr:nvCxnSpPr>
      <xdr:spPr>
        <a:xfrm flipV="1">
          <a:off x="10055225" y="6056249"/>
          <a:ext cx="647700" cy="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17793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11443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04966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98489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120422</xdr:rowOff>
    </xdr:from>
    <xdr:ext cx="469744" cy="259045"/>
    <xdr:sp macro="" textlink="">
      <xdr:nvSpPr>
        <xdr:cNvPr id="162" name="n_1mainValue債務償還比率"/>
        <xdr:cNvSpPr txBox="1"/>
      </xdr:nvSpPr>
      <xdr:spPr>
        <a:xfrm>
          <a:off x="11779327" y="62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89960</xdr:rowOff>
    </xdr:from>
    <xdr:ext cx="469744" cy="259045"/>
    <xdr:sp macro="" textlink="">
      <xdr:nvSpPr>
        <xdr:cNvPr id="163" name="n_2mainValue債務償還比率"/>
        <xdr:cNvSpPr txBox="1"/>
      </xdr:nvSpPr>
      <xdr:spPr>
        <a:xfrm>
          <a:off x="11144327" y="566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11701</xdr:rowOff>
    </xdr:from>
    <xdr:ext cx="469744" cy="259045"/>
    <xdr:sp macro="" textlink="">
      <xdr:nvSpPr>
        <xdr:cNvPr id="164" name="n_3mainValue債務償還比率"/>
        <xdr:cNvSpPr txBox="1"/>
      </xdr:nvSpPr>
      <xdr:spPr>
        <a:xfrm>
          <a:off x="10496627" y="60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103767</xdr:rowOff>
    </xdr:from>
    <xdr:ext cx="469744" cy="259045"/>
    <xdr:sp macro="" textlink="">
      <xdr:nvSpPr>
        <xdr:cNvPr id="165" name="n_4mainValue債務償還比率"/>
        <xdr:cNvSpPr txBox="1"/>
      </xdr:nvSpPr>
      <xdr:spPr>
        <a:xfrm>
          <a:off x="9848927" y="619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30,147
29,914
88.02
25,273,484
23,823,250
977,282
8,613,700
17,643,841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117022</xdr:rowOff>
    </xdr:from>
    <xdr:to>
      <xdr:col>24</xdr:col>
      <xdr:colOff>62865</xdr:colOff>
      <xdr:row>42</xdr:row>
      <xdr:rowOff>33746</xdr:rowOff>
    </xdr:to>
    <xdr:cxnSp macro="">
      <xdr:nvCxnSpPr>
        <xdr:cNvPr id="58" name="直線コネクタ 57"/>
        <xdr:cNvCxnSpPr/>
      </xdr:nvCxnSpPr>
      <xdr:spPr>
        <a:xfrm flipV="1">
          <a:off x="3949065" y="59463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37573</xdr:rowOff>
    </xdr:from>
    <xdr:ext cx="405111" cy="259045"/>
    <xdr:sp macro="" textlink="">
      <xdr:nvSpPr>
        <xdr:cNvPr id="59" name="【道路】&#10;有形固定資産減価償却率最小値テキスト"/>
        <xdr:cNvSpPr txBox="1"/>
      </xdr:nvSpPr>
      <xdr:spPr>
        <a:xfrm>
          <a:off x="3987800" y="723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33746</xdr:rowOff>
    </xdr:from>
    <xdr:to>
      <xdr:col>24</xdr:col>
      <xdr:colOff>152400</xdr:colOff>
      <xdr:row>42</xdr:row>
      <xdr:rowOff>33746</xdr:rowOff>
    </xdr:to>
    <xdr:cxnSp macro="">
      <xdr:nvCxnSpPr>
        <xdr:cNvPr id="60" name="直線コネクタ 59"/>
        <xdr:cNvCxnSpPr/>
      </xdr:nvCxnSpPr>
      <xdr:spPr>
        <a:xfrm>
          <a:off x="3889375" y="72346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63699</xdr:rowOff>
    </xdr:from>
    <xdr:ext cx="405111" cy="259045"/>
    <xdr:sp macro="" textlink="">
      <xdr:nvSpPr>
        <xdr:cNvPr id="61" name="【道路】&#10;有形固定資産減価償却率最大値テキスト"/>
        <xdr:cNvSpPr txBox="1"/>
      </xdr:nvSpPr>
      <xdr:spPr>
        <a:xfrm>
          <a:off x="3987800" y="5721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117022</xdr:rowOff>
    </xdr:from>
    <xdr:to>
      <xdr:col>24</xdr:col>
      <xdr:colOff>152400</xdr:colOff>
      <xdr:row>34</xdr:row>
      <xdr:rowOff>117022</xdr:rowOff>
    </xdr:to>
    <xdr:cxnSp macro="">
      <xdr:nvCxnSpPr>
        <xdr:cNvPr id="62" name="直線コネクタ 61"/>
        <xdr:cNvCxnSpPr/>
      </xdr:nvCxnSpPr>
      <xdr:spPr>
        <a:xfrm>
          <a:off x="3889375" y="59463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85470</xdr:rowOff>
    </xdr:from>
    <xdr:ext cx="405111" cy="259045"/>
    <xdr:sp macro="" textlink="">
      <xdr:nvSpPr>
        <xdr:cNvPr id="63" name="【道路】&#10;有形固定資産減価償却率平均値テキスト"/>
        <xdr:cNvSpPr txBox="1"/>
      </xdr:nvSpPr>
      <xdr:spPr>
        <a:xfrm>
          <a:off x="3987800" y="660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64" name="フローチャート: 判断 63"/>
        <xdr:cNvSpPr/>
      </xdr:nvSpPr>
      <xdr:spPr>
        <a:xfrm>
          <a:off x="38989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79284</xdr:rowOff>
    </xdr:from>
    <xdr:to>
      <xdr:col>20</xdr:col>
      <xdr:colOff>38100</xdr:colOff>
      <xdr:row>39</xdr:row>
      <xdr:rowOff>9434</xdr:rowOff>
    </xdr:to>
    <xdr:sp macro="" textlink="">
      <xdr:nvSpPr>
        <xdr:cNvPr id="65" name="フローチャート: 判断 64"/>
        <xdr:cNvSpPr/>
      </xdr:nvSpPr>
      <xdr:spPr>
        <a:xfrm>
          <a:off x="3203575" y="65943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428875"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68275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xdr:cNvSpPr/>
      </xdr:nvSpPr>
      <xdr:spPr>
        <a:xfrm>
          <a:off x="936625" y="6525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97246</xdr:rowOff>
    </xdr:from>
    <xdr:to>
      <xdr:col>24</xdr:col>
      <xdr:colOff>114300</xdr:colOff>
      <xdr:row>35</xdr:row>
      <xdr:rowOff>27396</xdr:rowOff>
    </xdr:to>
    <xdr:sp macro="" textlink="">
      <xdr:nvSpPr>
        <xdr:cNvPr id="74" name="楕円 73"/>
        <xdr:cNvSpPr/>
      </xdr:nvSpPr>
      <xdr:spPr>
        <a:xfrm>
          <a:off x="38989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19249</xdr:rowOff>
    </xdr:from>
    <xdr:ext cx="405111" cy="259045"/>
    <xdr:sp macro="" textlink="">
      <xdr:nvSpPr>
        <xdr:cNvPr id="75" name="【道路】&#10;有形固定資産減価償却率該当値テキスト"/>
        <xdr:cNvSpPr txBox="1"/>
      </xdr:nvSpPr>
      <xdr:spPr>
        <a:xfrm>
          <a:off x="3987800" y="584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xdr:cNvSpPr/>
      </xdr:nvSpPr>
      <xdr:spPr>
        <a:xfrm>
          <a:off x="3203575" y="5903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148046</xdr:rowOff>
    </xdr:to>
    <xdr:cxnSp macro="">
      <xdr:nvCxnSpPr>
        <xdr:cNvPr id="77" name="直線コネクタ 76"/>
        <xdr:cNvCxnSpPr/>
      </xdr:nvCxnSpPr>
      <xdr:spPr>
        <a:xfrm>
          <a:off x="3235325" y="5954486"/>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41728</xdr:rowOff>
    </xdr:from>
    <xdr:to>
      <xdr:col>15</xdr:col>
      <xdr:colOff>101600</xdr:colOff>
      <xdr:row>34</xdr:row>
      <xdr:rowOff>143328</xdr:rowOff>
    </xdr:to>
    <xdr:sp macro="" textlink="">
      <xdr:nvSpPr>
        <xdr:cNvPr id="78" name="楕円 77"/>
        <xdr:cNvSpPr/>
      </xdr:nvSpPr>
      <xdr:spPr>
        <a:xfrm>
          <a:off x="2428875"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125186</xdr:rowOff>
    </xdr:to>
    <xdr:cxnSp macro="">
      <xdr:nvCxnSpPr>
        <xdr:cNvPr id="79" name="直線コネクタ 78"/>
        <xdr:cNvCxnSpPr/>
      </xdr:nvCxnSpPr>
      <xdr:spPr>
        <a:xfrm>
          <a:off x="2479675" y="5921828"/>
          <a:ext cx="7556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9072</xdr:rowOff>
    </xdr:from>
    <xdr:to>
      <xdr:col>10</xdr:col>
      <xdr:colOff>165100</xdr:colOff>
      <xdr:row>34</xdr:row>
      <xdr:rowOff>110672</xdr:rowOff>
    </xdr:to>
    <xdr:sp macro="" textlink="">
      <xdr:nvSpPr>
        <xdr:cNvPr id="80" name="楕円 79"/>
        <xdr:cNvSpPr/>
      </xdr:nvSpPr>
      <xdr:spPr>
        <a:xfrm>
          <a:off x="168275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59872</xdr:rowOff>
    </xdr:from>
    <xdr:to>
      <xdr:col>15</xdr:col>
      <xdr:colOff>50800</xdr:colOff>
      <xdr:row>34</xdr:row>
      <xdr:rowOff>92528</xdr:rowOff>
    </xdr:to>
    <xdr:cxnSp macro="">
      <xdr:nvCxnSpPr>
        <xdr:cNvPr id="81" name="直線コネクタ 80"/>
        <xdr:cNvCxnSpPr/>
      </xdr:nvCxnSpPr>
      <xdr:spPr>
        <a:xfrm>
          <a:off x="1733550" y="5889172"/>
          <a:ext cx="74612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147864</xdr:rowOff>
    </xdr:from>
    <xdr:to>
      <xdr:col>6</xdr:col>
      <xdr:colOff>38100</xdr:colOff>
      <xdr:row>34</xdr:row>
      <xdr:rowOff>78014</xdr:rowOff>
    </xdr:to>
    <xdr:sp macro="" textlink="">
      <xdr:nvSpPr>
        <xdr:cNvPr id="82" name="楕円 81"/>
        <xdr:cNvSpPr/>
      </xdr:nvSpPr>
      <xdr:spPr>
        <a:xfrm>
          <a:off x="936625" y="5805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27214</xdr:rowOff>
    </xdr:from>
    <xdr:to>
      <xdr:col>10</xdr:col>
      <xdr:colOff>114300</xdr:colOff>
      <xdr:row>34</xdr:row>
      <xdr:rowOff>59872</xdr:rowOff>
    </xdr:to>
    <xdr:cxnSp macro="">
      <xdr:nvCxnSpPr>
        <xdr:cNvPr id="83" name="直線コネクタ 82"/>
        <xdr:cNvCxnSpPr/>
      </xdr:nvCxnSpPr>
      <xdr:spPr>
        <a:xfrm>
          <a:off x="968375" y="5856514"/>
          <a:ext cx="7651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561</xdr:rowOff>
    </xdr:from>
    <xdr:ext cx="405111" cy="259045"/>
    <xdr:sp macro="" textlink="">
      <xdr:nvSpPr>
        <xdr:cNvPr id="84" name="n_1aveValue【道路】&#10;有形固定資産減価償却率"/>
        <xdr:cNvSpPr txBox="1"/>
      </xdr:nvSpPr>
      <xdr:spPr>
        <a:xfrm>
          <a:off x="306769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5" name="n_2aveValue【道路】&#10;有形固定資産減価償却率"/>
        <xdr:cNvSpPr txBox="1"/>
      </xdr:nvSpPr>
      <xdr:spPr>
        <a:xfrm>
          <a:off x="230569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559569"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87" name="n_4aveValue【道路】&#10;有形固定資産減価償却率"/>
        <xdr:cNvSpPr txBox="1"/>
      </xdr:nvSpPr>
      <xdr:spPr>
        <a:xfrm>
          <a:off x="8134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8" name="n_1mainValue【道路】&#10;有形固定資産減価償却率"/>
        <xdr:cNvSpPr txBox="1"/>
      </xdr:nvSpPr>
      <xdr:spPr>
        <a:xfrm>
          <a:off x="306769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9" name="n_2mainValue【道路】&#10;有形固定資産減価償却率"/>
        <xdr:cNvSpPr txBox="1"/>
      </xdr:nvSpPr>
      <xdr:spPr>
        <a:xfrm>
          <a:off x="230569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90" name="n_3mainValue【道路】&#10;有形固定資産減価償却率"/>
        <xdr:cNvSpPr txBox="1"/>
      </xdr:nvSpPr>
      <xdr:spPr>
        <a:xfrm>
          <a:off x="1559569"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94541</xdr:rowOff>
    </xdr:from>
    <xdr:ext cx="405111" cy="259045"/>
    <xdr:sp macro="" textlink="">
      <xdr:nvSpPr>
        <xdr:cNvPr id="91" name="n_4mainValue【道路】&#10;有形固定資産減価償却率"/>
        <xdr:cNvSpPr txBox="1"/>
      </xdr:nvSpPr>
      <xdr:spPr>
        <a:xfrm>
          <a:off x="8134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5" name="直線コネクタ 114"/>
        <xdr:cNvCxnSpPr/>
      </xdr:nvCxnSpPr>
      <xdr:spPr>
        <a:xfrm flipV="1">
          <a:off x="8905240"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6" name="【道路】&#10;一人当たり延長最小値テキスト"/>
        <xdr:cNvSpPr txBox="1"/>
      </xdr:nvSpPr>
      <xdr:spPr>
        <a:xfrm>
          <a:off x="8943975"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7" name="直線コネクタ 116"/>
        <xdr:cNvCxnSpPr/>
      </xdr:nvCxnSpPr>
      <xdr:spPr>
        <a:xfrm>
          <a:off x="8845550" y="70798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8" name="【道路】&#10;一人当たり延長最大値テキスト"/>
        <xdr:cNvSpPr txBox="1"/>
      </xdr:nvSpPr>
      <xdr:spPr>
        <a:xfrm>
          <a:off x="8943975"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9" name="直線コネクタ 118"/>
        <xdr:cNvCxnSpPr/>
      </xdr:nvCxnSpPr>
      <xdr:spPr>
        <a:xfrm>
          <a:off x="8845550" y="56953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20" name="【道路】&#10;一人当たり延長平均値テキスト"/>
        <xdr:cNvSpPr txBox="1"/>
      </xdr:nvSpPr>
      <xdr:spPr>
        <a:xfrm>
          <a:off x="8943975"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1" name="フローチャート: 判断 120"/>
        <xdr:cNvSpPr/>
      </xdr:nvSpPr>
      <xdr:spPr>
        <a:xfrm>
          <a:off x="8883650" y="65245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2" name="フローチャート: 判断 121"/>
        <xdr:cNvSpPr/>
      </xdr:nvSpPr>
      <xdr:spPr>
        <a:xfrm>
          <a:off x="815975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3" name="フローチャート: 判断 122"/>
        <xdr:cNvSpPr/>
      </xdr:nvSpPr>
      <xdr:spPr>
        <a:xfrm>
          <a:off x="7413625" y="65751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4" name="フローチャート: 判断 123"/>
        <xdr:cNvSpPr/>
      </xdr:nvSpPr>
      <xdr:spPr>
        <a:xfrm>
          <a:off x="6638925"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5" name="フローチャート: 判断 124"/>
        <xdr:cNvSpPr/>
      </xdr:nvSpPr>
      <xdr:spPr>
        <a:xfrm>
          <a:off x="58928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46393</xdr:rowOff>
    </xdr:from>
    <xdr:to>
      <xdr:col>55</xdr:col>
      <xdr:colOff>50800</xdr:colOff>
      <xdr:row>35</xdr:row>
      <xdr:rowOff>147993</xdr:rowOff>
    </xdr:to>
    <xdr:sp macro="" textlink="">
      <xdr:nvSpPr>
        <xdr:cNvPr id="131" name="楕円 130"/>
        <xdr:cNvSpPr/>
      </xdr:nvSpPr>
      <xdr:spPr>
        <a:xfrm>
          <a:off x="8883650" y="60471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69270</xdr:rowOff>
    </xdr:from>
    <xdr:ext cx="534377" cy="259045"/>
    <xdr:sp macro="" textlink="">
      <xdr:nvSpPr>
        <xdr:cNvPr id="132" name="【道路】&#10;一人当たり延長該当値テキスト"/>
        <xdr:cNvSpPr txBox="1"/>
      </xdr:nvSpPr>
      <xdr:spPr>
        <a:xfrm>
          <a:off x="8943975" y="58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55385</xdr:rowOff>
    </xdr:from>
    <xdr:to>
      <xdr:col>50</xdr:col>
      <xdr:colOff>165100</xdr:colOff>
      <xdr:row>35</xdr:row>
      <xdr:rowOff>156985</xdr:rowOff>
    </xdr:to>
    <xdr:sp macro="" textlink="">
      <xdr:nvSpPr>
        <xdr:cNvPr id="133" name="楕円 132"/>
        <xdr:cNvSpPr/>
      </xdr:nvSpPr>
      <xdr:spPr>
        <a:xfrm>
          <a:off x="8159750" y="60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97193</xdr:rowOff>
    </xdr:from>
    <xdr:to>
      <xdr:col>55</xdr:col>
      <xdr:colOff>0</xdr:colOff>
      <xdr:row>35</xdr:row>
      <xdr:rowOff>106185</xdr:rowOff>
    </xdr:to>
    <xdr:cxnSp macro="">
      <xdr:nvCxnSpPr>
        <xdr:cNvPr id="134" name="直線コネクタ 133"/>
        <xdr:cNvCxnSpPr/>
      </xdr:nvCxnSpPr>
      <xdr:spPr>
        <a:xfrm flipV="1">
          <a:off x="8210550" y="6097943"/>
          <a:ext cx="695325"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7684</xdr:rowOff>
    </xdr:from>
    <xdr:to>
      <xdr:col>46</xdr:col>
      <xdr:colOff>38100</xdr:colOff>
      <xdr:row>35</xdr:row>
      <xdr:rowOff>109284</xdr:rowOff>
    </xdr:to>
    <xdr:sp macro="" textlink="">
      <xdr:nvSpPr>
        <xdr:cNvPr id="135" name="楕円 134"/>
        <xdr:cNvSpPr/>
      </xdr:nvSpPr>
      <xdr:spPr>
        <a:xfrm>
          <a:off x="7413625" y="60084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58484</xdr:rowOff>
    </xdr:from>
    <xdr:to>
      <xdr:col>50</xdr:col>
      <xdr:colOff>114300</xdr:colOff>
      <xdr:row>35</xdr:row>
      <xdr:rowOff>106185</xdr:rowOff>
    </xdr:to>
    <xdr:cxnSp macro="">
      <xdr:nvCxnSpPr>
        <xdr:cNvPr id="136" name="直線コネクタ 135"/>
        <xdr:cNvCxnSpPr/>
      </xdr:nvCxnSpPr>
      <xdr:spPr>
        <a:xfrm>
          <a:off x="7445375" y="6059234"/>
          <a:ext cx="765175"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24638</xdr:rowOff>
    </xdr:from>
    <xdr:to>
      <xdr:col>41</xdr:col>
      <xdr:colOff>101600</xdr:colOff>
      <xdr:row>35</xdr:row>
      <xdr:rowOff>126238</xdr:rowOff>
    </xdr:to>
    <xdr:sp macro="" textlink="">
      <xdr:nvSpPr>
        <xdr:cNvPr id="137" name="楕円 136"/>
        <xdr:cNvSpPr/>
      </xdr:nvSpPr>
      <xdr:spPr>
        <a:xfrm>
          <a:off x="6638925" y="60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58484</xdr:rowOff>
    </xdr:from>
    <xdr:to>
      <xdr:col>45</xdr:col>
      <xdr:colOff>177800</xdr:colOff>
      <xdr:row>35</xdr:row>
      <xdr:rowOff>75438</xdr:rowOff>
    </xdr:to>
    <xdr:cxnSp macro="">
      <xdr:nvCxnSpPr>
        <xdr:cNvPr id="138" name="直線コネクタ 137"/>
        <xdr:cNvCxnSpPr/>
      </xdr:nvCxnSpPr>
      <xdr:spPr>
        <a:xfrm flipV="1">
          <a:off x="6689725" y="6059234"/>
          <a:ext cx="75565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30962</xdr:rowOff>
    </xdr:from>
    <xdr:to>
      <xdr:col>36</xdr:col>
      <xdr:colOff>165100</xdr:colOff>
      <xdr:row>35</xdr:row>
      <xdr:rowOff>132562</xdr:rowOff>
    </xdr:to>
    <xdr:sp macro="" textlink="">
      <xdr:nvSpPr>
        <xdr:cNvPr id="139" name="楕円 138"/>
        <xdr:cNvSpPr/>
      </xdr:nvSpPr>
      <xdr:spPr>
        <a:xfrm>
          <a:off x="5892800" y="60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75438</xdr:rowOff>
    </xdr:from>
    <xdr:to>
      <xdr:col>41</xdr:col>
      <xdr:colOff>50800</xdr:colOff>
      <xdr:row>35</xdr:row>
      <xdr:rowOff>81762</xdr:rowOff>
    </xdr:to>
    <xdr:cxnSp macro="">
      <xdr:nvCxnSpPr>
        <xdr:cNvPr id="140" name="直線コネクタ 139"/>
        <xdr:cNvCxnSpPr/>
      </xdr:nvCxnSpPr>
      <xdr:spPr>
        <a:xfrm flipV="1">
          <a:off x="5943600" y="6076188"/>
          <a:ext cx="746125"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1" name="n_1aveValue【道路】&#10;一人当たり延長"/>
        <xdr:cNvSpPr txBox="1"/>
      </xdr:nvSpPr>
      <xdr:spPr>
        <a:xfrm>
          <a:off x="7959236"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2" name="n_2aveValue【道路】&#10;一人当たり延長"/>
        <xdr:cNvSpPr txBox="1"/>
      </xdr:nvSpPr>
      <xdr:spPr>
        <a:xfrm>
          <a:off x="72258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3" name="n_3aveValue【道路】&#10;一人当たり延長"/>
        <xdr:cNvSpPr txBox="1"/>
      </xdr:nvSpPr>
      <xdr:spPr>
        <a:xfrm>
          <a:off x="6479686"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4" name="n_4aveValue【道路】&#10;一人当たり延長"/>
        <xdr:cNvSpPr txBox="1"/>
      </xdr:nvSpPr>
      <xdr:spPr>
        <a:xfrm>
          <a:off x="5704986"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2062</xdr:rowOff>
    </xdr:from>
    <xdr:ext cx="534377" cy="259045"/>
    <xdr:sp macro="" textlink="">
      <xdr:nvSpPr>
        <xdr:cNvPr id="145" name="n_1mainValue【道路】&#10;一人当たり延長"/>
        <xdr:cNvSpPr txBox="1"/>
      </xdr:nvSpPr>
      <xdr:spPr>
        <a:xfrm>
          <a:off x="7959236" y="58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125811</xdr:rowOff>
    </xdr:from>
    <xdr:ext cx="534377" cy="259045"/>
    <xdr:sp macro="" textlink="">
      <xdr:nvSpPr>
        <xdr:cNvPr id="146" name="n_2mainValue【道路】&#10;一人当たり延長"/>
        <xdr:cNvSpPr txBox="1"/>
      </xdr:nvSpPr>
      <xdr:spPr>
        <a:xfrm>
          <a:off x="7225811" y="57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142765</xdr:rowOff>
    </xdr:from>
    <xdr:ext cx="534377" cy="259045"/>
    <xdr:sp macro="" textlink="">
      <xdr:nvSpPr>
        <xdr:cNvPr id="147" name="n_3mainValue【道路】&#10;一人当たり延長"/>
        <xdr:cNvSpPr txBox="1"/>
      </xdr:nvSpPr>
      <xdr:spPr>
        <a:xfrm>
          <a:off x="6479686" y="58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149089</xdr:rowOff>
    </xdr:from>
    <xdr:ext cx="534377" cy="259045"/>
    <xdr:sp macro="" textlink="">
      <xdr:nvSpPr>
        <xdr:cNvPr id="148" name="n_4mainValue【道路】&#10;一人当たり延長"/>
        <xdr:cNvSpPr txBox="1"/>
      </xdr:nvSpPr>
      <xdr:spPr>
        <a:xfrm>
          <a:off x="5704986" y="58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4" name="直線コネクタ 173"/>
        <xdr:cNvCxnSpPr/>
      </xdr:nvCxnSpPr>
      <xdr:spPr>
        <a:xfrm flipV="1">
          <a:off x="39490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5" name="【橋りょう・トンネル】&#10;有形固定資産減価償却率最小値テキスト"/>
        <xdr:cNvSpPr txBox="1"/>
      </xdr:nvSpPr>
      <xdr:spPr>
        <a:xfrm>
          <a:off x="39878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6" name="直線コネクタ 175"/>
        <xdr:cNvCxnSpPr/>
      </xdr:nvCxnSpPr>
      <xdr:spPr>
        <a:xfrm>
          <a:off x="3889375" y="11056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39878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3889375" y="9521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9" name="【橋りょう・トンネル】&#10;有形固定資産減価償却率平均値テキスト"/>
        <xdr:cNvSpPr txBox="1"/>
      </xdr:nvSpPr>
      <xdr:spPr>
        <a:xfrm>
          <a:off x="39878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80" name="フローチャート: 判断 179"/>
        <xdr:cNvSpPr/>
      </xdr:nvSpPr>
      <xdr:spPr>
        <a:xfrm>
          <a:off x="38989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1" name="フローチャート: 判断 180"/>
        <xdr:cNvSpPr/>
      </xdr:nvSpPr>
      <xdr:spPr>
        <a:xfrm>
          <a:off x="3203575" y="10407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2" name="フローチャート: 判断 181"/>
        <xdr:cNvSpPr/>
      </xdr:nvSpPr>
      <xdr:spPr>
        <a:xfrm>
          <a:off x="2428875"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3" name="フローチャート: 判断 182"/>
        <xdr:cNvSpPr/>
      </xdr:nvSpPr>
      <xdr:spPr>
        <a:xfrm>
          <a:off x="168275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4" name="フローチャート: 判断 183"/>
        <xdr:cNvSpPr/>
      </xdr:nvSpPr>
      <xdr:spPr>
        <a:xfrm>
          <a:off x="936625" y="103586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90" name="楕円 189"/>
        <xdr:cNvSpPr/>
      </xdr:nvSpPr>
      <xdr:spPr>
        <a:xfrm>
          <a:off x="38989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123933</xdr:rowOff>
    </xdr:from>
    <xdr:ext cx="405111" cy="259045"/>
    <xdr:sp macro="" textlink="">
      <xdr:nvSpPr>
        <xdr:cNvPr id="191" name="【橋りょう・トンネル】&#10;有形固定資産減価償却率該当値テキスト"/>
        <xdr:cNvSpPr txBox="1"/>
      </xdr:nvSpPr>
      <xdr:spPr>
        <a:xfrm>
          <a:off x="39878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92" name="楕円 191"/>
        <xdr:cNvSpPr/>
      </xdr:nvSpPr>
      <xdr:spPr>
        <a:xfrm>
          <a:off x="3203575" y="101970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151856</xdr:rowOff>
    </xdr:to>
    <xdr:cxnSp macro="">
      <xdr:nvCxnSpPr>
        <xdr:cNvPr id="193" name="直線コネクタ 192"/>
        <xdr:cNvCxnSpPr/>
      </xdr:nvCxnSpPr>
      <xdr:spPr>
        <a:xfrm>
          <a:off x="3235325" y="10247812"/>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94" name="楕円 193"/>
        <xdr:cNvSpPr/>
      </xdr:nvSpPr>
      <xdr:spPr>
        <a:xfrm>
          <a:off x="2428875"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132262</xdr:rowOff>
    </xdr:to>
    <xdr:cxnSp macro="">
      <xdr:nvCxnSpPr>
        <xdr:cNvPr id="195" name="直線コネクタ 194"/>
        <xdr:cNvCxnSpPr/>
      </xdr:nvCxnSpPr>
      <xdr:spPr>
        <a:xfrm>
          <a:off x="2479675" y="10218420"/>
          <a:ext cx="7556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96" name="楕円 195"/>
        <xdr:cNvSpPr/>
      </xdr:nvSpPr>
      <xdr:spPr>
        <a:xfrm>
          <a:off x="168275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101237</xdr:rowOff>
    </xdr:from>
    <xdr:to>
      <xdr:col>15</xdr:col>
      <xdr:colOff>50800</xdr:colOff>
      <xdr:row>59</xdr:row>
      <xdr:rowOff>102870</xdr:rowOff>
    </xdr:to>
    <xdr:cxnSp macro="">
      <xdr:nvCxnSpPr>
        <xdr:cNvPr id="197" name="直線コネクタ 196"/>
        <xdr:cNvCxnSpPr/>
      </xdr:nvCxnSpPr>
      <xdr:spPr>
        <a:xfrm>
          <a:off x="1733550" y="10216787"/>
          <a:ext cx="7461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169635</xdr:rowOff>
    </xdr:from>
    <xdr:to>
      <xdr:col>6</xdr:col>
      <xdr:colOff>38100</xdr:colOff>
      <xdr:row>59</xdr:row>
      <xdr:rowOff>99785</xdr:rowOff>
    </xdr:to>
    <xdr:sp macro="" textlink="">
      <xdr:nvSpPr>
        <xdr:cNvPr id="198" name="楕円 197"/>
        <xdr:cNvSpPr/>
      </xdr:nvSpPr>
      <xdr:spPr>
        <a:xfrm>
          <a:off x="936625" y="101137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48985</xdr:rowOff>
    </xdr:from>
    <xdr:to>
      <xdr:col>10</xdr:col>
      <xdr:colOff>114300</xdr:colOff>
      <xdr:row>59</xdr:row>
      <xdr:rowOff>101237</xdr:rowOff>
    </xdr:to>
    <xdr:cxnSp macro="">
      <xdr:nvCxnSpPr>
        <xdr:cNvPr id="199" name="直線コネクタ 198"/>
        <xdr:cNvCxnSpPr/>
      </xdr:nvCxnSpPr>
      <xdr:spPr>
        <a:xfrm>
          <a:off x="968375" y="10164535"/>
          <a:ext cx="765175"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200" name="n_1aveValue【橋りょう・トンネル】&#10;有形固定資産減価償却率"/>
        <xdr:cNvSpPr txBox="1"/>
      </xdr:nvSpPr>
      <xdr:spPr>
        <a:xfrm>
          <a:off x="30676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1" name="n_2aveValue【橋りょう・トンネル】&#10;有形固定資産減価償却率"/>
        <xdr:cNvSpPr txBox="1"/>
      </xdr:nvSpPr>
      <xdr:spPr>
        <a:xfrm>
          <a:off x="230569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2" name="n_3aveValue【橋りょう・トンネル】&#10;有形固定資産減価償却率"/>
        <xdr:cNvSpPr txBox="1"/>
      </xdr:nvSpPr>
      <xdr:spPr>
        <a:xfrm>
          <a:off x="1559569"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3" name="n_4aveValue【橋りょう・トンネル】&#10;有形固定資産減価償却率"/>
        <xdr:cNvSpPr txBox="1"/>
      </xdr:nvSpPr>
      <xdr:spPr>
        <a:xfrm>
          <a:off x="8134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4" name="n_1mainValue【橋りょう・トンネル】&#10;有形固定資産減価償却率"/>
        <xdr:cNvSpPr txBox="1"/>
      </xdr:nvSpPr>
      <xdr:spPr>
        <a:xfrm>
          <a:off x="306769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5" name="n_2mainValue【橋りょう・トンネル】&#10;有形固定資産減価償却率"/>
        <xdr:cNvSpPr txBox="1"/>
      </xdr:nvSpPr>
      <xdr:spPr>
        <a:xfrm>
          <a:off x="23056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206" name="n_3mainValue【橋りょう・トンネル】&#10;有形固定資産減価償却率"/>
        <xdr:cNvSpPr txBox="1"/>
      </xdr:nvSpPr>
      <xdr:spPr>
        <a:xfrm>
          <a:off x="1559569"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116312</xdr:rowOff>
    </xdr:from>
    <xdr:ext cx="405111" cy="259045"/>
    <xdr:sp macro="" textlink="">
      <xdr:nvSpPr>
        <xdr:cNvPr id="207" name="n_4mainValue【橋りょう・トンネル】&#10;有形固定資産減価償却率"/>
        <xdr:cNvSpPr txBox="1"/>
      </xdr:nvSpPr>
      <xdr:spPr>
        <a:xfrm>
          <a:off x="8134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512275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512275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512275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512275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3" name="直線コネクタ 232"/>
        <xdr:cNvCxnSpPr/>
      </xdr:nvCxnSpPr>
      <xdr:spPr>
        <a:xfrm flipV="1">
          <a:off x="8905240"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4" name="【橋りょう・トンネル】&#10;一人当たり有形固定資産（償却資産）額最小値テキスト"/>
        <xdr:cNvSpPr txBox="1"/>
      </xdr:nvSpPr>
      <xdr:spPr>
        <a:xfrm>
          <a:off x="8943975"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5" name="直線コネクタ 234"/>
        <xdr:cNvCxnSpPr/>
      </xdr:nvCxnSpPr>
      <xdr:spPr>
        <a:xfrm>
          <a:off x="8845550" y="11100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6" name="【橋りょう・トンネル】&#10;一人当たり有形固定資産（償却資産）額最大値テキスト"/>
        <xdr:cNvSpPr txBox="1"/>
      </xdr:nvSpPr>
      <xdr:spPr>
        <a:xfrm>
          <a:off x="8943975"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7" name="直線コネクタ 236"/>
        <xdr:cNvCxnSpPr/>
      </xdr:nvCxnSpPr>
      <xdr:spPr>
        <a:xfrm>
          <a:off x="8845550" y="96032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8" name="【橋りょう・トンネル】&#10;一人当たり有形固定資産（償却資産）額平均値テキスト"/>
        <xdr:cNvSpPr txBox="1"/>
      </xdr:nvSpPr>
      <xdr:spPr>
        <a:xfrm>
          <a:off x="8943975"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9" name="フローチャート: 判断 238"/>
        <xdr:cNvSpPr/>
      </xdr:nvSpPr>
      <xdr:spPr>
        <a:xfrm>
          <a:off x="8883650" y="10612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40" name="フローチャート: 判断 239"/>
        <xdr:cNvSpPr/>
      </xdr:nvSpPr>
      <xdr:spPr>
        <a:xfrm>
          <a:off x="815975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1" name="フローチャート: 判断 240"/>
        <xdr:cNvSpPr/>
      </xdr:nvSpPr>
      <xdr:spPr>
        <a:xfrm>
          <a:off x="7413625" y="106789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2" name="フローチャート: 判断 241"/>
        <xdr:cNvSpPr/>
      </xdr:nvSpPr>
      <xdr:spPr>
        <a:xfrm>
          <a:off x="6638925"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3" name="フローチャート: 判断 242"/>
        <xdr:cNvSpPr/>
      </xdr:nvSpPr>
      <xdr:spPr>
        <a:xfrm>
          <a:off x="58928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108185</xdr:rowOff>
    </xdr:from>
    <xdr:to>
      <xdr:col>55</xdr:col>
      <xdr:colOff>50800</xdr:colOff>
      <xdr:row>63</xdr:row>
      <xdr:rowOff>38335</xdr:rowOff>
    </xdr:to>
    <xdr:sp macro="" textlink="">
      <xdr:nvSpPr>
        <xdr:cNvPr id="249" name="楕円 248"/>
        <xdr:cNvSpPr/>
      </xdr:nvSpPr>
      <xdr:spPr>
        <a:xfrm>
          <a:off x="8883650" y="107380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86612</xdr:rowOff>
    </xdr:from>
    <xdr:ext cx="599010" cy="259045"/>
    <xdr:sp macro="" textlink="">
      <xdr:nvSpPr>
        <xdr:cNvPr id="250" name="【橋りょう・トンネル】&#10;一人当たり有形固定資産（償却資産）額該当値テキスト"/>
        <xdr:cNvSpPr txBox="1"/>
      </xdr:nvSpPr>
      <xdr:spPr>
        <a:xfrm>
          <a:off x="8943975" y="107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110505</xdr:rowOff>
    </xdr:from>
    <xdr:to>
      <xdr:col>50</xdr:col>
      <xdr:colOff>165100</xdr:colOff>
      <xdr:row>63</xdr:row>
      <xdr:rowOff>40655</xdr:rowOff>
    </xdr:to>
    <xdr:sp macro="" textlink="">
      <xdr:nvSpPr>
        <xdr:cNvPr id="251" name="楕円 250"/>
        <xdr:cNvSpPr/>
      </xdr:nvSpPr>
      <xdr:spPr>
        <a:xfrm>
          <a:off x="8159750" y="107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158985</xdr:rowOff>
    </xdr:from>
    <xdr:to>
      <xdr:col>55</xdr:col>
      <xdr:colOff>0</xdr:colOff>
      <xdr:row>62</xdr:row>
      <xdr:rowOff>161305</xdr:rowOff>
    </xdr:to>
    <xdr:cxnSp macro="">
      <xdr:nvCxnSpPr>
        <xdr:cNvPr id="252" name="直線コネクタ 251"/>
        <xdr:cNvCxnSpPr/>
      </xdr:nvCxnSpPr>
      <xdr:spPr>
        <a:xfrm flipV="1">
          <a:off x="8210550" y="10788885"/>
          <a:ext cx="695325"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113516</xdr:rowOff>
    </xdr:from>
    <xdr:to>
      <xdr:col>46</xdr:col>
      <xdr:colOff>38100</xdr:colOff>
      <xdr:row>63</xdr:row>
      <xdr:rowOff>43666</xdr:rowOff>
    </xdr:to>
    <xdr:sp macro="" textlink="">
      <xdr:nvSpPr>
        <xdr:cNvPr id="253" name="楕円 252"/>
        <xdr:cNvSpPr/>
      </xdr:nvSpPr>
      <xdr:spPr>
        <a:xfrm>
          <a:off x="7413625" y="107434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161305</xdr:rowOff>
    </xdr:from>
    <xdr:to>
      <xdr:col>50</xdr:col>
      <xdr:colOff>114300</xdr:colOff>
      <xdr:row>62</xdr:row>
      <xdr:rowOff>164316</xdr:rowOff>
    </xdr:to>
    <xdr:cxnSp macro="">
      <xdr:nvCxnSpPr>
        <xdr:cNvPr id="254" name="直線コネクタ 253"/>
        <xdr:cNvCxnSpPr/>
      </xdr:nvCxnSpPr>
      <xdr:spPr>
        <a:xfrm flipV="1">
          <a:off x="7445375" y="10791205"/>
          <a:ext cx="765175"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146851</xdr:rowOff>
    </xdr:from>
    <xdr:to>
      <xdr:col>41</xdr:col>
      <xdr:colOff>101600</xdr:colOff>
      <xdr:row>63</xdr:row>
      <xdr:rowOff>77001</xdr:rowOff>
    </xdr:to>
    <xdr:sp macro="" textlink="">
      <xdr:nvSpPr>
        <xdr:cNvPr id="255" name="楕円 254"/>
        <xdr:cNvSpPr/>
      </xdr:nvSpPr>
      <xdr:spPr>
        <a:xfrm>
          <a:off x="6638925" y="107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164316</xdr:rowOff>
    </xdr:from>
    <xdr:to>
      <xdr:col>45</xdr:col>
      <xdr:colOff>177800</xdr:colOff>
      <xdr:row>63</xdr:row>
      <xdr:rowOff>26201</xdr:rowOff>
    </xdr:to>
    <xdr:cxnSp macro="">
      <xdr:nvCxnSpPr>
        <xdr:cNvPr id="256" name="直線コネクタ 255"/>
        <xdr:cNvCxnSpPr/>
      </xdr:nvCxnSpPr>
      <xdr:spPr>
        <a:xfrm flipV="1">
          <a:off x="6689725" y="10794216"/>
          <a:ext cx="755650" cy="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114865</xdr:rowOff>
    </xdr:from>
    <xdr:to>
      <xdr:col>36</xdr:col>
      <xdr:colOff>165100</xdr:colOff>
      <xdr:row>63</xdr:row>
      <xdr:rowOff>45015</xdr:rowOff>
    </xdr:to>
    <xdr:sp macro="" textlink="">
      <xdr:nvSpPr>
        <xdr:cNvPr id="257" name="楕円 256"/>
        <xdr:cNvSpPr/>
      </xdr:nvSpPr>
      <xdr:spPr>
        <a:xfrm>
          <a:off x="5892800" y="107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165665</xdr:rowOff>
    </xdr:from>
    <xdr:to>
      <xdr:col>41</xdr:col>
      <xdr:colOff>50800</xdr:colOff>
      <xdr:row>63</xdr:row>
      <xdr:rowOff>26201</xdr:rowOff>
    </xdr:to>
    <xdr:cxnSp macro="">
      <xdr:nvCxnSpPr>
        <xdr:cNvPr id="258" name="直線コネクタ 257"/>
        <xdr:cNvCxnSpPr/>
      </xdr:nvCxnSpPr>
      <xdr:spPr>
        <a:xfrm>
          <a:off x="5943600" y="10795565"/>
          <a:ext cx="746125"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9" name="n_1aveValue【橋りょう・トンネル】&#10;一人当たり有形固定資産（償却資産）額"/>
        <xdr:cNvSpPr txBox="1"/>
      </xdr:nvSpPr>
      <xdr:spPr>
        <a:xfrm>
          <a:off x="793644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60" name="n_2aveValue【橋りょう・トンネル】&#10;一人当たり有形固定資産（償却資産）額"/>
        <xdr:cNvSpPr txBox="1"/>
      </xdr:nvSpPr>
      <xdr:spPr>
        <a:xfrm>
          <a:off x="71934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1" name="n_3aveValue【橋りょう・トンネル】&#10;一人当たり有形固定資産（償却資産）額"/>
        <xdr:cNvSpPr txBox="1"/>
      </xdr:nvSpPr>
      <xdr:spPr>
        <a:xfrm>
          <a:off x="6447370"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2" name="n_4aveValue【橋りょう・トンネル】&#10;一人当たり有形固定資産（償却資産）額"/>
        <xdr:cNvSpPr txBox="1"/>
      </xdr:nvSpPr>
      <xdr:spPr>
        <a:xfrm>
          <a:off x="5672670"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31782</xdr:rowOff>
    </xdr:from>
    <xdr:ext cx="599010" cy="259045"/>
    <xdr:sp macro="" textlink="">
      <xdr:nvSpPr>
        <xdr:cNvPr id="263" name="n_1mainValue【橋りょう・トンネル】&#10;一人当たり有形固定資産（償却資産）額"/>
        <xdr:cNvSpPr txBox="1"/>
      </xdr:nvSpPr>
      <xdr:spPr>
        <a:xfrm>
          <a:off x="7936445" y="1083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34793</xdr:rowOff>
    </xdr:from>
    <xdr:ext cx="599010" cy="259045"/>
    <xdr:sp macro="" textlink="">
      <xdr:nvSpPr>
        <xdr:cNvPr id="264" name="n_2mainValue【橋りょう・トンネル】&#10;一人当たり有形固定資産（償却資産）額"/>
        <xdr:cNvSpPr txBox="1"/>
      </xdr:nvSpPr>
      <xdr:spPr>
        <a:xfrm>
          <a:off x="7193495" y="1083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68128</xdr:rowOff>
    </xdr:from>
    <xdr:ext cx="599010" cy="259045"/>
    <xdr:sp macro="" textlink="">
      <xdr:nvSpPr>
        <xdr:cNvPr id="265" name="n_3mainValue【橋りょう・トンネル】&#10;一人当たり有形固定資産（償却資産）額"/>
        <xdr:cNvSpPr txBox="1"/>
      </xdr:nvSpPr>
      <xdr:spPr>
        <a:xfrm>
          <a:off x="6447370" y="1086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36142</xdr:rowOff>
    </xdr:from>
    <xdr:ext cx="599010" cy="259045"/>
    <xdr:sp macro="" textlink="">
      <xdr:nvSpPr>
        <xdr:cNvPr id="266" name="n_4mainValue【橋りょう・トンネル】&#10;一人当たり有形固定資産（償却資産）額"/>
        <xdr:cNvSpPr txBox="1"/>
      </xdr:nvSpPr>
      <xdr:spPr>
        <a:xfrm>
          <a:off x="5672670" y="108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1" name="直線コネクタ 290"/>
        <xdr:cNvCxnSpPr/>
      </xdr:nvCxnSpPr>
      <xdr:spPr>
        <a:xfrm flipV="1">
          <a:off x="39490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2" name="【公営住宅】&#10;有形固定資産減価償却率最小値テキスト"/>
        <xdr:cNvSpPr txBox="1"/>
      </xdr:nvSpPr>
      <xdr:spPr>
        <a:xfrm>
          <a:off x="39878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3" name="直線コネクタ 292"/>
        <xdr:cNvCxnSpPr/>
      </xdr:nvCxnSpPr>
      <xdr:spPr>
        <a:xfrm>
          <a:off x="3889375" y="1483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4" name="【公営住宅】&#10;有形固定資産減価償却率最大値テキスト"/>
        <xdr:cNvSpPr txBox="1"/>
      </xdr:nvSpPr>
      <xdr:spPr>
        <a:xfrm>
          <a:off x="39878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5" name="直線コネクタ 294"/>
        <xdr:cNvCxnSpPr/>
      </xdr:nvCxnSpPr>
      <xdr:spPr>
        <a:xfrm>
          <a:off x="3889375" y="13289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6" name="【公営住宅】&#10;有形固定資産減価償却率平均値テキスト"/>
        <xdr:cNvSpPr txBox="1"/>
      </xdr:nvSpPr>
      <xdr:spPr>
        <a:xfrm>
          <a:off x="39878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7" name="フローチャート: 判断 296"/>
        <xdr:cNvSpPr/>
      </xdr:nvSpPr>
      <xdr:spPr>
        <a:xfrm>
          <a:off x="38989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8" name="フローチャート: 判断 297"/>
        <xdr:cNvSpPr/>
      </xdr:nvSpPr>
      <xdr:spPr>
        <a:xfrm>
          <a:off x="3203575" y="1412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9" name="フローチャート: 判断 298"/>
        <xdr:cNvSpPr/>
      </xdr:nvSpPr>
      <xdr:spPr>
        <a:xfrm>
          <a:off x="2428875"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300" name="フローチャート: 判断 299"/>
        <xdr:cNvSpPr/>
      </xdr:nvSpPr>
      <xdr:spPr>
        <a:xfrm>
          <a:off x="168275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1" name="フローチャート: 判断 300"/>
        <xdr:cNvSpPr/>
      </xdr:nvSpPr>
      <xdr:spPr>
        <a:xfrm>
          <a:off x="936625" y="14072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7" name="楕円 306"/>
        <xdr:cNvSpPr/>
      </xdr:nvSpPr>
      <xdr:spPr>
        <a:xfrm>
          <a:off x="38989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08" name="【公営住宅】&#10;有形固定資産減価償却率該当値テキスト"/>
        <xdr:cNvSpPr txBox="1"/>
      </xdr:nvSpPr>
      <xdr:spPr>
        <a:xfrm>
          <a:off x="39878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9" name="楕円 308"/>
        <xdr:cNvSpPr/>
      </xdr:nvSpPr>
      <xdr:spPr>
        <a:xfrm>
          <a:off x="3203575" y="14130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129539</xdr:rowOff>
    </xdr:to>
    <xdr:cxnSp macro="">
      <xdr:nvCxnSpPr>
        <xdr:cNvPr id="310" name="直線コネクタ 309"/>
        <xdr:cNvCxnSpPr/>
      </xdr:nvCxnSpPr>
      <xdr:spPr>
        <a:xfrm>
          <a:off x="3235325" y="14180820"/>
          <a:ext cx="714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311" name="楕円 310"/>
        <xdr:cNvSpPr/>
      </xdr:nvSpPr>
      <xdr:spPr>
        <a:xfrm>
          <a:off x="2428875"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121920</xdr:rowOff>
    </xdr:to>
    <xdr:cxnSp macro="">
      <xdr:nvCxnSpPr>
        <xdr:cNvPr id="312" name="直線コネクタ 311"/>
        <xdr:cNvCxnSpPr/>
      </xdr:nvCxnSpPr>
      <xdr:spPr>
        <a:xfrm>
          <a:off x="2479675" y="1414653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13" name="楕円 312"/>
        <xdr:cNvSpPr/>
      </xdr:nvSpPr>
      <xdr:spPr>
        <a:xfrm>
          <a:off x="168275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87630</xdr:rowOff>
    </xdr:to>
    <xdr:cxnSp macro="">
      <xdr:nvCxnSpPr>
        <xdr:cNvPr id="314" name="直線コネクタ 313"/>
        <xdr:cNvCxnSpPr/>
      </xdr:nvCxnSpPr>
      <xdr:spPr>
        <a:xfrm>
          <a:off x="1733550" y="14102714"/>
          <a:ext cx="74612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315" name="楕円 314"/>
        <xdr:cNvSpPr/>
      </xdr:nvSpPr>
      <xdr:spPr>
        <a:xfrm>
          <a:off x="936625" y="140061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82</xdr:row>
      <xdr:rowOff>43814</xdr:rowOff>
    </xdr:to>
    <xdr:cxnSp macro="">
      <xdr:nvCxnSpPr>
        <xdr:cNvPr id="316" name="直線コネクタ 315"/>
        <xdr:cNvCxnSpPr/>
      </xdr:nvCxnSpPr>
      <xdr:spPr>
        <a:xfrm>
          <a:off x="968375" y="14056995"/>
          <a:ext cx="7651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7" name="n_1aveValue【公営住宅】&#10;有形固定資産減価償却率"/>
        <xdr:cNvSpPr txBox="1"/>
      </xdr:nvSpPr>
      <xdr:spPr>
        <a:xfrm>
          <a:off x="306769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8" name="n_2aveValue【公営住宅】&#10;有形固定資産減価償却率"/>
        <xdr:cNvSpPr txBox="1"/>
      </xdr:nvSpPr>
      <xdr:spPr>
        <a:xfrm>
          <a:off x="230569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9" name="n_3aveValue【公営住宅】&#10;有形固定資産減価償却率"/>
        <xdr:cNvSpPr txBox="1"/>
      </xdr:nvSpPr>
      <xdr:spPr>
        <a:xfrm>
          <a:off x="1559569"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20" name="n_4aveValue【公営住宅】&#10;有形固定資産減価償却率"/>
        <xdr:cNvSpPr txBox="1"/>
      </xdr:nvSpPr>
      <xdr:spPr>
        <a:xfrm>
          <a:off x="8134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321" name="n_1mainValue【公営住宅】&#10;有形固定資産減価償却率"/>
        <xdr:cNvSpPr txBox="1"/>
      </xdr:nvSpPr>
      <xdr:spPr>
        <a:xfrm>
          <a:off x="306769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322" name="n_2mainValue【公営住宅】&#10;有形固定資産減価償却率"/>
        <xdr:cNvSpPr txBox="1"/>
      </xdr:nvSpPr>
      <xdr:spPr>
        <a:xfrm>
          <a:off x="230569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23" name="n_3mainValue【公営住宅】&#10;有形固定資産減価償却率"/>
        <xdr:cNvSpPr txBox="1"/>
      </xdr:nvSpPr>
      <xdr:spPr>
        <a:xfrm>
          <a:off x="1559569"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65422</xdr:rowOff>
    </xdr:from>
    <xdr:ext cx="405111" cy="259045"/>
    <xdr:sp macro="" textlink="">
      <xdr:nvSpPr>
        <xdr:cNvPr id="324" name="n_4mainValue【公営住宅】&#10;有形固定資産減価償却率"/>
        <xdr:cNvSpPr txBox="1"/>
      </xdr:nvSpPr>
      <xdr:spPr>
        <a:xfrm>
          <a:off x="8134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8" name="直線コネクタ 347"/>
        <xdr:cNvCxnSpPr/>
      </xdr:nvCxnSpPr>
      <xdr:spPr>
        <a:xfrm flipV="1">
          <a:off x="8905240"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公営住宅】&#10;一人当たり面積最小値テキスト"/>
        <xdr:cNvSpPr txBox="1"/>
      </xdr:nvSpPr>
      <xdr:spPr>
        <a:xfrm>
          <a:off x="8943975"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xdr:cNvCxnSpPr/>
      </xdr:nvCxnSpPr>
      <xdr:spPr>
        <a:xfrm>
          <a:off x="8845550" y="1483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1" name="【公営住宅】&#10;一人当たり面積最大値テキスト"/>
        <xdr:cNvSpPr txBox="1"/>
      </xdr:nvSpPr>
      <xdr:spPr>
        <a:xfrm>
          <a:off x="8943975"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2" name="直線コネクタ 351"/>
        <xdr:cNvCxnSpPr/>
      </xdr:nvCxnSpPr>
      <xdr:spPr>
        <a:xfrm>
          <a:off x="8845550" y="133666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3" name="【公営住宅】&#10;一人当たり面積平均値テキスト"/>
        <xdr:cNvSpPr txBox="1"/>
      </xdr:nvSpPr>
      <xdr:spPr>
        <a:xfrm>
          <a:off x="8943975"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4" name="フローチャート: 判断 353"/>
        <xdr:cNvSpPr/>
      </xdr:nvSpPr>
      <xdr:spPr>
        <a:xfrm>
          <a:off x="8883650" y="145159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5" name="フローチャート: 判断 354"/>
        <xdr:cNvSpPr/>
      </xdr:nvSpPr>
      <xdr:spPr>
        <a:xfrm>
          <a:off x="815975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6" name="フローチャート: 判断 355"/>
        <xdr:cNvSpPr/>
      </xdr:nvSpPr>
      <xdr:spPr>
        <a:xfrm>
          <a:off x="7413625" y="145232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7" name="フローチャート: 判断 356"/>
        <xdr:cNvSpPr/>
      </xdr:nvSpPr>
      <xdr:spPr>
        <a:xfrm>
          <a:off x="6638925"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8" name="フローチャート: 判断 357"/>
        <xdr:cNvSpPr/>
      </xdr:nvSpPr>
      <xdr:spPr>
        <a:xfrm>
          <a:off x="58928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33401</xdr:rowOff>
    </xdr:from>
    <xdr:to>
      <xdr:col>55</xdr:col>
      <xdr:colOff>50800</xdr:colOff>
      <xdr:row>84</xdr:row>
      <xdr:rowOff>135001</xdr:rowOff>
    </xdr:to>
    <xdr:sp macro="" textlink="">
      <xdr:nvSpPr>
        <xdr:cNvPr id="364" name="楕円 363"/>
        <xdr:cNvSpPr/>
      </xdr:nvSpPr>
      <xdr:spPr>
        <a:xfrm>
          <a:off x="8883650" y="144352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56278</xdr:rowOff>
    </xdr:from>
    <xdr:ext cx="469744" cy="259045"/>
    <xdr:sp macro="" textlink="">
      <xdr:nvSpPr>
        <xdr:cNvPr id="365" name="【公営住宅】&#10;一人当たり面積該当値テキスト"/>
        <xdr:cNvSpPr txBox="1"/>
      </xdr:nvSpPr>
      <xdr:spPr>
        <a:xfrm>
          <a:off x="8943975"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118363</xdr:rowOff>
    </xdr:from>
    <xdr:to>
      <xdr:col>50</xdr:col>
      <xdr:colOff>165100</xdr:colOff>
      <xdr:row>84</xdr:row>
      <xdr:rowOff>48513</xdr:rowOff>
    </xdr:to>
    <xdr:sp macro="" textlink="">
      <xdr:nvSpPr>
        <xdr:cNvPr id="366" name="楕円 365"/>
        <xdr:cNvSpPr/>
      </xdr:nvSpPr>
      <xdr:spPr>
        <a:xfrm>
          <a:off x="815975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169163</xdr:rowOff>
    </xdr:from>
    <xdr:to>
      <xdr:col>55</xdr:col>
      <xdr:colOff>0</xdr:colOff>
      <xdr:row>84</xdr:row>
      <xdr:rowOff>84201</xdr:rowOff>
    </xdr:to>
    <xdr:cxnSp macro="">
      <xdr:nvCxnSpPr>
        <xdr:cNvPr id="367" name="直線コネクタ 366"/>
        <xdr:cNvCxnSpPr/>
      </xdr:nvCxnSpPr>
      <xdr:spPr>
        <a:xfrm>
          <a:off x="8210550" y="14399513"/>
          <a:ext cx="695325"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52832</xdr:rowOff>
    </xdr:from>
    <xdr:to>
      <xdr:col>46</xdr:col>
      <xdr:colOff>38100</xdr:colOff>
      <xdr:row>84</xdr:row>
      <xdr:rowOff>154432</xdr:rowOff>
    </xdr:to>
    <xdr:sp macro="" textlink="">
      <xdr:nvSpPr>
        <xdr:cNvPr id="368" name="楕円 367"/>
        <xdr:cNvSpPr/>
      </xdr:nvSpPr>
      <xdr:spPr>
        <a:xfrm>
          <a:off x="7413625" y="144546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169163</xdr:rowOff>
    </xdr:from>
    <xdr:to>
      <xdr:col>50</xdr:col>
      <xdr:colOff>114300</xdr:colOff>
      <xdr:row>84</xdr:row>
      <xdr:rowOff>103632</xdr:rowOff>
    </xdr:to>
    <xdr:cxnSp macro="">
      <xdr:nvCxnSpPr>
        <xdr:cNvPr id="369" name="直線コネクタ 368"/>
        <xdr:cNvCxnSpPr/>
      </xdr:nvCxnSpPr>
      <xdr:spPr>
        <a:xfrm flipV="1">
          <a:off x="7445375" y="14399513"/>
          <a:ext cx="765175" cy="1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42926</xdr:rowOff>
    </xdr:from>
    <xdr:to>
      <xdr:col>41</xdr:col>
      <xdr:colOff>101600</xdr:colOff>
      <xdr:row>84</xdr:row>
      <xdr:rowOff>144526</xdr:rowOff>
    </xdr:to>
    <xdr:sp macro="" textlink="">
      <xdr:nvSpPr>
        <xdr:cNvPr id="370" name="楕円 369"/>
        <xdr:cNvSpPr/>
      </xdr:nvSpPr>
      <xdr:spPr>
        <a:xfrm>
          <a:off x="6638925"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93726</xdr:rowOff>
    </xdr:from>
    <xdr:to>
      <xdr:col>45</xdr:col>
      <xdr:colOff>177800</xdr:colOff>
      <xdr:row>84</xdr:row>
      <xdr:rowOff>103632</xdr:rowOff>
    </xdr:to>
    <xdr:cxnSp macro="">
      <xdr:nvCxnSpPr>
        <xdr:cNvPr id="371" name="直線コネクタ 370"/>
        <xdr:cNvCxnSpPr/>
      </xdr:nvCxnSpPr>
      <xdr:spPr>
        <a:xfrm>
          <a:off x="6689725" y="14495526"/>
          <a:ext cx="7556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44069</xdr:rowOff>
    </xdr:from>
    <xdr:to>
      <xdr:col>36</xdr:col>
      <xdr:colOff>165100</xdr:colOff>
      <xdr:row>84</xdr:row>
      <xdr:rowOff>145669</xdr:rowOff>
    </xdr:to>
    <xdr:sp macro="" textlink="">
      <xdr:nvSpPr>
        <xdr:cNvPr id="372" name="楕円 371"/>
        <xdr:cNvSpPr/>
      </xdr:nvSpPr>
      <xdr:spPr>
        <a:xfrm>
          <a:off x="5892800" y="144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93726</xdr:rowOff>
    </xdr:from>
    <xdr:to>
      <xdr:col>41</xdr:col>
      <xdr:colOff>50800</xdr:colOff>
      <xdr:row>84</xdr:row>
      <xdr:rowOff>94869</xdr:rowOff>
    </xdr:to>
    <xdr:cxnSp macro="">
      <xdr:nvCxnSpPr>
        <xdr:cNvPr id="373" name="直線コネクタ 372"/>
        <xdr:cNvCxnSpPr/>
      </xdr:nvCxnSpPr>
      <xdr:spPr>
        <a:xfrm flipV="1">
          <a:off x="5943600" y="14495526"/>
          <a:ext cx="7461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4" name="n_1aveValue【公営住宅】&#10;一人当たり面積"/>
        <xdr:cNvSpPr txBox="1"/>
      </xdr:nvSpPr>
      <xdr:spPr>
        <a:xfrm>
          <a:off x="7991552"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5" name="n_2aveValue【公営住宅】&#10;一人当たり面積"/>
        <xdr:cNvSpPr txBox="1"/>
      </xdr:nvSpPr>
      <xdr:spPr>
        <a:xfrm>
          <a:off x="72581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6" name="n_3aveValue【公営住宅】&#10;一人当たり面積"/>
        <xdr:cNvSpPr txBox="1"/>
      </xdr:nvSpPr>
      <xdr:spPr>
        <a:xfrm>
          <a:off x="6483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7" name="n_4aveValue【公営住宅】&#10;一人当たり面積"/>
        <xdr:cNvSpPr txBox="1"/>
      </xdr:nvSpPr>
      <xdr:spPr>
        <a:xfrm>
          <a:off x="5737302"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65040</xdr:rowOff>
    </xdr:from>
    <xdr:ext cx="469744" cy="259045"/>
    <xdr:sp macro="" textlink="">
      <xdr:nvSpPr>
        <xdr:cNvPr id="378" name="n_1mainValue【公営住宅】&#10;一人当たり面積"/>
        <xdr:cNvSpPr txBox="1"/>
      </xdr:nvSpPr>
      <xdr:spPr>
        <a:xfrm>
          <a:off x="7991552" y="141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170959</xdr:rowOff>
    </xdr:from>
    <xdr:ext cx="469744" cy="259045"/>
    <xdr:sp macro="" textlink="">
      <xdr:nvSpPr>
        <xdr:cNvPr id="379" name="n_2mainValue【公営住宅】&#10;一人当たり面積"/>
        <xdr:cNvSpPr txBox="1"/>
      </xdr:nvSpPr>
      <xdr:spPr>
        <a:xfrm>
          <a:off x="7258127" y="14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161053</xdr:rowOff>
    </xdr:from>
    <xdr:ext cx="469744" cy="259045"/>
    <xdr:sp macro="" textlink="">
      <xdr:nvSpPr>
        <xdr:cNvPr id="380" name="n_3mainValue【公営住宅】&#10;一人当たり面積"/>
        <xdr:cNvSpPr txBox="1"/>
      </xdr:nvSpPr>
      <xdr:spPr>
        <a:xfrm>
          <a:off x="6483427"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162196</xdr:rowOff>
    </xdr:from>
    <xdr:ext cx="469744" cy="259045"/>
    <xdr:sp macro="" textlink="">
      <xdr:nvSpPr>
        <xdr:cNvPr id="381" name="n_4mainValue【公営住宅】&#10;一人当たり面積"/>
        <xdr:cNvSpPr txBox="1"/>
      </xdr:nvSpPr>
      <xdr:spPr>
        <a:xfrm>
          <a:off x="5737302" y="1422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2" name="直線コネクタ 421"/>
        <xdr:cNvCxnSpPr/>
      </xdr:nvCxnSpPr>
      <xdr:spPr>
        <a:xfrm flipV="1">
          <a:off x="13889989"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認定こども園・幼稚園・保育所】&#10;有形固定資産減価償却率最小値テキスト"/>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5" name="【認定こども園・幼稚園・保育所】&#10;有形固定資産減価償却率最大値テキスト"/>
        <xdr:cNvSpPr txBox="1"/>
      </xdr:nvSpPr>
      <xdr:spPr>
        <a:xfrm>
          <a:off x="13928725"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6" name="直線コネクタ 425"/>
        <xdr:cNvCxnSpPr/>
      </xdr:nvCxnSpPr>
      <xdr:spPr>
        <a:xfrm>
          <a:off x="13801725" y="579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7" name="【認定こども園・幼稚園・保育所】&#10;有形固定資産減価償却率平均値テキスト"/>
        <xdr:cNvSpPr txBox="1"/>
      </xdr:nvSpPr>
      <xdr:spPr>
        <a:xfrm>
          <a:off x="13928725"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8" name="フローチャート: 判断 427"/>
        <xdr:cNvSpPr/>
      </xdr:nvSpPr>
      <xdr:spPr>
        <a:xfrm>
          <a:off x="13839825" y="627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9" name="フローチャート: 判断 428"/>
        <xdr:cNvSpPr/>
      </xdr:nvSpPr>
      <xdr:spPr>
        <a:xfrm>
          <a:off x="13115925"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0" name="フローチャート: 判断 429"/>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1" name="フローチャート: 判断 430"/>
        <xdr:cNvSpPr/>
      </xdr:nvSpPr>
      <xdr:spPr>
        <a:xfrm>
          <a:off x="11623675" y="6348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2" name="フローチャート: 判断 431"/>
        <xdr:cNvSpPr/>
      </xdr:nvSpPr>
      <xdr:spPr>
        <a:xfrm>
          <a:off x="10848975"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103505</xdr:rowOff>
    </xdr:from>
    <xdr:to>
      <xdr:col>85</xdr:col>
      <xdr:colOff>177800</xdr:colOff>
      <xdr:row>34</xdr:row>
      <xdr:rowOff>33655</xdr:rowOff>
    </xdr:to>
    <xdr:sp macro="" textlink="">
      <xdr:nvSpPr>
        <xdr:cNvPr id="438" name="楕円 437"/>
        <xdr:cNvSpPr/>
      </xdr:nvSpPr>
      <xdr:spPr>
        <a:xfrm>
          <a:off x="13839825" y="5761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439" name="【認定こども園・幼稚園・保育所】&#10;有形固定資産減価償却率該当値テキスト"/>
        <xdr:cNvSpPr txBox="1"/>
      </xdr:nvSpPr>
      <xdr:spPr>
        <a:xfrm>
          <a:off x="13928725"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80645</xdr:rowOff>
    </xdr:from>
    <xdr:to>
      <xdr:col>81</xdr:col>
      <xdr:colOff>101600</xdr:colOff>
      <xdr:row>35</xdr:row>
      <xdr:rowOff>10795</xdr:rowOff>
    </xdr:to>
    <xdr:sp macro="" textlink="">
      <xdr:nvSpPr>
        <xdr:cNvPr id="440" name="楕円 439"/>
        <xdr:cNvSpPr/>
      </xdr:nvSpPr>
      <xdr:spPr>
        <a:xfrm>
          <a:off x="13115925"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154305</xdr:rowOff>
    </xdr:from>
    <xdr:to>
      <xdr:col>85</xdr:col>
      <xdr:colOff>127000</xdr:colOff>
      <xdr:row>34</xdr:row>
      <xdr:rowOff>131445</xdr:rowOff>
    </xdr:to>
    <xdr:cxnSp macro="">
      <xdr:nvCxnSpPr>
        <xdr:cNvPr id="441" name="直線コネクタ 440"/>
        <xdr:cNvCxnSpPr/>
      </xdr:nvCxnSpPr>
      <xdr:spPr>
        <a:xfrm flipV="1">
          <a:off x="13166725" y="5812155"/>
          <a:ext cx="7239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442" name="楕円 441"/>
        <xdr:cNvSpPr/>
      </xdr:nvSpPr>
      <xdr:spPr>
        <a:xfrm>
          <a:off x="123698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131445</xdr:rowOff>
    </xdr:from>
    <xdr:to>
      <xdr:col>81</xdr:col>
      <xdr:colOff>50800</xdr:colOff>
      <xdr:row>39</xdr:row>
      <xdr:rowOff>22860</xdr:rowOff>
    </xdr:to>
    <xdr:cxnSp macro="">
      <xdr:nvCxnSpPr>
        <xdr:cNvPr id="443" name="直線コネクタ 442"/>
        <xdr:cNvCxnSpPr/>
      </xdr:nvCxnSpPr>
      <xdr:spPr>
        <a:xfrm flipV="1">
          <a:off x="12420600" y="5960745"/>
          <a:ext cx="746125"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444" name="楕円 443"/>
        <xdr:cNvSpPr/>
      </xdr:nvSpPr>
      <xdr:spPr>
        <a:xfrm>
          <a:off x="11623675" y="6628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22860</xdr:rowOff>
    </xdr:to>
    <xdr:cxnSp macro="">
      <xdr:nvCxnSpPr>
        <xdr:cNvPr id="445" name="直線コネクタ 444"/>
        <xdr:cNvCxnSpPr/>
      </xdr:nvCxnSpPr>
      <xdr:spPr>
        <a:xfrm>
          <a:off x="11655425" y="6678930"/>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446" name="楕円 445"/>
        <xdr:cNvSpPr/>
      </xdr:nvSpPr>
      <xdr:spPr>
        <a:xfrm>
          <a:off x="10848975"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11430</xdr:rowOff>
    </xdr:to>
    <xdr:cxnSp macro="">
      <xdr:nvCxnSpPr>
        <xdr:cNvPr id="447" name="直線コネクタ 446"/>
        <xdr:cNvCxnSpPr/>
      </xdr:nvCxnSpPr>
      <xdr:spPr>
        <a:xfrm flipV="1">
          <a:off x="10899775" y="667893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8" name="n_1aveValue【認定こども園・幼稚園・保育所】&#10;有形固定資産減価償却率"/>
        <xdr:cNvSpPr txBox="1"/>
      </xdr:nvSpPr>
      <xdr:spPr>
        <a:xfrm>
          <a:off x="12980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9" name="n_2aveValue【認定こども園・幼稚園・保育所】&#10;有形固定資産減価償却率"/>
        <xdr:cNvSpPr txBox="1"/>
      </xdr:nvSpPr>
      <xdr:spPr>
        <a:xfrm>
          <a:off x="1224661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50" name="n_3aveValue【認定こども園・幼稚園・保育所】&#10;有形固定資産減価償却率"/>
        <xdr:cNvSpPr txBox="1"/>
      </xdr:nvSpPr>
      <xdr:spPr>
        <a:xfrm>
          <a:off x="1150049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1" name="n_4aveValue【認定こども園・幼稚園・保育所】&#10;有形固定資産減価償却率"/>
        <xdr:cNvSpPr txBox="1"/>
      </xdr:nvSpPr>
      <xdr:spPr>
        <a:xfrm>
          <a:off x="1072579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27322</xdr:rowOff>
    </xdr:from>
    <xdr:ext cx="405111" cy="259045"/>
    <xdr:sp macro="" textlink="">
      <xdr:nvSpPr>
        <xdr:cNvPr id="452" name="n_1mainValue【認定こども園・幼稚園・保育所】&#10;有形固定資産減価償却率"/>
        <xdr:cNvSpPr txBox="1"/>
      </xdr:nvSpPr>
      <xdr:spPr>
        <a:xfrm>
          <a:off x="12980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453" name="n_2mainValue【認定こども園・幼稚園・保育所】&#10;有形固定資産減価償却率"/>
        <xdr:cNvSpPr txBox="1"/>
      </xdr:nvSpPr>
      <xdr:spPr>
        <a:xfrm>
          <a:off x="12246619"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454" name="n_3mainValue【認定こども園・幼稚園・保育所】&#10;有形固定資産減価償却率"/>
        <xdr:cNvSpPr txBox="1"/>
      </xdr:nvSpPr>
      <xdr:spPr>
        <a:xfrm>
          <a:off x="1150049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455" name="n_4mainValue【認定こども園・幼稚園・保育所】&#10;有形固定資産減価償却率"/>
        <xdr:cNvSpPr txBox="1"/>
      </xdr:nvSpPr>
      <xdr:spPr>
        <a:xfrm>
          <a:off x="1072579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7" name="直線コネクタ 476"/>
        <xdr:cNvCxnSpPr/>
      </xdr:nvCxnSpPr>
      <xdr:spPr>
        <a:xfrm flipV="1">
          <a:off x="188461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8" name="【認定こども園・幼稚園・保育所】&#10;一人当たり面積最小値テキスト"/>
        <xdr:cNvSpPr txBox="1"/>
      </xdr:nvSpPr>
      <xdr:spPr>
        <a:xfrm>
          <a:off x="188849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9" name="直線コネクタ 478"/>
        <xdr:cNvCxnSpPr/>
      </xdr:nvCxnSpPr>
      <xdr:spPr>
        <a:xfrm>
          <a:off x="18786475" y="7135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80" name="【認定こども園・幼稚園・保育所】&#10;一人当たり面積最大値テキスト"/>
        <xdr:cNvSpPr txBox="1"/>
      </xdr:nvSpPr>
      <xdr:spPr>
        <a:xfrm>
          <a:off x="188849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1" name="直線コネクタ 480"/>
        <xdr:cNvCxnSpPr/>
      </xdr:nvCxnSpPr>
      <xdr:spPr>
        <a:xfrm>
          <a:off x="18786475" y="5903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2" name="【認定こども園・幼稚園・保育所】&#10;一人当たり面積平均値テキスト"/>
        <xdr:cNvSpPr txBox="1"/>
      </xdr:nvSpPr>
      <xdr:spPr>
        <a:xfrm>
          <a:off x="188849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3" name="フローチャート: 判断 482"/>
        <xdr:cNvSpPr/>
      </xdr:nvSpPr>
      <xdr:spPr>
        <a:xfrm>
          <a:off x="187960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4" name="フローチャート: 判断 483"/>
        <xdr:cNvSpPr/>
      </xdr:nvSpPr>
      <xdr:spPr>
        <a:xfrm>
          <a:off x="18100675" y="66959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5" name="フローチャート: 判断 484"/>
        <xdr:cNvSpPr/>
      </xdr:nvSpPr>
      <xdr:spPr>
        <a:xfrm>
          <a:off x="17325975"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6" name="フローチャート: 判断 485"/>
        <xdr:cNvSpPr/>
      </xdr:nvSpPr>
      <xdr:spPr>
        <a:xfrm>
          <a:off x="1657985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7" name="フローチャート: 判断 486"/>
        <xdr:cNvSpPr/>
      </xdr:nvSpPr>
      <xdr:spPr>
        <a:xfrm>
          <a:off x="15833725" y="67050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93" name="楕円 492"/>
        <xdr:cNvSpPr/>
      </xdr:nvSpPr>
      <xdr:spPr>
        <a:xfrm>
          <a:off x="187960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159275</xdr:rowOff>
    </xdr:from>
    <xdr:ext cx="469744" cy="259045"/>
    <xdr:sp macro="" textlink="">
      <xdr:nvSpPr>
        <xdr:cNvPr id="494" name="【認定こども園・幼稚園・保育所】&#10;一人当たり面積該当値テキスト"/>
        <xdr:cNvSpPr txBox="1"/>
      </xdr:nvSpPr>
      <xdr:spPr>
        <a:xfrm>
          <a:off x="18884900"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xdr:rowOff>
    </xdr:from>
    <xdr:to>
      <xdr:col>112</xdr:col>
      <xdr:colOff>38100</xdr:colOff>
      <xdr:row>39</xdr:row>
      <xdr:rowOff>113284</xdr:rowOff>
    </xdr:to>
    <xdr:sp macro="" textlink="">
      <xdr:nvSpPr>
        <xdr:cNvPr id="495" name="楕円 494"/>
        <xdr:cNvSpPr/>
      </xdr:nvSpPr>
      <xdr:spPr>
        <a:xfrm>
          <a:off x="18100675" y="66982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62484</xdr:rowOff>
    </xdr:to>
    <xdr:cxnSp macro="">
      <xdr:nvCxnSpPr>
        <xdr:cNvPr id="496" name="直線コネクタ 495"/>
        <xdr:cNvCxnSpPr/>
      </xdr:nvCxnSpPr>
      <xdr:spPr>
        <a:xfrm flipV="1">
          <a:off x="18132425" y="6746748"/>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84836</xdr:rowOff>
    </xdr:from>
    <xdr:to>
      <xdr:col>107</xdr:col>
      <xdr:colOff>101600</xdr:colOff>
      <xdr:row>39</xdr:row>
      <xdr:rowOff>14986</xdr:rowOff>
    </xdr:to>
    <xdr:sp macro="" textlink="">
      <xdr:nvSpPr>
        <xdr:cNvPr id="497" name="楕円 496"/>
        <xdr:cNvSpPr/>
      </xdr:nvSpPr>
      <xdr:spPr>
        <a:xfrm>
          <a:off x="17325975"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135636</xdr:rowOff>
    </xdr:from>
    <xdr:to>
      <xdr:col>111</xdr:col>
      <xdr:colOff>177800</xdr:colOff>
      <xdr:row>39</xdr:row>
      <xdr:rowOff>62484</xdr:rowOff>
    </xdr:to>
    <xdr:cxnSp macro="">
      <xdr:nvCxnSpPr>
        <xdr:cNvPr id="498" name="直線コネクタ 497"/>
        <xdr:cNvCxnSpPr/>
      </xdr:nvCxnSpPr>
      <xdr:spPr>
        <a:xfrm>
          <a:off x="17376775" y="6650736"/>
          <a:ext cx="75565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84836</xdr:rowOff>
    </xdr:from>
    <xdr:to>
      <xdr:col>102</xdr:col>
      <xdr:colOff>165100</xdr:colOff>
      <xdr:row>39</xdr:row>
      <xdr:rowOff>14986</xdr:rowOff>
    </xdr:to>
    <xdr:sp macro="" textlink="">
      <xdr:nvSpPr>
        <xdr:cNvPr id="499" name="楕円 498"/>
        <xdr:cNvSpPr/>
      </xdr:nvSpPr>
      <xdr:spPr>
        <a:xfrm>
          <a:off x="1657985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135636</xdr:rowOff>
    </xdr:from>
    <xdr:to>
      <xdr:col>107</xdr:col>
      <xdr:colOff>50800</xdr:colOff>
      <xdr:row>38</xdr:row>
      <xdr:rowOff>135636</xdr:rowOff>
    </xdr:to>
    <xdr:cxnSp macro="">
      <xdr:nvCxnSpPr>
        <xdr:cNvPr id="500" name="直線コネクタ 499"/>
        <xdr:cNvCxnSpPr/>
      </xdr:nvCxnSpPr>
      <xdr:spPr>
        <a:xfrm>
          <a:off x="16630650" y="665073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87122</xdr:rowOff>
    </xdr:from>
    <xdr:to>
      <xdr:col>98</xdr:col>
      <xdr:colOff>38100</xdr:colOff>
      <xdr:row>39</xdr:row>
      <xdr:rowOff>17272</xdr:rowOff>
    </xdr:to>
    <xdr:sp macro="" textlink="">
      <xdr:nvSpPr>
        <xdr:cNvPr id="501" name="楕円 500"/>
        <xdr:cNvSpPr/>
      </xdr:nvSpPr>
      <xdr:spPr>
        <a:xfrm>
          <a:off x="15833725" y="66022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135636</xdr:rowOff>
    </xdr:from>
    <xdr:to>
      <xdr:col>102</xdr:col>
      <xdr:colOff>114300</xdr:colOff>
      <xdr:row>38</xdr:row>
      <xdr:rowOff>137922</xdr:rowOff>
    </xdr:to>
    <xdr:cxnSp macro="">
      <xdr:nvCxnSpPr>
        <xdr:cNvPr id="502" name="直線コネクタ 501"/>
        <xdr:cNvCxnSpPr/>
      </xdr:nvCxnSpPr>
      <xdr:spPr>
        <a:xfrm flipV="1">
          <a:off x="15865475" y="6650736"/>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3" name="n_1aveValue【認定こども園・幼稚園・保育所】&#10;一人当たり面積"/>
        <xdr:cNvSpPr txBox="1"/>
      </xdr:nvSpPr>
      <xdr:spPr>
        <a:xfrm>
          <a:off x="1793247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4" name="n_2aveValue【認定こども園・幼稚園・保育所】&#10;一人当たり面積"/>
        <xdr:cNvSpPr txBox="1"/>
      </xdr:nvSpPr>
      <xdr:spPr>
        <a:xfrm>
          <a:off x="1717047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5" name="n_3aveValue【認定こども園・幼稚園・保育所】&#10;一人当たり面積"/>
        <xdr:cNvSpPr txBox="1"/>
      </xdr:nvSpPr>
      <xdr:spPr>
        <a:xfrm>
          <a:off x="16424352"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6" name="n_4aveValue【認定こども園・幼稚園・保育所】&#10;一人当たり面積"/>
        <xdr:cNvSpPr txBox="1"/>
      </xdr:nvSpPr>
      <xdr:spPr>
        <a:xfrm>
          <a:off x="156782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104411</xdr:rowOff>
    </xdr:from>
    <xdr:ext cx="469744" cy="259045"/>
    <xdr:sp macro="" textlink="">
      <xdr:nvSpPr>
        <xdr:cNvPr id="507" name="n_1mainValue【認定こども園・幼稚園・保育所】&#10;一人当たり面積"/>
        <xdr:cNvSpPr txBox="1"/>
      </xdr:nvSpPr>
      <xdr:spPr>
        <a:xfrm>
          <a:off x="1793247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31513</xdr:rowOff>
    </xdr:from>
    <xdr:ext cx="469744" cy="259045"/>
    <xdr:sp macro="" textlink="">
      <xdr:nvSpPr>
        <xdr:cNvPr id="508" name="n_2mainValue【認定こども園・幼稚園・保育所】&#10;一人当たり面積"/>
        <xdr:cNvSpPr txBox="1"/>
      </xdr:nvSpPr>
      <xdr:spPr>
        <a:xfrm>
          <a:off x="1717047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31513</xdr:rowOff>
    </xdr:from>
    <xdr:ext cx="469744" cy="259045"/>
    <xdr:sp macro="" textlink="">
      <xdr:nvSpPr>
        <xdr:cNvPr id="509" name="n_3mainValue【認定こども園・幼稚園・保育所】&#10;一人当たり面積"/>
        <xdr:cNvSpPr txBox="1"/>
      </xdr:nvSpPr>
      <xdr:spPr>
        <a:xfrm>
          <a:off x="16424352"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33799</xdr:rowOff>
    </xdr:from>
    <xdr:ext cx="469744" cy="259045"/>
    <xdr:sp macro="" textlink="">
      <xdr:nvSpPr>
        <xdr:cNvPr id="510" name="n_4mainValue【認定こども園・幼稚園・保育所】&#10;一人当たり面積"/>
        <xdr:cNvSpPr txBox="1"/>
      </xdr:nvSpPr>
      <xdr:spPr>
        <a:xfrm>
          <a:off x="156782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5" name="直線コネクタ 534"/>
        <xdr:cNvCxnSpPr/>
      </xdr:nvCxnSpPr>
      <xdr:spPr>
        <a:xfrm flipV="1">
          <a:off x="13889989"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6" name="【学校施設】&#10;有形固定資産減価償却率最小値テキスト"/>
        <xdr:cNvSpPr txBox="1"/>
      </xdr:nvSpPr>
      <xdr:spPr>
        <a:xfrm>
          <a:off x="13928725"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7" name="直線コネクタ 536"/>
        <xdr:cNvCxnSpPr/>
      </xdr:nvCxnSpPr>
      <xdr:spPr>
        <a:xfrm>
          <a:off x="13801725" y="10789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8" name="【学校施設】&#10;有形固定資産減価償却率最大値テキスト"/>
        <xdr:cNvSpPr txBox="1"/>
      </xdr:nvSpPr>
      <xdr:spPr>
        <a:xfrm>
          <a:off x="13928725"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9" name="直線コネクタ 538"/>
        <xdr:cNvCxnSpPr/>
      </xdr:nvCxnSpPr>
      <xdr:spPr>
        <a:xfrm>
          <a:off x="13801725" y="9734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0" name="【学校施設】&#10;有形固定資産減価償却率平均値テキスト"/>
        <xdr:cNvSpPr txBox="1"/>
      </xdr:nvSpPr>
      <xdr:spPr>
        <a:xfrm>
          <a:off x="13928725"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1" name="フローチャート: 判断 540"/>
        <xdr:cNvSpPr/>
      </xdr:nvSpPr>
      <xdr:spPr>
        <a:xfrm>
          <a:off x="13839825" y="10276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2" name="フローチャート: 判断 541"/>
        <xdr:cNvSpPr/>
      </xdr:nvSpPr>
      <xdr:spPr>
        <a:xfrm>
          <a:off x="13115925"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3" name="フローチャート: 判断 542"/>
        <xdr:cNvSpPr/>
      </xdr:nvSpPr>
      <xdr:spPr>
        <a:xfrm>
          <a:off x="123698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4" name="フローチャート: 判断 543"/>
        <xdr:cNvSpPr/>
      </xdr:nvSpPr>
      <xdr:spPr>
        <a:xfrm>
          <a:off x="11623675" y="102457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5" name="フローチャート: 判断 544"/>
        <xdr:cNvSpPr/>
      </xdr:nvSpPr>
      <xdr:spPr>
        <a:xfrm>
          <a:off x="10848975"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551" name="楕円 550"/>
        <xdr:cNvSpPr/>
      </xdr:nvSpPr>
      <xdr:spPr>
        <a:xfrm>
          <a:off x="13839825" y="10739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24147</xdr:rowOff>
    </xdr:from>
    <xdr:ext cx="405111" cy="259045"/>
    <xdr:sp macro="" textlink="">
      <xdr:nvSpPr>
        <xdr:cNvPr id="552" name="【学校施設】&#10;有形固定資産減価償却率該当値テキスト"/>
        <xdr:cNvSpPr txBox="1"/>
      </xdr:nvSpPr>
      <xdr:spPr>
        <a:xfrm>
          <a:off x="13928725"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553" name="楕円 552"/>
        <xdr:cNvSpPr/>
      </xdr:nvSpPr>
      <xdr:spPr>
        <a:xfrm>
          <a:off x="13115925"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62</xdr:row>
      <xdr:rowOff>165735</xdr:rowOff>
    </xdr:to>
    <xdr:cxnSp macro="">
      <xdr:nvCxnSpPr>
        <xdr:cNvPr id="554" name="直線コネクタ 553"/>
        <xdr:cNvCxnSpPr/>
      </xdr:nvCxnSpPr>
      <xdr:spPr>
        <a:xfrm flipV="1">
          <a:off x="13166725" y="1078992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88265</xdr:rowOff>
    </xdr:from>
    <xdr:to>
      <xdr:col>76</xdr:col>
      <xdr:colOff>165100</xdr:colOff>
      <xdr:row>59</xdr:row>
      <xdr:rowOff>18415</xdr:rowOff>
    </xdr:to>
    <xdr:sp macro="" textlink="">
      <xdr:nvSpPr>
        <xdr:cNvPr id="555" name="楕円 554"/>
        <xdr:cNvSpPr/>
      </xdr:nvSpPr>
      <xdr:spPr>
        <a:xfrm>
          <a:off x="123698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139065</xdr:rowOff>
    </xdr:from>
    <xdr:to>
      <xdr:col>81</xdr:col>
      <xdr:colOff>50800</xdr:colOff>
      <xdr:row>62</xdr:row>
      <xdr:rowOff>165735</xdr:rowOff>
    </xdr:to>
    <xdr:cxnSp macro="">
      <xdr:nvCxnSpPr>
        <xdr:cNvPr id="556" name="直線コネクタ 555"/>
        <xdr:cNvCxnSpPr/>
      </xdr:nvCxnSpPr>
      <xdr:spPr>
        <a:xfrm>
          <a:off x="12420600" y="10083165"/>
          <a:ext cx="746125"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557" name="楕円 556"/>
        <xdr:cNvSpPr/>
      </xdr:nvSpPr>
      <xdr:spPr>
        <a:xfrm>
          <a:off x="11623675" y="9999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106680</xdr:rowOff>
    </xdr:from>
    <xdr:to>
      <xdr:col>76</xdr:col>
      <xdr:colOff>114300</xdr:colOff>
      <xdr:row>58</xdr:row>
      <xdr:rowOff>139065</xdr:rowOff>
    </xdr:to>
    <xdr:cxnSp macro="">
      <xdr:nvCxnSpPr>
        <xdr:cNvPr id="558" name="直線コネクタ 557"/>
        <xdr:cNvCxnSpPr/>
      </xdr:nvCxnSpPr>
      <xdr:spPr>
        <a:xfrm>
          <a:off x="11655425" y="10050780"/>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27305</xdr:rowOff>
    </xdr:from>
    <xdr:to>
      <xdr:col>67</xdr:col>
      <xdr:colOff>101600</xdr:colOff>
      <xdr:row>58</xdr:row>
      <xdr:rowOff>128905</xdr:rowOff>
    </xdr:to>
    <xdr:sp macro="" textlink="">
      <xdr:nvSpPr>
        <xdr:cNvPr id="559" name="楕円 558"/>
        <xdr:cNvSpPr/>
      </xdr:nvSpPr>
      <xdr:spPr>
        <a:xfrm>
          <a:off x="10848975"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78105</xdr:rowOff>
    </xdr:from>
    <xdr:to>
      <xdr:col>71</xdr:col>
      <xdr:colOff>177800</xdr:colOff>
      <xdr:row>58</xdr:row>
      <xdr:rowOff>106680</xdr:rowOff>
    </xdr:to>
    <xdr:cxnSp macro="">
      <xdr:nvCxnSpPr>
        <xdr:cNvPr id="560" name="直線コネクタ 559"/>
        <xdr:cNvCxnSpPr/>
      </xdr:nvCxnSpPr>
      <xdr:spPr>
        <a:xfrm>
          <a:off x="10899775" y="1002220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1" name="n_1aveValue【学校施設】&#10;有形固定資産減価償却率"/>
        <xdr:cNvSpPr txBox="1"/>
      </xdr:nvSpPr>
      <xdr:spPr>
        <a:xfrm>
          <a:off x="12980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2" name="n_2aveValue【学校施設】&#10;有形固定資産減価償却率"/>
        <xdr:cNvSpPr txBox="1"/>
      </xdr:nvSpPr>
      <xdr:spPr>
        <a:xfrm>
          <a:off x="12246619"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3" name="n_3aveValue【学校施設】&#10;有形固定資産減価償却率"/>
        <xdr:cNvSpPr txBox="1"/>
      </xdr:nvSpPr>
      <xdr:spPr>
        <a:xfrm>
          <a:off x="1150049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4" name="n_4aveValue【学校施設】&#10;有形固定資産減価償却率"/>
        <xdr:cNvSpPr txBox="1"/>
      </xdr:nvSpPr>
      <xdr:spPr>
        <a:xfrm>
          <a:off x="1072579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565" name="n_1mainValue【学校施設】&#10;有形固定資産減価償却率"/>
        <xdr:cNvSpPr txBox="1"/>
      </xdr:nvSpPr>
      <xdr:spPr>
        <a:xfrm>
          <a:off x="12980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566" name="n_2mainValue【学校施設】&#10;有形固定資産減価償却率"/>
        <xdr:cNvSpPr txBox="1"/>
      </xdr:nvSpPr>
      <xdr:spPr>
        <a:xfrm>
          <a:off x="12246619"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567" name="n_3mainValue【学校施設】&#10;有形固定資産減価償却率"/>
        <xdr:cNvSpPr txBox="1"/>
      </xdr:nvSpPr>
      <xdr:spPr>
        <a:xfrm>
          <a:off x="1150049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145432</xdr:rowOff>
    </xdr:from>
    <xdr:ext cx="405111" cy="259045"/>
    <xdr:sp macro="" textlink="">
      <xdr:nvSpPr>
        <xdr:cNvPr id="568" name="n_4mainValue【学校施設】&#10;有形固定資産減価償却率"/>
        <xdr:cNvSpPr txBox="1"/>
      </xdr:nvSpPr>
      <xdr:spPr>
        <a:xfrm>
          <a:off x="1072579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2" name="直線コネクタ 591"/>
        <xdr:cNvCxnSpPr/>
      </xdr:nvCxnSpPr>
      <xdr:spPr>
        <a:xfrm flipV="1">
          <a:off x="188461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3" name="【学校施設】&#10;一人当たり面積最小値テキスト"/>
        <xdr:cNvSpPr txBox="1"/>
      </xdr:nvSpPr>
      <xdr:spPr>
        <a:xfrm>
          <a:off x="188849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4" name="直線コネクタ 593"/>
        <xdr:cNvCxnSpPr/>
      </xdr:nvCxnSpPr>
      <xdr:spPr>
        <a:xfrm>
          <a:off x="18786475" y="109209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5" name="【学校施設】&#10;一人当たり面積最大値テキスト"/>
        <xdr:cNvSpPr txBox="1"/>
      </xdr:nvSpPr>
      <xdr:spPr>
        <a:xfrm>
          <a:off x="188849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6" name="直線コネクタ 595"/>
        <xdr:cNvCxnSpPr/>
      </xdr:nvCxnSpPr>
      <xdr:spPr>
        <a:xfrm>
          <a:off x="18786475" y="94274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7" name="【学校施設】&#10;一人当たり面積平均値テキスト"/>
        <xdr:cNvSpPr txBox="1"/>
      </xdr:nvSpPr>
      <xdr:spPr>
        <a:xfrm>
          <a:off x="188849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8" name="フローチャート: 判断 597"/>
        <xdr:cNvSpPr/>
      </xdr:nvSpPr>
      <xdr:spPr>
        <a:xfrm>
          <a:off x="187960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9" name="フローチャート: 判断 598"/>
        <xdr:cNvSpPr/>
      </xdr:nvSpPr>
      <xdr:spPr>
        <a:xfrm>
          <a:off x="18100675" y="107544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00" name="フローチャート: 判断 599"/>
        <xdr:cNvSpPr/>
      </xdr:nvSpPr>
      <xdr:spPr>
        <a:xfrm>
          <a:off x="17325975"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1" name="フローチャート: 判断 600"/>
        <xdr:cNvSpPr/>
      </xdr:nvSpPr>
      <xdr:spPr>
        <a:xfrm>
          <a:off x="1657985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2" name="フローチャート: 判断 601"/>
        <xdr:cNvSpPr/>
      </xdr:nvSpPr>
      <xdr:spPr>
        <a:xfrm>
          <a:off x="15833725" y="107558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131826</xdr:rowOff>
    </xdr:from>
    <xdr:to>
      <xdr:col>116</xdr:col>
      <xdr:colOff>114300</xdr:colOff>
      <xdr:row>63</xdr:row>
      <xdr:rowOff>61976</xdr:rowOff>
    </xdr:to>
    <xdr:sp macro="" textlink="">
      <xdr:nvSpPr>
        <xdr:cNvPr id="608" name="楕円 607"/>
        <xdr:cNvSpPr/>
      </xdr:nvSpPr>
      <xdr:spPr>
        <a:xfrm>
          <a:off x="18796000" y="107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9" name="【学校施設】&#10;一人当たり面積該当値テキスト"/>
        <xdr:cNvSpPr txBox="1"/>
      </xdr:nvSpPr>
      <xdr:spPr>
        <a:xfrm>
          <a:off x="188849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128778</xdr:rowOff>
    </xdr:from>
    <xdr:to>
      <xdr:col>112</xdr:col>
      <xdr:colOff>38100</xdr:colOff>
      <xdr:row>63</xdr:row>
      <xdr:rowOff>58928</xdr:rowOff>
    </xdr:to>
    <xdr:sp macro="" textlink="">
      <xdr:nvSpPr>
        <xdr:cNvPr id="610" name="楕円 609"/>
        <xdr:cNvSpPr/>
      </xdr:nvSpPr>
      <xdr:spPr>
        <a:xfrm>
          <a:off x="18100675" y="107586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8128</xdr:rowOff>
    </xdr:from>
    <xdr:to>
      <xdr:col>116</xdr:col>
      <xdr:colOff>63500</xdr:colOff>
      <xdr:row>63</xdr:row>
      <xdr:rowOff>11176</xdr:rowOff>
    </xdr:to>
    <xdr:cxnSp macro="">
      <xdr:nvCxnSpPr>
        <xdr:cNvPr id="611" name="直線コネクタ 610"/>
        <xdr:cNvCxnSpPr/>
      </xdr:nvCxnSpPr>
      <xdr:spPr>
        <a:xfrm>
          <a:off x="18132425" y="10809478"/>
          <a:ext cx="71437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133223</xdr:rowOff>
    </xdr:from>
    <xdr:to>
      <xdr:col>107</xdr:col>
      <xdr:colOff>101600</xdr:colOff>
      <xdr:row>63</xdr:row>
      <xdr:rowOff>63373</xdr:rowOff>
    </xdr:to>
    <xdr:sp macro="" textlink="">
      <xdr:nvSpPr>
        <xdr:cNvPr id="612" name="楕円 611"/>
        <xdr:cNvSpPr/>
      </xdr:nvSpPr>
      <xdr:spPr>
        <a:xfrm>
          <a:off x="17325975"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8128</xdr:rowOff>
    </xdr:from>
    <xdr:to>
      <xdr:col>111</xdr:col>
      <xdr:colOff>177800</xdr:colOff>
      <xdr:row>63</xdr:row>
      <xdr:rowOff>12573</xdr:rowOff>
    </xdr:to>
    <xdr:cxnSp macro="">
      <xdr:nvCxnSpPr>
        <xdr:cNvPr id="613" name="直線コネクタ 612"/>
        <xdr:cNvCxnSpPr/>
      </xdr:nvCxnSpPr>
      <xdr:spPr>
        <a:xfrm flipV="1">
          <a:off x="17376775" y="10809478"/>
          <a:ext cx="75565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133477</xdr:rowOff>
    </xdr:from>
    <xdr:to>
      <xdr:col>102</xdr:col>
      <xdr:colOff>165100</xdr:colOff>
      <xdr:row>63</xdr:row>
      <xdr:rowOff>63627</xdr:rowOff>
    </xdr:to>
    <xdr:sp macro="" textlink="">
      <xdr:nvSpPr>
        <xdr:cNvPr id="614" name="楕円 613"/>
        <xdr:cNvSpPr/>
      </xdr:nvSpPr>
      <xdr:spPr>
        <a:xfrm>
          <a:off x="16579850" y="10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xdr:rowOff>
    </xdr:from>
    <xdr:to>
      <xdr:col>107</xdr:col>
      <xdr:colOff>50800</xdr:colOff>
      <xdr:row>63</xdr:row>
      <xdr:rowOff>12827</xdr:rowOff>
    </xdr:to>
    <xdr:cxnSp macro="">
      <xdr:nvCxnSpPr>
        <xdr:cNvPr id="615" name="直線コネクタ 614"/>
        <xdr:cNvCxnSpPr/>
      </xdr:nvCxnSpPr>
      <xdr:spPr>
        <a:xfrm flipV="1">
          <a:off x="16630650" y="10813923"/>
          <a:ext cx="74612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134239</xdr:rowOff>
    </xdr:from>
    <xdr:to>
      <xdr:col>98</xdr:col>
      <xdr:colOff>38100</xdr:colOff>
      <xdr:row>63</xdr:row>
      <xdr:rowOff>64389</xdr:rowOff>
    </xdr:to>
    <xdr:sp macro="" textlink="">
      <xdr:nvSpPr>
        <xdr:cNvPr id="616" name="楕円 615"/>
        <xdr:cNvSpPr/>
      </xdr:nvSpPr>
      <xdr:spPr>
        <a:xfrm>
          <a:off x="15833725" y="10764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12827</xdr:rowOff>
    </xdr:from>
    <xdr:to>
      <xdr:col>102</xdr:col>
      <xdr:colOff>114300</xdr:colOff>
      <xdr:row>63</xdr:row>
      <xdr:rowOff>13589</xdr:rowOff>
    </xdr:to>
    <xdr:cxnSp macro="">
      <xdr:nvCxnSpPr>
        <xdr:cNvPr id="617" name="直線コネクタ 616"/>
        <xdr:cNvCxnSpPr/>
      </xdr:nvCxnSpPr>
      <xdr:spPr>
        <a:xfrm flipV="1">
          <a:off x="15865475" y="10814177"/>
          <a:ext cx="7651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8" name="n_1aveValue【学校施設】&#10;一人当たり面積"/>
        <xdr:cNvSpPr txBox="1"/>
      </xdr:nvSpPr>
      <xdr:spPr>
        <a:xfrm>
          <a:off x="1793247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9" name="n_2aveValue【学校施設】&#10;一人当たり面積"/>
        <xdr:cNvSpPr txBox="1"/>
      </xdr:nvSpPr>
      <xdr:spPr>
        <a:xfrm>
          <a:off x="1717047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20" name="n_3aveValue【学校施設】&#10;一人当たり面積"/>
        <xdr:cNvSpPr txBox="1"/>
      </xdr:nvSpPr>
      <xdr:spPr>
        <a:xfrm>
          <a:off x="16424352"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1" name="n_4aveValue【学校施設】&#10;一人当たり面積"/>
        <xdr:cNvSpPr txBox="1"/>
      </xdr:nvSpPr>
      <xdr:spPr>
        <a:xfrm>
          <a:off x="156782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50055</xdr:rowOff>
    </xdr:from>
    <xdr:ext cx="469744" cy="259045"/>
    <xdr:sp macro="" textlink="">
      <xdr:nvSpPr>
        <xdr:cNvPr id="622" name="n_1mainValue【学校施設】&#10;一人当たり面積"/>
        <xdr:cNvSpPr txBox="1"/>
      </xdr:nvSpPr>
      <xdr:spPr>
        <a:xfrm>
          <a:off x="17932477" y="1085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54500</xdr:rowOff>
    </xdr:from>
    <xdr:ext cx="469744" cy="259045"/>
    <xdr:sp macro="" textlink="">
      <xdr:nvSpPr>
        <xdr:cNvPr id="623" name="n_2mainValue【学校施設】&#10;一人当たり面積"/>
        <xdr:cNvSpPr txBox="1"/>
      </xdr:nvSpPr>
      <xdr:spPr>
        <a:xfrm>
          <a:off x="1717047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54754</xdr:rowOff>
    </xdr:from>
    <xdr:ext cx="469744" cy="259045"/>
    <xdr:sp macro="" textlink="">
      <xdr:nvSpPr>
        <xdr:cNvPr id="624" name="n_3mainValue【学校施設】&#10;一人当たり面積"/>
        <xdr:cNvSpPr txBox="1"/>
      </xdr:nvSpPr>
      <xdr:spPr>
        <a:xfrm>
          <a:off x="16424352" y="1085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55516</xdr:rowOff>
    </xdr:from>
    <xdr:ext cx="469744" cy="259045"/>
    <xdr:sp macro="" textlink="">
      <xdr:nvSpPr>
        <xdr:cNvPr id="625" name="n_4mainValue【学校施設】&#10;一人当たり面積"/>
        <xdr:cNvSpPr txBox="1"/>
      </xdr:nvSpPr>
      <xdr:spPr>
        <a:xfrm>
          <a:off x="15678227" y="1085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1" name="直線コネクタ 650"/>
        <xdr:cNvCxnSpPr/>
      </xdr:nvCxnSpPr>
      <xdr:spPr>
        <a:xfrm flipV="1">
          <a:off x="13889989"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4" name="【児童館】&#10;有形固定資産減価償却率最大値テキスト"/>
        <xdr:cNvSpPr txBox="1"/>
      </xdr:nvSpPr>
      <xdr:spPr>
        <a:xfrm>
          <a:off x="13928725"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5" name="直線コネクタ 654"/>
        <xdr:cNvCxnSpPr/>
      </xdr:nvCxnSpPr>
      <xdr:spPr>
        <a:xfrm>
          <a:off x="13801725" y="13378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6" name="【児童館】&#10;有形固定資産減価償却率平均値テキスト"/>
        <xdr:cNvSpPr txBox="1"/>
      </xdr:nvSpPr>
      <xdr:spPr>
        <a:xfrm>
          <a:off x="13928725"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7" name="フローチャート: 判断 656"/>
        <xdr:cNvSpPr/>
      </xdr:nvSpPr>
      <xdr:spPr>
        <a:xfrm>
          <a:off x="13839825" y="14016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8" name="フローチャート: 判断 657"/>
        <xdr:cNvSpPr/>
      </xdr:nvSpPr>
      <xdr:spPr>
        <a:xfrm>
          <a:off x="13115925"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9" name="フローチャート: 判断 658"/>
        <xdr:cNvSpPr/>
      </xdr:nvSpPr>
      <xdr:spPr>
        <a:xfrm>
          <a:off x="123698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60" name="フローチャート: 判断 659"/>
        <xdr:cNvSpPr/>
      </xdr:nvSpPr>
      <xdr:spPr>
        <a:xfrm>
          <a:off x="11623675" y="14007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1" name="フローチャート: 判断 660"/>
        <xdr:cNvSpPr/>
      </xdr:nvSpPr>
      <xdr:spPr>
        <a:xfrm>
          <a:off x="10848975"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78739</xdr:rowOff>
    </xdr:from>
    <xdr:to>
      <xdr:col>85</xdr:col>
      <xdr:colOff>177800</xdr:colOff>
      <xdr:row>87</xdr:row>
      <xdr:rowOff>8889</xdr:rowOff>
    </xdr:to>
    <xdr:sp macro="" textlink="">
      <xdr:nvSpPr>
        <xdr:cNvPr id="667" name="楕円 666"/>
        <xdr:cNvSpPr/>
      </xdr:nvSpPr>
      <xdr:spPr>
        <a:xfrm>
          <a:off x="13839825" y="14823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165116</xdr:rowOff>
    </xdr:from>
    <xdr:ext cx="405111" cy="259045"/>
    <xdr:sp macro="" textlink="">
      <xdr:nvSpPr>
        <xdr:cNvPr id="668" name="【児童館】&#10;有形固定資産減価償却率該当値テキスト"/>
        <xdr:cNvSpPr txBox="1"/>
      </xdr:nvSpPr>
      <xdr:spPr>
        <a:xfrm>
          <a:off x="13928725"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75474</xdr:rowOff>
    </xdr:from>
    <xdr:to>
      <xdr:col>81</xdr:col>
      <xdr:colOff>101600</xdr:colOff>
      <xdr:row>87</xdr:row>
      <xdr:rowOff>5624</xdr:rowOff>
    </xdr:to>
    <xdr:sp macro="" textlink="">
      <xdr:nvSpPr>
        <xdr:cNvPr id="669" name="楕円 668"/>
        <xdr:cNvSpPr/>
      </xdr:nvSpPr>
      <xdr:spPr>
        <a:xfrm>
          <a:off x="13115925"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126274</xdr:rowOff>
    </xdr:from>
    <xdr:to>
      <xdr:col>85</xdr:col>
      <xdr:colOff>127000</xdr:colOff>
      <xdr:row>86</xdr:row>
      <xdr:rowOff>129539</xdr:rowOff>
    </xdr:to>
    <xdr:cxnSp macro="">
      <xdr:nvCxnSpPr>
        <xdr:cNvPr id="670" name="直線コネクタ 669"/>
        <xdr:cNvCxnSpPr/>
      </xdr:nvCxnSpPr>
      <xdr:spPr>
        <a:xfrm>
          <a:off x="13166725" y="14870974"/>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70576</xdr:rowOff>
    </xdr:from>
    <xdr:to>
      <xdr:col>76</xdr:col>
      <xdr:colOff>165100</xdr:colOff>
      <xdr:row>87</xdr:row>
      <xdr:rowOff>726</xdr:rowOff>
    </xdr:to>
    <xdr:sp macro="" textlink="">
      <xdr:nvSpPr>
        <xdr:cNvPr id="671" name="楕円 670"/>
        <xdr:cNvSpPr/>
      </xdr:nvSpPr>
      <xdr:spPr>
        <a:xfrm>
          <a:off x="123698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121376</xdr:rowOff>
    </xdr:from>
    <xdr:to>
      <xdr:col>81</xdr:col>
      <xdr:colOff>50800</xdr:colOff>
      <xdr:row>86</xdr:row>
      <xdr:rowOff>126274</xdr:rowOff>
    </xdr:to>
    <xdr:cxnSp macro="">
      <xdr:nvCxnSpPr>
        <xdr:cNvPr id="672" name="直線コネクタ 671"/>
        <xdr:cNvCxnSpPr/>
      </xdr:nvCxnSpPr>
      <xdr:spPr>
        <a:xfrm>
          <a:off x="12420600" y="14866076"/>
          <a:ext cx="74612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65677</xdr:rowOff>
    </xdr:from>
    <xdr:to>
      <xdr:col>72</xdr:col>
      <xdr:colOff>38100</xdr:colOff>
      <xdr:row>86</xdr:row>
      <xdr:rowOff>167277</xdr:rowOff>
    </xdr:to>
    <xdr:sp macro="" textlink="">
      <xdr:nvSpPr>
        <xdr:cNvPr id="673" name="楕円 672"/>
        <xdr:cNvSpPr/>
      </xdr:nvSpPr>
      <xdr:spPr>
        <a:xfrm>
          <a:off x="11623675" y="148103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116477</xdr:rowOff>
    </xdr:from>
    <xdr:to>
      <xdr:col>76</xdr:col>
      <xdr:colOff>114300</xdr:colOff>
      <xdr:row>86</xdr:row>
      <xdr:rowOff>121376</xdr:rowOff>
    </xdr:to>
    <xdr:cxnSp macro="">
      <xdr:nvCxnSpPr>
        <xdr:cNvPr id="674" name="直線コネクタ 673"/>
        <xdr:cNvCxnSpPr/>
      </xdr:nvCxnSpPr>
      <xdr:spPr>
        <a:xfrm>
          <a:off x="11655425" y="14861177"/>
          <a:ext cx="7651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83638</xdr:rowOff>
    </xdr:from>
    <xdr:to>
      <xdr:col>67</xdr:col>
      <xdr:colOff>101600</xdr:colOff>
      <xdr:row>87</xdr:row>
      <xdr:rowOff>13788</xdr:rowOff>
    </xdr:to>
    <xdr:sp macro="" textlink="">
      <xdr:nvSpPr>
        <xdr:cNvPr id="675" name="楕円 674"/>
        <xdr:cNvSpPr/>
      </xdr:nvSpPr>
      <xdr:spPr>
        <a:xfrm>
          <a:off x="10848975"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116477</xdr:rowOff>
    </xdr:from>
    <xdr:to>
      <xdr:col>71</xdr:col>
      <xdr:colOff>177800</xdr:colOff>
      <xdr:row>86</xdr:row>
      <xdr:rowOff>134438</xdr:rowOff>
    </xdr:to>
    <xdr:cxnSp macro="">
      <xdr:nvCxnSpPr>
        <xdr:cNvPr id="676" name="直線コネクタ 675"/>
        <xdr:cNvCxnSpPr/>
      </xdr:nvCxnSpPr>
      <xdr:spPr>
        <a:xfrm flipV="1">
          <a:off x="10899775" y="14861177"/>
          <a:ext cx="7556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7" name="n_1aveValue【児童館】&#10;有形固定資産減価償却率"/>
        <xdr:cNvSpPr txBox="1"/>
      </xdr:nvSpPr>
      <xdr:spPr>
        <a:xfrm>
          <a:off x="12980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8" name="n_2aveValue【児童館】&#10;有形固定資産減価償却率"/>
        <xdr:cNvSpPr txBox="1"/>
      </xdr:nvSpPr>
      <xdr:spPr>
        <a:xfrm>
          <a:off x="12246619"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9" name="n_3aveValue【児童館】&#10;有形固定資産減価償却率"/>
        <xdr:cNvSpPr txBox="1"/>
      </xdr:nvSpPr>
      <xdr:spPr>
        <a:xfrm>
          <a:off x="1150049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80" name="n_4aveValue【児童館】&#10;有形固定資産減価償却率"/>
        <xdr:cNvSpPr txBox="1"/>
      </xdr:nvSpPr>
      <xdr:spPr>
        <a:xfrm>
          <a:off x="1072579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168201</xdr:rowOff>
    </xdr:from>
    <xdr:ext cx="405111" cy="259045"/>
    <xdr:sp macro="" textlink="">
      <xdr:nvSpPr>
        <xdr:cNvPr id="681" name="n_1mainValue【児童館】&#10;有形固定資産減価償却率"/>
        <xdr:cNvSpPr txBox="1"/>
      </xdr:nvSpPr>
      <xdr:spPr>
        <a:xfrm>
          <a:off x="129800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163303</xdr:rowOff>
    </xdr:from>
    <xdr:ext cx="405111" cy="259045"/>
    <xdr:sp macro="" textlink="">
      <xdr:nvSpPr>
        <xdr:cNvPr id="682" name="n_2mainValue【児童館】&#10;有形固定資産減価償却率"/>
        <xdr:cNvSpPr txBox="1"/>
      </xdr:nvSpPr>
      <xdr:spPr>
        <a:xfrm>
          <a:off x="12246619"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158404</xdr:rowOff>
    </xdr:from>
    <xdr:ext cx="405111" cy="259045"/>
    <xdr:sp macro="" textlink="">
      <xdr:nvSpPr>
        <xdr:cNvPr id="683" name="n_3mainValue【児童館】&#10;有形固定資産減価償却率"/>
        <xdr:cNvSpPr txBox="1"/>
      </xdr:nvSpPr>
      <xdr:spPr>
        <a:xfrm>
          <a:off x="1150049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4915</xdr:rowOff>
    </xdr:from>
    <xdr:ext cx="405111" cy="259045"/>
    <xdr:sp macro="" textlink="">
      <xdr:nvSpPr>
        <xdr:cNvPr id="684" name="n_4mainValue【児童館】&#10;有形固定資産減価償却率"/>
        <xdr:cNvSpPr txBox="1"/>
      </xdr:nvSpPr>
      <xdr:spPr>
        <a:xfrm>
          <a:off x="1072579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6" name="直線コネクタ 705"/>
        <xdr:cNvCxnSpPr/>
      </xdr:nvCxnSpPr>
      <xdr:spPr>
        <a:xfrm flipV="1">
          <a:off x="188461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7" name="【児童館】&#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8" name="直線コネクタ 707"/>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9" name="【児童館】&#10;一人当たり面積最大値テキスト"/>
        <xdr:cNvSpPr txBox="1"/>
      </xdr:nvSpPr>
      <xdr:spPr>
        <a:xfrm>
          <a:off x="188849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0" name="直線コネクタ 709"/>
        <xdr:cNvCxnSpPr/>
      </xdr:nvCxnSpPr>
      <xdr:spPr>
        <a:xfrm>
          <a:off x="18786475" y="13594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1" name="【児童館】&#10;一人当たり面積平均値テキスト"/>
        <xdr:cNvSpPr txBox="1"/>
      </xdr:nvSpPr>
      <xdr:spPr>
        <a:xfrm>
          <a:off x="188849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2" name="フローチャート: 判断 711"/>
        <xdr:cNvSpPr/>
      </xdr:nvSpPr>
      <xdr:spPr>
        <a:xfrm>
          <a:off x="187960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3" name="フローチャート: 判断 712"/>
        <xdr:cNvSpPr/>
      </xdr:nvSpPr>
      <xdr:spPr>
        <a:xfrm>
          <a:off x="18100675" y="145445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4" name="フローチャート: 判断 713"/>
        <xdr:cNvSpPr/>
      </xdr:nvSpPr>
      <xdr:spPr>
        <a:xfrm>
          <a:off x="17325975"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5" name="フローチャート: 判断 714"/>
        <xdr:cNvSpPr/>
      </xdr:nvSpPr>
      <xdr:spPr>
        <a:xfrm>
          <a:off x="1657985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6" name="フローチャート: 判断 715"/>
        <xdr:cNvSpPr/>
      </xdr:nvSpPr>
      <xdr:spPr>
        <a:xfrm>
          <a:off x="15833725" y="1456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22" name="楕円 721"/>
        <xdr:cNvSpPr/>
      </xdr:nvSpPr>
      <xdr:spPr>
        <a:xfrm>
          <a:off x="187960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23" name="【児童館】&#10;一人当たり面積該当値テキスト"/>
        <xdr:cNvSpPr txBox="1"/>
      </xdr:nvSpPr>
      <xdr:spPr>
        <a:xfrm>
          <a:off x="188849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4" name="楕円 723"/>
        <xdr:cNvSpPr/>
      </xdr:nvSpPr>
      <xdr:spPr>
        <a:xfrm>
          <a:off x="18100675" y="14695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5" name="直線コネクタ 724"/>
        <xdr:cNvCxnSpPr/>
      </xdr:nvCxnSpPr>
      <xdr:spPr>
        <a:xfrm>
          <a:off x="18132425" y="1474622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6" name="楕円 725"/>
        <xdr:cNvSpPr/>
      </xdr:nvSpPr>
      <xdr:spPr>
        <a:xfrm>
          <a:off x="17325975"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7" name="直線コネクタ 726"/>
        <xdr:cNvCxnSpPr/>
      </xdr:nvCxnSpPr>
      <xdr:spPr>
        <a:xfrm>
          <a:off x="17376775" y="1474622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8" name="楕円 727"/>
        <xdr:cNvSpPr/>
      </xdr:nvSpPr>
      <xdr:spPr>
        <a:xfrm>
          <a:off x="1657985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9" name="直線コネクタ 728"/>
        <xdr:cNvCxnSpPr/>
      </xdr:nvCxnSpPr>
      <xdr:spPr>
        <a:xfrm>
          <a:off x="16630650" y="1474622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30" name="楕円 729"/>
        <xdr:cNvSpPr/>
      </xdr:nvSpPr>
      <xdr:spPr>
        <a:xfrm>
          <a:off x="15833725" y="14695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31" name="直線コネクタ 730"/>
        <xdr:cNvCxnSpPr/>
      </xdr:nvCxnSpPr>
      <xdr:spPr>
        <a:xfrm>
          <a:off x="15865475" y="1474622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2" name="n_1aveValue【児童館】&#10;一人当たり面積"/>
        <xdr:cNvSpPr txBox="1"/>
      </xdr:nvSpPr>
      <xdr:spPr>
        <a:xfrm>
          <a:off x="1793247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3" name="n_2aveValue【児童館】&#10;一人当たり面積"/>
        <xdr:cNvSpPr txBox="1"/>
      </xdr:nvSpPr>
      <xdr:spPr>
        <a:xfrm>
          <a:off x="171704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4" name="n_3aveValue【児童館】&#10;一人当たり面積"/>
        <xdr:cNvSpPr txBox="1"/>
      </xdr:nvSpPr>
      <xdr:spPr>
        <a:xfrm>
          <a:off x="16424352"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5" name="n_4aveValue【児童館】&#10;一人当たり面積"/>
        <xdr:cNvSpPr txBox="1"/>
      </xdr:nvSpPr>
      <xdr:spPr>
        <a:xfrm>
          <a:off x="156782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6" name="n_1mainValue【児童館】&#10;一人当たり面積"/>
        <xdr:cNvSpPr txBox="1"/>
      </xdr:nvSpPr>
      <xdr:spPr>
        <a:xfrm>
          <a:off x="1793247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7" name="n_2mainValue【児童館】&#10;一人当たり面積"/>
        <xdr:cNvSpPr txBox="1"/>
      </xdr:nvSpPr>
      <xdr:spPr>
        <a:xfrm>
          <a:off x="1717047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8" name="n_3mainValue【児童館】&#10;一人当たり面積"/>
        <xdr:cNvSpPr txBox="1"/>
      </xdr:nvSpPr>
      <xdr:spPr>
        <a:xfrm>
          <a:off x="16424352"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9" name="n_4mainValue【児童館】&#10;一人当たり面積"/>
        <xdr:cNvSpPr txBox="1"/>
      </xdr:nvSpPr>
      <xdr:spPr>
        <a:xfrm>
          <a:off x="156782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4" name="直線コネクタ 763"/>
        <xdr:cNvCxnSpPr/>
      </xdr:nvCxnSpPr>
      <xdr:spPr>
        <a:xfrm flipV="1">
          <a:off x="13889989"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5" name="【公民館】&#10;有形固定資産減価償却率最小値テキスト"/>
        <xdr:cNvSpPr txBox="1"/>
      </xdr:nvSpPr>
      <xdr:spPr>
        <a:xfrm>
          <a:off x="13928725"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6" name="直線コネクタ 765"/>
        <xdr:cNvCxnSpPr/>
      </xdr:nvCxnSpPr>
      <xdr:spPr>
        <a:xfrm>
          <a:off x="13801725" y="1864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7" name="【公民館】&#10;有形固定資産減価償却率最大値テキスト"/>
        <xdr:cNvSpPr txBox="1"/>
      </xdr:nvSpPr>
      <xdr:spPr>
        <a:xfrm>
          <a:off x="13928725"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8" name="直線コネクタ 767"/>
        <xdr:cNvCxnSpPr/>
      </xdr:nvCxnSpPr>
      <xdr:spPr>
        <a:xfrm>
          <a:off x="13801725" y="17139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9" name="【公民館】&#10;有形固定資産減価償却率平均値テキスト"/>
        <xdr:cNvSpPr txBox="1"/>
      </xdr:nvSpPr>
      <xdr:spPr>
        <a:xfrm>
          <a:off x="13928725"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70" name="フローチャート: 判断 769"/>
        <xdr:cNvSpPr/>
      </xdr:nvSpPr>
      <xdr:spPr>
        <a:xfrm>
          <a:off x="13839825" y="17978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1" name="フローチャート: 判断 770"/>
        <xdr:cNvSpPr/>
      </xdr:nvSpPr>
      <xdr:spPr>
        <a:xfrm>
          <a:off x="13115925"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2" name="フローチャート: 判断 771"/>
        <xdr:cNvSpPr/>
      </xdr:nvSpPr>
      <xdr:spPr>
        <a:xfrm>
          <a:off x="123698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3" name="フローチャート: 判断 772"/>
        <xdr:cNvSpPr/>
      </xdr:nvSpPr>
      <xdr:spPr>
        <a:xfrm>
          <a:off x="11623675" y="17926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4" name="フローチャート: 判断 773"/>
        <xdr:cNvSpPr/>
      </xdr:nvSpPr>
      <xdr:spPr>
        <a:xfrm>
          <a:off x="10848975"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80" name="楕円 779"/>
        <xdr:cNvSpPr/>
      </xdr:nvSpPr>
      <xdr:spPr>
        <a:xfrm>
          <a:off x="13839825" y="17821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781" name="【公民館】&#10;有形固定資産減価償却率該当値テキスト"/>
        <xdr:cNvSpPr txBox="1"/>
      </xdr:nvSpPr>
      <xdr:spPr>
        <a:xfrm>
          <a:off x="13928725"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782" name="楕円 781"/>
        <xdr:cNvSpPr/>
      </xdr:nvSpPr>
      <xdr:spPr>
        <a:xfrm>
          <a:off x="13115925"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59055</xdr:rowOff>
    </xdr:to>
    <xdr:cxnSp macro="">
      <xdr:nvCxnSpPr>
        <xdr:cNvPr id="783" name="直線コネクタ 782"/>
        <xdr:cNvCxnSpPr/>
      </xdr:nvCxnSpPr>
      <xdr:spPr>
        <a:xfrm flipV="1">
          <a:off x="13166725" y="17872711"/>
          <a:ext cx="7239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170180</xdr:rowOff>
    </xdr:from>
    <xdr:to>
      <xdr:col>76</xdr:col>
      <xdr:colOff>165100</xdr:colOff>
      <xdr:row>107</xdr:row>
      <xdr:rowOff>100330</xdr:rowOff>
    </xdr:to>
    <xdr:sp macro="" textlink="">
      <xdr:nvSpPr>
        <xdr:cNvPr id="784" name="楕円 783"/>
        <xdr:cNvSpPr/>
      </xdr:nvSpPr>
      <xdr:spPr>
        <a:xfrm>
          <a:off x="123698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59055</xdr:rowOff>
    </xdr:from>
    <xdr:to>
      <xdr:col>81</xdr:col>
      <xdr:colOff>50800</xdr:colOff>
      <xdr:row>107</xdr:row>
      <xdr:rowOff>49530</xdr:rowOff>
    </xdr:to>
    <xdr:cxnSp macro="">
      <xdr:nvCxnSpPr>
        <xdr:cNvPr id="785" name="直線コネクタ 784"/>
        <xdr:cNvCxnSpPr/>
      </xdr:nvCxnSpPr>
      <xdr:spPr>
        <a:xfrm flipV="1">
          <a:off x="12420600" y="17889855"/>
          <a:ext cx="746125"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141605</xdr:rowOff>
    </xdr:from>
    <xdr:to>
      <xdr:col>72</xdr:col>
      <xdr:colOff>38100</xdr:colOff>
      <xdr:row>107</xdr:row>
      <xdr:rowOff>71755</xdr:rowOff>
    </xdr:to>
    <xdr:sp macro="" textlink="">
      <xdr:nvSpPr>
        <xdr:cNvPr id="786" name="楕円 785"/>
        <xdr:cNvSpPr/>
      </xdr:nvSpPr>
      <xdr:spPr>
        <a:xfrm>
          <a:off x="11623675" y="183153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20955</xdr:rowOff>
    </xdr:from>
    <xdr:to>
      <xdr:col>76</xdr:col>
      <xdr:colOff>114300</xdr:colOff>
      <xdr:row>107</xdr:row>
      <xdr:rowOff>49530</xdr:rowOff>
    </xdr:to>
    <xdr:cxnSp macro="">
      <xdr:nvCxnSpPr>
        <xdr:cNvPr id="787" name="直線コネクタ 786"/>
        <xdr:cNvCxnSpPr/>
      </xdr:nvCxnSpPr>
      <xdr:spPr>
        <a:xfrm>
          <a:off x="11655425" y="18366105"/>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109220</xdr:rowOff>
    </xdr:from>
    <xdr:to>
      <xdr:col>67</xdr:col>
      <xdr:colOff>101600</xdr:colOff>
      <xdr:row>107</xdr:row>
      <xdr:rowOff>39370</xdr:rowOff>
    </xdr:to>
    <xdr:sp macro="" textlink="">
      <xdr:nvSpPr>
        <xdr:cNvPr id="788" name="楕円 787"/>
        <xdr:cNvSpPr/>
      </xdr:nvSpPr>
      <xdr:spPr>
        <a:xfrm>
          <a:off x="10848975"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160020</xdr:rowOff>
    </xdr:from>
    <xdr:to>
      <xdr:col>71</xdr:col>
      <xdr:colOff>177800</xdr:colOff>
      <xdr:row>107</xdr:row>
      <xdr:rowOff>20955</xdr:rowOff>
    </xdr:to>
    <xdr:cxnSp macro="">
      <xdr:nvCxnSpPr>
        <xdr:cNvPr id="789" name="直線コネクタ 788"/>
        <xdr:cNvCxnSpPr/>
      </xdr:nvCxnSpPr>
      <xdr:spPr>
        <a:xfrm>
          <a:off x="10899775" y="1833372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90" name="n_1aveValue【公民館】&#10;有形固定資産減価償却率"/>
        <xdr:cNvSpPr txBox="1"/>
      </xdr:nvSpPr>
      <xdr:spPr>
        <a:xfrm>
          <a:off x="12980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1" name="n_2aveValue【公民館】&#10;有形固定資産減価償却率"/>
        <xdr:cNvSpPr txBox="1"/>
      </xdr:nvSpPr>
      <xdr:spPr>
        <a:xfrm>
          <a:off x="12246619"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2" name="n_3aveValue【公民館】&#10;有形固定資産減価償却率"/>
        <xdr:cNvSpPr txBox="1"/>
      </xdr:nvSpPr>
      <xdr:spPr>
        <a:xfrm>
          <a:off x="1150049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3" name="n_4aveValue【公民館】&#10;有形固定資産減価償却率"/>
        <xdr:cNvSpPr txBox="1"/>
      </xdr:nvSpPr>
      <xdr:spPr>
        <a:xfrm>
          <a:off x="1072579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126382</xdr:rowOff>
    </xdr:from>
    <xdr:ext cx="405111" cy="259045"/>
    <xdr:sp macro="" textlink="">
      <xdr:nvSpPr>
        <xdr:cNvPr id="794" name="n_1mainValue【公民館】&#10;有形固定資産減価償却率"/>
        <xdr:cNvSpPr txBox="1"/>
      </xdr:nvSpPr>
      <xdr:spPr>
        <a:xfrm>
          <a:off x="129800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91457</xdr:rowOff>
    </xdr:from>
    <xdr:ext cx="405111" cy="259045"/>
    <xdr:sp macro="" textlink="">
      <xdr:nvSpPr>
        <xdr:cNvPr id="795" name="n_2mainValue【公民館】&#10;有形固定資産減価償却率"/>
        <xdr:cNvSpPr txBox="1"/>
      </xdr:nvSpPr>
      <xdr:spPr>
        <a:xfrm>
          <a:off x="12246619"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62882</xdr:rowOff>
    </xdr:from>
    <xdr:ext cx="405111" cy="259045"/>
    <xdr:sp macro="" textlink="">
      <xdr:nvSpPr>
        <xdr:cNvPr id="796" name="n_3mainValue【公民館】&#10;有形固定資産減価償却率"/>
        <xdr:cNvSpPr txBox="1"/>
      </xdr:nvSpPr>
      <xdr:spPr>
        <a:xfrm>
          <a:off x="1150049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30497</xdr:rowOff>
    </xdr:from>
    <xdr:ext cx="405111" cy="259045"/>
    <xdr:sp macro="" textlink="">
      <xdr:nvSpPr>
        <xdr:cNvPr id="797" name="n_4mainValue【公民館】&#10;有形固定資産減価償却率"/>
        <xdr:cNvSpPr txBox="1"/>
      </xdr:nvSpPr>
      <xdr:spPr>
        <a:xfrm>
          <a:off x="1072579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9" name="直線コネクタ 818"/>
        <xdr:cNvCxnSpPr/>
      </xdr:nvCxnSpPr>
      <xdr:spPr>
        <a:xfrm flipV="1">
          <a:off x="188461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20" name="【公民館】&#10;一人当たり面積最小値テキスト"/>
        <xdr:cNvSpPr txBox="1"/>
      </xdr:nvSpPr>
      <xdr:spPr>
        <a:xfrm>
          <a:off x="188849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1" name="直線コネクタ 820"/>
        <xdr:cNvCxnSpPr/>
      </xdr:nvCxnSpPr>
      <xdr:spPr>
        <a:xfrm>
          <a:off x="18786475" y="185630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2" name="【公民館】&#10;一人当たり面積最大値テキスト"/>
        <xdr:cNvSpPr txBox="1"/>
      </xdr:nvSpPr>
      <xdr:spPr>
        <a:xfrm>
          <a:off x="188849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3" name="直線コネクタ 822"/>
        <xdr:cNvCxnSpPr/>
      </xdr:nvCxnSpPr>
      <xdr:spPr>
        <a:xfrm>
          <a:off x="18786475" y="172234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4" name="【公民館】&#10;一人当たり面積平均値テキスト"/>
        <xdr:cNvSpPr txBox="1"/>
      </xdr:nvSpPr>
      <xdr:spPr>
        <a:xfrm>
          <a:off x="188849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5" name="フローチャート: 判断 824"/>
        <xdr:cNvSpPr/>
      </xdr:nvSpPr>
      <xdr:spPr>
        <a:xfrm>
          <a:off x="187960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6" name="フローチャート: 判断 825"/>
        <xdr:cNvSpPr/>
      </xdr:nvSpPr>
      <xdr:spPr>
        <a:xfrm>
          <a:off x="18100675" y="18105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7" name="フローチャート: 判断 826"/>
        <xdr:cNvSpPr/>
      </xdr:nvSpPr>
      <xdr:spPr>
        <a:xfrm>
          <a:off x="17325975"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8" name="フローチャート: 判断 827"/>
        <xdr:cNvSpPr/>
      </xdr:nvSpPr>
      <xdr:spPr>
        <a:xfrm>
          <a:off x="1657985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9" name="フローチャート: 判断 828"/>
        <xdr:cNvSpPr/>
      </xdr:nvSpPr>
      <xdr:spPr>
        <a:xfrm>
          <a:off x="15833725" y="181213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146558</xdr:rowOff>
    </xdr:from>
    <xdr:to>
      <xdr:col>116</xdr:col>
      <xdr:colOff>114300</xdr:colOff>
      <xdr:row>105</xdr:row>
      <xdr:rowOff>76708</xdr:rowOff>
    </xdr:to>
    <xdr:sp macro="" textlink="">
      <xdr:nvSpPr>
        <xdr:cNvPr id="835" name="楕円 834"/>
        <xdr:cNvSpPr/>
      </xdr:nvSpPr>
      <xdr:spPr>
        <a:xfrm>
          <a:off x="187960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169435</xdr:rowOff>
    </xdr:from>
    <xdr:ext cx="469744" cy="259045"/>
    <xdr:sp macro="" textlink="">
      <xdr:nvSpPr>
        <xdr:cNvPr id="836" name="【公民館】&#10;一人当たり面積該当値テキスト"/>
        <xdr:cNvSpPr txBox="1"/>
      </xdr:nvSpPr>
      <xdr:spPr>
        <a:xfrm>
          <a:off x="18884900" y="178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837" name="楕円 836"/>
        <xdr:cNvSpPr/>
      </xdr:nvSpPr>
      <xdr:spPr>
        <a:xfrm>
          <a:off x="18100675" y="18141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25908</xdr:rowOff>
    </xdr:from>
    <xdr:to>
      <xdr:col>116</xdr:col>
      <xdr:colOff>63500</xdr:colOff>
      <xdr:row>106</xdr:row>
      <xdr:rowOff>19050</xdr:rowOff>
    </xdr:to>
    <xdr:cxnSp macro="">
      <xdr:nvCxnSpPr>
        <xdr:cNvPr id="838" name="直線コネクタ 837"/>
        <xdr:cNvCxnSpPr/>
      </xdr:nvCxnSpPr>
      <xdr:spPr>
        <a:xfrm flipV="1">
          <a:off x="18132425" y="18028158"/>
          <a:ext cx="714375"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155702</xdr:rowOff>
    </xdr:from>
    <xdr:to>
      <xdr:col>107</xdr:col>
      <xdr:colOff>101600</xdr:colOff>
      <xdr:row>105</xdr:row>
      <xdr:rowOff>85852</xdr:rowOff>
    </xdr:to>
    <xdr:sp macro="" textlink="">
      <xdr:nvSpPr>
        <xdr:cNvPr id="839" name="楕円 838"/>
        <xdr:cNvSpPr/>
      </xdr:nvSpPr>
      <xdr:spPr>
        <a:xfrm>
          <a:off x="17325975"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35052</xdr:rowOff>
    </xdr:from>
    <xdr:to>
      <xdr:col>111</xdr:col>
      <xdr:colOff>177800</xdr:colOff>
      <xdr:row>106</xdr:row>
      <xdr:rowOff>19050</xdr:rowOff>
    </xdr:to>
    <xdr:cxnSp macro="">
      <xdr:nvCxnSpPr>
        <xdr:cNvPr id="840" name="直線コネクタ 839"/>
        <xdr:cNvCxnSpPr/>
      </xdr:nvCxnSpPr>
      <xdr:spPr>
        <a:xfrm>
          <a:off x="17376775" y="18037302"/>
          <a:ext cx="75565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841" name="楕円 840"/>
        <xdr:cNvSpPr/>
      </xdr:nvSpPr>
      <xdr:spPr>
        <a:xfrm>
          <a:off x="1657985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35052</xdr:rowOff>
    </xdr:from>
    <xdr:to>
      <xdr:col>107</xdr:col>
      <xdr:colOff>50800</xdr:colOff>
      <xdr:row>105</xdr:row>
      <xdr:rowOff>60198</xdr:rowOff>
    </xdr:to>
    <xdr:cxnSp macro="">
      <xdr:nvCxnSpPr>
        <xdr:cNvPr id="842" name="直線コネクタ 841"/>
        <xdr:cNvCxnSpPr/>
      </xdr:nvCxnSpPr>
      <xdr:spPr>
        <a:xfrm flipV="1">
          <a:off x="16630650" y="18037302"/>
          <a:ext cx="74612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11685</xdr:rowOff>
    </xdr:from>
    <xdr:to>
      <xdr:col>98</xdr:col>
      <xdr:colOff>38100</xdr:colOff>
      <xdr:row>105</xdr:row>
      <xdr:rowOff>113285</xdr:rowOff>
    </xdr:to>
    <xdr:sp macro="" textlink="">
      <xdr:nvSpPr>
        <xdr:cNvPr id="843" name="楕円 842"/>
        <xdr:cNvSpPr/>
      </xdr:nvSpPr>
      <xdr:spPr>
        <a:xfrm>
          <a:off x="15833725" y="180139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60198</xdr:rowOff>
    </xdr:from>
    <xdr:to>
      <xdr:col>102</xdr:col>
      <xdr:colOff>114300</xdr:colOff>
      <xdr:row>105</xdr:row>
      <xdr:rowOff>62485</xdr:rowOff>
    </xdr:to>
    <xdr:cxnSp macro="">
      <xdr:nvCxnSpPr>
        <xdr:cNvPr id="844" name="直線コネクタ 843"/>
        <xdr:cNvCxnSpPr/>
      </xdr:nvCxnSpPr>
      <xdr:spPr>
        <a:xfrm flipV="1">
          <a:off x="15865475" y="18062448"/>
          <a:ext cx="76517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5" name="n_1aveValue【公民館】&#10;一人当たり面積"/>
        <xdr:cNvSpPr txBox="1"/>
      </xdr:nvSpPr>
      <xdr:spPr>
        <a:xfrm>
          <a:off x="1793247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6" name="n_2aveValue【公民館】&#10;一人当たり面積"/>
        <xdr:cNvSpPr txBox="1"/>
      </xdr:nvSpPr>
      <xdr:spPr>
        <a:xfrm>
          <a:off x="1717047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7" name="n_3aveValue【公民館】&#10;一人当たり面積"/>
        <xdr:cNvSpPr txBox="1"/>
      </xdr:nvSpPr>
      <xdr:spPr>
        <a:xfrm>
          <a:off x="16424352"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8" name="n_4aveValue【公民館】&#10;一人当たり面積"/>
        <xdr:cNvSpPr txBox="1"/>
      </xdr:nvSpPr>
      <xdr:spPr>
        <a:xfrm>
          <a:off x="156782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849" name="n_1mainValue【公民館】&#10;一人当たり面積"/>
        <xdr:cNvSpPr txBox="1"/>
      </xdr:nvSpPr>
      <xdr:spPr>
        <a:xfrm>
          <a:off x="1793247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102379</xdr:rowOff>
    </xdr:from>
    <xdr:ext cx="469744" cy="259045"/>
    <xdr:sp macro="" textlink="">
      <xdr:nvSpPr>
        <xdr:cNvPr id="850" name="n_2mainValue【公民館】&#10;一人当たり面積"/>
        <xdr:cNvSpPr txBox="1"/>
      </xdr:nvSpPr>
      <xdr:spPr>
        <a:xfrm>
          <a:off x="1717047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127525</xdr:rowOff>
    </xdr:from>
    <xdr:ext cx="469744" cy="259045"/>
    <xdr:sp macro="" textlink="">
      <xdr:nvSpPr>
        <xdr:cNvPr id="851" name="n_3mainValue【公民館】&#10;一人当たり面積"/>
        <xdr:cNvSpPr txBox="1"/>
      </xdr:nvSpPr>
      <xdr:spPr>
        <a:xfrm>
          <a:off x="16424352"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129812</xdr:rowOff>
    </xdr:from>
    <xdr:ext cx="469744" cy="259045"/>
    <xdr:sp macro="" textlink="">
      <xdr:nvSpPr>
        <xdr:cNvPr id="852" name="n_4mainValue【公民館】&#10;一人当たり面積"/>
        <xdr:cNvSpPr txBox="1"/>
      </xdr:nvSpPr>
      <xdr:spPr>
        <a:xfrm>
          <a:off x="156782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ほとんどの類型において、有形固定資産減価償却率は類似団体平均を下回っているものの、学校施設及び児童館は築４０年以上経過している建物が多いため類似団体平均を上回っている。学校施設については、本宮市学校施設等長寿命化計画に基づき、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年度以降順次、長寿命化改修を実施していくこととしている。児童館は、個別施設計画に基づき、必要な維持補修を行いながら長寿命化を図っていく。</a:t>
          </a:r>
          <a:endParaRPr kumimoji="0"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30,147
29,914
88.02
25,273,484
23,823,250
977,282
8,613,700
17,643,841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39490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39878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3889375" y="571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39878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38989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203575" y="64196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428875"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68275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36625" y="6323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4" name="楕円 73"/>
        <xdr:cNvSpPr/>
      </xdr:nvSpPr>
      <xdr:spPr>
        <a:xfrm>
          <a:off x="38989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5" name="【図書館】&#10;有形固定資産減価償却率該当値テキスト"/>
        <xdr:cNvSpPr txBox="1"/>
      </xdr:nvSpPr>
      <xdr:spPr>
        <a:xfrm>
          <a:off x="39878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100511</xdr:rowOff>
    </xdr:from>
    <xdr:to>
      <xdr:col>20</xdr:col>
      <xdr:colOff>38100</xdr:colOff>
      <xdr:row>38</xdr:row>
      <xdr:rowOff>30662</xdr:rowOff>
    </xdr:to>
    <xdr:sp macro="" textlink="">
      <xdr:nvSpPr>
        <xdr:cNvPr id="76" name="楕円 75"/>
        <xdr:cNvSpPr/>
      </xdr:nvSpPr>
      <xdr:spPr>
        <a:xfrm>
          <a:off x="3203575" y="6444161"/>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151311</xdr:rowOff>
    </xdr:from>
    <xdr:to>
      <xdr:col>24</xdr:col>
      <xdr:colOff>63500</xdr:colOff>
      <xdr:row>38</xdr:row>
      <xdr:rowOff>2722</xdr:rowOff>
    </xdr:to>
    <xdr:cxnSp macro="">
      <xdr:nvCxnSpPr>
        <xdr:cNvPr id="77" name="直線コネクタ 76"/>
        <xdr:cNvCxnSpPr/>
      </xdr:nvCxnSpPr>
      <xdr:spPr>
        <a:xfrm>
          <a:off x="3235325" y="6494961"/>
          <a:ext cx="7143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8" name="楕円 77"/>
        <xdr:cNvSpPr/>
      </xdr:nvSpPr>
      <xdr:spPr>
        <a:xfrm>
          <a:off x="2428875"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151311</xdr:rowOff>
    </xdr:to>
    <xdr:cxnSp macro="">
      <xdr:nvCxnSpPr>
        <xdr:cNvPr id="79" name="直線コネクタ 78"/>
        <xdr:cNvCxnSpPr/>
      </xdr:nvCxnSpPr>
      <xdr:spPr>
        <a:xfrm>
          <a:off x="2479675" y="6454140"/>
          <a:ext cx="7556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xdr:cNvSpPr/>
      </xdr:nvSpPr>
      <xdr:spPr>
        <a:xfrm>
          <a:off x="168275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110490</xdr:rowOff>
    </xdr:to>
    <xdr:cxnSp macro="">
      <xdr:nvCxnSpPr>
        <xdr:cNvPr id="81" name="直線コネクタ 80"/>
        <xdr:cNvCxnSpPr/>
      </xdr:nvCxnSpPr>
      <xdr:spPr>
        <a:xfrm>
          <a:off x="1733550" y="6418217"/>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xdr:cNvSpPr/>
      </xdr:nvSpPr>
      <xdr:spPr>
        <a:xfrm>
          <a:off x="936625" y="63314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74567</xdr:rowOff>
    </xdr:to>
    <xdr:cxnSp macro="">
      <xdr:nvCxnSpPr>
        <xdr:cNvPr id="83" name="直線コネクタ 82"/>
        <xdr:cNvCxnSpPr/>
      </xdr:nvCxnSpPr>
      <xdr:spPr>
        <a:xfrm>
          <a:off x="968375" y="6382294"/>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06769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30569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559569"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8134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21789</xdr:rowOff>
    </xdr:from>
    <xdr:ext cx="405111" cy="259045"/>
    <xdr:sp macro="" textlink="">
      <xdr:nvSpPr>
        <xdr:cNvPr id="88" name="n_1mainValue【図書館】&#10;有形固定資産減価償却率"/>
        <xdr:cNvSpPr txBox="1"/>
      </xdr:nvSpPr>
      <xdr:spPr>
        <a:xfrm>
          <a:off x="306769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9" name="n_2mainValue【図書館】&#10;有形固定資産減価償却率"/>
        <xdr:cNvSpPr txBox="1"/>
      </xdr:nvSpPr>
      <xdr:spPr>
        <a:xfrm>
          <a:off x="230569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141894</xdr:rowOff>
    </xdr:from>
    <xdr:ext cx="405111" cy="259045"/>
    <xdr:sp macro="" textlink="">
      <xdr:nvSpPr>
        <xdr:cNvPr id="90" name="n_3mainValue【図書館】&#10;有形固定資産減価償却率"/>
        <xdr:cNvSpPr txBox="1"/>
      </xdr:nvSpPr>
      <xdr:spPr>
        <a:xfrm>
          <a:off x="1559569"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80571</xdr:rowOff>
    </xdr:from>
    <xdr:ext cx="405111" cy="259045"/>
    <xdr:sp macro="" textlink="">
      <xdr:nvSpPr>
        <xdr:cNvPr id="91" name="n_4mainValue【図書館】&#10;有形固定資産減価償却率"/>
        <xdr:cNvSpPr txBox="1"/>
      </xdr:nvSpPr>
      <xdr:spPr>
        <a:xfrm>
          <a:off x="8134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8905240"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8943975"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8845550" y="70805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8943975"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8845550" y="567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8943975"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8883650" y="656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8159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7413625" y="65816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6638925"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58928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xdr:cNvSpPr/>
      </xdr:nvSpPr>
      <xdr:spPr>
        <a:xfrm>
          <a:off x="8883650" y="69656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22623</xdr:rowOff>
    </xdr:from>
    <xdr:ext cx="469744" cy="259045"/>
    <xdr:sp macro="" textlink="">
      <xdr:nvSpPr>
        <xdr:cNvPr id="130" name="【図書館】&#10;一人当たり面積該当値テキスト"/>
        <xdr:cNvSpPr txBox="1"/>
      </xdr:nvSpPr>
      <xdr:spPr>
        <a:xfrm>
          <a:off x="8943975"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xdr:cNvSpPr/>
      </xdr:nvSpPr>
      <xdr:spPr>
        <a:xfrm>
          <a:off x="815975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2" name="直線コネクタ 131"/>
        <xdr:cNvCxnSpPr/>
      </xdr:nvCxnSpPr>
      <xdr:spPr>
        <a:xfrm>
          <a:off x="8210550" y="701649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xdr:cNvSpPr/>
      </xdr:nvSpPr>
      <xdr:spPr>
        <a:xfrm>
          <a:off x="7413625" y="69656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xdr:cNvCxnSpPr/>
      </xdr:nvCxnSpPr>
      <xdr:spPr>
        <a:xfrm>
          <a:off x="7445375" y="701649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5" name="楕円 134"/>
        <xdr:cNvSpPr/>
      </xdr:nvSpPr>
      <xdr:spPr>
        <a:xfrm>
          <a:off x="6638925"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36" name="直線コネクタ 135"/>
        <xdr:cNvCxnSpPr/>
      </xdr:nvCxnSpPr>
      <xdr:spPr>
        <a:xfrm>
          <a:off x="6689725" y="701649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xdr:nvSpPr>
        <xdr:cNvPr id="137" name="楕円 136"/>
        <xdr:cNvSpPr/>
      </xdr:nvSpPr>
      <xdr:spPr>
        <a:xfrm>
          <a:off x="58928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158496</xdr:rowOff>
    </xdr:to>
    <xdr:cxnSp macro="">
      <xdr:nvCxnSpPr>
        <xdr:cNvPr id="138" name="直線コネクタ 137"/>
        <xdr:cNvCxnSpPr/>
      </xdr:nvCxnSpPr>
      <xdr:spPr>
        <a:xfrm>
          <a:off x="5943600" y="701649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7991552"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72581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6483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5737302"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xdr:cNvSpPr txBox="1"/>
      </xdr:nvSpPr>
      <xdr:spPr>
        <a:xfrm>
          <a:off x="7991552"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xdr:cNvSpPr txBox="1"/>
      </xdr:nvSpPr>
      <xdr:spPr>
        <a:xfrm>
          <a:off x="72581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5" name="n_3mainValue【図書館】&#10;一人当たり面積"/>
        <xdr:cNvSpPr txBox="1"/>
      </xdr:nvSpPr>
      <xdr:spPr>
        <a:xfrm>
          <a:off x="6483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28973</xdr:rowOff>
    </xdr:from>
    <xdr:ext cx="469744" cy="259045"/>
    <xdr:sp macro="" textlink="">
      <xdr:nvSpPr>
        <xdr:cNvPr id="146" name="n_4mainValue【図書館】&#10;一人当たり面積"/>
        <xdr:cNvSpPr txBox="1"/>
      </xdr:nvSpPr>
      <xdr:spPr>
        <a:xfrm>
          <a:off x="5737302"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39490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39878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3889375" y="1104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39878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3889375" y="960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39878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38989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203575" y="10369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428875"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68275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936625" y="10222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84455</xdr:rowOff>
    </xdr:from>
    <xdr:to>
      <xdr:col>24</xdr:col>
      <xdr:colOff>114300</xdr:colOff>
      <xdr:row>59</xdr:row>
      <xdr:rowOff>14605</xdr:rowOff>
    </xdr:to>
    <xdr:sp macro="" textlink="">
      <xdr:nvSpPr>
        <xdr:cNvPr id="187" name="楕円 186"/>
        <xdr:cNvSpPr/>
      </xdr:nvSpPr>
      <xdr:spPr>
        <a:xfrm>
          <a:off x="38989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107332</xdr:rowOff>
    </xdr:from>
    <xdr:ext cx="405111" cy="259045"/>
    <xdr:sp macro="" textlink="">
      <xdr:nvSpPr>
        <xdr:cNvPr id="188" name="【体育館・プール】&#10;有形固定資産減価償却率該当値テキスト"/>
        <xdr:cNvSpPr txBox="1"/>
      </xdr:nvSpPr>
      <xdr:spPr>
        <a:xfrm>
          <a:off x="39878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89" name="楕円 188"/>
        <xdr:cNvSpPr/>
      </xdr:nvSpPr>
      <xdr:spPr>
        <a:xfrm>
          <a:off x="3203575" y="102190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59</xdr:row>
      <xdr:rowOff>154305</xdr:rowOff>
    </xdr:to>
    <xdr:cxnSp macro="">
      <xdr:nvCxnSpPr>
        <xdr:cNvPr id="190" name="直線コネクタ 189"/>
        <xdr:cNvCxnSpPr/>
      </xdr:nvCxnSpPr>
      <xdr:spPr>
        <a:xfrm flipV="1">
          <a:off x="3235325" y="10079355"/>
          <a:ext cx="714375"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91" name="楕円 190"/>
        <xdr:cNvSpPr/>
      </xdr:nvSpPr>
      <xdr:spPr>
        <a:xfrm>
          <a:off x="2428875"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154305</xdr:rowOff>
    </xdr:to>
    <xdr:cxnSp macro="">
      <xdr:nvCxnSpPr>
        <xdr:cNvPr id="192" name="直線コネクタ 191"/>
        <xdr:cNvCxnSpPr/>
      </xdr:nvCxnSpPr>
      <xdr:spPr>
        <a:xfrm>
          <a:off x="2479675" y="10178415"/>
          <a:ext cx="7556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93" name="楕円 192"/>
        <xdr:cNvSpPr/>
      </xdr:nvSpPr>
      <xdr:spPr>
        <a:xfrm>
          <a:off x="16827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19050</xdr:rowOff>
    </xdr:from>
    <xdr:to>
      <xdr:col>15</xdr:col>
      <xdr:colOff>50800</xdr:colOff>
      <xdr:row>59</xdr:row>
      <xdr:rowOff>62865</xdr:rowOff>
    </xdr:to>
    <xdr:cxnSp macro="">
      <xdr:nvCxnSpPr>
        <xdr:cNvPr id="194" name="直線コネクタ 193"/>
        <xdr:cNvCxnSpPr/>
      </xdr:nvCxnSpPr>
      <xdr:spPr>
        <a:xfrm>
          <a:off x="1733550" y="10134600"/>
          <a:ext cx="74612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97790</xdr:rowOff>
    </xdr:from>
    <xdr:to>
      <xdr:col>6</xdr:col>
      <xdr:colOff>38100</xdr:colOff>
      <xdr:row>59</xdr:row>
      <xdr:rowOff>27940</xdr:rowOff>
    </xdr:to>
    <xdr:sp macro="" textlink="">
      <xdr:nvSpPr>
        <xdr:cNvPr id="195" name="楕円 194"/>
        <xdr:cNvSpPr/>
      </xdr:nvSpPr>
      <xdr:spPr>
        <a:xfrm>
          <a:off x="936625" y="100418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148590</xdr:rowOff>
    </xdr:from>
    <xdr:to>
      <xdr:col>10</xdr:col>
      <xdr:colOff>114300</xdr:colOff>
      <xdr:row>59</xdr:row>
      <xdr:rowOff>19050</xdr:rowOff>
    </xdr:to>
    <xdr:cxnSp macro="">
      <xdr:nvCxnSpPr>
        <xdr:cNvPr id="196" name="直線コネクタ 195"/>
        <xdr:cNvCxnSpPr/>
      </xdr:nvCxnSpPr>
      <xdr:spPr>
        <a:xfrm>
          <a:off x="968375" y="1009269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06769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30569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559569"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8134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201" name="n_1mainValue【体育館・プール】&#10;有形固定資産減価償却率"/>
        <xdr:cNvSpPr txBox="1"/>
      </xdr:nvSpPr>
      <xdr:spPr>
        <a:xfrm>
          <a:off x="306769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202" name="n_2mainValue【体育館・プール】&#10;有形固定資産減価償却率"/>
        <xdr:cNvSpPr txBox="1"/>
      </xdr:nvSpPr>
      <xdr:spPr>
        <a:xfrm>
          <a:off x="230569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3" name="n_3mainValue【体育館・プール】&#10;有形固定資産減価償却率"/>
        <xdr:cNvSpPr txBox="1"/>
      </xdr:nvSpPr>
      <xdr:spPr>
        <a:xfrm>
          <a:off x="1559569"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44467</xdr:rowOff>
    </xdr:from>
    <xdr:ext cx="405111" cy="259045"/>
    <xdr:sp macro="" textlink="">
      <xdr:nvSpPr>
        <xdr:cNvPr id="204" name="n_4mainValue【体育館・プール】&#10;有形固定資産減価償却率"/>
        <xdr:cNvSpPr txBox="1"/>
      </xdr:nvSpPr>
      <xdr:spPr>
        <a:xfrm>
          <a:off x="8134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8905240"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8943975"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8845550" y="110345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8943975"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8845550" y="9569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8943975"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8883650" y="107520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815975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7413625" y="10784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6638925"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58928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44" name="楕円 243"/>
        <xdr:cNvSpPr/>
      </xdr:nvSpPr>
      <xdr:spPr>
        <a:xfrm>
          <a:off x="8883650" y="10552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116857</xdr:rowOff>
    </xdr:from>
    <xdr:ext cx="469744" cy="259045"/>
    <xdr:sp macro="" textlink="">
      <xdr:nvSpPr>
        <xdr:cNvPr id="245" name="【体育館・プール】&#10;一人当たり面積該当値テキスト"/>
        <xdr:cNvSpPr txBox="1"/>
      </xdr:nvSpPr>
      <xdr:spPr>
        <a:xfrm>
          <a:off x="8943975"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6" name="楕円 245"/>
        <xdr:cNvSpPr/>
      </xdr:nvSpPr>
      <xdr:spPr>
        <a:xfrm>
          <a:off x="81597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62</xdr:row>
      <xdr:rowOff>45720</xdr:rowOff>
    </xdr:to>
    <xdr:cxnSp macro="">
      <xdr:nvCxnSpPr>
        <xdr:cNvPr id="247" name="直線コネクタ 246"/>
        <xdr:cNvCxnSpPr/>
      </xdr:nvCxnSpPr>
      <xdr:spPr>
        <a:xfrm flipV="1">
          <a:off x="8210550" y="10603230"/>
          <a:ext cx="69532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84836</xdr:rowOff>
    </xdr:from>
    <xdr:to>
      <xdr:col>46</xdr:col>
      <xdr:colOff>38100</xdr:colOff>
      <xdr:row>62</xdr:row>
      <xdr:rowOff>14986</xdr:rowOff>
    </xdr:to>
    <xdr:sp macro="" textlink="">
      <xdr:nvSpPr>
        <xdr:cNvPr id="248" name="楕円 247"/>
        <xdr:cNvSpPr/>
      </xdr:nvSpPr>
      <xdr:spPr>
        <a:xfrm>
          <a:off x="7413625" y="105432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135636</xdr:rowOff>
    </xdr:from>
    <xdr:to>
      <xdr:col>50</xdr:col>
      <xdr:colOff>114300</xdr:colOff>
      <xdr:row>62</xdr:row>
      <xdr:rowOff>45720</xdr:rowOff>
    </xdr:to>
    <xdr:cxnSp macro="">
      <xdr:nvCxnSpPr>
        <xdr:cNvPr id="249" name="直線コネクタ 248"/>
        <xdr:cNvCxnSpPr/>
      </xdr:nvCxnSpPr>
      <xdr:spPr>
        <a:xfrm>
          <a:off x="7445375" y="10594086"/>
          <a:ext cx="765175"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85598</xdr:rowOff>
    </xdr:from>
    <xdr:to>
      <xdr:col>41</xdr:col>
      <xdr:colOff>101600</xdr:colOff>
      <xdr:row>62</xdr:row>
      <xdr:rowOff>15748</xdr:rowOff>
    </xdr:to>
    <xdr:sp macro="" textlink="">
      <xdr:nvSpPr>
        <xdr:cNvPr id="250" name="楕円 249"/>
        <xdr:cNvSpPr/>
      </xdr:nvSpPr>
      <xdr:spPr>
        <a:xfrm>
          <a:off x="6638925"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135636</xdr:rowOff>
    </xdr:from>
    <xdr:to>
      <xdr:col>45</xdr:col>
      <xdr:colOff>177800</xdr:colOff>
      <xdr:row>61</xdr:row>
      <xdr:rowOff>136398</xdr:rowOff>
    </xdr:to>
    <xdr:cxnSp macro="">
      <xdr:nvCxnSpPr>
        <xdr:cNvPr id="251" name="直線コネクタ 250"/>
        <xdr:cNvCxnSpPr/>
      </xdr:nvCxnSpPr>
      <xdr:spPr>
        <a:xfrm flipV="1">
          <a:off x="6689725" y="10594086"/>
          <a:ext cx="7556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87122</xdr:rowOff>
    </xdr:from>
    <xdr:to>
      <xdr:col>36</xdr:col>
      <xdr:colOff>165100</xdr:colOff>
      <xdr:row>62</xdr:row>
      <xdr:rowOff>17272</xdr:rowOff>
    </xdr:to>
    <xdr:sp macro="" textlink="">
      <xdr:nvSpPr>
        <xdr:cNvPr id="252" name="楕円 251"/>
        <xdr:cNvSpPr/>
      </xdr:nvSpPr>
      <xdr:spPr>
        <a:xfrm>
          <a:off x="58928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136398</xdr:rowOff>
    </xdr:from>
    <xdr:to>
      <xdr:col>41</xdr:col>
      <xdr:colOff>50800</xdr:colOff>
      <xdr:row>61</xdr:row>
      <xdr:rowOff>137922</xdr:rowOff>
    </xdr:to>
    <xdr:cxnSp macro="">
      <xdr:nvCxnSpPr>
        <xdr:cNvPr id="253" name="直線コネクタ 252"/>
        <xdr:cNvCxnSpPr/>
      </xdr:nvCxnSpPr>
      <xdr:spPr>
        <a:xfrm flipV="1">
          <a:off x="5943600" y="10594848"/>
          <a:ext cx="7461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7991552"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72581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6483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5737302"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113047</xdr:rowOff>
    </xdr:from>
    <xdr:ext cx="469744" cy="259045"/>
    <xdr:sp macro="" textlink="">
      <xdr:nvSpPr>
        <xdr:cNvPr id="258" name="n_1mainValue【体育館・プール】&#10;一人当たり面積"/>
        <xdr:cNvSpPr txBox="1"/>
      </xdr:nvSpPr>
      <xdr:spPr>
        <a:xfrm>
          <a:off x="7991552"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31513</xdr:rowOff>
    </xdr:from>
    <xdr:ext cx="469744" cy="259045"/>
    <xdr:sp macro="" textlink="">
      <xdr:nvSpPr>
        <xdr:cNvPr id="259" name="n_2mainValue【体育館・プール】&#10;一人当たり面積"/>
        <xdr:cNvSpPr txBox="1"/>
      </xdr:nvSpPr>
      <xdr:spPr>
        <a:xfrm>
          <a:off x="7258127" y="103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32275</xdr:rowOff>
    </xdr:from>
    <xdr:ext cx="469744" cy="259045"/>
    <xdr:sp macro="" textlink="">
      <xdr:nvSpPr>
        <xdr:cNvPr id="260" name="n_3mainValue【体育館・プール】&#10;一人当たり面積"/>
        <xdr:cNvSpPr txBox="1"/>
      </xdr:nvSpPr>
      <xdr:spPr>
        <a:xfrm>
          <a:off x="6483427" y="103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33799</xdr:rowOff>
    </xdr:from>
    <xdr:ext cx="469744" cy="259045"/>
    <xdr:sp macro="" textlink="">
      <xdr:nvSpPr>
        <xdr:cNvPr id="261" name="n_4mainValue【体育館・プール】&#10;一人当たり面積"/>
        <xdr:cNvSpPr txBox="1"/>
      </xdr:nvSpPr>
      <xdr:spPr>
        <a:xfrm>
          <a:off x="5737302"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39490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39878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3889375" y="1485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39878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3889375" y="13268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39878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38989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203575" y="139814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428875"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68275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936625" y="138880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103505</xdr:rowOff>
    </xdr:from>
    <xdr:to>
      <xdr:col>15</xdr:col>
      <xdr:colOff>101600</xdr:colOff>
      <xdr:row>82</xdr:row>
      <xdr:rowOff>33655</xdr:rowOff>
    </xdr:to>
    <xdr:sp macro="" textlink="">
      <xdr:nvSpPr>
        <xdr:cNvPr id="302" name="楕円 301"/>
        <xdr:cNvSpPr/>
      </xdr:nvSpPr>
      <xdr:spPr>
        <a:xfrm>
          <a:off x="2428875"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303" name="楕円 302"/>
        <xdr:cNvSpPr/>
      </xdr:nvSpPr>
      <xdr:spPr>
        <a:xfrm>
          <a:off x="168275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81</xdr:row>
      <xdr:rowOff>154305</xdr:rowOff>
    </xdr:to>
    <xdr:cxnSp macro="">
      <xdr:nvCxnSpPr>
        <xdr:cNvPr id="304" name="直線コネクタ 303"/>
        <xdr:cNvCxnSpPr/>
      </xdr:nvCxnSpPr>
      <xdr:spPr>
        <a:xfrm>
          <a:off x="1733550" y="13986511"/>
          <a:ext cx="746125"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05" name="楕円 304"/>
        <xdr:cNvSpPr/>
      </xdr:nvSpPr>
      <xdr:spPr>
        <a:xfrm>
          <a:off x="936625" y="138804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99061</xdr:rowOff>
    </xdr:to>
    <xdr:cxnSp macro="">
      <xdr:nvCxnSpPr>
        <xdr:cNvPr id="306" name="直線コネクタ 305"/>
        <xdr:cNvCxnSpPr/>
      </xdr:nvCxnSpPr>
      <xdr:spPr>
        <a:xfrm>
          <a:off x="968375" y="13931264"/>
          <a:ext cx="765175"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07" name="n_1aveValue【福祉施設】&#10;有形固定資産減価償却率"/>
        <xdr:cNvSpPr txBox="1"/>
      </xdr:nvSpPr>
      <xdr:spPr>
        <a:xfrm>
          <a:off x="306769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08" name="n_2aveValue【福祉施設】&#10;有形固定資産減価償却率"/>
        <xdr:cNvSpPr txBox="1"/>
      </xdr:nvSpPr>
      <xdr:spPr>
        <a:xfrm>
          <a:off x="230569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09" name="n_3aveValue【福祉施設】&#10;有形固定資産減価償却率"/>
        <xdr:cNvSpPr txBox="1"/>
      </xdr:nvSpPr>
      <xdr:spPr>
        <a:xfrm>
          <a:off x="1559569"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0" name="n_4aveValue【福祉施設】&#10;有形固定資産減価償却率"/>
        <xdr:cNvSpPr txBox="1"/>
      </xdr:nvSpPr>
      <xdr:spPr>
        <a:xfrm>
          <a:off x="8134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24782</xdr:rowOff>
    </xdr:from>
    <xdr:ext cx="405111" cy="259045"/>
    <xdr:sp macro="" textlink="">
      <xdr:nvSpPr>
        <xdr:cNvPr id="311" name="n_2mainValue【福祉施設】&#10;有形固定資産減価償却率"/>
        <xdr:cNvSpPr txBox="1"/>
      </xdr:nvSpPr>
      <xdr:spPr>
        <a:xfrm>
          <a:off x="230569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2" name="n_3mainValue【福祉施設】&#10;有形固定資産減価償却率"/>
        <xdr:cNvSpPr txBox="1"/>
      </xdr:nvSpPr>
      <xdr:spPr>
        <a:xfrm>
          <a:off x="1559569"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3" name="n_4mainValue【福祉施設】&#10;有形固定資産減価償却率"/>
        <xdr:cNvSpPr txBox="1"/>
      </xdr:nvSpPr>
      <xdr:spPr>
        <a:xfrm>
          <a:off x="8134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7" name="テキスト ボックス 32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9" name="テキスト ボックス 32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1" name="テキスト ボックス 33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35" name="直線コネクタ 334"/>
        <xdr:cNvCxnSpPr/>
      </xdr:nvCxnSpPr>
      <xdr:spPr>
        <a:xfrm flipV="1">
          <a:off x="8905240"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6" name="【福祉施設】&#10;一人当たり面積最小値テキスト"/>
        <xdr:cNvSpPr txBox="1"/>
      </xdr:nvSpPr>
      <xdr:spPr>
        <a:xfrm>
          <a:off x="8943975"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7" name="直線コネクタ 336"/>
        <xdr:cNvCxnSpPr/>
      </xdr:nvCxnSpPr>
      <xdr:spPr>
        <a:xfrm>
          <a:off x="8845550" y="1478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38" name="【福祉施設】&#10;一人当たり面積最大値テキスト"/>
        <xdr:cNvSpPr txBox="1"/>
      </xdr:nvSpPr>
      <xdr:spPr>
        <a:xfrm>
          <a:off x="8943975"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39" name="直線コネクタ 338"/>
        <xdr:cNvCxnSpPr/>
      </xdr:nvCxnSpPr>
      <xdr:spPr>
        <a:xfrm>
          <a:off x="8845550" y="13715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0" name="【福祉施設】&#10;一人当たり面積平均値テキスト"/>
        <xdr:cNvSpPr txBox="1"/>
      </xdr:nvSpPr>
      <xdr:spPr>
        <a:xfrm>
          <a:off x="8943975"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1" name="フローチャート: 判断 340"/>
        <xdr:cNvSpPr/>
      </xdr:nvSpPr>
      <xdr:spPr>
        <a:xfrm>
          <a:off x="8883650" y="146460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2" name="フローチャート: 判断 341"/>
        <xdr:cNvSpPr/>
      </xdr:nvSpPr>
      <xdr:spPr>
        <a:xfrm>
          <a:off x="815975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3" name="フローチャート: 判断 342"/>
        <xdr:cNvSpPr/>
      </xdr:nvSpPr>
      <xdr:spPr>
        <a:xfrm>
          <a:off x="7413625" y="14672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44" name="フローチャート: 判断 343"/>
        <xdr:cNvSpPr/>
      </xdr:nvSpPr>
      <xdr:spPr>
        <a:xfrm>
          <a:off x="6638925"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45" name="フローチャート: 判断 344"/>
        <xdr:cNvSpPr/>
      </xdr:nvSpPr>
      <xdr:spPr>
        <a:xfrm>
          <a:off x="58928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83769</xdr:rowOff>
    </xdr:from>
    <xdr:to>
      <xdr:col>46</xdr:col>
      <xdr:colOff>38100</xdr:colOff>
      <xdr:row>86</xdr:row>
      <xdr:rowOff>13919</xdr:rowOff>
    </xdr:to>
    <xdr:sp macro="" textlink="">
      <xdr:nvSpPr>
        <xdr:cNvPr id="351" name="楕円 350"/>
        <xdr:cNvSpPr/>
      </xdr:nvSpPr>
      <xdr:spPr>
        <a:xfrm>
          <a:off x="7413625" y="146570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83769</xdr:rowOff>
    </xdr:from>
    <xdr:to>
      <xdr:col>41</xdr:col>
      <xdr:colOff>101600</xdr:colOff>
      <xdr:row>86</xdr:row>
      <xdr:rowOff>13919</xdr:rowOff>
    </xdr:to>
    <xdr:sp macro="" textlink="">
      <xdr:nvSpPr>
        <xdr:cNvPr id="352" name="楕円 351"/>
        <xdr:cNvSpPr/>
      </xdr:nvSpPr>
      <xdr:spPr>
        <a:xfrm>
          <a:off x="6638925"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134569</xdr:rowOff>
    </xdr:from>
    <xdr:to>
      <xdr:col>45</xdr:col>
      <xdr:colOff>177800</xdr:colOff>
      <xdr:row>85</xdr:row>
      <xdr:rowOff>134569</xdr:rowOff>
    </xdr:to>
    <xdr:cxnSp macro="">
      <xdr:nvCxnSpPr>
        <xdr:cNvPr id="353" name="直線コネクタ 352"/>
        <xdr:cNvCxnSpPr/>
      </xdr:nvCxnSpPr>
      <xdr:spPr>
        <a:xfrm>
          <a:off x="6689725" y="1470781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84226</xdr:rowOff>
    </xdr:from>
    <xdr:to>
      <xdr:col>36</xdr:col>
      <xdr:colOff>165100</xdr:colOff>
      <xdr:row>86</xdr:row>
      <xdr:rowOff>14376</xdr:rowOff>
    </xdr:to>
    <xdr:sp macro="" textlink="">
      <xdr:nvSpPr>
        <xdr:cNvPr id="354" name="楕円 353"/>
        <xdr:cNvSpPr/>
      </xdr:nvSpPr>
      <xdr:spPr>
        <a:xfrm>
          <a:off x="58928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134569</xdr:rowOff>
    </xdr:from>
    <xdr:to>
      <xdr:col>41</xdr:col>
      <xdr:colOff>50800</xdr:colOff>
      <xdr:row>85</xdr:row>
      <xdr:rowOff>135026</xdr:rowOff>
    </xdr:to>
    <xdr:cxnSp macro="">
      <xdr:nvCxnSpPr>
        <xdr:cNvPr id="355" name="直線コネクタ 354"/>
        <xdr:cNvCxnSpPr/>
      </xdr:nvCxnSpPr>
      <xdr:spPr>
        <a:xfrm flipV="1">
          <a:off x="5943600" y="14707819"/>
          <a:ext cx="7461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56" name="n_1aveValue【福祉施設】&#10;一人当たり面積"/>
        <xdr:cNvSpPr txBox="1"/>
      </xdr:nvSpPr>
      <xdr:spPr>
        <a:xfrm>
          <a:off x="7991552"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57" name="n_2aveValue【福祉施設】&#10;一人当たり面積"/>
        <xdr:cNvSpPr txBox="1"/>
      </xdr:nvSpPr>
      <xdr:spPr>
        <a:xfrm>
          <a:off x="72581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58" name="n_3aveValue【福祉施設】&#10;一人当たり面積"/>
        <xdr:cNvSpPr txBox="1"/>
      </xdr:nvSpPr>
      <xdr:spPr>
        <a:xfrm>
          <a:off x="6483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59" name="n_4aveValue【福祉施設】&#10;一人当たり面積"/>
        <xdr:cNvSpPr txBox="1"/>
      </xdr:nvSpPr>
      <xdr:spPr>
        <a:xfrm>
          <a:off x="5737302"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30446</xdr:rowOff>
    </xdr:from>
    <xdr:ext cx="469744" cy="259045"/>
    <xdr:sp macro="" textlink="">
      <xdr:nvSpPr>
        <xdr:cNvPr id="360" name="n_2mainValue【福祉施設】&#10;一人当たり面積"/>
        <xdr:cNvSpPr txBox="1"/>
      </xdr:nvSpPr>
      <xdr:spPr>
        <a:xfrm>
          <a:off x="72581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30446</xdr:rowOff>
    </xdr:from>
    <xdr:ext cx="469744" cy="259045"/>
    <xdr:sp macro="" textlink="">
      <xdr:nvSpPr>
        <xdr:cNvPr id="361" name="n_3mainValue【福祉施設】&#10;一人当たり面積"/>
        <xdr:cNvSpPr txBox="1"/>
      </xdr:nvSpPr>
      <xdr:spPr>
        <a:xfrm>
          <a:off x="6483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5503</xdr:rowOff>
    </xdr:from>
    <xdr:ext cx="469744" cy="259045"/>
    <xdr:sp macro="" textlink="">
      <xdr:nvSpPr>
        <xdr:cNvPr id="362" name="n_4mainValue【福祉施設】&#10;一人当たり面積"/>
        <xdr:cNvSpPr txBox="1"/>
      </xdr:nvSpPr>
      <xdr:spPr>
        <a:xfrm>
          <a:off x="5737302" y="147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88" name="直線コネクタ 387"/>
        <xdr:cNvCxnSpPr/>
      </xdr:nvCxnSpPr>
      <xdr:spPr>
        <a:xfrm flipV="1">
          <a:off x="39490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89" name="【市民会館】&#10;有形固定資産減価償却率最小値テキスト"/>
        <xdr:cNvSpPr txBox="1"/>
      </xdr:nvSpPr>
      <xdr:spPr>
        <a:xfrm>
          <a:off x="39878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90" name="直線コネクタ 389"/>
        <xdr:cNvCxnSpPr/>
      </xdr:nvCxnSpPr>
      <xdr:spPr>
        <a:xfrm>
          <a:off x="3889375" y="186123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91" name="【市民会館】&#10;有形固定資産減価償却率最大値テキスト"/>
        <xdr:cNvSpPr txBox="1"/>
      </xdr:nvSpPr>
      <xdr:spPr>
        <a:xfrm>
          <a:off x="39878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92" name="直線コネクタ 391"/>
        <xdr:cNvCxnSpPr/>
      </xdr:nvCxnSpPr>
      <xdr:spPr>
        <a:xfrm>
          <a:off x="38893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93" name="【市民会館】&#10;有形固定資産減価償却率平均値テキスト"/>
        <xdr:cNvSpPr txBox="1"/>
      </xdr:nvSpPr>
      <xdr:spPr>
        <a:xfrm>
          <a:off x="39878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94" name="フローチャート: 判断 393"/>
        <xdr:cNvSpPr/>
      </xdr:nvSpPr>
      <xdr:spPr>
        <a:xfrm>
          <a:off x="38989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95" name="フローチャート: 判断 394"/>
        <xdr:cNvSpPr/>
      </xdr:nvSpPr>
      <xdr:spPr>
        <a:xfrm>
          <a:off x="3203575" y="17942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96" name="フローチャート: 判断 395"/>
        <xdr:cNvSpPr/>
      </xdr:nvSpPr>
      <xdr:spPr>
        <a:xfrm>
          <a:off x="2428875"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7" name="フローチャート: 判断 396"/>
        <xdr:cNvSpPr/>
      </xdr:nvSpPr>
      <xdr:spPr>
        <a:xfrm>
          <a:off x="168275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98" name="フローチャート: 判断 397"/>
        <xdr:cNvSpPr/>
      </xdr:nvSpPr>
      <xdr:spPr>
        <a:xfrm>
          <a:off x="936625" y="178970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404" name="楕円 403"/>
        <xdr:cNvSpPr/>
      </xdr:nvSpPr>
      <xdr:spPr>
        <a:xfrm>
          <a:off x="38989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405" name="【市民会館】&#10;有形固定資産減価償却率該当値テキスト"/>
        <xdr:cNvSpPr txBox="1"/>
      </xdr:nvSpPr>
      <xdr:spPr>
        <a:xfrm>
          <a:off x="39878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06" name="楕円 405"/>
        <xdr:cNvSpPr/>
      </xdr:nvSpPr>
      <xdr:spPr>
        <a:xfrm>
          <a:off x="3203575" y="18027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76200</xdr:rowOff>
    </xdr:to>
    <xdr:cxnSp macro="">
      <xdr:nvCxnSpPr>
        <xdr:cNvPr id="407" name="直線コネクタ 406"/>
        <xdr:cNvCxnSpPr/>
      </xdr:nvCxnSpPr>
      <xdr:spPr>
        <a:xfrm flipV="1">
          <a:off x="3235325" y="18070286"/>
          <a:ext cx="7143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08" name="楕円 407"/>
        <xdr:cNvSpPr/>
      </xdr:nvSpPr>
      <xdr:spPr>
        <a:xfrm>
          <a:off x="2428875"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76200</xdr:rowOff>
    </xdr:to>
    <xdr:cxnSp macro="">
      <xdr:nvCxnSpPr>
        <xdr:cNvPr id="409" name="直線コネクタ 408"/>
        <xdr:cNvCxnSpPr/>
      </xdr:nvCxnSpPr>
      <xdr:spPr>
        <a:xfrm>
          <a:off x="2479675" y="1804579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30299</xdr:rowOff>
    </xdr:from>
    <xdr:to>
      <xdr:col>10</xdr:col>
      <xdr:colOff>165100</xdr:colOff>
      <xdr:row>105</xdr:row>
      <xdr:rowOff>131899</xdr:rowOff>
    </xdr:to>
    <xdr:sp macro="" textlink="">
      <xdr:nvSpPr>
        <xdr:cNvPr id="410" name="楕円 409"/>
        <xdr:cNvSpPr/>
      </xdr:nvSpPr>
      <xdr:spPr>
        <a:xfrm>
          <a:off x="168275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43543</xdr:rowOff>
    </xdr:from>
    <xdr:to>
      <xdr:col>15</xdr:col>
      <xdr:colOff>50800</xdr:colOff>
      <xdr:row>105</xdr:row>
      <xdr:rowOff>81099</xdr:rowOff>
    </xdr:to>
    <xdr:cxnSp macro="">
      <xdr:nvCxnSpPr>
        <xdr:cNvPr id="411" name="直線コネクタ 410"/>
        <xdr:cNvCxnSpPr/>
      </xdr:nvCxnSpPr>
      <xdr:spPr>
        <a:xfrm flipV="1">
          <a:off x="1733550" y="18045793"/>
          <a:ext cx="74612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167458</xdr:rowOff>
    </xdr:from>
    <xdr:to>
      <xdr:col>6</xdr:col>
      <xdr:colOff>38100</xdr:colOff>
      <xdr:row>105</xdr:row>
      <xdr:rowOff>97608</xdr:rowOff>
    </xdr:to>
    <xdr:sp macro="" textlink="">
      <xdr:nvSpPr>
        <xdr:cNvPr id="412" name="楕円 411"/>
        <xdr:cNvSpPr/>
      </xdr:nvSpPr>
      <xdr:spPr>
        <a:xfrm>
          <a:off x="936625" y="179982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46808</xdr:rowOff>
    </xdr:from>
    <xdr:to>
      <xdr:col>10</xdr:col>
      <xdr:colOff>114300</xdr:colOff>
      <xdr:row>105</xdr:row>
      <xdr:rowOff>81099</xdr:rowOff>
    </xdr:to>
    <xdr:cxnSp macro="">
      <xdr:nvCxnSpPr>
        <xdr:cNvPr id="413" name="直線コネクタ 412"/>
        <xdr:cNvCxnSpPr/>
      </xdr:nvCxnSpPr>
      <xdr:spPr>
        <a:xfrm>
          <a:off x="968375" y="18049058"/>
          <a:ext cx="7651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14" name="n_1aveValue【市民会館】&#10;有形固定資産減価償却率"/>
        <xdr:cNvSpPr txBox="1"/>
      </xdr:nvSpPr>
      <xdr:spPr>
        <a:xfrm>
          <a:off x="306769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15" name="n_2aveValue【市民会館】&#10;有形固定資産減価償却率"/>
        <xdr:cNvSpPr txBox="1"/>
      </xdr:nvSpPr>
      <xdr:spPr>
        <a:xfrm>
          <a:off x="230569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6" name="n_3aveValue【市民会館】&#10;有形固定資産減価償却率"/>
        <xdr:cNvSpPr txBox="1"/>
      </xdr:nvSpPr>
      <xdr:spPr>
        <a:xfrm>
          <a:off x="1559569"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17" name="n_4aveValue【市民会館】&#10;有形固定資産減価償却率"/>
        <xdr:cNvSpPr txBox="1"/>
      </xdr:nvSpPr>
      <xdr:spPr>
        <a:xfrm>
          <a:off x="8134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118127</xdr:rowOff>
    </xdr:from>
    <xdr:ext cx="405111" cy="259045"/>
    <xdr:sp macro="" textlink="">
      <xdr:nvSpPr>
        <xdr:cNvPr id="418" name="n_1mainValue【市民会館】&#10;有形固定資産減価償却率"/>
        <xdr:cNvSpPr txBox="1"/>
      </xdr:nvSpPr>
      <xdr:spPr>
        <a:xfrm>
          <a:off x="306769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419" name="n_2mainValue【市民会館】&#10;有形固定資産減価償却率"/>
        <xdr:cNvSpPr txBox="1"/>
      </xdr:nvSpPr>
      <xdr:spPr>
        <a:xfrm>
          <a:off x="230569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123026</xdr:rowOff>
    </xdr:from>
    <xdr:ext cx="405111" cy="259045"/>
    <xdr:sp macro="" textlink="">
      <xdr:nvSpPr>
        <xdr:cNvPr id="420" name="n_3mainValue【市民会館】&#10;有形固定資産減価償却率"/>
        <xdr:cNvSpPr txBox="1"/>
      </xdr:nvSpPr>
      <xdr:spPr>
        <a:xfrm>
          <a:off x="1559569"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88735</xdr:rowOff>
    </xdr:from>
    <xdr:ext cx="405111" cy="259045"/>
    <xdr:sp macro="" textlink="">
      <xdr:nvSpPr>
        <xdr:cNvPr id="421" name="n_4mainValue【市民会館】&#10;有形固定資産減価償却率"/>
        <xdr:cNvSpPr txBox="1"/>
      </xdr:nvSpPr>
      <xdr:spPr>
        <a:xfrm>
          <a:off x="8134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2" name="直線コネクタ 431"/>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3" name="テキスト ボックス 432"/>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4" name="直線コネクタ 433"/>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5" name="テキスト ボックス 434"/>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6" name="直線コネクタ 435"/>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7" name="テキスト ボックス 436"/>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8" name="直線コネクタ 437"/>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9" name="テキスト ボックス 438"/>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43" name="直線コネクタ 442"/>
        <xdr:cNvCxnSpPr/>
      </xdr:nvCxnSpPr>
      <xdr:spPr>
        <a:xfrm flipV="1">
          <a:off x="8905240"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44" name="【市民会館】&#10;一人当たり面積最小値テキスト"/>
        <xdr:cNvSpPr txBox="1"/>
      </xdr:nvSpPr>
      <xdr:spPr>
        <a:xfrm>
          <a:off x="8943975"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45" name="直線コネクタ 444"/>
        <xdr:cNvCxnSpPr/>
      </xdr:nvCxnSpPr>
      <xdr:spPr>
        <a:xfrm>
          <a:off x="8845550" y="185854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46" name="【市民会館】&#10;一人当たり面積最大値テキスト"/>
        <xdr:cNvSpPr txBox="1"/>
      </xdr:nvSpPr>
      <xdr:spPr>
        <a:xfrm>
          <a:off x="8943975"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47" name="直線コネクタ 446"/>
        <xdr:cNvCxnSpPr/>
      </xdr:nvCxnSpPr>
      <xdr:spPr>
        <a:xfrm>
          <a:off x="8845550" y="17499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48" name="【市民会館】&#10;一人当たり面積平均値テキスト"/>
        <xdr:cNvSpPr txBox="1"/>
      </xdr:nvSpPr>
      <xdr:spPr>
        <a:xfrm>
          <a:off x="8943975"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49" name="フローチャート: 判断 448"/>
        <xdr:cNvSpPr/>
      </xdr:nvSpPr>
      <xdr:spPr>
        <a:xfrm>
          <a:off x="8883650" y="184427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50" name="フローチャート: 判断 449"/>
        <xdr:cNvSpPr/>
      </xdr:nvSpPr>
      <xdr:spPr>
        <a:xfrm>
          <a:off x="815975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51" name="フローチャート: 判断 450"/>
        <xdr:cNvSpPr/>
      </xdr:nvSpPr>
      <xdr:spPr>
        <a:xfrm>
          <a:off x="7413625" y="184569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52" name="フローチャート: 判断 451"/>
        <xdr:cNvSpPr/>
      </xdr:nvSpPr>
      <xdr:spPr>
        <a:xfrm>
          <a:off x="6638925"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53" name="フローチャート: 判断 452"/>
        <xdr:cNvSpPr/>
      </xdr:nvSpPr>
      <xdr:spPr>
        <a:xfrm>
          <a:off x="58928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145644</xdr:rowOff>
    </xdr:from>
    <xdr:to>
      <xdr:col>55</xdr:col>
      <xdr:colOff>50800</xdr:colOff>
      <xdr:row>108</xdr:row>
      <xdr:rowOff>75794</xdr:rowOff>
    </xdr:to>
    <xdr:sp macro="" textlink="">
      <xdr:nvSpPr>
        <xdr:cNvPr id="459" name="楕円 458"/>
        <xdr:cNvSpPr/>
      </xdr:nvSpPr>
      <xdr:spPr>
        <a:xfrm>
          <a:off x="8883650" y="184907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60" name="【市民会館】&#10;一人当たり面積該当値テキスト"/>
        <xdr:cNvSpPr txBox="1"/>
      </xdr:nvSpPr>
      <xdr:spPr>
        <a:xfrm>
          <a:off x="8943975"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144729</xdr:rowOff>
    </xdr:from>
    <xdr:to>
      <xdr:col>50</xdr:col>
      <xdr:colOff>165100</xdr:colOff>
      <xdr:row>108</xdr:row>
      <xdr:rowOff>74879</xdr:rowOff>
    </xdr:to>
    <xdr:sp macro="" textlink="">
      <xdr:nvSpPr>
        <xdr:cNvPr id="461" name="楕円 460"/>
        <xdr:cNvSpPr/>
      </xdr:nvSpPr>
      <xdr:spPr>
        <a:xfrm>
          <a:off x="8159750" y="184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24079</xdr:rowOff>
    </xdr:from>
    <xdr:to>
      <xdr:col>55</xdr:col>
      <xdr:colOff>0</xdr:colOff>
      <xdr:row>108</xdr:row>
      <xdr:rowOff>24994</xdr:rowOff>
    </xdr:to>
    <xdr:cxnSp macro="">
      <xdr:nvCxnSpPr>
        <xdr:cNvPr id="462" name="直線コネクタ 461"/>
        <xdr:cNvCxnSpPr/>
      </xdr:nvCxnSpPr>
      <xdr:spPr>
        <a:xfrm>
          <a:off x="8210550" y="18540679"/>
          <a:ext cx="6953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136500</xdr:rowOff>
    </xdr:from>
    <xdr:to>
      <xdr:col>46</xdr:col>
      <xdr:colOff>38100</xdr:colOff>
      <xdr:row>108</xdr:row>
      <xdr:rowOff>66650</xdr:rowOff>
    </xdr:to>
    <xdr:sp macro="" textlink="">
      <xdr:nvSpPr>
        <xdr:cNvPr id="463" name="楕円 462"/>
        <xdr:cNvSpPr/>
      </xdr:nvSpPr>
      <xdr:spPr>
        <a:xfrm>
          <a:off x="7413625" y="18481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15850</xdr:rowOff>
    </xdr:from>
    <xdr:to>
      <xdr:col>50</xdr:col>
      <xdr:colOff>114300</xdr:colOff>
      <xdr:row>108</xdr:row>
      <xdr:rowOff>24079</xdr:rowOff>
    </xdr:to>
    <xdr:cxnSp macro="">
      <xdr:nvCxnSpPr>
        <xdr:cNvPr id="464" name="直線コネクタ 463"/>
        <xdr:cNvCxnSpPr/>
      </xdr:nvCxnSpPr>
      <xdr:spPr>
        <a:xfrm>
          <a:off x="7445375" y="18532450"/>
          <a:ext cx="765175"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136500</xdr:rowOff>
    </xdr:from>
    <xdr:to>
      <xdr:col>41</xdr:col>
      <xdr:colOff>101600</xdr:colOff>
      <xdr:row>108</xdr:row>
      <xdr:rowOff>66650</xdr:rowOff>
    </xdr:to>
    <xdr:sp macro="" textlink="">
      <xdr:nvSpPr>
        <xdr:cNvPr id="465" name="楕円 464"/>
        <xdr:cNvSpPr/>
      </xdr:nvSpPr>
      <xdr:spPr>
        <a:xfrm>
          <a:off x="6638925" y="184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15850</xdr:rowOff>
    </xdr:from>
    <xdr:to>
      <xdr:col>45</xdr:col>
      <xdr:colOff>177800</xdr:colOff>
      <xdr:row>108</xdr:row>
      <xdr:rowOff>15850</xdr:rowOff>
    </xdr:to>
    <xdr:cxnSp macro="">
      <xdr:nvCxnSpPr>
        <xdr:cNvPr id="466" name="直線コネクタ 465"/>
        <xdr:cNvCxnSpPr/>
      </xdr:nvCxnSpPr>
      <xdr:spPr>
        <a:xfrm>
          <a:off x="6689725" y="185324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136500</xdr:rowOff>
    </xdr:from>
    <xdr:to>
      <xdr:col>36</xdr:col>
      <xdr:colOff>165100</xdr:colOff>
      <xdr:row>108</xdr:row>
      <xdr:rowOff>66650</xdr:rowOff>
    </xdr:to>
    <xdr:sp macro="" textlink="">
      <xdr:nvSpPr>
        <xdr:cNvPr id="467" name="楕円 466"/>
        <xdr:cNvSpPr/>
      </xdr:nvSpPr>
      <xdr:spPr>
        <a:xfrm>
          <a:off x="5892800" y="184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15850</xdr:rowOff>
    </xdr:from>
    <xdr:to>
      <xdr:col>41</xdr:col>
      <xdr:colOff>50800</xdr:colOff>
      <xdr:row>108</xdr:row>
      <xdr:rowOff>15850</xdr:rowOff>
    </xdr:to>
    <xdr:cxnSp macro="">
      <xdr:nvCxnSpPr>
        <xdr:cNvPr id="468" name="直線コネクタ 467"/>
        <xdr:cNvCxnSpPr/>
      </xdr:nvCxnSpPr>
      <xdr:spPr>
        <a:xfrm>
          <a:off x="5943600" y="185324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69" name="n_1aveValue【市民会館】&#10;一人当たり面積"/>
        <xdr:cNvSpPr txBox="1"/>
      </xdr:nvSpPr>
      <xdr:spPr>
        <a:xfrm>
          <a:off x="7991552"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70" name="n_2aveValue【市民会館】&#10;一人当たり面積"/>
        <xdr:cNvSpPr txBox="1"/>
      </xdr:nvSpPr>
      <xdr:spPr>
        <a:xfrm>
          <a:off x="72581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71" name="n_3aveValue【市民会館】&#10;一人当たり面積"/>
        <xdr:cNvSpPr txBox="1"/>
      </xdr:nvSpPr>
      <xdr:spPr>
        <a:xfrm>
          <a:off x="6483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72" name="n_4aveValue【市民会館】&#10;一人当たり面積"/>
        <xdr:cNvSpPr txBox="1"/>
      </xdr:nvSpPr>
      <xdr:spPr>
        <a:xfrm>
          <a:off x="5737302"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66006</xdr:rowOff>
    </xdr:from>
    <xdr:ext cx="469744" cy="259045"/>
    <xdr:sp macro="" textlink="">
      <xdr:nvSpPr>
        <xdr:cNvPr id="473" name="n_1mainValue【市民会館】&#10;一人当たり面積"/>
        <xdr:cNvSpPr txBox="1"/>
      </xdr:nvSpPr>
      <xdr:spPr>
        <a:xfrm>
          <a:off x="7991552" y="185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57777</xdr:rowOff>
    </xdr:from>
    <xdr:ext cx="469744" cy="259045"/>
    <xdr:sp macro="" textlink="">
      <xdr:nvSpPr>
        <xdr:cNvPr id="474" name="n_2mainValue【市民会館】&#10;一人当たり面積"/>
        <xdr:cNvSpPr txBox="1"/>
      </xdr:nvSpPr>
      <xdr:spPr>
        <a:xfrm>
          <a:off x="7258127" y="185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57777</xdr:rowOff>
    </xdr:from>
    <xdr:ext cx="469744" cy="259045"/>
    <xdr:sp macro="" textlink="">
      <xdr:nvSpPr>
        <xdr:cNvPr id="475" name="n_3mainValue【市民会館】&#10;一人当たり面積"/>
        <xdr:cNvSpPr txBox="1"/>
      </xdr:nvSpPr>
      <xdr:spPr>
        <a:xfrm>
          <a:off x="6483427" y="185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57777</xdr:rowOff>
    </xdr:from>
    <xdr:ext cx="469744" cy="259045"/>
    <xdr:sp macro="" textlink="">
      <xdr:nvSpPr>
        <xdr:cNvPr id="476" name="n_4mainValue【市民会館】&#10;一人当たり面積"/>
        <xdr:cNvSpPr txBox="1"/>
      </xdr:nvSpPr>
      <xdr:spPr>
        <a:xfrm>
          <a:off x="5737302" y="185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02" name="直線コネクタ 501"/>
        <xdr:cNvCxnSpPr/>
      </xdr:nvCxnSpPr>
      <xdr:spPr>
        <a:xfrm flipV="1">
          <a:off x="13889989"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03" name="【一般廃棄物処理施設】&#10;有形固定資産減価償却率最小値テキスト"/>
        <xdr:cNvSpPr txBox="1"/>
      </xdr:nvSpPr>
      <xdr:spPr>
        <a:xfrm>
          <a:off x="13928725"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04" name="直線コネクタ 503"/>
        <xdr:cNvCxnSpPr/>
      </xdr:nvCxnSpPr>
      <xdr:spPr>
        <a:xfrm>
          <a:off x="13801725" y="7215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05" name="【一般廃棄物処理施設】&#10;有形固定資産減価償却率最大値テキスト"/>
        <xdr:cNvSpPr txBox="1"/>
      </xdr:nvSpPr>
      <xdr:spPr>
        <a:xfrm>
          <a:off x="13928725"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06" name="直線コネクタ 505"/>
        <xdr:cNvCxnSpPr/>
      </xdr:nvCxnSpPr>
      <xdr:spPr>
        <a:xfrm>
          <a:off x="13801725" y="58663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07" name="【一般廃棄物処理施設】&#10;有形固定資産減価償却率平均値テキスト"/>
        <xdr:cNvSpPr txBox="1"/>
      </xdr:nvSpPr>
      <xdr:spPr>
        <a:xfrm>
          <a:off x="13928725"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08" name="フローチャート: 判断 507"/>
        <xdr:cNvSpPr/>
      </xdr:nvSpPr>
      <xdr:spPr>
        <a:xfrm>
          <a:off x="13839825" y="66041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09" name="フローチャート: 判断 508"/>
        <xdr:cNvSpPr/>
      </xdr:nvSpPr>
      <xdr:spPr>
        <a:xfrm>
          <a:off x="13115925"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10" name="フローチャート: 判断 509"/>
        <xdr:cNvSpPr/>
      </xdr:nvSpPr>
      <xdr:spPr>
        <a:xfrm>
          <a:off x="123698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11" name="フローチャート: 判断 510"/>
        <xdr:cNvSpPr/>
      </xdr:nvSpPr>
      <xdr:spPr>
        <a:xfrm>
          <a:off x="11623675" y="6481717"/>
          <a:ext cx="7302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12" name="フローチャート: 判断 511"/>
        <xdr:cNvSpPr/>
      </xdr:nvSpPr>
      <xdr:spPr>
        <a:xfrm>
          <a:off x="10848975"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518" name="楕円 517"/>
        <xdr:cNvSpPr/>
      </xdr:nvSpPr>
      <xdr:spPr>
        <a:xfrm>
          <a:off x="13839825" y="61371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519" name="【一般廃棄物処理施設】&#10;有形固定資産減価償却率該当値テキスト"/>
        <xdr:cNvSpPr txBox="1"/>
      </xdr:nvSpPr>
      <xdr:spPr>
        <a:xfrm>
          <a:off x="13928725"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520" name="楕円 519"/>
        <xdr:cNvSpPr/>
      </xdr:nvSpPr>
      <xdr:spPr>
        <a:xfrm>
          <a:off x="13115925"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25581</xdr:rowOff>
    </xdr:to>
    <xdr:cxnSp macro="">
      <xdr:nvCxnSpPr>
        <xdr:cNvPr id="521" name="直線コネクタ 520"/>
        <xdr:cNvCxnSpPr/>
      </xdr:nvCxnSpPr>
      <xdr:spPr>
        <a:xfrm flipV="1">
          <a:off x="13166725" y="6187984"/>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79284</xdr:rowOff>
    </xdr:from>
    <xdr:to>
      <xdr:col>76</xdr:col>
      <xdr:colOff>165100</xdr:colOff>
      <xdr:row>37</xdr:row>
      <xdr:rowOff>9434</xdr:rowOff>
    </xdr:to>
    <xdr:sp macro="" textlink="">
      <xdr:nvSpPr>
        <xdr:cNvPr id="522" name="楕円 521"/>
        <xdr:cNvSpPr/>
      </xdr:nvSpPr>
      <xdr:spPr>
        <a:xfrm>
          <a:off x="123698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130084</xdr:rowOff>
    </xdr:to>
    <xdr:cxnSp macro="">
      <xdr:nvCxnSpPr>
        <xdr:cNvPr id="523" name="直線コネクタ 522"/>
        <xdr:cNvCxnSpPr/>
      </xdr:nvCxnSpPr>
      <xdr:spPr>
        <a:xfrm flipV="1">
          <a:off x="12420600" y="6197781"/>
          <a:ext cx="746125"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524" name="楕円 523"/>
        <xdr:cNvSpPr/>
      </xdr:nvSpPr>
      <xdr:spPr>
        <a:xfrm>
          <a:off x="11623675" y="6209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130084</xdr:rowOff>
    </xdr:to>
    <xdr:cxnSp macro="">
      <xdr:nvCxnSpPr>
        <xdr:cNvPr id="525" name="直線コネクタ 524"/>
        <xdr:cNvCxnSpPr/>
      </xdr:nvCxnSpPr>
      <xdr:spPr>
        <a:xfrm>
          <a:off x="11655425" y="6259830"/>
          <a:ext cx="7651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26" name="n_1aveValue【一般廃棄物処理施設】&#10;有形固定資産減価償却率"/>
        <xdr:cNvSpPr txBox="1"/>
      </xdr:nvSpPr>
      <xdr:spPr>
        <a:xfrm>
          <a:off x="12980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7" name="n_2aveValue【一般廃棄物処理施設】&#10;有形固定資産減価償却率"/>
        <xdr:cNvSpPr txBox="1"/>
      </xdr:nvSpPr>
      <xdr:spPr>
        <a:xfrm>
          <a:off x="12246619"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28" name="n_3aveValue【一般廃棄物処理施設】&#10;有形固定資産減価償却率"/>
        <xdr:cNvSpPr txBox="1"/>
      </xdr:nvSpPr>
      <xdr:spPr>
        <a:xfrm>
          <a:off x="1150049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29" name="n_4aveValue【一般廃棄物処理施設】&#10;有形固定資産減価償却率"/>
        <xdr:cNvSpPr txBox="1"/>
      </xdr:nvSpPr>
      <xdr:spPr>
        <a:xfrm>
          <a:off x="1072579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530" name="n_1mainValue【一般廃棄物処理施設】&#10;有形固定資産減価償却率"/>
        <xdr:cNvSpPr txBox="1"/>
      </xdr:nvSpPr>
      <xdr:spPr>
        <a:xfrm>
          <a:off x="12980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25961</xdr:rowOff>
    </xdr:from>
    <xdr:ext cx="405111" cy="259045"/>
    <xdr:sp macro="" textlink="">
      <xdr:nvSpPr>
        <xdr:cNvPr id="531" name="n_2mainValue【一般廃棄物処理施設】&#10;有形固定資産減価償却率"/>
        <xdr:cNvSpPr txBox="1"/>
      </xdr:nvSpPr>
      <xdr:spPr>
        <a:xfrm>
          <a:off x="12246619"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532" name="n_3mainValue【一般廃棄物処理施設】&#10;有形固定資産減価償却率"/>
        <xdr:cNvSpPr txBox="1"/>
      </xdr:nvSpPr>
      <xdr:spPr>
        <a:xfrm>
          <a:off x="115004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3" name="直線コネクタ 542"/>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4" name="テキスト ボックス 543"/>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5" name="直線コネクタ 544"/>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6" name="テキスト ボックス 545"/>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7" name="直線コネクタ 546"/>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8" name="テキスト ボックス 547"/>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9" name="直線コネクタ 548"/>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0" name="テキスト ボックス 549"/>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1" name="直線コネクタ 550"/>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2" name="テキスト ボックス 551"/>
        <xdr:cNvSpPr txBox="1"/>
      </xdr:nvSpPr>
      <xdr:spPr>
        <a:xfrm>
          <a:off x="150636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3" name="直線コネクタ 552"/>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4" name="テキスト ボックス 553"/>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6" name="テキスト ボックス 555"/>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58" name="直線コネクタ 557"/>
        <xdr:cNvCxnSpPr/>
      </xdr:nvCxnSpPr>
      <xdr:spPr>
        <a:xfrm flipV="1">
          <a:off x="188461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59" name="【一般廃棄物処理施設】&#10;一人当たり有形固定資産（償却資産）額最小値テキスト"/>
        <xdr:cNvSpPr txBox="1"/>
      </xdr:nvSpPr>
      <xdr:spPr>
        <a:xfrm>
          <a:off x="188849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60" name="直線コネクタ 559"/>
        <xdr:cNvCxnSpPr/>
      </xdr:nvCxnSpPr>
      <xdr:spPr>
        <a:xfrm>
          <a:off x="18786475" y="7292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61" name="【一般廃棄物処理施設】&#10;一人当たり有形固定資産（償却資産）額最大値テキスト"/>
        <xdr:cNvSpPr txBox="1"/>
      </xdr:nvSpPr>
      <xdr:spPr>
        <a:xfrm>
          <a:off x="188849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62" name="直線コネクタ 561"/>
        <xdr:cNvCxnSpPr/>
      </xdr:nvCxnSpPr>
      <xdr:spPr>
        <a:xfrm>
          <a:off x="18786475" y="5743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63" name="【一般廃棄物処理施設】&#10;一人当たり有形固定資産（償却資産）額平均値テキスト"/>
        <xdr:cNvSpPr txBox="1"/>
      </xdr:nvSpPr>
      <xdr:spPr>
        <a:xfrm>
          <a:off x="188849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64" name="フローチャート: 判断 563"/>
        <xdr:cNvSpPr/>
      </xdr:nvSpPr>
      <xdr:spPr>
        <a:xfrm>
          <a:off x="187960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65" name="フローチャート: 判断 564"/>
        <xdr:cNvSpPr/>
      </xdr:nvSpPr>
      <xdr:spPr>
        <a:xfrm>
          <a:off x="18100675" y="69497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66" name="フローチャート: 判断 565"/>
        <xdr:cNvSpPr/>
      </xdr:nvSpPr>
      <xdr:spPr>
        <a:xfrm>
          <a:off x="17325975"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67" name="フローチャート: 判断 566"/>
        <xdr:cNvSpPr/>
      </xdr:nvSpPr>
      <xdr:spPr>
        <a:xfrm>
          <a:off x="1657985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68" name="フローチャート: 判断 567"/>
        <xdr:cNvSpPr/>
      </xdr:nvSpPr>
      <xdr:spPr>
        <a:xfrm>
          <a:off x="15833725" y="69720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55020</xdr:rowOff>
    </xdr:from>
    <xdr:to>
      <xdr:col>116</xdr:col>
      <xdr:colOff>114300</xdr:colOff>
      <xdr:row>38</xdr:row>
      <xdr:rowOff>156620</xdr:rowOff>
    </xdr:to>
    <xdr:sp macro="" textlink="">
      <xdr:nvSpPr>
        <xdr:cNvPr id="574" name="楕円 573"/>
        <xdr:cNvSpPr/>
      </xdr:nvSpPr>
      <xdr:spPr>
        <a:xfrm>
          <a:off x="18796000" y="65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77897</xdr:rowOff>
    </xdr:from>
    <xdr:ext cx="599010" cy="259045"/>
    <xdr:sp macro="" textlink="">
      <xdr:nvSpPr>
        <xdr:cNvPr id="575" name="【一般廃棄物処理施設】&#10;一人当たり有形固定資産（償却資産）額該当値テキスト"/>
        <xdr:cNvSpPr txBox="1"/>
      </xdr:nvSpPr>
      <xdr:spPr>
        <a:xfrm>
          <a:off x="18884900" y="64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80241</xdr:rowOff>
    </xdr:from>
    <xdr:to>
      <xdr:col>112</xdr:col>
      <xdr:colOff>38100</xdr:colOff>
      <xdr:row>39</xdr:row>
      <xdr:rowOff>10391</xdr:rowOff>
    </xdr:to>
    <xdr:sp macro="" textlink="">
      <xdr:nvSpPr>
        <xdr:cNvPr id="576" name="楕円 575"/>
        <xdr:cNvSpPr/>
      </xdr:nvSpPr>
      <xdr:spPr>
        <a:xfrm>
          <a:off x="18100675" y="65953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105820</xdr:rowOff>
    </xdr:from>
    <xdr:to>
      <xdr:col>116</xdr:col>
      <xdr:colOff>63500</xdr:colOff>
      <xdr:row>38</xdr:row>
      <xdr:rowOff>131041</xdr:rowOff>
    </xdr:to>
    <xdr:cxnSp macro="">
      <xdr:nvCxnSpPr>
        <xdr:cNvPr id="577" name="直線コネクタ 576"/>
        <xdr:cNvCxnSpPr/>
      </xdr:nvCxnSpPr>
      <xdr:spPr>
        <a:xfrm flipV="1">
          <a:off x="18132425" y="6620920"/>
          <a:ext cx="714375"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138257</xdr:rowOff>
    </xdr:from>
    <xdr:to>
      <xdr:col>107</xdr:col>
      <xdr:colOff>101600</xdr:colOff>
      <xdr:row>40</xdr:row>
      <xdr:rowOff>68407</xdr:rowOff>
    </xdr:to>
    <xdr:sp macro="" textlink="">
      <xdr:nvSpPr>
        <xdr:cNvPr id="578" name="楕円 577"/>
        <xdr:cNvSpPr/>
      </xdr:nvSpPr>
      <xdr:spPr>
        <a:xfrm>
          <a:off x="17325975" y="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131041</xdr:rowOff>
    </xdr:from>
    <xdr:to>
      <xdr:col>111</xdr:col>
      <xdr:colOff>177800</xdr:colOff>
      <xdr:row>40</xdr:row>
      <xdr:rowOff>17607</xdr:rowOff>
    </xdr:to>
    <xdr:cxnSp macro="">
      <xdr:nvCxnSpPr>
        <xdr:cNvPr id="579" name="直線コネクタ 578"/>
        <xdr:cNvCxnSpPr/>
      </xdr:nvCxnSpPr>
      <xdr:spPr>
        <a:xfrm flipV="1">
          <a:off x="17376775" y="6646141"/>
          <a:ext cx="755650" cy="2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151202</xdr:rowOff>
    </xdr:from>
    <xdr:to>
      <xdr:col>102</xdr:col>
      <xdr:colOff>165100</xdr:colOff>
      <xdr:row>40</xdr:row>
      <xdr:rowOff>81352</xdr:rowOff>
    </xdr:to>
    <xdr:sp macro="" textlink="">
      <xdr:nvSpPr>
        <xdr:cNvPr id="580" name="楕円 579"/>
        <xdr:cNvSpPr/>
      </xdr:nvSpPr>
      <xdr:spPr>
        <a:xfrm>
          <a:off x="16579850" y="68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17607</xdr:rowOff>
    </xdr:from>
    <xdr:to>
      <xdr:col>107</xdr:col>
      <xdr:colOff>50800</xdr:colOff>
      <xdr:row>40</xdr:row>
      <xdr:rowOff>30552</xdr:rowOff>
    </xdr:to>
    <xdr:cxnSp macro="">
      <xdr:nvCxnSpPr>
        <xdr:cNvPr id="581" name="直線コネクタ 580"/>
        <xdr:cNvCxnSpPr/>
      </xdr:nvCxnSpPr>
      <xdr:spPr>
        <a:xfrm flipV="1">
          <a:off x="16630650" y="6875607"/>
          <a:ext cx="746125"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82" name="n_1aveValue【一般廃棄物処理施設】&#10;一人当たり有形固定資産（償却資産）額"/>
        <xdr:cNvSpPr txBox="1"/>
      </xdr:nvSpPr>
      <xdr:spPr>
        <a:xfrm>
          <a:off x="1790016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83" name="n_2aveValue【一般廃棄物処理施設】&#10;一人当たり有形固定資産（償却資産）額"/>
        <xdr:cNvSpPr txBox="1"/>
      </xdr:nvSpPr>
      <xdr:spPr>
        <a:xfrm>
          <a:off x="17166736"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84" name="n_3aveValue【一般廃棄物処理施設】&#10;一人当たり有形固定資産（償却資産）額"/>
        <xdr:cNvSpPr txBox="1"/>
      </xdr:nvSpPr>
      <xdr:spPr>
        <a:xfrm>
          <a:off x="16392036"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85" name="n_4aveValue【一般廃棄物処理施設】&#10;一人当たり有形固定資産（償却資産）額"/>
        <xdr:cNvSpPr txBox="1"/>
      </xdr:nvSpPr>
      <xdr:spPr>
        <a:xfrm>
          <a:off x="156459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26918</xdr:rowOff>
    </xdr:from>
    <xdr:ext cx="599010" cy="259045"/>
    <xdr:sp macro="" textlink="">
      <xdr:nvSpPr>
        <xdr:cNvPr id="586" name="n_1mainValue【一般廃棄物処理施設】&#10;一人当たり有形固定資産（償却資産）額"/>
        <xdr:cNvSpPr txBox="1"/>
      </xdr:nvSpPr>
      <xdr:spPr>
        <a:xfrm>
          <a:off x="17867845" y="637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84934</xdr:rowOff>
    </xdr:from>
    <xdr:ext cx="599010" cy="259045"/>
    <xdr:sp macro="" textlink="">
      <xdr:nvSpPr>
        <xdr:cNvPr id="587" name="n_2mainValue【一般廃棄物処理施設】&#10;一人当たり有形固定資産（償却資産）額"/>
        <xdr:cNvSpPr txBox="1"/>
      </xdr:nvSpPr>
      <xdr:spPr>
        <a:xfrm>
          <a:off x="17134420" y="660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97879</xdr:rowOff>
    </xdr:from>
    <xdr:ext cx="599010" cy="259045"/>
    <xdr:sp macro="" textlink="">
      <xdr:nvSpPr>
        <xdr:cNvPr id="588" name="n_3mainValue【一般廃棄物処理施設】&#10;一人当たり有形固定資産（償却資産）額"/>
        <xdr:cNvSpPr txBox="1"/>
      </xdr:nvSpPr>
      <xdr:spPr>
        <a:xfrm>
          <a:off x="16359720" y="66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0" name="正方形/長方形 58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1" name="正方形/長方形 59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2" name="正方形/長方形 59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3" name="正方形/長方形 59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4" name="正方形/長方形 59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5" name="正方形/長方形 59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正方形/長方形 595"/>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5" name="テキスト ボックス 614"/>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6" name="直線コネクタ 615"/>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7" name="テキスト ボックス 616"/>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8" name="直線コネクタ 617"/>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9" name="テキスト ボックス 618"/>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0" name="直線コネクタ 619"/>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1" name="テキスト ボックス 620"/>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2" name="直線コネクタ 621"/>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3" name="テキスト ボックス 622"/>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4" name="直線コネクタ 623"/>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5" name="テキスト ボックス 624"/>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7" name="テキスト ボックス 626"/>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29" name="直線コネクタ 628"/>
        <xdr:cNvCxnSpPr/>
      </xdr:nvCxnSpPr>
      <xdr:spPr>
        <a:xfrm flipV="1">
          <a:off x="13889989"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30" name="【消防施設】&#10;有形固定資産減価償却率最小値テキスト"/>
        <xdr:cNvSpPr txBox="1"/>
      </xdr:nvSpPr>
      <xdr:spPr>
        <a:xfrm>
          <a:off x="13928725"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31" name="直線コネクタ 630"/>
        <xdr:cNvCxnSpPr/>
      </xdr:nvCxnSpPr>
      <xdr:spPr>
        <a:xfrm>
          <a:off x="13801725" y="147789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32" name="【消防施設】&#10;有形固定資産減価償却率最大値テキスト"/>
        <xdr:cNvSpPr txBox="1"/>
      </xdr:nvSpPr>
      <xdr:spPr>
        <a:xfrm>
          <a:off x="13928725"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33" name="直線コネクタ 632"/>
        <xdr:cNvCxnSpPr/>
      </xdr:nvCxnSpPr>
      <xdr:spPr>
        <a:xfrm>
          <a:off x="13801725" y="133521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34" name="【消防施設】&#10;有形固定資産減価償却率平均値テキスト"/>
        <xdr:cNvSpPr txBox="1"/>
      </xdr:nvSpPr>
      <xdr:spPr>
        <a:xfrm>
          <a:off x="13928725"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5" name="フローチャート: 判断 634"/>
        <xdr:cNvSpPr/>
      </xdr:nvSpPr>
      <xdr:spPr>
        <a:xfrm>
          <a:off x="13839825" y="14034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36" name="フローチャート: 判断 635"/>
        <xdr:cNvSpPr/>
      </xdr:nvSpPr>
      <xdr:spPr>
        <a:xfrm>
          <a:off x="13115925"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37" name="フローチャート: 判断 636"/>
        <xdr:cNvSpPr/>
      </xdr:nvSpPr>
      <xdr:spPr>
        <a:xfrm>
          <a:off x="123698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38" name="フローチャート: 判断 637"/>
        <xdr:cNvSpPr/>
      </xdr:nvSpPr>
      <xdr:spPr>
        <a:xfrm>
          <a:off x="11623675" y="139509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39" name="フローチャート: 判断 638"/>
        <xdr:cNvSpPr/>
      </xdr:nvSpPr>
      <xdr:spPr>
        <a:xfrm>
          <a:off x="10848975"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45" name="楕円 644"/>
        <xdr:cNvSpPr/>
      </xdr:nvSpPr>
      <xdr:spPr>
        <a:xfrm>
          <a:off x="13839825" y="1384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46" name="【消防施設】&#10;有形固定資産減価償却率該当値テキスト"/>
        <xdr:cNvSpPr txBox="1"/>
      </xdr:nvSpPr>
      <xdr:spPr>
        <a:xfrm>
          <a:off x="13928725"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164464</xdr:rowOff>
    </xdr:from>
    <xdr:to>
      <xdr:col>81</xdr:col>
      <xdr:colOff>101600</xdr:colOff>
      <xdr:row>80</xdr:row>
      <xdr:rowOff>94614</xdr:rowOff>
    </xdr:to>
    <xdr:sp macro="" textlink="">
      <xdr:nvSpPr>
        <xdr:cNvPr id="647" name="楕円 646"/>
        <xdr:cNvSpPr/>
      </xdr:nvSpPr>
      <xdr:spPr>
        <a:xfrm>
          <a:off x="13115925"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43814</xdr:rowOff>
    </xdr:from>
    <xdr:to>
      <xdr:col>85</xdr:col>
      <xdr:colOff>127000</xdr:colOff>
      <xdr:row>81</xdr:row>
      <xdr:rowOff>3811</xdr:rowOff>
    </xdr:to>
    <xdr:cxnSp macro="">
      <xdr:nvCxnSpPr>
        <xdr:cNvPr id="648" name="直線コネクタ 647"/>
        <xdr:cNvCxnSpPr/>
      </xdr:nvCxnSpPr>
      <xdr:spPr>
        <a:xfrm>
          <a:off x="13166725" y="13759814"/>
          <a:ext cx="7239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649" name="楕円 648"/>
        <xdr:cNvSpPr/>
      </xdr:nvSpPr>
      <xdr:spPr>
        <a:xfrm>
          <a:off x="123698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81</xdr:row>
      <xdr:rowOff>20955</xdr:rowOff>
    </xdr:to>
    <xdr:cxnSp macro="">
      <xdr:nvCxnSpPr>
        <xdr:cNvPr id="650" name="直線コネクタ 649"/>
        <xdr:cNvCxnSpPr/>
      </xdr:nvCxnSpPr>
      <xdr:spPr>
        <a:xfrm flipV="1">
          <a:off x="12420600" y="13759814"/>
          <a:ext cx="746125"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651" name="楕円 650"/>
        <xdr:cNvSpPr/>
      </xdr:nvSpPr>
      <xdr:spPr>
        <a:xfrm>
          <a:off x="11623675" y="138080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142875</xdr:rowOff>
    </xdr:from>
    <xdr:to>
      <xdr:col>76</xdr:col>
      <xdr:colOff>114300</xdr:colOff>
      <xdr:row>81</xdr:row>
      <xdr:rowOff>20955</xdr:rowOff>
    </xdr:to>
    <xdr:cxnSp macro="">
      <xdr:nvCxnSpPr>
        <xdr:cNvPr id="652" name="直線コネクタ 651"/>
        <xdr:cNvCxnSpPr/>
      </xdr:nvCxnSpPr>
      <xdr:spPr>
        <a:xfrm>
          <a:off x="11655425" y="13858875"/>
          <a:ext cx="7651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53" name="n_1aveValue【消防施設】&#10;有形固定資産減価償却率"/>
        <xdr:cNvSpPr txBox="1"/>
      </xdr:nvSpPr>
      <xdr:spPr>
        <a:xfrm>
          <a:off x="12980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54" name="n_2aveValue【消防施設】&#10;有形固定資産減価償却率"/>
        <xdr:cNvSpPr txBox="1"/>
      </xdr:nvSpPr>
      <xdr:spPr>
        <a:xfrm>
          <a:off x="12246619"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55" name="n_3aveValue【消防施設】&#10;有形固定資産減価償却率"/>
        <xdr:cNvSpPr txBox="1"/>
      </xdr:nvSpPr>
      <xdr:spPr>
        <a:xfrm>
          <a:off x="1150049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56" name="n_4aveValue【消防施設】&#10;有形固定資産減価償却率"/>
        <xdr:cNvSpPr txBox="1"/>
      </xdr:nvSpPr>
      <xdr:spPr>
        <a:xfrm>
          <a:off x="1072579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111141</xdr:rowOff>
    </xdr:from>
    <xdr:ext cx="405111" cy="259045"/>
    <xdr:sp macro="" textlink="">
      <xdr:nvSpPr>
        <xdr:cNvPr id="657" name="n_1mainValue【消防施設】&#10;有形固定資産減価償却率"/>
        <xdr:cNvSpPr txBox="1"/>
      </xdr:nvSpPr>
      <xdr:spPr>
        <a:xfrm>
          <a:off x="12980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88282</xdr:rowOff>
    </xdr:from>
    <xdr:ext cx="405111" cy="259045"/>
    <xdr:sp macro="" textlink="">
      <xdr:nvSpPr>
        <xdr:cNvPr id="658" name="n_2mainValue【消防施設】&#10;有形固定資産減価償却率"/>
        <xdr:cNvSpPr txBox="1"/>
      </xdr:nvSpPr>
      <xdr:spPr>
        <a:xfrm>
          <a:off x="12246619"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659" name="n_3mainValue【消防施設】&#10;有形固定資産減価償却率"/>
        <xdr:cNvSpPr txBox="1"/>
      </xdr:nvSpPr>
      <xdr:spPr>
        <a:xfrm>
          <a:off x="1150049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0" name="直線コネクタ 669"/>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1" name="テキスト ボックス 670"/>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2" name="直線コネクタ 671"/>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3" name="テキスト ボックス 672"/>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4" name="直線コネクタ 673"/>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5" name="テキスト ボックス 674"/>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6" name="直線コネクタ 675"/>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7" name="テキスト ボックス 676"/>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8" name="直線コネクタ 677"/>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9" name="テキスト ボックス 678"/>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0" name="直線コネクタ 679"/>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1" name="テキスト ボックス 680"/>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85" name="直線コネクタ 684"/>
        <xdr:cNvCxnSpPr/>
      </xdr:nvCxnSpPr>
      <xdr:spPr>
        <a:xfrm flipV="1">
          <a:off x="188461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86" name="【消防施設】&#10;一人当たり面積最小値テキスト"/>
        <xdr:cNvSpPr txBox="1"/>
      </xdr:nvSpPr>
      <xdr:spPr>
        <a:xfrm>
          <a:off x="188849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87" name="直線コネクタ 686"/>
        <xdr:cNvCxnSpPr/>
      </xdr:nvCxnSpPr>
      <xdr:spPr>
        <a:xfrm>
          <a:off x="18786475" y="1490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88" name="【消防施設】&#10;一人当たり面積最大値テキスト"/>
        <xdr:cNvSpPr txBox="1"/>
      </xdr:nvSpPr>
      <xdr:spPr>
        <a:xfrm>
          <a:off x="188849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89" name="直線コネクタ 688"/>
        <xdr:cNvCxnSpPr/>
      </xdr:nvCxnSpPr>
      <xdr:spPr>
        <a:xfrm>
          <a:off x="18786475" y="13424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690" name="【消防施設】&#10;一人当たり面積平均値テキスト"/>
        <xdr:cNvSpPr txBox="1"/>
      </xdr:nvSpPr>
      <xdr:spPr>
        <a:xfrm>
          <a:off x="188849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91" name="フローチャート: 判断 690"/>
        <xdr:cNvSpPr/>
      </xdr:nvSpPr>
      <xdr:spPr>
        <a:xfrm>
          <a:off x="187960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92" name="フローチャート: 判断 691"/>
        <xdr:cNvSpPr/>
      </xdr:nvSpPr>
      <xdr:spPr>
        <a:xfrm>
          <a:off x="18100675" y="147352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93" name="フローチャート: 判断 692"/>
        <xdr:cNvSpPr/>
      </xdr:nvSpPr>
      <xdr:spPr>
        <a:xfrm>
          <a:off x="17325975"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94" name="フローチャート: 判断 693"/>
        <xdr:cNvSpPr/>
      </xdr:nvSpPr>
      <xdr:spPr>
        <a:xfrm>
          <a:off x="1657985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95" name="フローチャート: 判断 694"/>
        <xdr:cNvSpPr/>
      </xdr:nvSpPr>
      <xdr:spPr>
        <a:xfrm>
          <a:off x="15833725" y="147483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133713</xdr:rowOff>
    </xdr:from>
    <xdr:to>
      <xdr:col>116</xdr:col>
      <xdr:colOff>114300</xdr:colOff>
      <xdr:row>86</xdr:row>
      <xdr:rowOff>63863</xdr:rowOff>
    </xdr:to>
    <xdr:sp macro="" textlink="">
      <xdr:nvSpPr>
        <xdr:cNvPr id="701" name="楕円 700"/>
        <xdr:cNvSpPr/>
      </xdr:nvSpPr>
      <xdr:spPr>
        <a:xfrm>
          <a:off x="18796000" y="147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156590</xdr:rowOff>
    </xdr:from>
    <xdr:ext cx="469744" cy="259045"/>
    <xdr:sp macro="" textlink="">
      <xdr:nvSpPr>
        <xdr:cNvPr id="702" name="【消防施設】&#10;一人当たり面積該当値テキスト"/>
        <xdr:cNvSpPr txBox="1"/>
      </xdr:nvSpPr>
      <xdr:spPr>
        <a:xfrm>
          <a:off x="18884900" y="1455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134801</xdr:rowOff>
    </xdr:from>
    <xdr:to>
      <xdr:col>112</xdr:col>
      <xdr:colOff>38100</xdr:colOff>
      <xdr:row>86</xdr:row>
      <xdr:rowOff>64951</xdr:rowOff>
    </xdr:to>
    <xdr:sp macro="" textlink="">
      <xdr:nvSpPr>
        <xdr:cNvPr id="703" name="楕円 702"/>
        <xdr:cNvSpPr/>
      </xdr:nvSpPr>
      <xdr:spPr>
        <a:xfrm>
          <a:off x="18100675" y="14708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13063</xdr:rowOff>
    </xdr:from>
    <xdr:to>
      <xdr:col>116</xdr:col>
      <xdr:colOff>63500</xdr:colOff>
      <xdr:row>86</xdr:row>
      <xdr:rowOff>14151</xdr:rowOff>
    </xdr:to>
    <xdr:cxnSp macro="">
      <xdr:nvCxnSpPr>
        <xdr:cNvPr id="704" name="直線コネクタ 703"/>
        <xdr:cNvCxnSpPr/>
      </xdr:nvCxnSpPr>
      <xdr:spPr>
        <a:xfrm flipV="1">
          <a:off x="18132425" y="14757763"/>
          <a:ext cx="7143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138068</xdr:rowOff>
    </xdr:from>
    <xdr:to>
      <xdr:col>107</xdr:col>
      <xdr:colOff>101600</xdr:colOff>
      <xdr:row>86</xdr:row>
      <xdr:rowOff>68218</xdr:rowOff>
    </xdr:to>
    <xdr:sp macro="" textlink="">
      <xdr:nvSpPr>
        <xdr:cNvPr id="705" name="楕円 704"/>
        <xdr:cNvSpPr/>
      </xdr:nvSpPr>
      <xdr:spPr>
        <a:xfrm>
          <a:off x="17325975"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14151</xdr:rowOff>
    </xdr:from>
    <xdr:to>
      <xdr:col>111</xdr:col>
      <xdr:colOff>177800</xdr:colOff>
      <xdr:row>86</xdr:row>
      <xdr:rowOff>17418</xdr:rowOff>
    </xdr:to>
    <xdr:cxnSp macro="">
      <xdr:nvCxnSpPr>
        <xdr:cNvPr id="706" name="直線コネクタ 705"/>
        <xdr:cNvCxnSpPr/>
      </xdr:nvCxnSpPr>
      <xdr:spPr>
        <a:xfrm flipV="1">
          <a:off x="17376775" y="14758851"/>
          <a:ext cx="7556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138068</xdr:rowOff>
    </xdr:from>
    <xdr:to>
      <xdr:col>102</xdr:col>
      <xdr:colOff>165100</xdr:colOff>
      <xdr:row>86</xdr:row>
      <xdr:rowOff>68218</xdr:rowOff>
    </xdr:to>
    <xdr:sp macro="" textlink="">
      <xdr:nvSpPr>
        <xdr:cNvPr id="707" name="楕円 706"/>
        <xdr:cNvSpPr/>
      </xdr:nvSpPr>
      <xdr:spPr>
        <a:xfrm>
          <a:off x="1657985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17418</xdr:rowOff>
    </xdr:from>
    <xdr:to>
      <xdr:col>107</xdr:col>
      <xdr:colOff>50800</xdr:colOff>
      <xdr:row>86</xdr:row>
      <xdr:rowOff>17418</xdr:rowOff>
    </xdr:to>
    <xdr:cxnSp macro="">
      <xdr:nvCxnSpPr>
        <xdr:cNvPr id="708" name="直線コネクタ 707"/>
        <xdr:cNvCxnSpPr/>
      </xdr:nvCxnSpPr>
      <xdr:spPr>
        <a:xfrm>
          <a:off x="16630650" y="1476211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09" name="n_1aveValue【消防施設】&#10;一人当たり面積"/>
        <xdr:cNvSpPr txBox="1"/>
      </xdr:nvSpPr>
      <xdr:spPr>
        <a:xfrm>
          <a:off x="1793247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10" name="n_2aveValue【消防施設】&#10;一人当たり面積"/>
        <xdr:cNvSpPr txBox="1"/>
      </xdr:nvSpPr>
      <xdr:spPr>
        <a:xfrm>
          <a:off x="1717047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11" name="n_3aveValue【消防施設】&#10;一人当たり面積"/>
        <xdr:cNvSpPr txBox="1"/>
      </xdr:nvSpPr>
      <xdr:spPr>
        <a:xfrm>
          <a:off x="16424352"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12" name="n_4aveValue【消防施設】&#10;一人当たり面積"/>
        <xdr:cNvSpPr txBox="1"/>
      </xdr:nvSpPr>
      <xdr:spPr>
        <a:xfrm>
          <a:off x="156782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81478</xdr:rowOff>
    </xdr:from>
    <xdr:ext cx="469744" cy="259045"/>
    <xdr:sp macro="" textlink="">
      <xdr:nvSpPr>
        <xdr:cNvPr id="713" name="n_1mainValue【消防施設】&#10;一人当たり面積"/>
        <xdr:cNvSpPr txBox="1"/>
      </xdr:nvSpPr>
      <xdr:spPr>
        <a:xfrm>
          <a:off x="17932477" y="1448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84745</xdr:rowOff>
    </xdr:from>
    <xdr:ext cx="469744" cy="259045"/>
    <xdr:sp macro="" textlink="">
      <xdr:nvSpPr>
        <xdr:cNvPr id="714" name="n_2mainValue【消防施設】&#10;一人当たり面積"/>
        <xdr:cNvSpPr txBox="1"/>
      </xdr:nvSpPr>
      <xdr:spPr>
        <a:xfrm>
          <a:off x="1717047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84745</xdr:rowOff>
    </xdr:from>
    <xdr:ext cx="469744" cy="259045"/>
    <xdr:sp macro="" textlink="">
      <xdr:nvSpPr>
        <xdr:cNvPr id="715" name="n_3mainValue【消防施設】&#10;一人当たり面積"/>
        <xdr:cNvSpPr txBox="1"/>
      </xdr:nvSpPr>
      <xdr:spPr>
        <a:xfrm>
          <a:off x="16424352"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41" name="直線コネクタ 740"/>
        <xdr:cNvCxnSpPr/>
      </xdr:nvCxnSpPr>
      <xdr:spPr>
        <a:xfrm flipV="1">
          <a:off x="13889989"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42" name="【庁舎】&#10;有形固定資産減価償却率最小値テキスト"/>
        <xdr:cNvSpPr txBox="1"/>
      </xdr:nvSpPr>
      <xdr:spPr>
        <a:xfrm>
          <a:off x="13928725"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43" name="直線コネクタ 742"/>
        <xdr:cNvCxnSpPr/>
      </xdr:nvCxnSpPr>
      <xdr:spPr>
        <a:xfrm>
          <a:off x="13801725" y="18718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44" name="【庁舎】&#10;有形固定資産減価償却率最大値テキスト"/>
        <xdr:cNvSpPr txBox="1"/>
      </xdr:nvSpPr>
      <xdr:spPr>
        <a:xfrm>
          <a:off x="13928725"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45" name="直線コネクタ 744"/>
        <xdr:cNvCxnSpPr/>
      </xdr:nvCxnSpPr>
      <xdr:spPr>
        <a:xfrm>
          <a:off x="13801725" y="1716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46" name="【庁舎】&#10;有形固定資産減価償却率平均値テキスト"/>
        <xdr:cNvSpPr txBox="1"/>
      </xdr:nvSpPr>
      <xdr:spPr>
        <a:xfrm>
          <a:off x="13928725"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47" name="フローチャート: 判断 746"/>
        <xdr:cNvSpPr/>
      </xdr:nvSpPr>
      <xdr:spPr>
        <a:xfrm>
          <a:off x="13839825" y="17898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48" name="フローチャート: 判断 747"/>
        <xdr:cNvSpPr/>
      </xdr:nvSpPr>
      <xdr:spPr>
        <a:xfrm>
          <a:off x="13115925"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49" name="フローチャート: 判断 748"/>
        <xdr:cNvSpPr/>
      </xdr:nvSpPr>
      <xdr:spPr>
        <a:xfrm>
          <a:off x="123698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50" name="フローチャート: 判断 749"/>
        <xdr:cNvSpPr/>
      </xdr:nvSpPr>
      <xdr:spPr>
        <a:xfrm>
          <a:off x="11623675" y="180080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51" name="フローチャート: 判断 750"/>
        <xdr:cNvSpPr/>
      </xdr:nvSpPr>
      <xdr:spPr>
        <a:xfrm>
          <a:off x="10848975"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57" name="楕円 756"/>
        <xdr:cNvSpPr/>
      </xdr:nvSpPr>
      <xdr:spPr>
        <a:xfrm>
          <a:off x="13839825" y="18151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58" name="【庁舎】&#10;有形固定資産減価償却率該当値テキスト"/>
        <xdr:cNvSpPr txBox="1"/>
      </xdr:nvSpPr>
      <xdr:spPr>
        <a:xfrm>
          <a:off x="13928725"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759" name="楕円 758"/>
        <xdr:cNvSpPr/>
      </xdr:nvSpPr>
      <xdr:spPr>
        <a:xfrm>
          <a:off x="13115925"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38644</xdr:rowOff>
    </xdr:to>
    <xdr:cxnSp macro="">
      <xdr:nvCxnSpPr>
        <xdr:cNvPr id="760" name="直線コネクタ 759"/>
        <xdr:cNvCxnSpPr/>
      </xdr:nvCxnSpPr>
      <xdr:spPr>
        <a:xfrm flipV="1">
          <a:off x="13166725" y="18202548"/>
          <a:ext cx="7239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761" name="楕円 760"/>
        <xdr:cNvSpPr/>
      </xdr:nvSpPr>
      <xdr:spPr>
        <a:xfrm>
          <a:off x="123698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106</xdr:row>
      <xdr:rowOff>38644</xdr:rowOff>
    </xdr:to>
    <xdr:cxnSp macro="">
      <xdr:nvCxnSpPr>
        <xdr:cNvPr id="762" name="直線コネクタ 761"/>
        <xdr:cNvCxnSpPr/>
      </xdr:nvCxnSpPr>
      <xdr:spPr>
        <a:xfrm>
          <a:off x="12420600" y="18117638"/>
          <a:ext cx="746125"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763" name="楕円 762"/>
        <xdr:cNvSpPr/>
      </xdr:nvSpPr>
      <xdr:spPr>
        <a:xfrm>
          <a:off x="11623675" y="180341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105</xdr:row>
      <xdr:rowOff>115388</xdr:rowOff>
    </xdr:to>
    <xdr:cxnSp macro="">
      <xdr:nvCxnSpPr>
        <xdr:cNvPr id="764" name="直線コネクタ 763"/>
        <xdr:cNvCxnSpPr/>
      </xdr:nvCxnSpPr>
      <xdr:spPr>
        <a:xfrm>
          <a:off x="11655425" y="18084981"/>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154395</xdr:rowOff>
    </xdr:from>
    <xdr:to>
      <xdr:col>67</xdr:col>
      <xdr:colOff>101600</xdr:colOff>
      <xdr:row>105</xdr:row>
      <xdr:rowOff>84545</xdr:rowOff>
    </xdr:to>
    <xdr:sp macro="" textlink="">
      <xdr:nvSpPr>
        <xdr:cNvPr id="765" name="楕円 764"/>
        <xdr:cNvSpPr/>
      </xdr:nvSpPr>
      <xdr:spPr>
        <a:xfrm>
          <a:off x="10848975"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33745</xdr:rowOff>
    </xdr:from>
    <xdr:to>
      <xdr:col>71</xdr:col>
      <xdr:colOff>177800</xdr:colOff>
      <xdr:row>105</xdr:row>
      <xdr:rowOff>82731</xdr:rowOff>
    </xdr:to>
    <xdr:cxnSp macro="">
      <xdr:nvCxnSpPr>
        <xdr:cNvPr id="766" name="直線コネクタ 765"/>
        <xdr:cNvCxnSpPr/>
      </xdr:nvCxnSpPr>
      <xdr:spPr>
        <a:xfrm>
          <a:off x="10899775" y="18035995"/>
          <a:ext cx="7556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67" name="n_1aveValue【庁舎】&#10;有形固定資産減価償却率"/>
        <xdr:cNvSpPr txBox="1"/>
      </xdr:nvSpPr>
      <xdr:spPr>
        <a:xfrm>
          <a:off x="12980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68" name="n_2aveValue【庁舎】&#10;有形固定資産減価償却率"/>
        <xdr:cNvSpPr txBox="1"/>
      </xdr:nvSpPr>
      <xdr:spPr>
        <a:xfrm>
          <a:off x="12246619"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69" name="n_3aveValue【庁舎】&#10;有形固定資産減価償却率"/>
        <xdr:cNvSpPr txBox="1"/>
      </xdr:nvSpPr>
      <xdr:spPr>
        <a:xfrm>
          <a:off x="1150049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70" name="n_4aveValue【庁舎】&#10;有形固定資産減価償却率"/>
        <xdr:cNvSpPr txBox="1"/>
      </xdr:nvSpPr>
      <xdr:spPr>
        <a:xfrm>
          <a:off x="1072579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771" name="n_1mainValue【庁舎】&#10;有形固定資産減価償却率"/>
        <xdr:cNvSpPr txBox="1"/>
      </xdr:nvSpPr>
      <xdr:spPr>
        <a:xfrm>
          <a:off x="12980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772" name="n_2mainValue【庁舎】&#10;有形固定資産減価償却率"/>
        <xdr:cNvSpPr txBox="1"/>
      </xdr:nvSpPr>
      <xdr:spPr>
        <a:xfrm>
          <a:off x="12246619"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124658</xdr:rowOff>
    </xdr:from>
    <xdr:ext cx="405111" cy="259045"/>
    <xdr:sp macro="" textlink="">
      <xdr:nvSpPr>
        <xdr:cNvPr id="773" name="n_3mainValue【庁舎】&#10;有形固定資産減価償却率"/>
        <xdr:cNvSpPr txBox="1"/>
      </xdr:nvSpPr>
      <xdr:spPr>
        <a:xfrm>
          <a:off x="1150049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74" name="n_4mainValue【庁舎】&#10;有形固定資産減価償却率"/>
        <xdr:cNvSpPr txBox="1"/>
      </xdr:nvSpPr>
      <xdr:spPr>
        <a:xfrm>
          <a:off x="1072579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4" name="テキスト ボックス 79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98" name="直線コネクタ 797"/>
        <xdr:cNvCxnSpPr/>
      </xdr:nvCxnSpPr>
      <xdr:spPr>
        <a:xfrm flipV="1">
          <a:off x="188461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99" name="【庁舎】&#10;一人当たり面積最小値テキスト"/>
        <xdr:cNvSpPr txBox="1"/>
      </xdr:nvSpPr>
      <xdr:spPr>
        <a:xfrm>
          <a:off x="188849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00" name="直線コネクタ 799"/>
        <xdr:cNvCxnSpPr/>
      </xdr:nvCxnSpPr>
      <xdr:spPr>
        <a:xfrm>
          <a:off x="18786475" y="186507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01" name="【庁舎】&#10;一人当たり面積最大値テキスト"/>
        <xdr:cNvSpPr txBox="1"/>
      </xdr:nvSpPr>
      <xdr:spPr>
        <a:xfrm>
          <a:off x="188849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02" name="直線コネクタ 801"/>
        <xdr:cNvCxnSpPr/>
      </xdr:nvCxnSpPr>
      <xdr:spPr>
        <a:xfrm>
          <a:off x="18786475" y="1736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03" name="【庁舎】&#10;一人当たり面積平均値テキスト"/>
        <xdr:cNvSpPr txBox="1"/>
      </xdr:nvSpPr>
      <xdr:spPr>
        <a:xfrm>
          <a:off x="188849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04" name="フローチャート: 判断 803"/>
        <xdr:cNvSpPr/>
      </xdr:nvSpPr>
      <xdr:spPr>
        <a:xfrm>
          <a:off x="187960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05" name="フローチャート: 判断 804"/>
        <xdr:cNvSpPr/>
      </xdr:nvSpPr>
      <xdr:spPr>
        <a:xfrm>
          <a:off x="18100675" y="184155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06" name="フローチャート: 判断 805"/>
        <xdr:cNvSpPr/>
      </xdr:nvSpPr>
      <xdr:spPr>
        <a:xfrm>
          <a:off x="17325975"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07" name="フローチャート: 判断 806"/>
        <xdr:cNvSpPr/>
      </xdr:nvSpPr>
      <xdr:spPr>
        <a:xfrm>
          <a:off x="1657985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08" name="フローチャート: 判断 807"/>
        <xdr:cNvSpPr/>
      </xdr:nvSpPr>
      <xdr:spPr>
        <a:xfrm>
          <a:off x="15833725" y="183949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135128</xdr:rowOff>
    </xdr:from>
    <xdr:to>
      <xdr:col>116</xdr:col>
      <xdr:colOff>114300</xdr:colOff>
      <xdr:row>108</xdr:row>
      <xdr:rowOff>65278</xdr:rowOff>
    </xdr:to>
    <xdr:sp macro="" textlink="">
      <xdr:nvSpPr>
        <xdr:cNvPr id="814" name="楕円 813"/>
        <xdr:cNvSpPr/>
      </xdr:nvSpPr>
      <xdr:spPr>
        <a:xfrm>
          <a:off x="187960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50055</xdr:rowOff>
    </xdr:from>
    <xdr:ext cx="469744" cy="259045"/>
    <xdr:sp macro="" textlink="">
      <xdr:nvSpPr>
        <xdr:cNvPr id="815" name="【庁舎】&#10;一人当たり面積該当値テキスト"/>
        <xdr:cNvSpPr txBox="1"/>
      </xdr:nvSpPr>
      <xdr:spPr>
        <a:xfrm>
          <a:off x="18884900" y="1839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816" name="楕円 815"/>
        <xdr:cNvSpPr/>
      </xdr:nvSpPr>
      <xdr:spPr>
        <a:xfrm>
          <a:off x="18100675" y="18481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xdr:rowOff>
    </xdr:from>
    <xdr:to>
      <xdr:col>116</xdr:col>
      <xdr:colOff>63500</xdr:colOff>
      <xdr:row>108</xdr:row>
      <xdr:rowOff>15239</xdr:rowOff>
    </xdr:to>
    <xdr:cxnSp macro="">
      <xdr:nvCxnSpPr>
        <xdr:cNvPr id="817" name="直線コネクタ 816"/>
        <xdr:cNvCxnSpPr/>
      </xdr:nvCxnSpPr>
      <xdr:spPr>
        <a:xfrm flipV="1">
          <a:off x="18132425" y="18531078"/>
          <a:ext cx="71437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18" name="楕円 817"/>
        <xdr:cNvSpPr/>
      </xdr:nvSpPr>
      <xdr:spPr>
        <a:xfrm>
          <a:off x="17325975"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15239</xdr:rowOff>
    </xdr:to>
    <xdr:cxnSp macro="">
      <xdr:nvCxnSpPr>
        <xdr:cNvPr id="819" name="直線コネクタ 818"/>
        <xdr:cNvCxnSpPr/>
      </xdr:nvCxnSpPr>
      <xdr:spPr>
        <a:xfrm>
          <a:off x="17376775" y="18524220"/>
          <a:ext cx="7556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820" name="楕円 819"/>
        <xdr:cNvSpPr/>
      </xdr:nvSpPr>
      <xdr:spPr>
        <a:xfrm>
          <a:off x="1657985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16763</xdr:rowOff>
    </xdr:to>
    <xdr:cxnSp macro="">
      <xdr:nvCxnSpPr>
        <xdr:cNvPr id="821" name="直線コネクタ 820"/>
        <xdr:cNvCxnSpPr/>
      </xdr:nvCxnSpPr>
      <xdr:spPr>
        <a:xfrm flipV="1">
          <a:off x="16630650" y="18524220"/>
          <a:ext cx="74612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138176</xdr:rowOff>
    </xdr:from>
    <xdr:to>
      <xdr:col>98</xdr:col>
      <xdr:colOff>38100</xdr:colOff>
      <xdr:row>108</xdr:row>
      <xdr:rowOff>68326</xdr:rowOff>
    </xdr:to>
    <xdr:sp macro="" textlink="">
      <xdr:nvSpPr>
        <xdr:cNvPr id="822" name="楕円 821"/>
        <xdr:cNvSpPr/>
      </xdr:nvSpPr>
      <xdr:spPr>
        <a:xfrm>
          <a:off x="15833725" y="184833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17526</xdr:rowOff>
    </xdr:to>
    <xdr:cxnSp macro="">
      <xdr:nvCxnSpPr>
        <xdr:cNvPr id="823" name="直線コネクタ 822"/>
        <xdr:cNvCxnSpPr/>
      </xdr:nvCxnSpPr>
      <xdr:spPr>
        <a:xfrm flipV="1">
          <a:off x="15865475" y="18533363"/>
          <a:ext cx="76517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24" name="n_1aveValue【庁舎】&#10;一人当たり面積"/>
        <xdr:cNvSpPr txBox="1"/>
      </xdr:nvSpPr>
      <xdr:spPr>
        <a:xfrm>
          <a:off x="1793247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25" name="n_2aveValue【庁舎】&#10;一人当たり面積"/>
        <xdr:cNvSpPr txBox="1"/>
      </xdr:nvSpPr>
      <xdr:spPr>
        <a:xfrm>
          <a:off x="1717047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26" name="n_3aveValue【庁舎】&#10;一人当たり面積"/>
        <xdr:cNvSpPr txBox="1"/>
      </xdr:nvSpPr>
      <xdr:spPr>
        <a:xfrm>
          <a:off x="16424352"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27" name="n_4aveValue【庁舎】&#10;一人当たり面積"/>
        <xdr:cNvSpPr txBox="1"/>
      </xdr:nvSpPr>
      <xdr:spPr>
        <a:xfrm>
          <a:off x="156782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828" name="n_1mainValue【庁舎】&#10;一人当たり面積"/>
        <xdr:cNvSpPr txBox="1"/>
      </xdr:nvSpPr>
      <xdr:spPr>
        <a:xfrm>
          <a:off x="1793247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29" name="n_2mainValue【庁舎】&#10;一人当たり面積"/>
        <xdr:cNvSpPr txBox="1"/>
      </xdr:nvSpPr>
      <xdr:spPr>
        <a:xfrm>
          <a:off x="1717047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830" name="n_3mainValue【庁舎】&#10;一人当たり面積"/>
        <xdr:cNvSpPr txBox="1"/>
      </xdr:nvSpPr>
      <xdr:spPr>
        <a:xfrm>
          <a:off x="16424352"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59453</xdr:rowOff>
    </xdr:from>
    <xdr:ext cx="469744" cy="259045"/>
    <xdr:sp macro="" textlink="">
      <xdr:nvSpPr>
        <xdr:cNvPr id="831" name="n_4mainValue【庁舎】&#10;一人当たり面積"/>
        <xdr:cNvSpPr txBox="1"/>
      </xdr:nvSpPr>
      <xdr:spPr>
        <a:xfrm>
          <a:off x="156782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類似団体と比較して有形固定資産減価償却率が高くなっている施設は、図書館、市民会館、庁舎である。特に庁舎は築</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年以上経過しており老朽化が進んでいるため、類似団体内平均値より</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ポイント高くなっている。個別施設計画に基づき、令和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年度以降順次長寿命化改修を行い、老朽化対策に取り組んでいくこととしている。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図書館については、施設の機能拡充等に合わせて改修するとともに、市民会館の一部については、施設の複合化を図るなど今後の維持管理費用の減少も見込んでいる。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30,147
29,914
88.02
25,273,484
23,823,250
977,282
8,613,700
17,643,841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景気動向を受けて市町村民税法人税割が前年度比▲</a:t>
          </a:r>
          <a:r>
            <a:rPr kumimoji="1" lang="en-US" altLang="ja-JP" sz="1100">
              <a:latin typeface="游ゴシック" panose="020B0400000000000000" pitchFamily="50" charset="-128"/>
              <a:ea typeface="游ゴシック" panose="020B0400000000000000" pitchFamily="50" charset="-128"/>
            </a:rPr>
            <a:t>132,453</a:t>
          </a:r>
          <a:r>
            <a:rPr kumimoji="1" lang="ja-JP" altLang="en-US" sz="1100">
              <a:latin typeface="游ゴシック" panose="020B0400000000000000" pitchFamily="50" charset="-128"/>
              <a:ea typeface="游ゴシック" panose="020B0400000000000000" pitchFamily="50" charset="-128"/>
            </a:rPr>
            <a:t>千円となったが、固定資産税が前年度比</a:t>
          </a:r>
          <a:r>
            <a:rPr kumimoji="1" lang="en-US" altLang="ja-JP" sz="1100">
              <a:latin typeface="游ゴシック" panose="020B0400000000000000" pitchFamily="50" charset="-128"/>
              <a:ea typeface="游ゴシック" panose="020B0400000000000000" pitchFamily="50" charset="-128"/>
            </a:rPr>
            <a:t>43,011</a:t>
          </a:r>
          <a:r>
            <a:rPr kumimoji="1" lang="ja-JP" altLang="en-US" sz="1100">
              <a:latin typeface="游ゴシック" panose="020B0400000000000000" pitchFamily="50" charset="-128"/>
              <a:ea typeface="游ゴシック" panose="020B0400000000000000" pitchFamily="50" charset="-128"/>
            </a:rPr>
            <a:t>千円の増、各種交付金及び地方譲与税が前年度比</a:t>
          </a:r>
          <a:r>
            <a:rPr kumimoji="1" lang="en-US" altLang="ja-JP" sz="1100">
              <a:latin typeface="游ゴシック" panose="020B0400000000000000" pitchFamily="50" charset="-128"/>
              <a:ea typeface="游ゴシック" panose="020B0400000000000000" pitchFamily="50" charset="-128"/>
            </a:rPr>
            <a:t>193,527</a:t>
          </a:r>
          <a:r>
            <a:rPr kumimoji="1" lang="ja-JP" altLang="en-US" sz="1100">
              <a:latin typeface="游ゴシック" panose="020B0400000000000000" pitchFamily="50" charset="-128"/>
              <a:ea typeface="游ゴシック" panose="020B0400000000000000" pitchFamily="50" charset="-128"/>
            </a:rPr>
            <a:t>千円の増となり、基準財政収入額が前年度比</a:t>
          </a:r>
          <a:r>
            <a:rPr kumimoji="1" lang="en-US" altLang="ja-JP" sz="1100">
              <a:latin typeface="游ゴシック" panose="020B0400000000000000" pitchFamily="50" charset="-128"/>
              <a:ea typeface="游ゴシック" panose="020B0400000000000000" pitchFamily="50" charset="-128"/>
            </a:rPr>
            <a:t>131,256</a:t>
          </a:r>
          <a:r>
            <a:rPr kumimoji="1" lang="ja-JP" altLang="en-US" sz="1100">
              <a:latin typeface="游ゴシック" panose="020B0400000000000000" pitchFamily="50" charset="-128"/>
              <a:ea typeface="游ゴシック" panose="020B0400000000000000" pitchFamily="50" charset="-128"/>
            </a:rPr>
            <a:t>千円の増となった。</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類似団体よりも</a:t>
          </a:r>
          <a:r>
            <a:rPr kumimoji="1" lang="en-US" altLang="ja-JP" sz="1100">
              <a:latin typeface="游ゴシック" panose="020B0400000000000000" pitchFamily="50" charset="-128"/>
              <a:ea typeface="游ゴシック" panose="020B0400000000000000" pitchFamily="50" charset="-128"/>
            </a:rPr>
            <a:t>0.1</a:t>
          </a:r>
          <a:r>
            <a:rPr kumimoji="1" lang="ja-JP" altLang="en-US" sz="1100">
              <a:latin typeface="游ゴシック" panose="020B0400000000000000" pitchFamily="50" charset="-128"/>
              <a:ea typeface="游ゴシック" panose="020B0400000000000000" pitchFamily="50" charset="-128"/>
            </a:rPr>
            <a:t>ポイント上回っている状況であるが、引き続き、税収の徴収向上に努めるとともに事業の見直し等を行い、効率的・効果的な事業実施により、財政の健全化を図る。</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2" name="直線コネクタ 71"/>
        <xdr:cNvCxnSpPr/>
      </xdr:nvCxnSpPr>
      <xdr:spPr>
        <a:xfrm flipV="1">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令和元年東日本台風災害に伴う雑損控除申告者の増による市町村民税（個人）の減（▲</a:t>
          </a:r>
          <a:r>
            <a:rPr kumimoji="1" lang="en-US" altLang="ja-JP" sz="1100">
              <a:latin typeface="+mn-ea"/>
              <a:ea typeface="+mn-ea"/>
            </a:rPr>
            <a:t>20,278</a:t>
          </a:r>
          <a:r>
            <a:rPr kumimoji="1" lang="ja-JP" altLang="en-US" sz="1100">
              <a:latin typeface="+mn-ea"/>
              <a:ea typeface="+mn-ea"/>
            </a:rPr>
            <a:t>千円）、税制改正に伴う税率引き下げによる市町村民税（法人）の減（▲</a:t>
          </a:r>
          <a:r>
            <a:rPr kumimoji="1" lang="en-US" altLang="ja-JP" sz="1100">
              <a:latin typeface="+mn-ea"/>
              <a:ea typeface="+mn-ea"/>
            </a:rPr>
            <a:t>28,981</a:t>
          </a:r>
          <a:r>
            <a:rPr kumimoji="1" lang="ja-JP" altLang="en-US" sz="1100">
              <a:latin typeface="+mn-ea"/>
              <a:ea typeface="+mn-ea"/>
            </a:rPr>
            <a:t>千円）があったが、普通交付税の増</a:t>
          </a:r>
          <a:r>
            <a:rPr kumimoji="1" lang="en-US" altLang="ja-JP" sz="1100">
              <a:latin typeface="+mn-ea"/>
              <a:ea typeface="+mn-ea"/>
            </a:rPr>
            <a:t>(139,632</a:t>
          </a:r>
          <a:r>
            <a:rPr kumimoji="1" lang="ja-JP" altLang="en-US" sz="1100">
              <a:latin typeface="+mn-ea"/>
              <a:ea typeface="+mn-ea"/>
            </a:rPr>
            <a:t>千円</a:t>
          </a:r>
          <a:r>
            <a:rPr kumimoji="1" lang="en-US" altLang="ja-JP" sz="1100">
              <a:latin typeface="+mn-ea"/>
              <a:ea typeface="+mn-ea"/>
            </a:rPr>
            <a:t>)</a:t>
          </a:r>
          <a:r>
            <a:rPr kumimoji="1" lang="ja-JP" altLang="en-US" sz="1100">
              <a:latin typeface="+mn-ea"/>
              <a:ea typeface="+mn-ea"/>
            </a:rPr>
            <a:t>及び臨時財政対策債の増（</a:t>
          </a:r>
          <a:r>
            <a:rPr kumimoji="1" lang="en-US" altLang="ja-JP" sz="1100">
              <a:latin typeface="+mn-ea"/>
              <a:ea typeface="+mn-ea"/>
            </a:rPr>
            <a:t>23,900</a:t>
          </a:r>
          <a:r>
            <a:rPr kumimoji="1" lang="ja-JP" altLang="en-US" sz="1100">
              <a:latin typeface="+mn-ea"/>
              <a:ea typeface="+mn-ea"/>
            </a:rPr>
            <a:t>千円）により経常収支比率が下落した。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63</xdr:row>
      <xdr:rowOff>60007</xdr:rowOff>
    </xdr:to>
    <xdr:cxnSp macro="">
      <xdr:nvCxnSpPr>
        <xdr:cNvPr id="128" name="直線コネクタ 127"/>
        <xdr:cNvCxnSpPr/>
      </xdr:nvCxnSpPr>
      <xdr:spPr>
        <a:xfrm flipV="1">
          <a:off x="4114800" y="1081309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63</xdr:row>
      <xdr:rowOff>60007</xdr:rowOff>
    </xdr:to>
    <xdr:cxnSp macro="">
      <xdr:nvCxnSpPr>
        <xdr:cNvPr id="131" name="直線コネクタ 130"/>
        <xdr:cNvCxnSpPr/>
      </xdr:nvCxnSpPr>
      <xdr:spPr>
        <a:xfrm>
          <a:off x="3225800" y="10541635"/>
          <a:ext cx="8890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143510</xdr:rowOff>
    </xdr:to>
    <xdr:cxnSp macro="">
      <xdr:nvCxnSpPr>
        <xdr:cNvPr id="134" name="直線コネクタ 133"/>
        <xdr:cNvCxnSpPr/>
      </xdr:nvCxnSpPr>
      <xdr:spPr>
        <a:xfrm flipV="1">
          <a:off x="2336800" y="105416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143510</xdr:rowOff>
    </xdr:to>
    <xdr:cxnSp macro="">
      <xdr:nvCxnSpPr>
        <xdr:cNvPr id="137" name="直線コネクタ 136"/>
        <xdr:cNvCxnSpPr/>
      </xdr:nvCxnSpPr>
      <xdr:spPr>
        <a:xfrm>
          <a:off x="1447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47" name="楕円 146"/>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148924</xdr:rowOff>
    </xdr:from>
    <xdr:ext cx="762000" cy="259045"/>
    <xdr:sp macro="" textlink="">
      <xdr:nvSpPr>
        <xdr:cNvPr id="148" name="財政構造の弾力性該当値テキスト"/>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9207</xdr:rowOff>
    </xdr:from>
    <xdr:to>
      <xdr:col>19</xdr:col>
      <xdr:colOff>184150</xdr:colOff>
      <xdr:row>63</xdr:row>
      <xdr:rowOff>110807</xdr:rowOff>
    </xdr:to>
    <xdr:sp macro="" textlink="">
      <xdr:nvSpPr>
        <xdr:cNvPr id="149" name="楕円 148"/>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50" name="テキスト ボックス 149"/>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3" name="楕円 152"/>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4" name="テキスト ボックス 153"/>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5" name="楕円 154"/>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6" name="テキスト ボックス 155"/>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年以降、人件費及び物件費等が減少しているのは、除染業務がピークを越えたためである。除染業務</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縮小しているものの継続しているため、類似団体平均を上回っている状況である。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定員適正化計画に基づいた職員採用を行っており、今後も人件費の適正化と物件費等の抑制に努め、類似団体平均を下回るように努める。</a:t>
          </a:r>
          <a:endParaRPr lang="ja-JP" altLang="ja-JP" sz="11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111122</xdr:rowOff>
    </xdr:from>
    <xdr:to>
      <xdr:col>23</xdr:col>
      <xdr:colOff>133350</xdr:colOff>
      <xdr:row>84</xdr:row>
      <xdr:rowOff>122695</xdr:rowOff>
    </xdr:to>
    <xdr:cxnSp macro="">
      <xdr:nvCxnSpPr>
        <xdr:cNvPr id="186" name="直線コネクタ 185"/>
        <xdr:cNvCxnSpPr/>
      </xdr:nvCxnSpPr>
      <xdr:spPr>
        <a:xfrm flipV="1">
          <a:off x="4953000" y="13827122"/>
          <a:ext cx="0" cy="69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94772</xdr:rowOff>
    </xdr:from>
    <xdr:ext cx="762000" cy="259045"/>
    <xdr:sp macro="" textlink="">
      <xdr:nvSpPr>
        <xdr:cNvPr id="187" name="人件費・物件費等の状況最小値テキスト"/>
        <xdr:cNvSpPr txBox="1"/>
      </xdr:nvSpPr>
      <xdr:spPr>
        <a:xfrm>
          <a:off x="5041900" y="1449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122695</xdr:rowOff>
    </xdr:from>
    <xdr:to>
      <xdr:col>24</xdr:col>
      <xdr:colOff>12700</xdr:colOff>
      <xdr:row>84</xdr:row>
      <xdr:rowOff>122695</xdr:rowOff>
    </xdr:to>
    <xdr:cxnSp macro="">
      <xdr:nvCxnSpPr>
        <xdr:cNvPr id="188" name="直線コネクタ 187"/>
        <xdr:cNvCxnSpPr/>
      </xdr:nvCxnSpPr>
      <xdr:spPr>
        <a:xfrm>
          <a:off x="4864100" y="1452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26049</xdr:rowOff>
    </xdr:from>
    <xdr:ext cx="762000" cy="259045"/>
    <xdr:sp macro="" textlink="">
      <xdr:nvSpPr>
        <xdr:cNvPr id="189" name="人件費・物件費等の状況最大値テキスト"/>
        <xdr:cNvSpPr txBox="1"/>
      </xdr:nvSpPr>
      <xdr:spPr>
        <a:xfrm>
          <a:off x="5041900" y="1357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111122</xdr:rowOff>
    </xdr:from>
    <xdr:to>
      <xdr:col>24</xdr:col>
      <xdr:colOff>12700</xdr:colOff>
      <xdr:row>80</xdr:row>
      <xdr:rowOff>111122</xdr:rowOff>
    </xdr:to>
    <xdr:cxnSp macro="">
      <xdr:nvCxnSpPr>
        <xdr:cNvPr id="190" name="直線コネクタ 189"/>
        <xdr:cNvCxnSpPr/>
      </xdr:nvCxnSpPr>
      <xdr:spPr>
        <a:xfrm>
          <a:off x="4864100" y="1382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133903</xdr:rowOff>
    </xdr:from>
    <xdr:to>
      <xdr:col>23</xdr:col>
      <xdr:colOff>133350</xdr:colOff>
      <xdr:row>84</xdr:row>
      <xdr:rowOff>26670</xdr:rowOff>
    </xdr:to>
    <xdr:cxnSp macro="">
      <xdr:nvCxnSpPr>
        <xdr:cNvPr id="191" name="直線コネクタ 190"/>
        <xdr:cNvCxnSpPr/>
      </xdr:nvCxnSpPr>
      <xdr:spPr>
        <a:xfrm>
          <a:off x="4114800" y="14192803"/>
          <a:ext cx="838200" cy="23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124736</xdr:rowOff>
    </xdr:from>
    <xdr:ext cx="762000" cy="259045"/>
    <xdr:sp macro="" textlink="">
      <xdr:nvSpPr>
        <xdr:cNvPr id="192" name="人件費・物件費等の状況平均値テキスト"/>
        <xdr:cNvSpPr txBox="1"/>
      </xdr:nvSpPr>
      <xdr:spPr>
        <a:xfrm>
          <a:off x="5041900" y="13840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108209</xdr:rowOff>
    </xdr:from>
    <xdr:to>
      <xdr:col>23</xdr:col>
      <xdr:colOff>184150</xdr:colOff>
      <xdr:row>82</xdr:row>
      <xdr:rowOff>38359</xdr:rowOff>
    </xdr:to>
    <xdr:sp macro="" textlink="">
      <xdr:nvSpPr>
        <xdr:cNvPr id="193" name="フローチャート: 判断 192"/>
        <xdr:cNvSpPr/>
      </xdr:nvSpPr>
      <xdr:spPr>
        <a:xfrm>
          <a:off x="4902200" y="1399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133903</xdr:rowOff>
    </xdr:from>
    <xdr:to>
      <xdr:col>19</xdr:col>
      <xdr:colOff>133350</xdr:colOff>
      <xdr:row>84</xdr:row>
      <xdr:rowOff>88297</xdr:rowOff>
    </xdr:to>
    <xdr:cxnSp macro="">
      <xdr:nvCxnSpPr>
        <xdr:cNvPr id="194" name="直線コネクタ 193"/>
        <xdr:cNvCxnSpPr/>
      </xdr:nvCxnSpPr>
      <xdr:spPr>
        <a:xfrm flipV="1">
          <a:off x="3225800" y="14192803"/>
          <a:ext cx="889000" cy="29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41494</xdr:rowOff>
    </xdr:from>
    <xdr:to>
      <xdr:col>19</xdr:col>
      <xdr:colOff>184150</xdr:colOff>
      <xdr:row>81</xdr:row>
      <xdr:rowOff>143094</xdr:rowOff>
    </xdr:to>
    <xdr:sp macro="" textlink="">
      <xdr:nvSpPr>
        <xdr:cNvPr id="195" name="フローチャート: 判断 194"/>
        <xdr:cNvSpPr/>
      </xdr:nvSpPr>
      <xdr:spPr>
        <a:xfrm>
          <a:off x="4064000" y="13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153271</xdr:rowOff>
    </xdr:from>
    <xdr:ext cx="736600" cy="259045"/>
    <xdr:sp macro="" textlink="">
      <xdr:nvSpPr>
        <xdr:cNvPr id="196" name="テキスト ボックス 195"/>
        <xdr:cNvSpPr txBox="1"/>
      </xdr:nvSpPr>
      <xdr:spPr>
        <a:xfrm>
          <a:off x="3733800" y="136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88297</xdr:rowOff>
    </xdr:from>
    <xdr:to>
      <xdr:col>15</xdr:col>
      <xdr:colOff>82550</xdr:colOff>
      <xdr:row>89</xdr:row>
      <xdr:rowOff>99619</xdr:rowOff>
    </xdr:to>
    <xdr:cxnSp macro="">
      <xdr:nvCxnSpPr>
        <xdr:cNvPr id="197" name="直線コネクタ 196"/>
        <xdr:cNvCxnSpPr/>
      </xdr:nvCxnSpPr>
      <xdr:spPr>
        <a:xfrm flipV="1">
          <a:off x="2336800" y="14490097"/>
          <a:ext cx="889000" cy="8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20315</xdr:rowOff>
    </xdr:from>
    <xdr:to>
      <xdr:col>15</xdr:col>
      <xdr:colOff>133350</xdr:colOff>
      <xdr:row>81</xdr:row>
      <xdr:rowOff>121915</xdr:rowOff>
    </xdr:to>
    <xdr:sp macro="" textlink="">
      <xdr:nvSpPr>
        <xdr:cNvPr id="198" name="フローチャート: 判断 197"/>
        <xdr:cNvSpPr/>
      </xdr:nvSpPr>
      <xdr:spPr>
        <a:xfrm>
          <a:off x="3175000" y="139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132092</xdr:rowOff>
    </xdr:from>
    <xdr:ext cx="762000" cy="259045"/>
    <xdr:sp macro="" textlink="">
      <xdr:nvSpPr>
        <xdr:cNvPr id="199" name="テキスト ボックス 198"/>
        <xdr:cNvSpPr txBox="1"/>
      </xdr:nvSpPr>
      <xdr:spPr>
        <a:xfrm>
          <a:off x="2844800" y="136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36869</xdr:rowOff>
    </xdr:from>
    <xdr:to>
      <xdr:col>11</xdr:col>
      <xdr:colOff>31750</xdr:colOff>
      <xdr:row>89</xdr:row>
      <xdr:rowOff>99619</xdr:rowOff>
    </xdr:to>
    <xdr:cxnSp macro="">
      <xdr:nvCxnSpPr>
        <xdr:cNvPr id="200" name="直線コネクタ 199"/>
        <xdr:cNvCxnSpPr/>
      </xdr:nvCxnSpPr>
      <xdr:spPr>
        <a:xfrm>
          <a:off x="1447800" y="15295919"/>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30840</xdr:rowOff>
    </xdr:from>
    <xdr:to>
      <xdr:col>11</xdr:col>
      <xdr:colOff>82550</xdr:colOff>
      <xdr:row>81</xdr:row>
      <xdr:rowOff>132440</xdr:rowOff>
    </xdr:to>
    <xdr:sp macro="" textlink="">
      <xdr:nvSpPr>
        <xdr:cNvPr id="201" name="フローチャート: 判断 200"/>
        <xdr:cNvSpPr/>
      </xdr:nvSpPr>
      <xdr:spPr>
        <a:xfrm>
          <a:off x="22860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142617</xdr:rowOff>
    </xdr:from>
    <xdr:ext cx="762000" cy="259045"/>
    <xdr:sp macro="" textlink="">
      <xdr:nvSpPr>
        <xdr:cNvPr id="202" name="テキスト ボックス 201"/>
        <xdr:cNvSpPr txBox="1"/>
      </xdr:nvSpPr>
      <xdr:spPr>
        <a:xfrm>
          <a:off x="1955800" y="1368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16281</xdr:rowOff>
    </xdr:from>
    <xdr:to>
      <xdr:col>7</xdr:col>
      <xdr:colOff>31750</xdr:colOff>
      <xdr:row>81</xdr:row>
      <xdr:rowOff>117881</xdr:rowOff>
    </xdr:to>
    <xdr:sp macro="" textlink="">
      <xdr:nvSpPr>
        <xdr:cNvPr id="203" name="フローチャート: 判断 202"/>
        <xdr:cNvSpPr/>
      </xdr:nvSpPr>
      <xdr:spPr>
        <a:xfrm>
          <a:off x="1397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128058</xdr:rowOff>
    </xdr:from>
    <xdr:ext cx="762000" cy="259045"/>
    <xdr:sp macro="" textlink="">
      <xdr:nvSpPr>
        <xdr:cNvPr id="204" name="テキスト ボックス 203"/>
        <xdr:cNvSpPr txBox="1"/>
      </xdr:nvSpPr>
      <xdr:spPr>
        <a:xfrm>
          <a:off x="1066800" y="1367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147320</xdr:rowOff>
    </xdr:from>
    <xdr:to>
      <xdr:col>23</xdr:col>
      <xdr:colOff>184150</xdr:colOff>
      <xdr:row>84</xdr:row>
      <xdr:rowOff>77470</xdr:rowOff>
    </xdr:to>
    <xdr:sp macro="" textlink="">
      <xdr:nvSpPr>
        <xdr:cNvPr id="210" name="楕円 209"/>
        <xdr:cNvSpPr/>
      </xdr:nvSpPr>
      <xdr:spPr>
        <a:xfrm>
          <a:off x="49022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43197</xdr:rowOff>
    </xdr:from>
    <xdr:ext cx="762000" cy="259045"/>
    <xdr:sp macro="" textlink="">
      <xdr:nvSpPr>
        <xdr:cNvPr id="211" name="人件費・物件費等の状況該当値テキスト"/>
        <xdr:cNvSpPr txBox="1"/>
      </xdr:nvSpPr>
      <xdr:spPr>
        <a:xfrm>
          <a:off x="5041900" y="1427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83103</xdr:rowOff>
    </xdr:from>
    <xdr:to>
      <xdr:col>19</xdr:col>
      <xdr:colOff>184150</xdr:colOff>
      <xdr:row>83</xdr:row>
      <xdr:rowOff>13253</xdr:rowOff>
    </xdr:to>
    <xdr:sp macro="" textlink="">
      <xdr:nvSpPr>
        <xdr:cNvPr id="212" name="楕円 211"/>
        <xdr:cNvSpPr/>
      </xdr:nvSpPr>
      <xdr:spPr>
        <a:xfrm>
          <a:off x="4064000" y="141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169480</xdr:rowOff>
    </xdr:from>
    <xdr:ext cx="736600" cy="259045"/>
    <xdr:sp macro="" textlink="">
      <xdr:nvSpPr>
        <xdr:cNvPr id="213" name="テキスト ボックス 212"/>
        <xdr:cNvSpPr txBox="1"/>
      </xdr:nvSpPr>
      <xdr:spPr>
        <a:xfrm>
          <a:off x="3733800" y="1422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37497</xdr:rowOff>
    </xdr:from>
    <xdr:to>
      <xdr:col>15</xdr:col>
      <xdr:colOff>133350</xdr:colOff>
      <xdr:row>84</xdr:row>
      <xdr:rowOff>139097</xdr:rowOff>
    </xdr:to>
    <xdr:sp macro="" textlink="">
      <xdr:nvSpPr>
        <xdr:cNvPr id="214" name="楕円 213"/>
        <xdr:cNvSpPr/>
      </xdr:nvSpPr>
      <xdr:spPr>
        <a:xfrm>
          <a:off x="3175000" y="144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123874</xdr:rowOff>
    </xdr:from>
    <xdr:ext cx="762000" cy="259045"/>
    <xdr:sp macro="" textlink="">
      <xdr:nvSpPr>
        <xdr:cNvPr id="215" name="テキスト ボックス 214"/>
        <xdr:cNvSpPr txBox="1"/>
      </xdr:nvSpPr>
      <xdr:spPr>
        <a:xfrm>
          <a:off x="2844800" y="1452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48819</xdr:rowOff>
    </xdr:from>
    <xdr:to>
      <xdr:col>11</xdr:col>
      <xdr:colOff>82550</xdr:colOff>
      <xdr:row>89</xdr:row>
      <xdr:rowOff>150419</xdr:rowOff>
    </xdr:to>
    <xdr:sp macro="" textlink="">
      <xdr:nvSpPr>
        <xdr:cNvPr id="216" name="楕円 215"/>
        <xdr:cNvSpPr/>
      </xdr:nvSpPr>
      <xdr:spPr>
        <a:xfrm>
          <a:off x="2286000" y="153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135196</xdr:rowOff>
    </xdr:from>
    <xdr:ext cx="762000" cy="259045"/>
    <xdr:sp macro="" textlink="">
      <xdr:nvSpPr>
        <xdr:cNvPr id="217" name="テキスト ボックス 216"/>
        <xdr:cNvSpPr txBox="1"/>
      </xdr:nvSpPr>
      <xdr:spPr>
        <a:xfrm>
          <a:off x="1955800" y="1539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157519</xdr:rowOff>
    </xdr:from>
    <xdr:to>
      <xdr:col>7</xdr:col>
      <xdr:colOff>31750</xdr:colOff>
      <xdr:row>89</xdr:row>
      <xdr:rowOff>87669</xdr:rowOff>
    </xdr:to>
    <xdr:sp macro="" textlink="">
      <xdr:nvSpPr>
        <xdr:cNvPr id="218" name="楕円 217"/>
        <xdr:cNvSpPr/>
      </xdr:nvSpPr>
      <xdr:spPr>
        <a:xfrm>
          <a:off x="1397000" y="152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72446</xdr:rowOff>
    </xdr:from>
    <xdr:ext cx="762000" cy="259045"/>
    <xdr:sp macro="" textlink="">
      <xdr:nvSpPr>
        <xdr:cNvPr id="219" name="テキスト ボックス 218"/>
        <xdr:cNvSpPr txBox="1"/>
      </xdr:nvSpPr>
      <xdr:spPr>
        <a:xfrm>
          <a:off x="1066800" y="153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ラスパイレス指数は</a:t>
          </a:r>
          <a:r>
            <a:rPr kumimoji="1" lang="en-US" altLang="ja-JP" sz="1100">
              <a:solidFill>
                <a:schemeClr val="dk1"/>
              </a:solidFill>
              <a:effectLst/>
              <a:latin typeface="+mn-ea"/>
              <a:ea typeface="+mn-ea"/>
              <a:cs typeface="+mn-cs"/>
            </a:rPr>
            <a:t>100.6%</a:t>
          </a:r>
          <a:r>
            <a:rPr kumimoji="1" lang="ja-JP" altLang="ja-JP" sz="1100">
              <a:solidFill>
                <a:schemeClr val="dk1"/>
              </a:solidFill>
              <a:effectLst/>
              <a:latin typeface="+mn-ea"/>
              <a:ea typeface="+mn-ea"/>
              <a:cs typeface="+mn-cs"/>
            </a:rPr>
            <a:t>で、類似団体平均値比較では</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ポイント上回っている。職員の年齢構成が影響しているため、中途採用等の計画的な実施により、職員の将来的な年齢構成のバランス確保に努める。</a:t>
          </a:r>
          <a:endParaRPr lang="ja-JP" altLang="ja-JP" sz="11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74789</xdr:rowOff>
    </xdr:to>
    <xdr:cxnSp macro="">
      <xdr:nvCxnSpPr>
        <xdr:cNvPr id="253" name="直線コネクタ 252"/>
        <xdr:cNvCxnSpPr/>
      </xdr:nvCxnSpPr>
      <xdr:spPr>
        <a:xfrm>
          <a:off x="16179800" y="14712245"/>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138995</xdr:rowOff>
    </xdr:to>
    <xdr:cxnSp macro="">
      <xdr:nvCxnSpPr>
        <xdr:cNvPr id="256" name="直線コネクタ 255"/>
        <xdr:cNvCxnSpPr/>
      </xdr:nvCxnSpPr>
      <xdr:spPr>
        <a:xfrm>
          <a:off x="15290800" y="145915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71966</xdr:rowOff>
    </xdr:to>
    <xdr:cxnSp macro="">
      <xdr:nvCxnSpPr>
        <xdr:cNvPr id="259" name="直線コネクタ 258"/>
        <xdr:cNvCxnSpPr/>
      </xdr:nvCxnSpPr>
      <xdr:spPr>
        <a:xfrm flipV="1">
          <a:off x="14401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125589</xdr:rowOff>
    </xdr:to>
    <xdr:cxnSp macro="">
      <xdr:nvCxnSpPr>
        <xdr:cNvPr id="262" name="直線コネクタ 261"/>
        <xdr:cNvCxnSpPr/>
      </xdr:nvCxnSpPr>
      <xdr:spPr>
        <a:xfrm flipV="1">
          <a:off x="13512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2" name="楕円 271"/>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3" name="給与水準   （国との比較）該当値テキスト"/>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4" name="楕円 273"/>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5" name="テキスト ボックス 274"/>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0" name="楕円 279"/>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1" name="テキスト ボックス 280"/>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人口千人当たりの職員数は</a:t>
          </a:r>
          <a:r>
            <a:rPr kumimoji="1" lang="en-US" altLang="ja-JP" sz="1100">
              <a:solidFill>
                <a:schemeClr val="dk1"/>
              </a:solidFill>
              <a:effectLst/>
              <a:latin typeface="+mn-ea"/>
              <a:ea typeface="+mn-ea"/>
              <a:cs typeface="+mn-cs"/>
            </a:rPr>
            <a:t>8.09</a:t>
          </a:r>
          <a:r>
            <a:rPr kumimoji="1" lang="ja-JP" altLang="ja-JP" sz="1100">
              <a:solidFill>
                <a:schemeClr val="dk1"/>
              </a:solidFill>
              <a:effectLst/>
              <a:latin typeface="+mn-ea"/>
              <a:ea typeface="+mn-ea"/>
              <a:cs typeface="+mn-cs"/>
            </a:rPr>
            <a:t>人で、類似団体平均値比較では、▲</a:t>
          </a:r>
          <a:r>
            <a:rPr kumimoji="1" lang="en-US" altLang="ja-JP" sz="1100">
              <a:solidFill>
                <a:schemeClr val="dk1"/>
              </a:solidFill>
              <a:effectLst/>
              <a:latin typeface="+mn-ea"/>
              <a:ea typeface="+mn-ea"/>
              <a:cs typeface="+mn-cs"/>
            </a:rPr>
            <a:t>0.43</a:t>
          </a:r>
          <a:r>
            <a:rPr kumimoji="1" lang="ja-JP" altLang="ja-JP" sz="1100">
              <a:solidFill>
                <a:schemeClr val="dk1"/>
              </a:solidFill>
              <a:effectLst/>
              <a:latin typeface="+mn-ea"/>
              <a:ea typeface="+mn-ea"/>
              <a:cs typeface="+mn-cs"/>
            </a:rPr>
            <a:t>人となってる。住民サービスを低下させることなく、最小の経費で最大の効果を上げられるよう、定員の適正管理と業務の効率化を進めていく。</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8255</xdr:rowOff>
    </xdr:to>
    <xdr:cxnSp macro="">
      <xdr:nvCxnSpPr>
        <xdr:cNvPr id="318" name="直線コネクタ 317"/>
        <xdr:cNvCxnSpPr/>
      </xdr:nvCxnSpPr>
      <xdr:spPr>
        <a:xfrm>
          <a:off x="16179800" y="10612301"/>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153851</xdr:rowOff>
    </xdr:to>
    <xdr:cxnSp macro="">
      <xdr:nvCxnSpPr>
        <xdr:cNvPr id="321" name="直線コネクタ 320"/>
        <xdr:cNvCxnSpPr/>
      </xdr:nvCxnSpPr>
      <xdr:spPr>
        <a:xfrm>
          <a:off x="15290800" y="105950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136616</xdr:rowOff>
    </xdr:to>
    <xdr:cxnSp macro="">
      <xdr:nvCxnSpPr>
        <xdr:cNvPr id="324" name="直線コネクタ 323"/>
        <xdr:cNvCxnSpPr/>
      </xdr:nvCxnSpPr>
      <xdr:spPr>
        <a:xfrm>
          <a:off x="14401800" y="1057783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148681</xdr:rowOff>
    </xdr:to>
    <xdr:cxnSp macro="">
      <xdr:nvCxnSpPr>
        <xdr:cNvPr id="327" name="直線コネクタ 326"/>
        <xdr:cNvCxnSpPr/>
      </xdr:nvCxnSpPr>
      <xdr:spPr>
        <a:xfrm flipV="1">
          <a:off x="13512800" y="1057783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7" name="楕円 336"/>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145432</xdr:rowOff>
    </xdr:from>
    <xdr:ext cx="762000" cy="259045"/>
    <xdr:sp macro="" textlink="">
      <xdr:nvSpPr>
        <xdr:cNvPr id="338" name="定員管理の状況該当値テキスト"/>
        <xdr:cNvSpPr txBox="1"/>
      </xdr:nvSpPr>
      <xdr:spPr>
        <a:xfrm>
          <a:off x="17106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39" name="楕円 338"/>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43378</xdr:rowOff>
    </xdr:from>
    <xdr:ext cx="736600" cy="259045"/>
    <xdr:sp macro="" textlink="">
      <xdr:nvSpPr>
        <xdr:cNvPr id="340" name="テキスト ボックス 339"/>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1" name="楕円 340"/>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42" name="テキスト ボックス 341"/>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3" name="楕円 342"/>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44" name="テキスト ボックス 343"/>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97881</xdr:rowOff>
    </xdr:from>
    <xdr:to>
      <xdr:col>64</xdr:col>
      <xdr:colOff>152400</xdr:colOff>
      <xdr:row>62</xdr:row>
      <xdr:rowOff>28031</xdr:rowOff>
    </xdr:to>
    <xdr:sp macro="" textlink="">
      <xdr:nvSpPr>
        <xdr:cNvPr id="345" name="楕円 344"/>
        <xdr:cNvSpPr/>
      </xdr:nvSpPr>
      <xdr:spPr>
        <a:xfrm>
          <a:off x="13462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38208</xdr:rowOff>
    </xdr:from>
    <xdr:ext cx="762000" cy="259045"/>
    <xdr:sp macro="" textlink="">
      <xdr:nvSpPr>
        <xdr:cNvPr id="346" name="テキスト ボックス 345"/>
        <xdr:cNvSpPr txBox="1"/>
      </xdr:nvSpPr>
      <xdr:spPr>
        <a:xfrm>
          <a:off x="13131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本宮市工業等団地用地取得事業債の満期一括償還地方債の元利償還金及び地方公営企業に要する経費の財源とする地方債の償還の財源に充てたと認められる繰入金の合計額が前年より▲</a:t>
          </a:r>
          <a:r>
            <a:rPr kumimoji="1" lang="en-US" altLang="ja-JP" sz="1100">
              <a:latin typeface="游ゴシック" panose="020B0400000000000000" pitchFamily="50" charset="-128"/>
              <a:ea typeface="游ゴシック" panose="020B0400000000000000" pitchFamily="50" charset="-128"/>
            </a:rPr>
            <a:t>93,400</a:t>
          </a:r>
          <a:r>
            <a:rPr kumimoji="1" lang="ja-JP" altLang="en-US" sz="1100">
              <a:latin typeface="游ゴシック" panose="020B0400000000000000" pitchFamily="50" charset="-128"/>
              <a:ea typeface="游ゴシック" panose="020B0400000000000000" pitchFamily="50" charset="-128"/>
            </a:rPr>
            <a:t>千円となった。また、標準財政規模が</a:t>
          </a:r>
          <a:r>
            <a:rPr kumimoji="1" lang="en-US" altLang="ja-JP" sz="1100">
              <a:latin typeface="游ゴシック" panose="020B0400000000000000" pitchFamily="50" charset="-128"/>
              <a:ea typeface="游ゴシック" panose="020B0400000000000000" pitchFamily="50" charset="-128"/>
            </a:rPr>
            <a:t>281,825</a:t>
          </a:r>
          <a:r>
            <a:rPr kumimoji="1" lang="ja-JP" altLang="en-US" sz="1100">
              <a:latin typeface="游ゴシック" panose="020B0400000000000000" pitchFamily="50" charset="-128"/>
              <a:ea typeface="游ゴシック" panose="020B0400000000000000" pitchFamily="50" charset="-128"/>
            </a:rPr>
            <a:t>千円増額（</a:t>
          </a:r>
          <a:r>
            <a:rPr kumimoji="1" lang="ja-JP" altLang="ja-JP" sz="1100">
              <a:solidFill>
                <a:schemeClr val="dk1"/>
              </a:solidFill>
              <a:effectLst/>
              <a:latin typeface="+mn-lt"/>
              <a:ea typeface="+mn-ea"/>
              <a:cs typeface="+mn-cs"/>
            </a:rPr>
            <a:t>前年度比</a:t>
          </a:r>
          <a:r>
            <a:rPr kumimoji="1" lang="en-US" altLang="ja-JP" sz="1100">
              <a:latin typeface="游ゴシック" panose="020B0400000000000000" pitchFamily="50" charset="-128"/>
              <a:ea typeface="游ゴシック" panose="020B0400000000000000" pitchFamily="50" charset="-128"/>
            </a:rPr>
            <a:t>3.4</a:t>
          </a:r>
          <a:r>
            <a:rPr kumimoji="1" lang="ja-JP" altLang="en-US" sz="1100">
              <a:latin typeface="游ゴシック" panose="020B0400000000000000" pitchFamily="50" charset="-128"/>
              <a:ea typeface="游ゴシック" panose="020B0400000000000000" pitchFamily="50" charset="-128"/>
            </a:rPr>
            <a:t>％増）となったことなどから、実質公債費比率は</a:t>
          </a:r>
          <a:r>
            <a:rPr kumimoji="1" lang="en-US" altLang="ja-JP" sz="1100">
              <a:latin typeface="游ゴシック" panose="020B0400000000000000" pitchFamily="50" charset="-128"/>
              <a:ea typeface="游ゴシック" panose="020B0400000000000000" pitchFamily="50" charset="-128"/>
            </a:rPr>
            <a:t>3</a:t>
          </a:r>
          <a:r>
            <a:rPr kumimoji="1" lang="ja-JP" altLang="en-US" sz="1100">
              <a:latin typeface="游ゴシック" panose="020B0400000000000000" pitchFamily="50" charset="-128"/>
              <a:ea typeface="游ゴシック" panose="020B0400000000000000" pitchFamily="50" charset="-128"/>
            </a:rPr>
            <a:t>カ年平均で</a:t>
          </a:r>
          <a:r>
            <a:rPr kumimoji="1" lang="en-US" altLang="ja-JP" sz="1100">
              <a:latin typeface="游ゴシック" panose="020B0400000000000000" pitchFamily="50" charset="-128"/>
              <a:ea typeface="游ゴシック" panose="020B0400000000000000" pitchFamily="50" charset="-128"/>
            </a:rPr>
            <a:t>6.4</a:t>
          </a:r>
          <a:r>
            <a:rPr kumimoji="1" lang="ja-JP" altLang="en-US" sz="1100">
              <a:latin typeface="游ゴシック" panose="020B0400000000000000" pitchFamily="50" charset="-128"/>
              <a:ea typeface="游ゴシック" panose="020B0400000000000000" pitchFamily="50" charset="-128"/>
            </a:rPr>
            <a:t>となり、前年度よりも</a:t>
          </a:r>
          <a:r>
            <a:rPr kumimoji="1" lang="en-US" altLang="ja-JP" sz="1100">
              <a:latin typeface="游ゴシック" panose="020B0400000000000000" pitchFamily="50" charset="-128"/>
              <a:ea typeface="游ゴシック" panose="020B0400000000000000" pitchFamily="50" charset="-128"/>
            </a:rPr>
            <a:t>0.7</a:t>
          </a:r>
          <a:r>
            <a:rPr kumimoji="1" lang="ja-JP" altLang="en-US" sz="1100">
              <a:latin typeface="游ゴシック" panose="020B0400000000000000" pitchFamily="50" charset="-128"/>
              <a:ea typeface="游ゴシック" panose="020B0400000000000000" pitchFamily="50" charset="-128"/>
            </a:rPr>
            <a:t>ポイント改善された。</a:t>
          </a:r>
        </a:p>
        <a:p>
          <a:r>
            <a:rPr kumimoji="1" lang="ja-JP" altLang="en-US" sz="1100">
              <a:latin typeface="游ゴシック" panose="020B0400000000000000" pitchFamily="50" charset="-128"/>
              <a:ea typeface="游ゴシック" panose="020B0400000000000000" pitchFamily="50" charset="-128"/>
            </a:rPr>
            <a:t>　今後は、本宮市財政運営計画に基づき、計画的な市債の発行と償還に努め、当該比率を減少させていく。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88392</xdr:rowOff>
    </xdr:to>
    <xdr:cxnSp macro="">
      <xdr:nvCxnSpPr>
        <xdr:cNvPr id="378" name="直線コネクタ 377"/>
        <xdr:cNvCxnSpPr/>
      </xdr:nvCxnSpPr>
      <xdr:spPr>
        <a:xfrm flipV="1">
          <a:off x="16179800" y="687882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136652</xdr:rowOff>
    </xdr:to>
    <xdr:cxnSp macro="">
      <xdr:nvCxnSpPr>
        <xdr:cNvPr id="381" name="直線コネクタ 380"/>
        <xdr:cNvCxnSpPr/>
      </xdr:nvCxnSpPr>
      <xdr:spPr>
        <a:xfrm flipV="1">
          <a:off x="15290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32766</xdr:rowOff>
    </xdr:to>
    <xdr:cxnSp macro="">
      <xdr:nvCxnSpPr>
        <xdr:cNvPr id="384" name="直線コネクタ 383"/>
        <xdr:cNvCxnSpPr/>
      </xdr:nvCxnSpPr>
      <xdr:spPr>
        <a:xfrm flipV="1">
          <a:off x="14401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138938</xdr:rowOff>
    </xdr:to>
    <xdr:cxnSp macro="">
      <xdr:nvCxnSpPr>
        <xdr:cNvPr id="387" name="直線コネクタ 386"/>
        <xdr:cNvCxnSpPr/>
      </xdr:nvCxnSpPr>
      <xdr:spPr>
        <a:xfrm flipV="1">
          <a:off x="13512800" y="70622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7" name="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9" name="楕円 398"/>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0" name="テキスト ボックス 399"/>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1" name="楕円 400"/>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2" name="テキスト ボックス 401"/>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3" name="楕円 402"/>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4" name="テキスト ボックス 403"/>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5" name="楕円 404"/>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06" name="テキスト ボックス 405"/>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a:t>
          </a:r>
          <a:r>
            <a:rPr kumimoji="1" lang="ja-JP" altLang="en-US" sz="1050">
              <a:latin typeface="游ゴシック" panose="020B0400000000000000" pitchFamily="50" charset="-128"/>
              <a:ea typeface="游ゴシック" panose="020B0400000000000000" pitchFamily="50" charset="-128"/>
            </a:rPr>
            <a:t>令和元年東日本台風に係る災害復旧事業債の借入に伴い市債残高が増加したが、主に補助災害復旧事業債の借入のため、将来負担比率への影響が少なかった。債務負担行為に基づく支出予定額は、本宮市工業等団地用地取得事業債に係るシンジケートローンが償還完了となったことが大きく起因し、▲</a:t>
          </a:r>
          <a:r>
            <a:rPr kumimoji="1" lang="en-US" altLang="ja-JP" sz="1050">
              <a:latin typeface="游ゴシック" panose="020B0400000000000000" pitchFamily="50" charset="-128"/>
              <a:ea typeface="游ゴシック" panose="020B0400000000000000" pitchFamily="50" charset="-128"/>
            </a:rPr>
            <a:t>589,549</a:t>
          </a:r>
          <a:r>
            <a:rPr kumimoji="1" lang="ja-JP" altLang="en-US" sz="1050">
              <a:latin typeface="游ゴシック" panose="020B0400000000000000" pitchFamily="50" charset="-128"/>
              <a:ea typeface="游ゴシック" panose="020B0400000000000000" pitchFamily="50" charset="-128"/>
            </a:rPr>
            <a:t>千円（前年度比▲</a:t>
          </a:r>
          <a:r>
            <a:rPr kumimoji="1" lang="en-US" altLang="ja-JP" sz="1050">
              <a:latin typeface="游ゴシック" panose="020B0400000000000000" pitchFamily="50" charset="-128"/>
              <a:ea typeface="游ゴシック" panose="020B0400000000000000" pitchFamily="50" charset="-128"/>
            </a:rPr>
            <a:t>53.4</a:t>
          </a:r>
          <a:r>
            <a:rPr kumimoji="1" lang="ja-JP" altLang="en-US" sz="1050">
              <a:latin typeface="游ゴシック" panose="020B0400000000000000" pitchFamily="50" charset="-128"/>
              <a:ea typeface="游ゴシック" panose="020B0400000000000000" pitchFamily="50" charset="-128"/>
            </a:rPr>
            <a:t>％）となった。また、標準財政規模が</a:t>
          </a:r>
          <a:r>
            <a:rPr kumimoji="1" lang="en-US" altLang="ja-JP" sz="1050">
              <a:latin typeface="游ゴシック" panose="020B0400000000000000" pitchFamily="50" charset="-128"/>
              <a:ea typeface="游ゴシック" panose="020B0400000000000000" pitchFamily="50" charset="-128"/>
            </a:rPr>
            <a:t>281,825</a:t>
          </a:r>
          <a:r>
            <a:rPr kumimoji="1" lang="ja-JP" altLang="en-US" sz="1050">
              <a:latin typeface="游ゴシック" panose="020B0400000000000000" pitchFamily="50" charset="-128"/>
              <a:ea typeface="游ゴシック" panose="020B0400000000000000" pitchFamily="50" charset="-128"/>
            </a:rPr>
            <a:t>千円増額（</a:t>
          </a:r>
          <a:r>
            <a:rPr kumimoji="1" lang="ja-JP" altLang="ja-JP" sz="1100">
              <a:solidFill>
                <a:schemeClr val="dk1"/>
              </a:solidFill>
              <a:effectLst/>
              <a:latin typeface="+mn-lt"/>
              <a:ea typeface="+mn-ea"/>
              <a:cs typeface="+mn-cs"/>
            </a:rPr>
            <a:t>前年度比</a:t>
          </a:r>
          <a:r>
            <a:rPr kumimoji="1" lang="en-US" altLang="ja-JP" sz="1050">
              <a:latin typeface="游ゴシック" panose="020B0400000000000000" pitchFamily="50" charset="-128"/>
              <a:ea typeface="游ゴシック" panose="020B0400000000000000" pitchFamily="50" charset="-128"/>
            </a:rPr>
            <a:t>3.4</a:t>
          </a:r>
          <a:r>
            <a:rPr kumimoji="1" lang="ja-JP" altLang="en-US" sz="1050">
              <a:latin typeface="游ゴシック" panose="020B0400000000000000" pitchFamily="50" charset="-128"/>
              <a:ea typeface="游ゴシック" panose="020B0400000000000000" pitchFamily="50" charset="-128"/>
            </a:rPr>
            <a:t>％増）となったことなどから前年度よりも</a:t>
          </a:r>
          <a:r>
            <a:rPr kumimoji="1" lang="en-US" altLang="ja-JP" sz="1050">
              <a:latin typeface="游ゴシック" panose="020B0400000000000000" pitchFamily="50" charset="-128"/>
              <a:ea typeface="游ゴシック" panose="020B0400000000000000" pitchFamily="50" charset="-128"/>
            </a:rPr>
            <a:t>2.5</a:t>
          </a:r>
          <a:r>
            <a:rPr kumimoji="1" lang="ja-JP" altLang="en-US" sz="1050">
              <a:latin typeface="游ゴシック" panose="020B0400000000000000" pitchFamily="50" charset="-128"/>
              <a:ea typeface="游ゴシック" panose="020B0400000000000000" pitchFamily="50" charset="-128"/>
            </a:rPr>
            <a:t>ポイント改善された。</a:t>
          </a:r>
        </a:p>
        <a:p>
          <a:r>
            <a:rPr kumimoji="1" lang="ja-JP" altLang="en-US" sz="1050">
              <a:latin typeface="游ゴシック" panose="020B0400000000000000" pitchFamily="50" charset="-128"/>
              <a:ea typeface="游ゴシック" panose="020B0400000000000000" pitchFamily="50" charset="-128"/>
            </a:rPr>
            <a:t>　今後は、本宮市財政運営計画に基づき、計画的な市債の発行と償還に努め、当該比率を減少させていく。</a:t>
          </a:r>
        </a:p>
        <a:p>
          <a:endParaRPr kumimoji="1" lang="ja-JP" altLang="en-US" sz="1100">
            <a:latin typeface="游ゴシック" panose="020B0400000000000000" pitchFamily="50" charset="-128"/>
            <a:ea typeface="游ゴシック" panose="020B04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156362</xdr:rowOff>
    </xdr:from>
    <xdr:to>
      <xdr:col>81</xdr:col>
      <xdr:colOff>44450</xdr:colOff>
      <xdr:row>15</xdr:row>
      <xdr:rowOff>168427</xdr:rowOff>
    </xdr:to>
    <xdr:cxnSp macro="">
      <xdr:nvCxnSpPr>
        <xdr:cNvPr id="438" name="直線コネクタ 437"/>
        <xdr:cNvCxnSpPr/>
      </xdr:nvCxnSpPr>
      <xdr:spPr>
        <a:xfrm flipV="1">
          <a:off x="16179800" y="272811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160706</xdr:rowOff>
    </xdr:from>
    <xdr:to>
      <xdr:col>77</xdr:col>
      <xdr:colOff>44450</xdr:colOff>
      <xdr:row>15</xdr:row>
      <xdr:rowOff>168427</xdr:rowOff>
    </xdr:to>
    <xdr:cxnSp macro="">
      <xdr:nvCxnSpPr>
        <xdr:cNvPr id="441" name="直線コネクタ 440"/>
        <xdr:cNvCxnSpPr/>
      </xdr:nvCxnSpPr>
      <xdr:spPr>
        <a:xfrm>
          <a:off x="15290800" y="273245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160706</xdr:rowOff>
    </xdr:from>
    <xdr:to>
      <xdr:col>72</xdr:col>
      <xdr:colOff>203200</xdr:colOff>
      <xdr:row>16</xdr:row>
      <xdr:rowOff>81432</xdr:rowOff>
    </xdr:to>
    <xdr:cxnSp macro="">
      <xdr:nvCxnSpPr>
        <xdr:cNvPr id="444" name="直線コネクタ 443"/>
        <xdr:cNvCxnSpPr/>
      </xdr:nvCxnSpPr>
      <xdr:spPr>
        <a:xfrm flipV="1">
          <a:off x="14401800" y="2732456"/>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81432</xdr:rowOff>
    </xdr:from>
    <xdr:to>
      <xdr:col>68</xdr:col>
      <xdr:colOff>152400</xdr:colOff>
      <xdr:row>16</xdr:row>
      <xdr:rowOff>158166</xdr:rowOff>
    </xdr:to>
    <xdr:cxnSp macro="">
      <xdr:nvCxnSpPr>
        <xdr:cNvPr id="447" name="直線コネクタ 446"/>
        <xdr:cNvCxnSpPr/>
      </xdr:nvCxnSpPr>
      <xdr:spPr>
        <a:xfrm flipV="1">
          <a:off x="13512800" y="2824632"/>
          <a:ext cx="889000" cy="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105562</xdr:rowOff>
    </xdr:from>
    <xdr:to>
      <xdr:col>81</xdr:col>
      <xdr:colOff>95250</xdr:colOff>
      <xdr:row>16</xdr:row>
      <xdr:rowOff>35712</xdr:rowOff>
    </xdr:to>
    <xdr:sp macro="" textlink="">
      <xdr:nvSpPr>
        <xdr:cNvPr id="457" name="楕円 456"/>
        <xdr:cNvSpPr/>
      </xdr:nvSpPr>
      <xdr:spPr>
        <a:xfrm>
          <a:off x="16967200" y="2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77639</xdr:rowOff>
    </xdr:from>
    <xdr:ext cx="762000" cy="259045"/>
    <xdr:sp macro="" textlink="">
      <xdr:nvSpPr>
        <xdr:cNvPr id="458" name="将来負担の状況該当値テキスト"/>
        <xdr:cNvSpPr txBox="1"/>
      </xdr:nvSpPr>
      <xdr:spPr>
        <a:xfrm>
          <a:off x="17106900" y="26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117627</xdr:rowOff>
    </xdr:from>
    <xdr:to>
      <xdr:col>77</xdr:col>
      <xdr:colOff>95250</xdr:colOff>
      <xdr:row>16</xdr:row>
      <xdr:rowOff>47777</xdr:rowOff>
    </xdr:to>
    <xdr:sp macro="" textlink="">
      <xdr:nvSpPr>
        <xdr:cNvPr id="459" name="楕円 458"/>
        <xdr:cNvSpPr/>
      </xdr:nvSpPr>
      <xdr:spPr>
        <a:xfrm>
          <a:off x="161290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32554</xdr:rowOff>
    </xdr:from>
    <xdr:ext cx="736600" cy="259045"/>
    <xdr:sp macro="" textlink="">
      <xdr:nvSpPr>
        <xdr:cNvPr id="460" name="テキスト ボックス 459"/>
        <xdr:cNvSpPr txBox="1"/>
      </xdr:nvSpPr>
      <xdr:spPr>
        <a:xfrm>
          <a:off x="15798800" y="2775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109906</xdr:rowOff>
    </xdr:from>
    <xdr:to>
      <xdr:col>73</xdr:col>
      <xdr:colOff>44450</xdr:colOff>
      <xdr:row>16</xdr:row>
      <xdr:rowOff>40056</xdr:rowOff>
    </xdr:to>
    <xdr:sp macro="" textlink="">
      <xdr:nvSpPr>
        <xdr:cNvPr id="461" name="楕円 460"/>
        <xdr:cNvSpPr/>
      </xdr:nvSpPr>
      <xdr:spPr>
        <a:xfrm>
          <a:off x="15240000" y="26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24833</xdr:rowOff>
    </xdr:from>
    <xdr:ext cx="762000" cy="259045"/>
    <xdr:sp macro="" textlink="">
      <xdr:nvSpPr>
        <xdr:cNvPr id="462" name="テキスト ボックス 461"/>
        <xdr:cNvSpPr txBox="1"/>
      </xdr:nvSpPr>
      <xdr:spPr>
        <a:xfrm>
          <a:off x="14909800" y="27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63" name="楕円 462"/>
        <xdr:cNvSpPr/>
      </xdr:nvSpPr>
      <xdr:spPr>
        <a:xfrm>
          <a:off x="14351000" y="27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64" name="テキスト ボックス 463"/>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107366</xdr:rowOff>
    </xdr:from>
    <xdr:to>
      <xdr:col>64</xdr:col>
      <xdr:colOff>152400</xdr:colOff>
      <xdr:row>17</xdr:row>
      <xdr:rowOff>37516</xdr:rowOff>
    </xdr:to>
    <xdr:sp macro="" textlink="">
      <xdr:nvSpPr>
        <xdr:cNvPr id="465" name="楕円 464"/>
        <xdr:cNvSpPr/>
      </xdr:nvSpPr>
      <xdr:spPr>
        <a:xfrm>
          <a:off x="13462000" y="28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22293</xdr:rowOff>
    </xdr:from>
    <xdr:ext cx="762000" cy="259045"/>
    <xdr:sp macro="" textlink="">
      <xdr:nvSpPr>
        <xdr:cNvPr id="466" name="テキスト ボックス 465"/>
        <xdr:cNvSpPr txBox="1"/>
      </xdr:nvSpPr>
      <xdr:spPr>
        <a:xfrm>
          <a:off x="13131800" y="293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30,147
29,914
88.02
25,273,484
23,823,250
977,282
8,613,700
17,643,841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a:t>
          </a:r>
          <a:r>
            <a:rPr kumimoji="1" lang="ja-JP" altLang="ja-JP" sz="1100">
              <a:solidFill>
                <a:schemeClr val="dk1"/>
              </a:solidFill>
              <a:effectLst/>
              <a:latin typeface="+mn-lt"/>
              <a:ea typeface="+mn-ea"/>
              <a:cs typeface="+mn-cs"/>
            </a:rPr>
            <a:t>会計年度任用職員制度開始により</a:t>
          </a:r>
          <a:r>
            <a:rPr kumimoji="1" lang="ja-JP" altLang="en-US" sz="1100">
              <a:solidFill>
                <a:schemeClr val="dk1"/>
              </a:solidFill>
              <a:effectLst/>
              <a:latin typeface="+mn-lt"/>
              <a:ea typeface="+mn-ea"/>
              <a:cs typeface="+mn-cs"/>
            </a:rPr>
            <a:t>類似団体において前年度比</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ポイント増、本市においては</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ポイント増となった。類似団体との比較で</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ポイント上回っており、高い状況となっている。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今後も本宮市財政運営計画及び定員適正化計画に基づき人件費の抑制に努める。</a:t>
          </a:r>
          <a:endParaRPr kumimoji="1" lang="ja-JP" altLang="en-US" sz="1100">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38</xdr:row>
      <xdr:rowOff>155575</xdr:rowOff>
    </xdr:to>
    <xdr:cxnSp macro="">
      <xdr:nvCxnSpPr>
        <xdr:cNvPr id="70" name="直線コネクタ 69"/>
        <xdr:cNvCxnSpPr/>
      </xdr:nvCxnSpPr>
      <xdr:spPr>
        <a:xfrm>
          <a:off x="3987800" y="6337300"/>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107950</xdr:rowOff>
    </xdr:from>
    <xdr:to>
      <xdr:col>19</xdr:col>
      <xdr:colOff>187325</xdr:colOff>
      <xdr:row>36</xdr:row>
      <xdr:rowOff>165100</xdr:rowOff>
    </xdr:to>
    <xdr:cxnSp macro="">
      <xdr:nvCxnSpPr>
        <xdr:cNvPr id="73" name="直線コネクタ 72"/>
        <xdr:cNvCxnSpPr/>
      </xdr:nvCxnSpPr>
      <xdr:spPr>
        <a:xfrm>
          <a:off x="3098800" y="628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107950</xdr:rowOff>
    </xdr:from>
    <xdr:to>
      <xdr:col>15</xdr:col>
      <xdr:colOff>98425</xdr:colOff>
      <xdr:row>37</xdr:row>
      <xdr:rowOff>22225</xdr:rowOff>
    </xdr:to>
    <xdr:cxnSp macro="">
      <xdr:nvCxnSpPr>
        <xdr:cNvPr id="76" name="直線コネクタ 75"/>
        <xdr:cNvCxnSpPr/>
      </xdr:nvCxnSpPr>
      <xdr:spPr>
        <a:xfrm flipV="1">
          <a:off x="2209800" y="6280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22225</xdr:rowOff>
    </xdr:from>
    <xdr:to>
      <xdr:col>11</xdr:col>
      <xdr:colOff>9525</xdr:colOff>
      <xdr:row>37</xdr:row>
      <xdr:rowOff>50800</xdr:rowOff>
    </xdr:to>
    <xdr:cxnSp macro="">
      <xdr:nvCxnSpPr>
        <xdr:cNvPr id="79" name="直線コネクタ 78"/>
        <xdr:cNvCxnSpPr/>
      </xdr:nvCxnSpPr>
      <xdr:spPr>
        <a:xfrm flipV="1">
          <a:off x="1320800" y="636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104775</xdr:rowOff>
    </xdr:from>
    <xdr:to>
      <xdr:col>24</xdr:col>
      <xdr:colOff>76200</xdr:colOff>
      <xdr:row>39</xdr:row>
      <xdr:rowOff>34925</xdr:rowOff>
    </xdr:to>
    <xdr:sp macro="" textlink="">
      <xdr:nvSpPr>
        <xdr:cNvPr id="89" name="楕円 88"/>
        <xdr:cNvSpPr/>
      </xdr:nvSpPr>
      <xdr:spPr>
        <a:xfrm>
          <a:off x="4775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76852</xdr:rowOff>
    </xdr:from>
    <xdr:ext cx="762000" cy="259045"/>
    <xdr:sp macro="" textlink="">
      <xdr:nvSpPr>
        <xdr:cNvPr id="90" name="人件費該当値テキスト"/>
        <xdr:cNvSpPr txBox="1"/>
      </xdr:nvSpPr>
      <xdr:spPr>
        <a:xfrm>
          <a:off x="4914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91" name="楕円 90"/>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92" name="テキスト ボックス 91"/>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57150</xdr:rowOff>
    </xdr:from>
    <xdr:to>
      <xdr:col>15</xdr:col>
      <xdr:colOff>149225</xdr:colOff>
      <xdr:row>36</xdr:row>
      <xdr:rowOff>158750</xdr:rowOff>
    </xdr:to>
    <xdr:sp macro="" textlink="">
      <xdr:nvSpPr>
        <xdr:cNvPr id="93" name="楕円 92"/>
        <xdr:cNvSpPr/>
      </xdr:nvSpPr>
      <xdr:spPr>
        <a:xfrm>
          <a:off x="3048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143527</xdr:rowOff>
    </xdr:from>
    <xdr:ext cx="762000" cy="259045"/>
    <xdr:sp macro="" textlink="">
      <xdr:nvSpPr>
        <xdr:cNvPr id="94" name="テキスト ボックス 93"/>
        <xdr:cNvSpPr txBox="1"/>
      </xdr:nvSpPr>
      <xdr:spPr>
        <a:xfrm>
          <a:off x="2717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142875</xdr:rowOff>
    </xdr:from>
    <xdr:to>
      <xdr:col>11</xdr:col>
      <xdr:colOff>60325</xdr:colOff>
      <xdr:row>37</xdr:row>
      <xdr:rowOff>73025</xdr:rowOff>
    </xdr:to>
    <xdr:sp macro="" textlink="">
      <xdr:nvSpPr>
        <xdr:cNvPr id="95" name="楕円 94"/>
        <xdr:cNvSpPr/>
      </xdr:nvSpPr>
      <xdr:spPr>
        <a:xfrm>
          <a:off x="2159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57802</xdr:rowOff>
    </xdr:from>
    <xdr:ext cx="762000" cy="259045"/>
    <xdr:sp macro="" textlink="">
      <xdr:nvSpPr>
        <xdr:cNvPr id="96" name="テキスト ボックス 95"/>
        <xdr:cNvSpPr txBox="1"/>
      </xdr:nvSpPr>
      <xdr:spPr>
        <a:xfrm>
          <a:off x="1828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97" name="楕円 96"/>
        <xdr:cNvSpPr/>
      </xdr:nvSpPr>
      <xdr:spPr>
        <a:xfrm>
          <a:off x="1270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98" name="テキスト ボックス 97"/>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委託料が前年度対比</a:t>
          </a:r>
          <a:r>
            <a:rPr kumimoji="1" lang="en-US" altLang="ja-JP" sz="1100">
              <a:solidFill>
                <a:schemeClr val="dk1"/>
              </a:solidFill>
              <a:effectLst/>
              <a:latin typeface="+mn-ea"/>
              <a:ea typeface="+mn-ea"/>
              <a:cs typeface="+mn-cs"/>
            </a:rPr>
            <a:t>63,687</a:t>
          </a:r>
          <a:r>
            <a:rPr kumimoji="1" lang="ja-JP" altLang="en-US" sz="1100">
              <a:solidFill>
                <a:schemeClr val="dk1"/>
              </a:solidFill>
              <a:effectLst/>
              <a:latin typeface="+mn-ea"/>
              <a:ea typeface="+mn-ea"/>
              <a:cs typeface="+mn-cs"/>
            </a:rPr>
            <a:t>千円の増額となったが、会計年度任用職員制度の開始により、賃金が皆減となったことから、前年度対比▲</a:t>
          </a:r>
          <a:r>
            <a:rPr kumimoji="1" lang="en-US" altLang="ja-JP" sz="1100">
              <a:solidFill>
                <a:schemeClr val="dk1"/>
              </a:solidFill>
              <a:effectLst/>
              <a:latin typeface="+mn-ea"/>
              <a:ea typeface="+mn-ea"/>
              <a:cs typeface="+mn-cs"/>
            </a:rPr>
            <a:t>2.1</a:t>
          </a:r>
          <a:r>
            <a:rPr kumimoji="1" lang="ja-JP" altLang="en-US" sz="1100">
              <a:solidFill>
                <a:schemeClr val="dk1"/>
              </a:solidFill>
              <a:effectLst/>
              <a:latin typeface="+mn-ea"/>
              <a:ea typeface="+mn-ea"/>
              <a:cs typeface="+mn-cs"/>
            </a:rPr>
            <a:t>ポイントとなった。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施設の維持管理に係る支出が多く、依然として類似団体よりも高くなっているため、管理方法等の見直しも含めて経費の縮減に努める。</a:t>
          </a:r>
          <a:endParaRPr kumimoji="1" lang="en-US" altLang="ja-JP" sz="1100">
            <a:solidFill>
              <a:schemeClr val="dk1"/>
            </a:solidFill>
            <a:effectLst/>
            <a:latin typeface="+mn-ea"/>
            <a:ea typeface="+mn-ea"/>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142240</xdr:rowOff>
    </xdr:to>
    <xdr:cxnSp macro="">
      <xdr:nvCxnSpPr>
        <xdr:cNvPr id="131" name="直線コネクタ 130"/>
        <xdr:cNvCxnSpPr/>
      </xdr:nvCxnSpPr>
      <xdr:spPr>
        <a:xfrm flipV="1">
          <a:off x="15671800" y="30683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142240</xdr:rowOff>
    </xdr:to>
    <xdr:cxnSp macro="">
      <xdr:nvCxnSpPr>
        <xdr:cNvPr id="134" name="直線コネクタ 133"/>
        <xdr:cNvCxnSpPr/>
      </xdr:nvCxnSpPr>
      <xdr:spPr>
        <a:xfrm>
          <a:off x="14782800" y="3098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12700</xdr:rowOff>
    </xdr:to>
    <xdr:cxnSp macro="">
      <xdr:nvCxnSpPr>
        <xdr:cNvPr id="137" name="直線コネクタ 136"/>
        <xdr:cNvCxnSpPr/>
      </xdr:nvCxnSpPr>
      <xdr:spPr>
        <a:xfrm>
          <a:off x="13893800" y="309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5080</xdr:rowOff>
    </xdr:to>
    <xdr:cxnSp macro="">
      <xdr:nvCxnSpPr>
        <xdr:cNvPr id="140" name="直線コネクタ 139"/>
        <xdr:cNvCxnSpPr/>
      </xdr:nvCxnSpPr>
      <xdr:spPr>
        <a:xfrm>
          <a:off x="13004800" y="3045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50" name="楕円 149"/>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51"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52" name="楕円 151"/>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53" name="テキスト ボックス 152"/>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6" name="楕円 155"/>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7" name="テキスト ボックス 156"/>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8" name="楕円 157"/>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9" name="テキスト ボックス 158"/>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前年度比▲</a:t>
          </a:r>
          <a:r>
            <a:rPr kumimoji="1" lang="en-US" altLang="ja-JP" sz="1100">
              <a:latin typeface="+mn-ea"/>
              <a:ea typeface="+mn-ea"/>
            </a:rPr>
            <a:t>0.8</a:t>
          </a:r>
          <a:r>
            <a:rPr kumimoji="1" lang="ja-JP" altLang="en-US" sz="1100">
              <a:latin typeface="+mn-ea"/>
              <a:ea typeface="+mn-ea"/>
            </a:rPr>
            <a:t>ポイントの大きな要因は、児童手当及び児童扶養手当の対象者数の減少によるものである。一方、障がい者介護給付費等は前年度比で増加しており、今後も増加が見込まれるため、動向を注視していく。</a:t>
          </a:r>
          <a:endParaRPr kumimoji="1" lang="en-US" altLang="ja-JP" sz="11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54</xdr:row>
      <xdr:rowOff>45357</xdr:rowOff>
    </xdr:to>
    <xdr:cxnSp macro="">
      <xdr:nvCxnSpPr>
        <xdr:cNvPr id="194" name="直線コネクタ 193"/>
        <xdr:cNvCxnSpPr/>
      </xdr:nvCxnSpPr>
      <xdr:spPr>
        <a:xfrm flipV="1">
          <a:off x="3987800" y="91730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45357</xdr:rowOff>
    </xdr:to>
    <xdr:cxnSp macro="">
      <xdr:nvCxnSpPr>
        <xdr:cNvPr id="197" name="直線コネクタ 196"/>
        <xdr:cNvCxnSpPr/>
      </xdr:nvCxnSpPr>
      <xdr:spPr>
        <a:xfrm>
          <a:off x="3098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102507</xdr:rowOff>
    </xdr:to>
    <xdr:cxnSp macro="">
      <xdr:nvCxnSpPr>
        <xdr:cNvPr id="200" name="直線コネクタ 199"/>
        <xdr:cNvCxnSpPr/>
      </xdr:nvCxnSpPr>
      <xdr:spPr>
        <a:xfrm>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102507</xdr:rowOff>
    </xdr:to>
    <xdr:cxnSp macro="">
      <xdr:nvCxnSpPr>
        <xdr:cNvPr id="203" name="直線コネクタ 202"/>
        <xdr:cNvCxnSpPr/>
      </xdr:nvCxnSpPr>
      <xdr:spPr>
        <a:xfrm flipV="1">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13" name="楕円 212"/>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14"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5" name="楕円 214"/>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6" name="テキスト ボックス 215"/>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7" name="楕円 216"/>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8" name="テキスト ボックス 217"/>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9" name="楕円 21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20" name="テキスト ボックス 21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21" name="楕円 220"/>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22" name="テキスト ボックス 221"/>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後期高齢者療養給付費負担事業への負担金及び介護保険特別会計繰出金事業への繰出金が増額となったことにより、</a:t>
          </a:r>
          <a:r>
            <a:rPr kumimoji="1" lang="ja-JP" altLang="ja-JP" sz="1100">
              <a:solidFill>
                <a:schemeClr val="dk1"/>
              </a:solidFill>
              <a:effectLst/>
              <a:latin typeface="+mn-lt"/>
              <a:ea typeface="+mn-ea"/>
              <a:cs typeface="+mn-cs"/>
            </a:rPr>
            <a:t>前年度比</a:t>
          </a:r>
          <a:r>
            <a:rPr kumimoji="1" lang="en-US" altLang="ja-JP" sz="1100">
              <a:latin typeface="+mn-ea"/>
              <a:ea typeface="+mn-ea"/>
            </a:rPr>
            <a:t>0.1</a:t>
          </a:r>
          <a:r>
            <a:rPr kumimoji="1" lang="ja-JP" altLang="en-US" sz="1100">
              <a:latin typeface="+mn-ea"/>
              <a:ea typeface="+mn-ea"/>
            </a:rPr>
            <a:t>ポイント増加したが、類似団体よりも低くくなっている。</a:t>
          </a:r>
          <a:endParaRPr kumimoji="1" lang="en-US" altLang="ja-JP" sz="1100">
            <a:latin typeface="+mn-ea"/>
            <a:ea typeface="+mn-ea"/>
          </a:endParaRPr>
        </a:p>
        <a:p>
          <a:r>
            <a:rPr kumimoji="1" lang="ja-JP" altLang="en-US" sz="1100">
              <a:latin typeface="+mn-ea"/>
              <a:ea typeface="+mn-ea"/>
            </a:rPr>
            <a:t>　各特別会計事業については、経費の削減に努め、普通会計からの負担額を減らしていくよう努める。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153670</xdr:rowOff>
    </xdr:to>
    <xdr:cxnSp macro="">
      <xdr:nvCxnSpPr>
        <xdr:cNvPr id="255" name="直線コネクタ 254"/>
        <xdr:cNvCxnSpPr/>
      </xdr:nvCxnSpPr>
      <xdr:spPr>
        <a:xfrm>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57</xdr:row>
      <xdr:rowOff>85090</xdr:rowOff>
    </xdr:to>
    <xdr:cxnSp macro="">
      <xdr:nvCxnSpPr>
        <xdr:cNvPr id="258" name="直線コネクタ 257"/>
        <xdr:cNvCxnSpPr/>
      </xdr:nvCxnSpPr>
      <xdr:spPr>
        <a:xfrm flipV="1">
          <a:off x="14782800" y="95758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85090</xdr:rowOff>
    </xdr:to>
    <xdr:cxnSp macro="">
      <xdr:nvCxnSpPr>
        <xdr:cNvPr id="261" name="直線コネクタ 260"/>
        <xdr:cNvCxnSpPr/>
      </xdr:nvCxnSpPr>
      <xdr:spPr>
        <a:xfrm>
          <a:off x="13893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54610</xdr:rowOff>
    </xdr:to>
    <xdr:cxnSp macro="">
      <xdr:nvCxnSpPr>
        <xdr:cNvPr id="264" name="直線コネクタ 263"/>
        <xdr:cNvCxnSpPr/>
      </xdr:nvCxnSpPr>
      <xdr:spPr>
        <a:xfrm>
          <a:off x="13004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4" name="楕円 273"/>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5"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6" name="楕円 27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7" name="テキスト ボックス 27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8" name="楕円 27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79" name="テキスト ボックス 27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80" name="楕円 279"/>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81" name="テキスト ボックス 280"/>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2" name="楕円 28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3" name="テキスト ボックス 28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安達地方広域行政組合に対する負担金が</a:t>
          </a:r>
          <a:r>
            <a:rPr kumimoji="1" lang="ja-JP" altLang="ja-JP" sz="1100">
              <a:solidFill>
                <a:schemeClr val="dk1"/>
              </a:solidFill>
              <a:effectLst/>
              <a:latin typeface="+mn-lt"/>
              <a:ea typeface="+mn-ea"/>
              <a:cs typeface="+mn-cs"/>
            </a:rPr>
            <a:t>前年度比</a:t>
          </a:r>
          <a:r>
            <a:rPr kumimoji="1" lang="ja-JP" altLang="en-US" sz="1100">
              <a:latin typeface="+mn-ea"/>
              <a:ea typeface="+mn-ea"/>
            </a:rPr>
            <a:t>▲</a:t>
          </a:r>
          <a:r>
            <a:rPr kumimoji="1" lang="en-US" altLang="ja-JP" sz="1100">
              <a:latin typeface="+mn-ea"/>
              <a:ea typeface="+mn-ea"/>
            </a:rPr>
            <a:t>30,133</a:t>
          </a:r>
          <a:r>
            <a:rPr kumimoji="1" lang="ja-JP" altLang="en-US" sz="1100">
              <a:latin typeface="+mn-ea"/>
              <a:ea typeface="+mn-ea"/>
            </a:rPr>
            <a:t>千円、水道事業会計に対する繰出金が</a:t>
          </a:r>
          <a:r>
            <a:rPr kumimoji="1" lang="ja-JP" altLang="ja-JP" sz="1100">
              <a:solidFill>
                <a:schemeClr val="dk1"/>
              </a:solidFill>
              <a:effectLst/>
              <a:latin typeface="+mn-lt"/>
              <a:ea typeface="+mn-ea"/>
              <a:cs typeface="+mn-cs"/>
            </a:rPr>
            <a:t>前年度比</a:t>
          </a:r>
          <a:r>
            <a:rPr kumimoji="1" lang="ja-JP" altLang="en-US" sz="1100">
              <a:latin typeface="+mn-ea"/>
              <a:ea typeface="+mn-ea"/>
            </a:rPr>
            <a:t>▲</a:t>
          </a:r>
          <a:r>
            <a:rPr kumimoji="1" lang="en-US" altLang="ja-JP" sz="1100">
              <a:latin typeface="+mn-ea"/>
              <a:ea typeface="+mn-ea"/>
            </a:rPr>
            <a:t>10,000</a:t>
          </a:r>
          <a:r>
            <a:rPr kumimoji="1" lang="ja-JP" altLang="en-US" sz="1100">
              <a:latin typeface="+mn-ea"/>
              <a:ea typeface="+mn-ea"/>
            </a:rPr>
            <a:t>千円等により、</a:t>
          </a:r>
          <a:r>
            <a:rPr kumimoji="1" lang="ja-JP" altLang="ja-JP" sz="1100">
              <a:solidFill>
                <a:schemeClr val="dk1"/>
              </a:solidFill>
              <a:effectLst/>
              <a:latin typeface="+mn-lt"/>
              <a:ea typeface="+mn-ea"/>
              <a:cs typeface="+mn-cs"/>
            </a:rPr>
            <a:t>前年度比</a:t>
          </a:r>
          <a:r>
            <a:rPr kumimoji="1" lang="ja-JP" altLang="en-US" sz="1100">
              <a:latin typeface="+mn-ea"/>
              <a:ea typeface="+mn-ea"/>
            </a:rPr>
            <a:t>▲</a:t>
          </a:r>
          <a:r>
            <a:rPr kumimoji="1" lang="en-US" altLang="ja-JP" sz="1100">
              <a:latin typeface="+mn-ea"/>
              <a:ea typeface="+mn-ea"/>
            </a:rPr>
            <a:t>1.2</a:t>
          </a:r>
          <a:r>
            <a:rPr kumimoji="1" lang="ja-JP" altLang="en-US" sz="1100">
              <a:latin typeface="+mn-ea"/>
              <a:ea typeface="+mn-ea"/>
            </a:rPr>
            <a:t>ポイントとなったが、類似団体よりも高い割合となっている。</a:t>
          </a:r>
          <a:endParaRPr kumimoji="1" lang="en-US" altLang="ja-JP" sz="1100">
            <a:latin typeface="+mn-ea"/>
            <a:ea typeface="+mn-ea"/>
          </a:endParaRPr>
        </a:p>
        <a:p>
          <a:r>
            <a:rPr kumimoji="1" lang="ja-JP" altLang="en-US" sz="1100">
              <a:latin typeface="+mn-ea"/>
              <a:ea typeface="+mn-ea"/>
            </a:rPr>
            <a:t>　当該組合に対する負担金は、今後増加する見込みであることから、他の補助金事業の見直し等を行い、経費の縮減に努めていく。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127000</xdr:rowOff>
    </xdr:to>
    <xdr:cxnSp macro="">
      <xdr:nvCxnSpPr>
        <xdr:cNvPr id="313" name="直線コネクタ 312"/>
        <xdr:cNvCxnSpPr/>
      </xdr:nvCxnSpPr>
      <xdr:spPr>
        <a:xfrm flipV="1">
          <a:off x="15671800" y="65872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38</xdr:row>
      <xdr:rowOff>127000</xdr:rowOff>
    </xdr:to>
    <xdr:cxnSp macro="">
      <xdr:nvCxnSpPr>
        <xdr:cNvPr id="316" name="直線コネクタ 315"/>
        <xdr:cNvCxnSpPr/>
      </xdr:nvCxnSpPr>
      <xdr:spPr>
        <a:xfrm>
          <a:off x="14782800" y="63860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74422</xdr:rowOff>
    </xdr:to>
    <xdr:cxnSp macro="">
      <xdr:nvCxnSpPr>
        <xdr:cNvPr id="319" name="直線コネクタ 318"/>
        <xdr:cNvCxnSpPr/>
      </xdr:nvCxnSpPr>
      <xdr:spPr>
        <a:xfrm flipV="1">
          <a:off x="13893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97282</xdr:rowOff>
    </xdr:to>
    <xdr:cxnSp macro="">
      <xdr:nvCxnSpPr>
        <xdr:cNvPr id="322" name="直線コネクタ 321"/>
        <xdr:cNvCxnSpPr/>
      </xdr:nvCxnSpPr>
      <xdr:spPr>
        <a:xfrm flipV="1">
          <a:off x="13004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32" name="楕円 331"/>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33"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4" name="楕円 333"/>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5" name="テキスト ボックス 334"/>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6" name="楕円 335"/>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7" name="テキスト ボックス 33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8" name="楕円 337"/>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9" name="テキスト ボックス 338"/>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40" name="楕円 33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1" name="テキスト ボックス 34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市債繰上償還元金が▲</a:t>
          </a:r>
          <a:r>
            <a:rPr kumimoji="1" lang="en-US" altLang="ja-JP" sz="1100">
              <a:latin typeface="游ゴシック" panose="020B0400000000000000" pitchFamily="50" charset="-128"/>
              <a:ea typeface="游ゴシック" panose="020B0400000000000000" pitchFamily="50" charset="-128"/>
            </a:rPr>
            <a:t>142,805</a:t>
          </a:r>
          <a:r>
            <a:rPr kumimoji="1" lang="ja-JP" altLang="en-US" sz="1100">
              <a:latin typeface="游ゴシック" panose="020B0400000000000000" pitchFamily="50" charset="-128"/>
              <a:ea typeface="游ゴシック" panose="020B0400000000000000" pitchFamily="50" charset="-128"/>
            </a:rPr>
            <a:t>千円となったことにより、前年度比▲</a:t>
          </a:r>
          <a:r>
            <a:rPr kumimoji="1" lang="en-US" altLang="ja-JP" sz="1100">
              <a:latin typeface="游ゴシック" panose="020B0400000000000000" pitchFamily="50" charset="-128"/>
              <a:ea typeface="游ゴシック" panose="020B0400000000000000" pitchFamily="50" charset="-128"/>
            </a:rPr>
            <a:t>0.3</a:t>
          </a:r>
          <a:r>
            <a:rPr kumimoji="1" lang="ja-JP" altLang="en-US" sz="1100">
              <a:latin typeface="游ゴシック" panose="020B0400000000000000" pitchFamily="50" charset="-128"/>
              <a:ea typeface="游ゴシック" panose="020B0400000000000000" pitchFamily="50" charset="-128"/>
            </a:rPr>
            <a:t>ポイントとなった。今後は、令和元年東日本台風災害に係る地方債の償還が始まることから、公債費の割合が上昇することが想定される。</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後年度財政負担を考慮しながら、計画的な地方債の発行及び償還を行う。</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50800</xdr:rowOff>
    </xdr:to>
    <xdr:cxnSp macro="">
      <xdr:nvCxnSpPr>
        <xdr:cNvPr id="374" name="直線コネクタ 373"/>
        <xdr:cNvCxnSpPr/>
      </xdr:nvCxnSpPr>
      <xdr:spPr>
        <a:xfrm flipV="1">
          <a:off x="3987800" y="13058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50800</xdr:rowOff>
    </xdr:to>
    <xdr:cxnSp macro="">
      <xdr:nvCxnSpPr>
        <xdr:cNvPr id="377" name="直線コネクタ 376"/>
        <xdr:cNvCxnSpPr/>
      </xdr:nvCxnSpPr>
      <xdr:spPr>
        <a:xfrm>
          <a:off x="3098800" y="1305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27939</xdr:rowOff>
    </xdr:to>
    <xdr:cxnSp macro="">
      <xdr:nvCxnSpPr>
        <xdr:cNvPr id="380" name="直線コネクタ 379"/>
        <xdr:cNvCxnSpPr/>
      </xdr:nvCxnSpPr>
      <xdr:spPr>
        <a:xfrm flipV="1">
          <a:off x="2209800" y="13050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27939</xdr:rowOff>
    </xdr:to>
    <xdr:cxnSp macro="">
      <xdr:nvCxnSpPr>
        <xdr:cNvPr id="383" name="直線コネクタ 382"/>
        <xdr:cNvCxnSpPr/>
      </xdr:nvCxnSpPr>
      <xdr:spPr>
        <a:xfrm>
          <a:off x="1320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3" name="楕円 392"/>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4"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5" name="楕円 394"/>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6" name="テキスト ボックス 395"/>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7" name="楕円 396"/>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8" name="テキスト ボックス 397"/>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9" name="楕円 398"/>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400" name="テキスト ボックス 399"/>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1" name="楕円 400"/>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2" name="テキスト ボックス 401"/>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公債費以外に係る経常収支比率は、</a:t>
          </a:r>
          <a:r>
            <a:rPr kumimoji="1" lang="ja-JP" altLang="ja-JP" sz="1100">
              <a:solidFill>
                <a:schemeClr val="dk1"/>
              </a:solidFill>
              <a:effectLst/>
              <a:latin typeface="+mn-lt"/>
              <a:ea typeface="+mn-ea"/>
              <a:cs typeface="+mn-cs"/>
            </a:rPr>
            <a:t>前年度比</a:t>
          </a:r>
          <a:r>
            <a:rPr kumimoji="1" lang="ja-JP" altLang="en-US" sz="1100">
              <a:latin typeface="+mn-ea"/>
              <a:ea typeface="+mn-ea"/>
            </a:rPr>
            <a:t>▲</a:t>
          </a:r>
          <a:r>
            <a:rPr kumimoji="1" lang="en-US" altLang="ja-JP" sz="1100">
              <a:latin typeface="+mn-ea"/>
              <a:ea typeface="+mn-ea"/>
            </a:rPr>
            <a:t>0.5</a:t>
          </a:r>
          <a:r>
            <a:rPr kumimoji="1" lang="ja-JP" altLang="en-US" sz="1100">
              <a:latin typeface="+mn-ea"/>
              <a:ea typeface="+mn-ea"/>
            </a:rPr>
            <a:t>ポイントとなったが、類似団体よりも</a:t>
          </a:r>
          <a:r>
            <a:rPr kumimoji="1" lang="en-US" altLang="ja-JP" sz="1100">
              <a:latin typeface="+mn-ea"/>
              <a:ea typeface="+mn-ea"/>
            </a:rPr>
            <a:t>4.0</a:t>
          </a:r>
          <a:r>
            <a:rPr kumimoji="1" lang="ja-JP" altLang="en-US" sz="1100">
              <a:latin typeface="+mn-ea"/>
              <a:ea typeface="+mn-ea"/>
            </a:rPr>
            <a:t>ポイント上回っている。繰出金が大きなウエイトを占めていることから、各特別会計の経費を節減するとともに、各種使用料や保険料等の適正化を図り、普通会計からの負担額を減らしていくよう努める。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62992</xdr:rowOff>
    </xdr:to>
    <xdr:cxnSp macro="">
      <xdr:nvCxnSpPr>
        <xdr:cNvPr id="433" name="直線コネクタ 432"/>
        <xdr:cNvCxnSpPr/>
      </xdr:nvCxnSpPr>
      <xdr:spPr>
        <a:xfrm flipV="1">
          <a:off x="15671800" y="134132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78</xdr:row>
      <xdr:rowOff>62992</xdr:rowOff>
    </xdr:to>
    <xdr:cxnSp macro="">
      <xdr:nvCxnSpPr>
        <xdr:cNvPr id="436" name="直線コネクタ 435"/>
        <xdr:cNvCxnSpPr/>
      </xdr:nvCxnSpPr>
      <xdr:spPr>
        <a:xfrm>
          <a:off x="14782800" y="13212063"/>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51563</xdr:rowOff>
    </xdr:to>
    <xdr:cxnSp macro="">
      <xdr:nvCxnSpPr>
        <xdr:cNvPr id="439" name="直線コネクタ 438"/>
        <xdr:cNvCxnSpPr/>
      </xdr:nvCxnSpPr>
      <xdr:spPr>
        <a:xfrm flipV="1">
          <a:off x="13893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51563</xdr:rowOff>
    </xdr:to>
    <xdr:cxnSp macro="">
      <xdr:nvCxnSpPr>
        <xdr:cNvPr id="442" name="直線コネクタ 441"/>
        <xdr:cNvCxnSpPr/>
      </xdr:nvCxnSpPr>
      <xdr:spPr>
        <a:xfrm>
          <a:off x="13004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2" name="楕円 451"/>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3"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54" name="楕円 453"/>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5" name="テキスト ボックス 454"/>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6" name="楕円 455"/>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7" name="テキスト ボックス 456"/>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8" name="楕円 457"/>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9" name="テキスト ボックス 458"/>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60" name="楕円 459"/>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61" name="テキスト ボックス 460"/>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136188</xdr:rowOff>
    </xdr:from>
    <xdr:to>
      <xdr:col>29</xdr:col>
      <xdr:colOff>127000</xdr:colOff>
      <xdr:row>16</xdr:row>
      <xdr:rowOff>12139</xdr:rowOff>
    </xdr:to>
    <xdr:cxnSp macro="">
      <xdr:nvCxnSpPr>
        <xdr:cNvPr id="52" name="直線コネクタ 51"/>
        <xdr:cNvCxnSpPr/>
      </xdr:nvCxnSpPr>
      <xdr:spPr bwMode="auto">
        <a:xfrm flipV="1">
          <a:off x="5003800" y="2755563"/>
          <a:ext cx="647700" cy="4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120964</xdr:rowOff>
    </xdr:from>
    <xdr:ext cx="762000" cy="259045"/>
    <xdr:sp macro="" textlink="">
      <xdr:nvSpPr>
        <xdr:cNvPr id="53" name="人口1人当たり決算額の推移平均値テキスト130"/>
        <xdr:cNvSpPr txBox="1"/>
      </xdr:nvSpPr>
      <xdr:spPr>
        <a:xfrm>
          <a:off x="5740400" y="27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12139</xdr:rowOff>
    </xdr:from>
    <xdr:to>
      <xdr:col>26</xdr:col>
      <xdr:colOff>50800</xdr:colOff>
      <xdr:row>16</xdr:row>
      <xdr:rowOff>68538</xdr:rowOff>
    </xdr:to>
    <xdr:cxnSp macro="">
      <xdr:nvCxnSpPr>
        <xdr:cNvPr id="55" name="直線コネクタ 54"/>
        <xdr:cNvCxnSpPr/>
      </xdr:nvCxnSpPr>
      <xdr:spPr bwMode="auto">
        <a:xfrm flipV="1">
          <a:off x="4305300" y="2802964"/>
          <a:ext cx="698500" cy="5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66660</xdr:rowOff>
    </xdr:from>
    <xdr:to>
      <xdr:col>22</xdr:col>
      <xdr:colOff>114300</xdr:colOff>
      <xdr:row>16</xdr:row>
      <xdr:rowOff>68538</xdr:rowOff>
    </xdr:to>
    <xdr:cxnSp macro="">
      <xdr:nvCxnSpPr>
        <xdr:cNvPr id="58" name="直線コネクタ 57"/>
        <xdr:cNvCxnSpPr/>
      </xdr:nvCxnSpPr>
      <xdr:spPr bwMode="auto">
        <a:xfrm>
          <a:off x="3606800" y="2857485"/>
          <a:ext cx="6985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66660</xdr:rowOff>
    </xdr:from>
    <xdr:to>
      <xdr:col>18</xdr:col>
      <xdr:colOff>177800</xdr:colOff>
      <xdr:row>16</xdr:row>
      <xdr:rowOff>67330</xdr:rowOff>
    </xdr:to>
    <xdr:cxnSp macro="">
      <xdr:nvCxnSpPr>
        <xdr:cNvPr id="61" name="直線コネクタ 60"/>
        <xdr:cNvCxnSpPr/>
      </xdr:nvCxnSpPr>
      <xdr:spPr bwMode="auto">
        <a:xfrm flipV="1">
          <a:off x="2908300" y="2857485"/>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85388</xdr:rowOff>
    </xdr:from>
    <xdr:to>
      <xdr:col>29</xdr:col>
      <xdr:colOff>177800</xdr:colOff>
      <xdr:row>16</xdr:row>
      <xdr:rowOff>15538</xdr:rowOff>
    </xdr:to>
    <xdr:sp macro="" textlink="">
      <xdr:nvSpPr>
        <xdr:cNvPr id="71" name="楕円 70"/>
        <xdr:cNvSpPr/>
      </xdr:nvSpPr>
      <xdr:spPr bwMode="auto">
        <a:xfrm>
          <a:off x="5600700" y="270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101915</xdr:rowOff>
    </xdr:from>
    <xdr:ext cx="762000" cy="259045"/>
    <xdr:sp macro="" textlink="">
      <xdr:nvSpPr>
        <xdr:cNvPr id="72" name="人口1人当たり決算額の推移該当値テキスト130"/>
        <xdr:cNvSpPr txBox="1"/>
      </xdr:nvSpPr>
      <xdr:spPr>
        <a:xfrm>
          <a:off x="5740400" y="254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132789</xdr:rowOff>
    </xdr:from>
    <xdr:to>
      <xdr:col>26</xdr:col>
      <xdr:colOff>101600</xdr:colOff>
      <xdr:row>16</xdr:row>
      <xdr:rowOff>62939</xdr:rowOff>
    </xdr:to>
    <xdr:sp macro="" textlink="">
      <xdr:nvSpPr>
        <xdr:cNvPr id="73" name="楕円 72"/>
        <xdr:cNvSpPr/>
      </xdr:nvSpPr>
      <xdr:spPr bwMode="auto">
        <a:xfrm>
          <a:off x="4953000" y="275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73116</xdr:rowOff>
    </xdr:from>
    <xdr:ext cx="736600" cy="259045"/>
    <xdr:sp macro="" textlink="">
      <xdr:nvSpPr>
        <xdr:cNvPr id="74" name="テキスト ボックス 73"/>
        <xdr:cNvSpPr txBox="1"/>
      </xdr:nvSpPr>
      <xdr:spPr>
        <a:xfrm>
          <a:off x="4622800" y="252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17738</xdr:rowOff>
    </xdr:from>
    <xdr:to>
      <xdr:col>22</xdr:col>
      <xdr:colOff>165100</xdr:colOff>
      <xdr:row>16</xdr:row>
      <xdr:rowOff>119338</xdr:rowOff>
    </xdr:to>
    <xdr:sp macro="" textlink="">
      <xdr:nvSpPr>
        <xdr:cNvPr id="75" name="楕円 74"/>
        <xdr:cNvSpPr/>
      </xdr:nvSpPr>
      <xdr:spPr bwMode="auto">
        <a:xfrm>
          <a:off x="4254500" y="280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129515</xdr:rowOff>
    </xdr:from>
    <xdr:ext cx="762000" cy="259045"/>
    <xdr:sp macro="" textlink="">
      <xdr:nvSpPr>
        <xdr:cNvPr id="76" name="テキスト ボックス 75"/>
        <xdr:cNvSpPr txBox="1"/>
      </xdr:nvSpPr>
      <xdr:spPr>
        <a:xfrm>
          <a:off x="3924300" y="25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15860</xdr:rowOff>
    </xdr:from>
    <xdr:to>
      <xdr:col>19</xdr:col>
      <xdr:colOff>38100</xdr:colOff>
      <xdr:row>16</xdr:row>
      <xdr:rowOff>117460</xdr:rowOff>
    </xdr:to>
    <xdr:sp macro="" textlink="">
      <xdr:nvSpPr>
        <xdr:cNvPr id="77" name="楕円 76"/>
        <xdr:cNvSpPr/>
      </xdr:nvSpPr>
      <xdr:spPr bwMode="auto">
        <a:xfrm>
          <a:off x="3556000" y="280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127637</xdr:rowOff>
    </xdr:from>
    <xdr:ext cx="762000" cy="259045"/>
    <xdr:sp macro="" textlink="">
      <xdr:nvSpPr>
        <xdr:cNvPr id="78" name="テキスト ボックス 77"/>
        <xdr:cNvSpPr txBox="1"/>
      </xdr:nvSpPr>
      <xdr:spPr>
        <a:xfrm>
          <a:off x="3225800" y="257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16530</xdr:rowOff>
    </xdr:from>
    <xdr:to>
      <xdr:col>15</xdr:col>
      <xdr:colOff>101600</xdr:colOff>
      <xdr:row>16</xdr:row>
      <xdr:rowOff>118130</xdr:rowOff>
    </xdr:to>
    <xdr:sp macro="" textlink="">
      <xdr:nvSpPr>
        <xdr:cNvPr id="79" name="楕円 78"/>
        <xdr:cNvSpPr/>
      </xdr:nvSpPr>
      <xdr:spPr bwMode="auto">
        <a:xfrm>
          <a:off x="2857500" y="280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128307</xdr:rowOff>
    </xdr:from>
    <xdr:ext cx="762000" cy="259045"/>
    <xdr:sp macro="" textlink="">
      <xdr:nvSpPr>
        <xdr:cNvPr id="80" name="テキスト ボックス 79"/>
        <xdr:cNvSpPr txBox="1"/>
      </xdr:nvSpPr>
      <xdr:spPr>
        <a:xfrm>
          <a:off x="2527300" y="257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150180</xdr:rowOff>
    </xdr:from>
    <xdr:to>
      <xdr:col>29</xdr:col>
      <xdr:colOff>127000</xdr:colOff>
      <xdr:row>37</xdr:row>
      <xdr:rowOff>47996</xdr:rowOff>
    </xdr:to>
    <xdr:cxnSp macro="">
      <xdr:nvCxnSpPr>
        <xdr:cNvPr id="112" name="直線コネクタ 111"/>
        <xdr:cNvCxnSpPr/>
      </xdr:nvCxnSpPr>
      <xdr:spPr bwMode="auto">
        <a:xfrm>
          <a:off x="5003800" y="7103430"/>
          <a:ext cx="6477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140259</xdr:rowOff>
    </xdr:from>
    <xdr:to>
      <xdr:col>26</xdr:col>
      <xdr:colOff>50800</xdr:colOff>
      <xdr:row>36</xdr:row>
      <xdr:rowOff>150180</xdr:rowOff>
    </xdr:to>
    <xdr:cxnSp macro="">
      <xdr:nvCxnSpPr>
        <xdr:cNvPr id="115" name="直線コネクタ 114"/>
        <xdr:cNvCxnSpPr/>
      </xdr:nvCxnSpPr>
      <xdr:spPr bwMode="auto">
        <a:xfrm>
          <a:off x="4305300" y="7093509"/>
          <a:ext cx="698500" cy="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115844</xdr:rowOff>
    </xdr:from>
    <xdr:to>
      <xdr:col>22</xdr:col>
      <xdr:colOff>114300</xdr:colOff>
      <xdr:row>36</xdr:row>
      <xdr:rowOff>140259</xdr:rowOff>
    </xdr:to>
    <xdr:cxnSp macro="">
      <xdr:nvCxnSpPr>
        <xdr:cNvPr id="118" name="直線コネクタ 117"/>
        <xdr:cNvCxnSpPr/>
      </xdr:nvCxnSpPr>
      <xdr:spPr bwMode="auto">
        <a:xfrm>
          <a:off x="3606800" y="7069094"/>
          <a:ext cx="698500" cy="24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97556</xdr:rowOff>
    </xdr:from>
    <xdr:to>
      <xdr:col>18</xdr:col>
      <xdr:colOff>177800</xdr:colOff>
      <xdr:row>36</xdr:row>
      <xdr:rowOff>115844</xdr:rowOff>
    </xdr:to>
    <xdr:cxnSp macro="">
      <xdr:nvCxnSpPr>
        <xdr:cNvPr id="121" name="直線コネクタ 120"/>
        <xdr:cNvCxnSpPr/>
      </xdr:nvCxnSpPr>
      <xdr:spPr bwMode="auto">
        <a:xfrm>
          <a:off x="2908300" y="7050806"/>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168646</xdr:rowOff>
    </xdr:from>
    <xdr:to>
      <xdr:col>29</xdr:col>
      <xdr:colOff>177800</xdr:colOff>
      <xdr:row>37</xdr:row>
      <xdr:rowOff>98796</xdr:rowOff>
    </xdr:to>
    <xdr:sp macro="" textlink="">
      <xdr:nvSpPr>
        <xdr:cNvPr id="131" name="楕円 130"/>
        <xdr:cNvSpPr/>
      </xdr:nvSpPr>
      <xdr:spPr bwMode="auto">
        <a:xfrm>
          <a:off x="5600700" y="712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140723</xdr:rowOff>
    </xdr:from>
    <xdr:ext cx="762000" cy="259045"/>
    <xdr:sp macro="" textlink="">
      <xdr:nvSpPr>
        <xdr:cNvPr id="132" name="人口1人当たり決算額の推移該当値テキスト445"/>
        <xdr:cNvSpPr txBox="1"/>
      </xdr:nvSpPr>
      <xdr:spPr>
        <a:xfrm>
          <a:off x="5740400" y="709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99380</xdr:rowOff>
    </xdr:from>
    <xdr:to>
      <xdr:col>26</xdr:col>
      <xdr:colOff>101600</xdr:colOff>
      <xdr:row>37</xdr:row>
      <xdr:rowOff>29530</xdr:rowOff>
    </xdr:to>
    <xdr:sp macro="" textlink="">
      <xdr:nvSpPr>
        <xdr:cNvPr id="133" name="楕円 132"/>
        <xdr:cNvSpPr/>
      </xdr:nvSpPr>
      <xdr:spPr bwMode="auto">
        <a:xfrm>
          <a:off x="4953000" y="705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14307</xdr:rowOff>
    </xdr:from>
    <xdr:ext cx="736600" cy="259045"/>
    <xdr:sp macro="" textlink="">
      <xdr:nvSpPr>
        <xdr:cNvPr id="134" name="テキスト ボックス 133"/>
        <xdr:cNvSpPr txBox="1"/>
      </xdr:nvSpPr>
      <xdr:spPr>
        <a:xfrm>
          <a:off x="4622800" y="713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89459</xdr:rowOff>
    </xdr:from>
    <xdr:to>
      <xdr:col>22</xdr:col>
      <xdr:colOff>165100</xdr:colOff>
      <xdr:row>37</xdr:row>
      <xdr:rowOff>19609</xdr:rowOff>
    </xdr:to>
    <xdr:sp macro="" textlink="">
      <xdr:nvSpPr>
        <xdr:cNvPr id="135" name="楕円 134"/>
        <xdr:cNvSpPr/>
      </xdr:nvSpPr>
      <xdr:spPr bwMode="auto">
        <a:xfrm>
          <a:off x="4254500" y="70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4386</xdr:rowOff>
    </xdr:from>
    <xdr:ext cx="762000" cy="259045"/>
    <xdr:sp macro="" textlink="">
      <xdr:nvSpPr>
        <xdr:cNvPr id="136" name="テキスト ボックス 135"/>
        <xdr:cNvSpPr txBox="1"/>
      </xdr:nvSpPr>
      <xdr:spPr>
        <a:xfrm>
          <a:off x="3924300" y="71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65044</xdr:rowOff>
    </xdr:from>
    <xdr:to>
      <xdr:col>19</xdr:col>
      <xdr:colOff>38100</xdr:colOff>
      <xdr:row>36</xdr:row>
      <xdr:rowOff>166644</xdr:rowOff>
    </xdr:to>
    <xdr:sp macro="" textlink="">
      <xdr:nvSpPr>
        <xdr:cNvPr id="137" name="楕円 136"/>
        <xdr:cNvSpPr/>
      </xdr:nvSpPr>
      <xdr:spPr bwMode="auto">
        <a:xfrm>
          <a:off x="3556000" y="701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151421</xdr:rowOff>
    </xdr:from>
    <xdr:ext cx="762000" cy="259045"/>
    <xdr:sp macro="" textlink="">
      <xdr:nvSpPr>
        <xdr:cNvPr id="138" name="テキスト ボックス 137"/>
        <xdr:cNvSpPr txBox="1"/>
      </xdr:nvSpPr>
      <xdr:spPr>
        <a:xfrm>
          <a:off x="3225800" y="710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46756</xdr:rowOff>
    </xdr:from>
    <xdr:to>
      <xdr:col>15</xdr:col>
      <xdr:colOff>101600</xdr:colOff>
      <xdr:row>36</xdr:row>
      <xdr:rowOff>148356</xdr:rowOff>
    </xdr:to>
    <xdr:sp macro="" textlink="">
      <xdr:nvSpPr>
        <xdr:cNvPr id="139" name="楕円 138"/>
        <xdr:cNvSpPr/>
      </xdr:nvSpPr>
      <xdr:spPr bwMode="auto">
        <a:xfrm>
          <a:off x="2857500" y="70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133133</xdr:rowOff>
    </xdr:from>
    <xdr:ext cx="762000" cy="259045"/>
    <xdr:sp macro="" textlink="">
      <xdr:nvSpPr>
        <xdr:cNvPr id="140" name="テキスト ボックス 139"/>
        <xdr:cNvSpPr txBox="1"/>
      </xdr:nvSpPr>
      <xdr:spPr>
        <a:xfrm>
          <a:off x="2527300" y="70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30,147
29,914
88.02
25,273,484
23,823,250
977,282
8,613,700
17,643,841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50399</xdr:rowOff>
    </xdr:from>
    <xdr:to>
      <xdr:col>24</xdr:col>
      <xdr:colOff>63500</xdr:colOff>
      <xdr:row>36</xdr:row>
      <xdr:rowOff>135683</xdr:rowOff>
    </xdr:to>
    <xdr:cxnSp macro="">
      <xdr:nvCxnSpPr>
        <xdr:cNvPr id="63" name="直線コネクタ 62"/>
        <xdr:cNvCxnSpPr/>
      </xdr:nvCxnSpPr>
      <xdr:spPr>
        <a:xfrm flipV="1">
          <a:off x="3797300" y="6051149"/>
          <a:ext cx="838200" cy="2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135683</xdr:rowOff>
    </xdr:from>
    <xdr:to>
      <xdr:col>19</xdr:col>
      <xdr:colOff>177800</xdr:colOff>
      <xdr:row>36</xdr:row>
      <xdr:rowOff>153138</xdr:rowOff>
    </xdr:to>
    <xdr:cxnSp macro="">
      <xdr:nvCxnSpPr>
        <xdr:cNvPr id="66" name="直線コネクタ 65"/>
        <xdr:cNvCxnSpPr/>
      </xdr:nvCxnSpPr>
      <xdr:spPr>
        <a:xfrm flipV="1">
          <a:off x="2908300" y="6307883"/>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134377</xdr:rowOff>
    </xdr:from>
    <xdr:to>
      <xdr:col>15</xdr:col>
      <xdr:colOff>50800</xdr:colOff>
      <xdr:row>36</xdr:row>
      <xdr:rowOff>153138</xdr:rowOff>
    </xdr:to>
    <xdr:cxnSp macro="">
      <xdr:nvCxnSpPr>
        <xdr:cNvPr id="69" name="直線コネクタ 68"/>
        <xdr:cNvCxnSpPr/>
      </xdr:nvCxnSpPr>
      <xdr:spPr>
        <a:xfrm>
          <a:off x="2019300" y="6306577"/>
          <a:ext cx="8890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131046</xdr:rowOff>
    </xdr:from>
    <xdr:to>
      <xdr:col>10</xdr:col>
      <xdr:colOff>114300</xdr:colOff>
      <xdr:row>36</xdr:row>
      <xdr:rowOff>134377</xdr:rowOff>
    </xdr:to>
    <xdr:cxnSp macro="">
      <xdr:nvCxnSpPr>
        <xdr:cNvPr id="72" name="直線コネクタ 71"/>
        <xdr:cNvCxnSpPr/>
      </xdr:nvCxnSpPr>
      <xdr:spPr>
        <a:xfrm>
          <a:off x="1130300" y="6303246"/>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171049</xdr:rowOff>
    </xdr:from>
    <xdr:to>
      <xdr:col>24</xdr:col>
      <xdr:colOff>114300</xdr:colOff>
      <xdr:row>35</xdr:row>
      <xdr:rowOff>101199</xdr:rowOff>
    </xdr:to>
    <xdr:sp macro="" textlink="">
      <xdr:nvSpPr>
        <xdr:cNvPr id="82" name="楕円 81"/>
        <xdr:cNvSpPr/>
      </xdr:nvSpPr>
      <xdr:spPr>
        <a:xfrm>
          <a:off x="4584700" y="60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22476</xdr:rowOff>
    </xdr:from>
    <xdr:ext cx="534377" cy="259045"/>
    <xdr:sp macro="" textlink="">
      <xdr:nvSpPr>
        <xdr:cNvPr id="83" name="人件費該当値テキスト"/>
        <xdr:cNvSpPr txBox="1"/>
      </xdr:nvSpPr>
      <xdr:spPr>
        <a:xfrm>
          <a:off x="4686300" y="58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84883</xdr:rowOff>
    </xdr:from>
    <xdr:to>
      <xdr:col>20</xdr:col>
      <xdr:colOff>38100</xdr:colOff>
      <xdr:row>37</xdr:row>
      <xdr:rowOff>15033</xdr:rowOff>
    </xdr:to>
    <xdr:sp macro="" textlink="">
      <xdr:nvSpPr>
        <xdr:cNvPr id="84" name="楕円 83"/>
        <xdr:cNvSpPr/>
      </xdr:nvSpPr>
      <xdr:spPr>
        <a:xfrm>
          <a:off x="3746500" y="62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6160</xdr:rowOff>
    </xdr:from>
    <xdr:ext cx="534377" cy="259045"/>
    <xdr:sp macro="" textlink="">
      <xdr:nvSpPr>
        <xdr:cNvPr id="85" name="テキスト ボックス 84"/>
        <xdr:cNvSpPr txBox="1"/>
      </xdr:nvSpPr>
      <xdr:spPr>
        <a:xfrm>
          <a:off x="3530111" y="63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102338</xdr:rowOff>
    </xdr:from>
    <xdr:to>
      <xdr:col>15</xdr:col>
      <xdr:colOff>101600</xdr:colOff>
      <xdr:row>37</xdr:row>
      <xdr:rowOff>32488</xdr:rowOff>
    </xdr:to>
    <xdr:sp macro="" textlink="">
      <xdr:nvSpPr>
        <xdr:cNvPr id="86" name="楕円 85"/>
        <xdr:cNvSpPr/>
      </xdr:nvSpPr>
      <xdr:spPr>
        <a:xfrm>
          <a:off x="2857500" y="62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23615</xdr:rowOff>
    </xdr:from>
    <xdr:ext cx="534377" cy="259045"/>
    <xdr:sp macro="" textlink="">
      <xdr:nvSpPr>
        <xdr:cNvPr id="87" name="テキスト ボックス 86"/>
        <xdr:cNvSpPr txBox="1"/>
      </xdr:nvSpPr>
      <xdr:spPr>
        <a:xfrm>
          <a:off x="2641111" y="63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83577</xdr:rowOff>
    </xdr:from>
    <xdr:to>
      <xdr:col>10</xdr:col>
      <xdr:colOff>165100</xdr:colOff>
      <xdr:row>37</xdr:row>
      <xdr:rowOff>13727</xdr:rowOff>
    </xdr:to>
    <xdr:sp macro="" textlink="">
      <xdr:nvSpPr>
        <xdr:cNvPr id="88" name="楕円 87"/>
        <xdr:cNvSpPr/>
      </xdr:nvSpPr>
      <xdr:spPr>
        <a:xfrm>
          <a:off x="1968500" y="62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30254</xdr:rowOff>
    </xdr:from>
    <xdr:ext cx="534377" cy="259045"/>
    <xdr:sp macro="" textlink="">
      <xdr:nvSpPr>
        <xdr:cNvPr id="89" name="テキスト ボックス 88"/>
        <xdr:cNvSpPr txBox="1"/>
      </xdr:nvSpPr>
      <xdr:spPr>
        <a:xfrm>
          <a:off x="1752111" y="60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80246</xdr:rowOff>
    </xdr:from>
    <xdr:to>
      <xdr:col>6</xdr:col>
      <xdr:colOff>38100</xdr:colOff>
      <xdr:row>37</xdr:row>
      <xdr:rowOff>10396</xdr:rowOff>
    </xdr:to>
    <xdr:sp macro="" textlink="">
      <xdr:nvSpPr>
        <xdr:cNvPr id="90" name="楕円 89"/>
        <xdr:cNvSpPr/>
      </xdr:nvSpPr>
      <xdr:spPr>
        <a:xfrm>
          <a:off x="1079500" y="62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26923</xdr:rowOff>
    </xdr:from>
    <xdr:ext cx="534377" cy="259045"/>
    <xdr:sp macro="" textlink="">
      <xdr:nvSpPr>
        <xdr:cNvPr id="91" name="テキスト ボックス 90"/>
        <xdr:cNvSpPr txBox="1"/>
      </xdr:nvSpPr>
      <xdr:spPr>
        <a:xfrm>
          <a:off x="863111" y="60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67920</xdr:rowOff>
    </xdr:from>
    <xdr:to>
      <xdr:col>24</xdr:col>
      <xdr:colOff>62865</xdr:colOff>
      <xdr:row>58</xdr:row>
      <xdr:rowOff>25050</xdr:rowOff>
    </xdr:to>
    <xdr:cxnSp macro="">
      <xdr:nvCxnSpPr>
        <xdr:cNvPr id="115" name="直線コネクタ 114"/>
        <xdr:cNvCxnSpPr/>
      </xdr:nvCxnSpPr>
      <xdr:spPr>
        <a:xfrm flipV="1">
          <a:off x="4633595" y="9497670"/>
          <a:ext cx="1270" cy="47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28877</xdr:rowOff>
    </xdr:from>
    <xdr:ext cx="534377" cy="259045"/>
    <xdr:sp macro="" textlink="">
      <xdr:nvSpPr>
        <xdr:cNvPr id="116" name="物件費最小値テキスト"/>
        <xdr:cNvSpPr txBox="1"/>
      </xdr:nvSpPr>
      <xdr:spPr>
        <a:xfrm>
          <a:off x="4686300" y="99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25050</xdr:rowOff>
    </xdr:from>
    <xdr:to>
      <xdr:col>24</xdr:col>
      <xdr:colOff>152400</xdr:colOff>
      <xdr:row>58</xdr:row>
      <xdr:rowOff>25050</xdr:rowOff>
    </xdr:to>
    <xdr:cxnSp macro="">
      <xdr:nvCxnSpPr>
        <xdr:cNvPr id="117" name="直線コネクタ 116"/>
        <xdr:cNvCxnSpPr/>
      </xdr:nvCxnSpPr>
      <xdr:spPr>
        <a:xfrm>
          <a:off x="4546600" y="996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14597</xdr:rowOff>
    </xdr:from>
    <xdr:ext cx="599010" cy="259045"/>
    <xdr:sp macro="" textlink="">
      <xdr:nvSpPr>
        <xdr:cNvPr id="118" name="物件費最大値テキスト"/>
        <xdr:cNvSpPr txBox="1"/>
      </xdr:nvSpPr>
      <xdr:spPr>
        <a:xfrm>
          <a:off x="4686300" y="92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67920</xdr:rowOff>
    </xdr:from>
    <xdr:to>
      <xdr:col>24</xdr:col>
      <xdr:colOff>152400</xdr:colOff>
      <xdr:row>55</xdr:row>
      <xdr:rowOff>67920</xdr:rowOff>
    </xdr:to>
    <xdr:cxnSp macro="">
      <xdr:nvCxnSpPr>
        <xdr:cNvPr id="119" name="直線コネクタ 118"/>
        <xdr:cNvCxnSpPr/>
      </xdr:nvCxnSpPr>
      <xdr:spPr>
        <a:xfrm>
          <a:off x="4546600" y="949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67920</xdr:rowOff>
    </xdr:from>
    <xdr:to>
      <xdr:col>24</xdr:col>
      <xdr:colOff>63500</xdr:colOff>
      <xdr:row>56</xdr:row>
      <xdr:rowOff>62026</xdr:rowOff>
    </xdr:to>
    <xdr:cxnSp macro="">
      <xdr:nvCxnSpPr>
        <xdr:cNvPr id="120" name="直線コネクタ 119"/>
        <xdr:cNvCxnSpPr/>
      </xdr:nvCxnSpPr>
      <xdr:spPr>
        <a:xfrm flipV="1">
          <a:off x="3797300" y="9497670"/>
          <a:ext cx="838200" cy="1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33559</xdr:rowOff>
    </xdr:from>
    <xdr:ext cx="534377" cy="259045"/>
    <xdr:sp macro="" textlink="">
      <xdr:nvSpPr>
        <xdr:cNvPr id="121" name="物件費平均値テキスト"/>
        <xdr:cNvSpPr txBox="1"/>
      </xdr:nvSpPr>
      <xdr:spPr>
        <a:xfrm>
          <a:off x="4686300" y="980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55132</xdr:rowOff>
    </xdr:from>
    <xdr:to>
      <xdr:col>24</xdr:col>
      <xdr:colOff>114300</xdr:colOff>
      <xdr:row>57</xdr:row>
      <xdr:rowOff>156732</xdr:rowOff>
    </xdr:to>
    <xdr:sp macro="" textlink="">
      <xdr:nvSpPr>
        <xdr:cNvPr id="122" name="フローチャート: 判断 121"/>
        <xdr:cNvSpPr/>
      </xdr:nvSpPr>
      <xdr:spPr>
        <a:xfrm>
          <a:off x="4584700" y="98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117339</xdr:rowOff>
    </xdr:from>
    <xdr:to>
      <xdr:col>19</xdr:col>
      <xdr:colOff>177800</xdr:colOff>
      <xdr:row>56</xdr:row>
      <xdr:rowOff>62026</xdr:rowOff>
    </xdr:to>
    <xdr:cxnSp macro="">
      <xdr:nvCxnSpPr>
        <xdr:cNvPr id="123" name="直線コネクタ 122"/>
        <xdr:cNvCxnSpPr/>
      </xdr:nvCxnSpPr>
      <xdr:spPr>
        <a:xfrm>
          <a:off x="2908300" y="9375639"/>
          <a:ext cx="889000" cy="2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57856</xdr:rowOff>
    </xdr:from>
    <xdr:to>
      <xdr:col>20</xdr:col>
      <xdr:colOff>38100</xdr:colOff>
      <xdr:row>57</xdr:row>
      <xdr:rowOff>159456</xdr:rowOff>
    </xdr:to>
    <xdr:sp macro="" textlink="">
      <xdr:nvSpPr>
        <xdr:cNvPr id="124" name="フローチャート: 判断 123"/>
        <xdr:cNvSpPr/>
      </xdr:nvSpPr>
      <xdr:spPr>
        <a:xfrm>
          <a:off x="3746500" y="983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150583</xdr:rowOff>
    </xdr:from>
    <xdr:ext cx="534377" cy="259045"/>
    <xdr:sp macro="" textlink="">
      <xdr:nvSpPr>
        <xdr:cNvPr id="125" name="テキスト ボックス 124"/>
        <xdr:cNvSpPr txBox="1"/>
      </xdr:nvSpPr>
      <xdr:spPr>
        <a:xfrm>
          <a:off x="3530111" y="99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152486</xdr:rowOff>
    </xdr:from>
    <xdr:to>
      <xdr:col>15</xdr:col>
      <xdr:colOff>50800</xdr:colOff>
      <xdr:row>54</xdr:row>
      <xdr:rowOff>117339</xdr:rowOff>
    </xdr:to>
    <xdr:cxnSp macro="">
      <xdr:nvCxnSpPr>
        <xdr:cNvPr id="126" name="直線コネクタ 125"/>
        <xdr:cNvCxnSpPr/>
      </xdr:nvCxnSpPr>
      <xdr:spPr>
        <a:xfrm>
          <a:off x="2019300" y="8553536"/>
          <a:ext cx="889000" cy="8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74479</xdr:rowOff>
    </xdr:from>
    <xdr:to>
      <xdr:col>15</xdr:col>
      <xdr:colOff>101600</xdr:colOff>
      <xdr:row>58</xdr:row>
      <xdr:rowOff>4629</xdr:rowOff>
    </xdr:to>
    <xdr:sp macro="" textlink="">
      <xdr:nvSpPr>
        <xdr:cNvPr id="127" name="フローチャート: 判断 126"/>
        <xdr:cNvSpPr/>
      </xdr:nvSpPr>
      <xdr:spPr>
        <a:xfrm>
          <a:off x="2857500" y="984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167206</xdr:rowOff>
    </xdr:from>
    <xdr:ext cx="534377" cy="259045"/>
    <xdr:sp macro="" textlink="">
      <xdr:nvSpPr>
        <xdr:cNvPr id="128" name="テキスト ボックス 127"/>
        <xdr:cNvSpPr txBox="1"/>
      </xdr:nvSpPr>
      <xdr:spPr>
        <a:xfrm>
          <a:off x="2641111" y="99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152486</xdr:rowOff>
    </xdr:from>
    <xdr:to>
      <xdr:col>10</xdr:col>
      <xdr:colOff>114300</xdr:colOff>
      <xdr:row>50</xdr:row>
      <xdr:rowOff>40202</xdr:rowOff>
    </xdr:to>
    <xdr:cxnSp macro="">
      <xdr:nvCxnSpPr>
        <xdr:cNvPr id="129" name="直線コネクタ 128"/>
        <xdr:cNvCxnSpPr/>
      </xdr:nvCxnSpPr>
      <xdr:spPr>
        <a:xfrm flipV="1">
          <a:off x="1130300" y="8553536"/>
          <a:ext cx="8890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68345</xdr:rowOff>
    </xdr:from>
    <xdr:to>
      <xdr:col>10</xdr:col>
      <xdr:colOff>165100</xdr:colOff>
      <xdr:row>57</xdr:row>
      <xdr:rowOff>169945</xdr:rowOff>
    </xdr:to>
    <xdr:sp macro="" textlink="">
      <xdr:nvSpPr>
        <xdr:cNvPr id="130" name="フローチャート: 判断 129"/>
        <xdr:cNvSpPr/>
      </xdr:nvSpPr>
      <xdr:spPr>
        <a:xfrm>
          <a:off x="19685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161072</xdr:rowOff>
    </xdr:from>
    <xdr:ext cx="534377" cy="259045"/>
    <xdr:sp macro="" textlink="">
      <xdr:nvSpPr>
        <xdr:cNvPr id="131" name="テキスト ボックス 130"/>
        <xdr:cNvSpPr txBox="1"/>
      </xdr:nvSpPr>
      <xdr:spPr>
        <a:xfrm>
          <a:off x="1752111"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71873</xdr:rowOff>
    </xdr:from>
    <xdr:to>
      <xdr:col>6</xdr:col>
      <xdr:colOff>38100</xdr:colOff>
      <xdr:row>58</xdr:row>
      <xdr:rowOff>2023</xdr:rowOff>
    </xdr:to>
    <xdr:sp macro="" textlink="">
      <xdr:nvSpPr>
        <xdr:cNvPr id="132" name="フローチャート: 判断 131"/>
        <xdr:cNvSpPr/>
      </xdr:nvSpPr>
      <xdr:spPr>
        <a:xfrm>
          <a:off x="1079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164600</xdr:rowOff>
    </xdr:from>
    <xdr:ext cx="534377" cy="259045"/>
    <xdr:sp macro="" textlink="">
      <xdr:nvSpPr>
        <xdr:cNvPr id="133" name="テキスト ボックス 132"/>
        <xdr:cNvSpPr txBox="1"/>
      </xdr:nvSpPr>
      <xdr:spPr>
        <a:xfrm>
          <a:off x="863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17120</xdr:rowOff>
    </xdr:from>
    <xdr:to>
      <xdr:col>24</xdr:col>
      <xdr:colOff>114300</xdr:colOff>
      <xdr:row>55</xdr:row>
      <xdr:rowOff>118720</xdr:rowOff>
    </xdr:to>
    <xdr:sp macro="" textlink="">
      <xdr:nvSpPr>
        <xdr:cNvPr id="139" name="楕円 138"/>
        <xdr:cNvSpPr/>
      </xdr:nvSpPr>
      <xdr:spPr>
        <a:xfrm>
          <a:off x="4584700" y="94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141597</xdr:rowOff>
    </xdr:from>
    <xdr:ext cx="599010" cy="259045"/>
    <xdr:sp macro="" textlink="">
      <xdr:nvSpPr>
        <xdr:cNvPr id="140" name="物件費該当値テキスト"/>
        <xdr:cNvSpPr txBox="1"/>
      </xdr:nvSpPr>
      <xdr:spPr>
        <a:xfrm>
          <a:off x="4686300" y="93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11226</xdr:rowOff>
    </xdr:from>
    <xdr:to>
      <xdr:col>20</xdr:col>
      <xdr:colOff>38100</xdr:colOff>
      <xdr:row>56</xdr:row>
      <xdr:rowOff>112826</xdr:rowOff>
    </xdr:to>
    <xdr:sp macro="" textlink="">
      <xdr:nvSpPr>
        <xdr:cNvPr id="141" name="楕円 140"/>
        <xdr:cNvSpPr/>
      </xdr:nvSpPr>
      <xdr:spPr>
        <a:xfrm>
          <a:off x="3746500" y="96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129353</xdr:rowOff>
    </xdr:from>
    <xdr:ext cx="599010" cy="259045"/>
    <xdr:sp macro="" textlink="">
      <xdr:nvSpPr>
        <xdr:cNvPr id="142" name="テキスト ボックス 141"/>
        <xdr:cNvSpPr txBox="1"/>
      </xdr:nvSpPr>
      <xdr:spPr>
        <a:xfrm>
          <a:off x="3497795" y="938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66539</xdr:rowOff>
    </xdr:from>
    <xdr:to>
      <xdr:col>15</xdr:col>
      <xdr:colOff>101600</xdr:colOff>
      <xdr:row>54</xdr:row>
      <xdr:rowOff>168139</xdr:rowOff>
    </xdr:to>
    <xdr:sp macro="" textlink="">
      <xdr:nvSpPr>
        <xdr:cNvPr id="143" name="楕円 142"/>
        <xdr:cNvSpPr/>
      </xdr:nvSpPr>
      <xdr:spPr>
        <a:xfrm>
          <a:off x="2857500" y="9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13216</xdr:rowOff>
    </xdr:from>
    <xdr:ext cx="599010" cy="259045"/>
    <xdr:sp macro="" textlink="">
      <xdr:nvSpPr>
        <xdr:cNvPr id="144" name="テキスト ボックス 143"/>
        <xdr:cNvSpPr txBox="1"/>
      </xdr:nvSpPr>
      <xdr:spPr>
        <a:xfrm>
          <a:off x="2608795" y="91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101686</xdr:rowOff>
    </xdr:from>
    <xdr:to>
      <xdr:col>10</xdr:col>
      <xdr:colOff>165100</xdr:colOff>
      <xdr:row>50</xdr:row>
      <xdr:rowOff>31836</xdr:rowOff>
    </xdr:to>
    <xdr:sp macro="" textlink="">
      <xdr:nvSpPr>
        <xdr:cNvPr id="145" name="楕円 144"/>
        <xdr:cNvSpPr/>
      </xdr:nvSpPr>
      <xdr:spPr>
        <a:xfrm>
          <a:off x="1968500" y="85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48363</xdr:rowOff>
    </xdr:from>
    <xdr:ext cx="599010" cy="259045"/>
    <xdr:sp macro="" textlink="">
      <xdr:nvSpPr>
        <xdr:cNvPr id="146" name="テキスト ボックス 145"/>
        <xdr:cNvSpPr txBox="1"/>
      </xdr:nvSpPr>
      <xdr:spPr>
        <a:xfrm>
          <a:off x="1719795" y="82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160852</xdr:rowOff>
    </xdr:from>
    <xdr:to>
      <xdr:col>6</xdr:col>
      <xdr:colOff>38100</xdr:colOff>
      <xdr:row>50</xdr:row>
      <xdr:rowOff>91002</xdr:rowOff>
    </xdr:to>
    <xdr:sp macro="" textlink="">
      <xdr:nvSpPr>
        <xdr:cNvPr id="147" name="楕円 146"/>
        <xdr:cNvSpPr/>
      </xdr:nvSpPr>
      <xdr:spPr>
        <a:xfrm>
          <a:off x="1079500" y="85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107529</xdr:rowOff>
    </xdr:from>
    <xdr:ext cx="599010" cy="259045"/>
    <xdr:sp macro="" textlink="">
      <xdr:nvSpPr>
        <xdr:cNvPr id="148" name="テキスト ボックス 147"/>
        <xdr:cNvSpPr txBox="1"/>
      </xdr:nvSpPr>
      <xdr:spPr>
        <a:xfrm>
          <a:off x="830795" y="833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0" name="直線コネクタ 169"/>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1"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2" name="直線コネクタ 171"/>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3"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4" name="直線コネクタ 173"/>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63302</xdr:rowOff>
    </xdr:from>
    <xdr:to>
      <xdr:col>24</xdr:col>
      <xdr:colOff>63500</xdr:colOff>
      <xdr:row>78</xdr:row>
      <xdr:rowOff>65565</xdr:rowOff>
    </xdr:to>
    <xdr:cxnSp macro="">
      <xdr:nvCxnSpPr>
        <xdr:cNvPr id="175" name="直線コネクタ 174"/>
        <xdr:cNvCxnSpPr/>
      </xdr:nvCxnSpPr>
      <xdr:spPr>
        <a:xfrm flipV="1">
          <a:off x="3797300" y="13436402"/>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6"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77" name="フローチャート: 判断 176"/>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56283</xdr:rowOff>
    </xdr:from>
    <xdr:to>
      <xdr:col>19</xdr:col>
      <xdr:colOff>177800</xdr:colOff>
      <xdr:row>78</xdr:row>
      <xdr:rowOff>65565</xdr:rowOff>
    </xdr:to>
    <xdr:cxnSp macro="">
      <xdr:nvCxnSpPr>
        <xdr:cNvPr id="178" name="直線コネクタ 177"/>
        <xdr:cNvCxnSpPr/>
      </xdr:nvCxnSpPr>
      <xdr:spPr>
        <a:xfrm>
          <a:off x="2908300" y="13429383"/>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79" name="フローチャート: 判断 178"/>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0" name="テキスト ボックス 179"/>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56283</xdr:rowOff>
    </xdr:from>
    <xdr:to>
      <xdr:col>15</xdr:col>
      <xdr:colOff>50800</xdr:colOff>
      <xdr:row>78</xdr:row>
      <xdr:rowOff>71600</xdr:rowOff>
    </xdr:to>
    <xdr:cxnSp macro="">
      <xdr:nvCxnSpPr>
        <xdr:cNvPr id="181" name="直線コネクタ 180"/>
        <xdr:cNvCxnSpPr/>
      </xdr:nvCxnSpPr>
      <xdr:spPr>
        <a:xfrm flipV="1">
          <a:off x="2019300" y="1342938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2" name="フローチャート: 判断 181"/>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3" name="テキスト ボックス 182"/>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71600</xdr:rowOff>
    </xdr:from>
    <xdr:to>
      <xdr:col>10</xdr:col>
      <xdr:colOff>114300</xdr:colOff>
      <xdr:row>78</xdr:row>
      <xdr:rowOff>73041</xdr:rowOff>
    </xdr:to>
    <xdr:cxnSp macro="">
      <xdr:nvCxnSpPr>
        <xdr:cNvPr id="184" name="直線コネクタ 183"/>
        <xdr:cNvCxnSpPr/>
      </xdr:nvCxnSpPr>
      <xdr:spPr>
        <a:xfrm flipV="1">
          <a:off x="1130300" y="13444700"/>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5" name="フローチャート: 判断 184"/>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6" name="テキスト ボックス 185"/>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87" name="フローチャート: 判断 186"/>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88" name="テキスト ボックス 187"/>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12502</xdr:rowOff>
    </xdr:from>
    <xdr:to>
      <xdr:col>24</xdr:col>
      <xdr:colOff>114300</xdr:colOff>
      <xdr:row>78</xdr:row>
      <xdr:rowOff>114102</xdr:rowOff>
    </xdr:to>
    <xdr:sp macro="" textlink="">
      <xdr:nvSpPr>
        <xdr:cNvPr id="194" name="楕円 193"/>
        <xdr:cNvSpPr/>
      </xdr:nvSpPr>
      <xdr:spPr>
        <a:xfrm>
          <a:off x="4584700" y="133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98879</xdr:rowOff>
    </xdr:from>
    <xdr:ext cx="469744" cy="259045"/>
    <xdr:sp macro="" textlink="">
      <xdr:nvSpPr>
        <xdr:cNvPr id="195" name="維持補修費該当値テキスト"/>
        <xdr:cNvSpPr txBox="1"/>
      </xdr:nvSpPr>
      <xdr:spPr>
        <a:xfrm>
          <a:off x="4686300" y="133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14765</xdr:rowOff>
    </xdr:from>
    <xdr:to>
      <xdr:col>20</xdr:col>
      <xdr:colOff>38100</xdr:colOff>
      <xdr:row>78</xdr:row>
      <xdr:rowOff>116365</xdr:rowOff>
    </xdr:to>
    <xdr:sp macro="" textlink="">
      <xdr:nvSpPr>
        <xdr:cNvPr id="196" name="楕円 195"/>
        <xdr:cNvSpPr/>
      </xdr:nvSpPr>
      <xdr:spPr>
        <a:xfrm>
          <a:off x="3746500" y="133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107492</xdr:rowOff>
    </xdr:from>
    <xdr:ext cx="469744" cy="259045"/>
    <xdr:sp macro="" textlink="">
      <xdr:nvSpPr>
        <xdr:cNvPr id="197" name="テキスト ボックス 196"/>
        <xdr:cNvSpPr txBox="1"/>
      </xdr:nvSpPr>
      <xdr:spPr>
        <a:xfrm>
          <a:off x="3562428" y="134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5483</xdr:rowOff>
    </xdr:from>
    <xdr:to>
      <xdr:col>15</xdr:col>
      <xdr:colOff>101600</xdr:colOff>
      <xdr:row>78</xdr:row>
      <xdr:rowOff>107083</xdr:rowOff>
    </xdr:to>
    <xdr:sp macro="" textlink="">
      <xdr:nvSpPr>
        <xdr:cNvPr id="198" name="楕円 197"/>
        <xdr:cNvSpPr/>
      </xdr:nvSpPr>
      <xdr:spPr>
        <a:xfrm>
          <a:off x="2857500" y="13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98210</xdr:rowOff>
    </xdr:from>
    <xdr:ext cx="469744" cy="259045"/>
    <xdr:sp macro="" textlink="">
      <xdr:nvSpPr>
        <xdr:cNvPr id="199" name="テキスト ボックス 198"/>
        <xdr:cNvSpPr txBox="1"/>
      </xdr:nvSpPr>
      <xdr:spPr>
        <a:xfrm>
          <a:off x="2673428" y="1347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20800</xdr:rowOff>
    </xdr:from>
    <xdr:to>
      <xdr:col>10</xdr:col>
      <xdr:colOff>165100</xdr:colOff>
      <xdr:row>78</xdr:row>
      <xdr:rowOff>122400</xdr:rowOff>
    </xdr:to>
    <xdr:sp macro="" textlink="">
      <xdr:nvSpPr>
        <xdr:cNvPr id="200" name="楕円 199"/>
        <xdr:cNvSpPr/>
      </xdr:nvSpPr>
      <xdr:spPr>
        <a:xfrm>
          <a:off x="1968500" y="13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113527</xdr:rowOff>
    </xdr:from>
    <xdr:ext cx="469744" cy="259045"/>
    <xdr:sp macro="" textlink="">
      <xdr:nvSpPr>
        <xdr:cNvPr id="201" name="テキスト ボックス 200"/>
        <xdr:cNvSpPr txBox="1"/>
      </xdr:nvSpPr>
      <xdr:spPr>
        <a:xfrm>
          <a:off x="1784428" y="134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22241</xdr:rowOff>
    </xdr:from>
    <xdr:to>
      <xdr:col>6</xdr:col>
      <xdr:colOff>38100</xdr:colOff>
      <xdr:row>78</xdr:row>
      <xdr:rowOff>123841</xdr:rowOff>
    </xdr:to>
    <xdr:sp macro="" textlink="">
      <xdr:nvSpPr>
        <xdr:cNvPr id="202" name="楕円 201"/>
        <xdr:cNvSpPr/>
      </xdr:nvSpPr>
      <xdr:spPr>
        <a:xfrm>
          <a:off x="1079500" y="133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114968</xdr:rowOff>
    </xdr:from>
    <xdr:ext cx="469744" cy="259045"/>
    <xdr:sp macro="" textlink="">
      <xdr:nvSpPr>
        <xdr:cNvPr id="203" name="テキスト ボックス 202"/>
        <xdr:cNvSpPr txBox="1"/>
      </xdr:nvSpPr>
      <xdr:spPr>
        <a:xfrm>
          <a:off x="895428" y="1348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28" name="直線コネクタ 227"/>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29"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0" name="直線コネクタ 229"/>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1"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2" name="直線コネクタ 231"/>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18008</xdr:rowOff>
    </xdr:from>
    <xdr:to>
      <xdr:col>24</xdr:col>
      <xdr:colOff>63500</xdr:colOff>
      <xdr:row>97</xdr:row>
      <xdr:rowOff>113012</xdr:rowOff>
    </xdr:to>
    <xdr:cxnSp macro="">
      <xdr:nvCxnSpPr>
        <xdr:cNvPr id="233" name="直線コネクタ 232"/>
        <xdr:cNvCxnSpPr/>
      </xdr:nvCxnSpPr>
      <xdr:spPr>
        <a:xfrm>
          <a:off x="3797300" y="16648658"/>
          <a:ext cx="838200" cy="9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4"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5" name="フローチャート: 判断 234"/>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18008</xdr:rowOff>
    </xdr:from>
    <xdr:to>
      <xdr:col>19</xdr:col>
      <xdr:colOff>177800</xdr:colOff>
      <xdr:row>98</xdr:row>
      <xdr:rowOff>30657</xdr:rowOff>
    </xdr:to>
    <xdr:cxnSp macro="">
      <xdr:nvCxnSpPr>
        <xdr:cNvPr id="236" name="直線コネクタ 235"/>
        <xdr:cNvCxnSpPr/>
      </xdr:nvCxnSpPr>
      <xdr:spPr>
        <a:xfrm flipV="1">
          <a:off x="2908300" y="16648658"/>
          <a:ext cx="889000" cy="18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37" name="フローチャート: 判断 236"/>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38" name="テキスト ボックス 237"/>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9303</xdr:rowOff>
    </xdr:from>
    <xdr:to>
      <xdr:col>15</xdr:col>
      <xdr:colOff>50800</xdr:colOff>
      <xdr:row>98</xdr:row>
      <xdr:rowOff>30657</xdr:rowOff>
    </xdr:to>
    <xdr:cxnSp macro="">
      <xdr:nvCxnSpPr>
        <xdr:cNvPr id="239" name="直線コネクタ 238"/>
        <xdr:cNvCxnSpPr/>
      </xdr:nvCxnSpPr>
      <xdr:spPr>
        <a:xfrm>
          <a:off x="2019300" y="16811403"/>
          <a:ext cx="889000" cy="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0" name="フローチャート: 判断 239"/>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1" name="テキスト ボックス 240"/>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170408</xdr:rowOff>
    </xdr:from>
    <xdr:to>
      <xdr:col>10</xdr:col>
      <xdr:colOff>114300</xdr:colOff>
      <xdr:row>98</xdr:row>
      <xdr:rowOff>9303</xdr:rowOff>
    </xdr:to>
    <xdr:cxnSp macro="">
      <xdr:nvCxnSpPr>
        <xdr:cNvPr id="242" name="直線コネクタ 241"/>
        <xdr:cNvCxnSpPr/>
      </xdr:nvCxnSpPr>
      <xdr:spPr>
        <a:xfrm>
          <a:off x="1130300" y="1680105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3" name="フローチャート: 判断 242"/>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4" name="テキスト ボックス 243"/>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5" name="フローチャート: 判断 244"/>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6" name="テキスト ボックス 245"/>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62212</xdr:rowOff>
    </xdr:from>
    <xdr:to>
      <xdr:col>24</xdr:col>
      <xdr:colOff>114300</xdr:colOff>
      <xdr:row>97</xdr:row>
      <xdr:rowOff>163812</xdr:rowOff>
    </xdr:to>
    <xdr:sp macro="" textlink="">
      <xdr:nvSpPr>
        <xdr:cNvPr id="252" name="楕円 251"/>
        <xdr:cNvSpPr/>
      </xdr:nvSpPr>
      <xdr:spPr>
        <a:xfrm>
          <a:off x="4584700" y="166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148589</xdr:rowOff>
    </xdr:from>
    <xdr:ext cx="534377" cy="259045"/>
    <xdr:sp macro="" textlink="">
      <xdr:nvSpPr>
        <xdr:cNvPr id="253" name="扶助費該当値テキスト"/>
        <xdr:cNvSpPr txBox="1"/>
      </xdr:nvSpPr>
      <xdr:spPr>
        <a:xfrm>
          <a:off x="4686300" y="166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138658</xdr:rowOff>
    </xdr:from>
    <xdr:to>
      <xdr:col>20</xdr:col>
      <xdr:colOff>38100</xdr:colOff>
      <xdr:row>97</xdr:row>
      <xdr:rowOff>68808</xdr:rowOff>
    </xdr:to>
    <xdr:sp macro="" textlink="">
      <xdr:nvSpPr>
        <xdr:cNvPr id="254" name="楕円 253"/>
        <xdr:cNvSpPr/>
      </xdr:nvSpPr>
      <xdr:spPr>
        <a:xfrm>
          <a:off x="3746500" y="1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59935</xdr:rowOff>
    </xdr:from>
    <xdr:ext cx="534377" cy="259045"/>
    <xdr:sp macro="" textlink="">
      <xdr:nvSpPr>
        <xdr:cNvPr id="255" name="テキスト ボックス 254"/>
        <xdr:cNvSpPr txBox="1"/>
      </xdr:nvSpPr>
      <xdr:spPr>
        <a:xfrm>
          <a:off x="3530111" y="166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151307</xdr:rowOff>
    </xdr:from>
    <xdr:to>
      <xdr:col>15</xdr:col>
      <xdr:colOff>101600</xdr:colOff>
      <xdr:row>98</xdr:row>
      <xdr:rowOff>81457</xdr:rowOff>
    </xdr:to>
    <xdr:sp macro="" textlink="">
      <xdr:nvSpPr>
        <xdr:cNvPr id="256" name="楕円 255"/>
        <xdr:cNvSpPr/>
      </xdr:nvSpPr>
      <xdr:spPr>
        <a:xfrm>
          <a:off x="2857500" y="167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72584</xdr:rowOff>
    </xdr:from>
    <xdr:ext cx="534377" cy="259045"/>
    <xdr:sp macro="" textlink="">
      <xdr:nvSpPr>
        <xdr:cNvPr id="257" name="テキスト ボックス 256"/>
        <xdr:cNvSpPr txBox="1"/>
      </xdr:nvSpPr>
      <xdr:spPr>
        <a:xfrm>
          <a:off x="2641111" y="168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129953</xdr:rowOff>
    </xdr:from>
    <xdr:to>
      <xdr:col>10</xdr:col>
      <xdr:colOff>165100</xdr:colOff>
      <xdr:row>98</xdr:row>
      <xdr:rowOff>60103</xdr:rowOff>
    </xdr:to>
    <xdr:sp macro="" textlink="">
      <xdr:nvSpPr>
        <xdr:cNvPr id="258" name="楕円 257"/>
        <xdr:cNvSpPr/>
      </xdr:nvSpPr>
      <xdr:spPr>
        <a:xfrm>
          <a:off x="1968500" y="16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51230</xdr:rowOff>
    </xdr:from>
    <xdr:ext cx="534377" cy="259045"/>
    <xdr:sp macro="" textlink="">
      <xdr:nvSpPr>
        <xdr:cNvPr id="259" name="テキスト ボックス 258"/>
        <xdr:cNvSpPr txBox="1"/>
      </xdr:nvSpPr>
      <xdr:spPr>
        <a:xfrm>
          <a:off x="1752111" y="168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119608</xdr:rowOff>
    </xdr:from>
    <xdr:to>
      <xdr:col>6</xdr:col>
      <xdr:colOff>38100</xdr:colOff>
      <xdr:row>98</xdr:row>
      <xdr:rowOff>49758</xdr:rowOff>
    </xdr:to>
    <xdr:sp macro="" textlink="">
      <xdr:nvSpPr>
        <xdr:cNvPr id="260" name="楕円 259"/>
        <xdr:cNvSpPr/>
      </xdr:nvSpPr>
      <xdr:spPr>
        <a:xfrm>
          <a:off x="1079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40885</xdr:rowOff>
    </xdr:from>
    <xdr:ext cx="534377" cy="259045"/>
    <xdr:sp macro="" textlink="">
      <xdr:nvSpPr>
        <xdr:cNvPr id="261" name="テキスト ボックス 260"/>
        <xdr:cNvSpPr txBox="1"/>
      </xdr:nvSpPr>
      <xdr:spPr>
        <a:xfrm>
          <a:off x="863111"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5" name="直線コネクタ 284"/>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6"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87" name="直線コネクタ 286"/>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88"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89" name="直線コネクタ 288"/>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79940</xdr:rowOff>
    </xdr:from>
    <xdr:to>
      <xdr:col>55</xdr:col>
      <xdr:colOff>0</xdr:colOff>
      <xdr:row>37</xdr:row>
      <xdr:rowOff>89027</xdr:rowOff>
    </xdr:to>
    <xdr:cxnSp macro="">
      <xdr:nvCxnSpPr>
        <xdr:cNvPr id="290" name="直線コネクタ 289"/>
        <xdr:cNvCxnSpPr/>
      </xdr:nvCxnSpPr>
      <xdr:spPr>
        <a:xfrm flipV="1">
          <a:off x="9639300" y="6080690"/>
          <a:ext cx="838200" cy="3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1"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2" name="フローチャート: 判断 291"/>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89027</xdr:rowOff>
    </xdr:from>
    <xdr:to>
      <xdr:col>50</xdr:col>
      <xdr:colOff>114300</xdr:colOff>
      <xdr:row>38</xdr:row>
      <xdr:rowOff>22554</xdr:rowOff>
    </xdr:to>
    <xdr:cxnSp macro="">
      <xdr:nvCxnSpPr>
        <xdr:cNvPr id="293" name="直線コネクタ 292"/>
        <xdr:cNvCxnSpPr/>
      </xdr:nvCxnSpPr>
      <xdr:spPr>
        <a:xfrm flipV="1">
          <a:off x="8750300" y="6432677"/>
          <a:ext cx="889000" cy="10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4" name="フローチャート: 判断 293"/>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5" name="テキスト ボックス 294"/>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21678</xdr:rowOff>
    </xdr:from>
    <xdr:to>
      <xdr:col>45</xdr:col>
      <xdr:colOff>177800</xdr:colOff>
      <xdr:row>38</xdr:row>
      <xdr:rowOff>22554</xdr:rowOff>
    </xdr:to>
    <xdr:cxnSp macro="">
      <xdr:nvCxnSpPr>
        <xdr:cNvPr id="296" name="直線コネクタ 295"/>
        <xdr:cNvCxnSpPr/>
      </xdr:nvCxnSpPr>
      <xdr:spPr>
        <a:xfrm>
          <a:off x="7861300" y="653677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297" name="フローチャート: 判断 296"/>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298" name="テキスト ボックス 297"/>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4502</xdr:rowOff>
    </xdr:from>
    <xdr:to>
      <xdr:col>41</xdr:col>
      <xdr:colOff>50800</xdr:colOff>
      <xdr:row>38</xdr:row>
      <xdr:rowOff>21678</xdr:rowOff>
    </xdr:to>
    <xdr:cxnSp macro="">
      <xdr:nvCxnSpPr>
        <xdr:cNvPr id="299" name="直線コネクタ 298"/>
        <xdr:cNvCxnSpPr/>
      </xdr:nvCxnSpPr>
      <xdr:spPr>
        <a:xfrm>
          <a:off x="6972300" y="6519602"/>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0" name="フローチャート: 判断 299"/>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1" name="テキスト ボックス 300"/>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2" name="フローチャート: 判断 301"/>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3" name="テキスト ボックス 302"/>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29140</xdr:rowOff>
    </xdr:from>
    <xdr:to>
      <xdr:col>55</xdr:col>
      <xdr:colOff>50800</xdr:colOff>
      <xdr:row>35</xdr:row>
      <xdr:rowOff>130740</xdr:rowOff>
    </xdr:to>
    <xdr:sp macro="" textlink="">
      <xdr:nvSpPr>
        <xdr:cNvPr id="309" name="楕円 308"/>
        <xdr:cNvSpPr/>
      </xdr:nvSpPr>
      <xdr:spPr>
        <a:xfrm>
          <a:off x="10426700" y="60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7567</xdr:rowOff>
    </xdr:from>
    <xdr:ext cx="599010" cy="259045"/>
    <xdr:sp macro="" textlink="">
      <xdr:nvSpPr>
        <xdr:cNvPr id="310" name="補助費等該当値テキスト"/>
        <xdr:cNvSpPr txBox="1"/>
      </xdr:nvSpPr>
      <xdr:spPr>
        <a:xfrm>
          <a:off x="10528300" y="600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38227</xdr:rowOff>
    </xdr:from>
    <xdr:to>
      <xdr:col>50</xdr:col>
      <xdr:colOff>165100</xdr:colOff>
      <xdr:row>37</xdr:row>
      <xdr:rowOff>139827</xdr:rowOff>
    </xdr:to>
    <xdr:sp macro="" textlink="">
      <xdr:nvSpPr>
        <xdr:cNvPr id="311" name="楕円 310"/>
        <xdr:cNvSpPr/>
      </xdr:nvSpPr>
      <xdr:spPr>
        <a:xfrm>
          <a:off x="9588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156354</xdr:rowOff>
    </xdr:from>
    <xdr:ext cx="534377" cy="259045"/>
    <xdr:sp macro="" textlink="">
      <xdr:nvSpPr>
        <xdr:cNvPr id="312" name="テキスト ボックス 311"/>
        <xdr:cNvSpPr txBox="1"/>
      </xdr:nvSpPr>
      <xdr:spPr>
        <a:xfrm>
          <a:off x="9372111" y="61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143204</xdr:rowOff>
    </xdr:from>
    <xdr:to>
      <xdr:col>46</xdr:col>
      <xdr:colOff>38100</xdr:colOff>
      <xdr:row>38</xdr:row>
      <xdr:rowOff>73354</xdr:rowOff>
    </xdr:to>
    <xdr:sp macro="" textlink="">
      <xdr:nvSpPr>
        <xdr:cNvPr id="313" name="楕円 312"/>
        <xdr:cNvSpPr/>
      </xdr:nvSpPr>
      <xdr:spPr>
        <a:xfrm>
          <a:off x="8699500" y="64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64481</xdr:rowOff>
    </xdr:from>
    <xdr:ext cx="534377" cy="259045"/>
    <xdr:sp macro="" textlink="">
      <xdr:nvSpPr>
        <xdr:cNvPr id="314" name="テキスト ボックス 313"/>
        <xdr:cNvSpPr txBox="1"/>
      </xdr:nvSpPr>
      <xdr:spPr>
        <a:xfrm>
          <a:off x="8483111" y="65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142328</xdr:rowOff>
    </xdr:from>
    <xdr:to>
      <xdr:col>41</xdr:col>
      <xdr:colOff>101600</xdr:colOff>
      <xdr:row>38</xdr:row>
      <xdr:rowOff>72478</xdr:rowOff>
    </xdr:to>
    <xdr:sp macro="" textlink="">
      <xdr:nvSpPr>
        <xdr:cNvPr id="315" name="楕円 314"/>
        <xdr:cNvSpPr/>
      </xdr:nvSpPr>
      <xdr:spPr>
        <a:xfrm>
          <a:off x="7810500" y="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63605</xdr:rowOff>
    </xdr:from>
    <xdr:ext cx="534377" cy="259045"/>
    <xdr:sp macro="" textlink="">
      <xdr:nvSpPr>
        <xdr:cNvPr id="316" name="テキスト ボックス 315"/>
        <xdr:cNvSpPr txBox="1"/>
      </xdr:nvSpPr>
      <xdr:spPr>
        <a:xfrm>
          <a:off x="7594111" y="65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125152</xdr:rowOff>
    </xdr:from>
    <xdr:to>
      <xdr:col>36</xdr:col>
      <xdr:colOff>165100</xdr:colOff>
      <xdr:row>38</xdr:row>
      <xdr:rowOff>55302</xdr:rowOff>
    </xdr:to>
    <xdr:sp macro="" textlink="">
      <xdr:nvSpPr>
        <xdr:cNvPr id="317" name="楕円 316"/>
        <xdr:cNvSpPr/>
      </xdr:nvSpPr>
      <xdr:spPr>
        <a:xfrm>
          <a:off x="6921500" y="64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46429</xdr:rowOff>
    </xdr:from>
    <xdr:ext cx="534377" cy="259045"/>
    <xdr:sp macro="" textlink="">
      <xdr:nvSpPr>
        <xdr:cNvPr id="318" name="テキスト ボックス 317"/>
        <xdr:cNvSpPr txBox="1"/>
      </xdr:nvSpPr>
      <xdr:spPr>
        <a:xfrm>
          <a:off x="6705111" y="65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0" name="直線コネクタ 339"/>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1"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2" name="直線コネクタ 341"/>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3"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4" name="直線コネクタ 343"/>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22447</xdr:rowOff>
    </xdr:from>
    <xdr:to>
      <xdr:col>55</xdr:col>
      <xdr:colOff>0</xdr:colOff>
      <xdr:row>57</xdr:row>
      <xdr:rowOff>305</xdr:rowOff>
    </xdr:to>
    <xdr:cxnSp macro="">
      <xdr:nvCxnSpPr>
        <xdr:cNvPr id="345" name="直線コネクタ 344"/>
        <xdr:cNvCxnSpPr/>
      </xdr:nvCxnSpPr>
      <xdr:spPr>
        <a:xfrm flipV="1">
          <a:off x="9639300" y="9623647"/>
          <a:ext cx="838200" cy="1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6"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47" name="フローチャート: 判断 346"/>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xdr:rowOff>
    </xdr:from>
    <xdr:to>
      <xdr:col>50</xdr:col>
      <xdr:colOff>114300</xdr:colOff>
      <xdr:row>57</xdr:row>
      <xdr:rowOff>48823</xdr:rowOff>
    </xdr:to>
    <xdr:cxnSp macro="">
      <xdr:nvCxnSpPr>
        <xdr:cNvPr id="348" name="直線コネクタ 347"/>
        <xdr:cNvCxnSpPr/>
      </xdr:nvCxnSpPr>
      <xdr:spPr>
        <a:xfrm flipV="1">
          <a:off x="8750300" y="9772955"/>
          <a:ext cx="8890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49" name="フローチャート: 判断 348"/>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0" name="テキスト ボックス 349"/>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48823</xdr:rowOff>
    </xdr:from>
    <xdr:to>
      <xdr:col>45</xdr:col>
      <xdr:colOff>177800</xdr:colOff>
      <xdr:row>57</xdr:row>
      <xdr:rowOff>86953</xdr:rowOff>
    </xdr:to>
    <xdr:cxnSp macro="">
      <xdr:nvCxnSpPr>
        <xdr:cNvPr id="351" name="直線コネクタ 350"/>
        <xdr:cNvCxnSpPr/>
      </xdr:nvCxnSpPr>
      <xdr:spPr>
        <a:xfrm flipV="1">
          <a:off x="7861300" y="9821473"/>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2" name="フローチャート: 判断 351"/>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3" name="テキスト ボックス 352"/>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1118</xdr:rowOff>
    </xdr:from>
    <xdr:to>
      <xdr:col>41</xdr:col>
      <xdr:colOff>50800</xdr:colOff>
      <xdr:row>57</xdr:row>
      <xdr:rowOff>86953</xdr:rowOff>
    </xdr:to>
    <xdr:cxnSp macro="">
      <xdr:nvCxnSpPr>
        <xdr:cNvPr id="354" name="直線コネクタ 353"/>
        <xdr:cNvCxnSpPr/>
      </xdr:nvCxnSpPr>
      <xdr:spPr>
        <a:xfrm>
          <a:off x="6972300" y="9602318"/>
          <a:ext cx="889000" cy="25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5" name="フローチャート: 判断 354"/>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6" name="テキスト ボックス 355"/>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57" name="フローチャート: 判断 356"/>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58" name="テキスト ボックス 357"/>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143097</xdr:rowOff>
    </xdr:from>
    <xdr:to>
      <xdr:col>55</xdr:col>
      <xdr:colOff>50800</xdr:colOff>
      <xdr:row>56</xdr:row>
      <xdr:rowOff>73247</xdr:rowOff>
    </xdr:to>
    <xdr:sp macro="" textlink="">
      <xdr:nvSpPr>
        <xdr:cNvPr id="364" name="楕円 363"/>
        <xdr:cNvSpPr/>
      </xdr:nvSpPr>
      <xdr:spPr>
        <a:xfrm>
          <a:off x="10426700" y="95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165974</xdr:rowOff>
    </xdr:from>
    <xdr:ext cx="599010" cy="259045"/>
    <xdr:sp macro="" textlink="">
      <xdr:nvSpPr>
        <xdr:cNvPr id="365" name="普通建設事業費該当値テキスト"/>
        <xdr:cNvSpPr txBox="1"/>
      </xdr:nvSpPr>
      <xdr:spPr>
        <a:xfrm>
          <a:off x="10528300" y="94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120955</xdr:rowOff>
    </xdr:from>
    <xdr:to>
      <xdr:col>50</xdr:col>
      <xdr:colOff>165100</xdr:colOff>
      <xdr:row>57</xdr:row>
      <xdr:rowOff>51105</xdr:rowOff>
    </xdr:to>
    <xdr:sp macro="" textlink="">
      <xdr:nvSpPr>
        <xdr:cNvPr id="366" name="楕円 365"/>
        <xdr:cNvSpPr/>
      </xdr:nvSpPr>
      <xdr:spPr>
        <a:xfrm>
          <a:off x="9588500" y="97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42232</xdr:rowOff>
    </xdr:from>
    <xdr:ext cx="534377" cy="259045"/>
    <xdr:sp macro="" textlink="">
      <xdr:nvSpPr>
        <xdr:cNvPr id="367" name="テキスト ボックス 366"/>
        <xdr:cNvSpPr txBox="1"/>
      </xdr:nvSpPr>
      <xdr:spPr>
        <a:xfrm>
          <a:off x="9372111" y="98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169473</xdr:rowOff>
    </xdr:from>
    <xdr:to>
      <xdr:col>46</xdr:col>
      <xdr:colOff>38100</xdr:colOff>
      <xdr:row>57</xdr:row>
      <xdr:rowOff>99623</xdr:rowOff>
    </xdr:to>
    <xdr:sp macro="" textlink="">
      <xdr:nvSpPr>
        <xdr:cNvPr id="368" name="楕円 367"/>
        <xdr:cNvSpPr/>
      </xdr:nvSpPr>
      <xdr:spPr>
        <a:xfrm>
          <a:off x="8699500" y="97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90750</xdr:rowOff>
    </xdr:from>
    <xdr:ext cx="534377" cy="259045"/>
    <xdr:sp macro="" textlink="">
      <xdr:nvSpPr>
        <xdr:cNvPr id="369" name="テキスト ボックス 368"/>
        <xdr:cNvSpPr txBox="1"/>
      </xdr:nvSpPr>
      <xdr:spPr>
        <a:xfrm>
          <a:off x="8483111" y="986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36153</xdr:rowOff>
    </xdr:from>
    <xdr:to>
      <xdr:col>41</xdr:col>
      <xdr:colOff>101600</xdr:colOff>
      <xdr:row>57</xdr:row>
      <xdr:rowOff>137753</xdr:rowOff>
    </xdr:to>
    <xdr:sp macro="" textlink="">
      <xdr:nvSpPr>
        <xdr:cNvPr id="370" name="楕円 369"/>
        <xdr:cNvSpPr/>
      </xdr:nvSpPr>
      <xdr:spPr>
        <a:xfrm>
          <a:off x="7810500" y="98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128880</xdr:rowOff>
    </xdr:from>
    <xdr:ext cx="534377" cy="259045"/>
    <xdr:sp macro="" textlink="">
      <xdr:nvSpPr>
        <xdr:cNvPr id="371" name="テキスト ボックス 370"/>
        <xdr:cNvSpPr txBox="1"/>
      </xdr:nvSpPr>
      <xdr:spPr>
        <a:xfrm>
          <a:off x="7594111" y="99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121768</xdr:rowOff>
    </xdr:from>
    <xdr:to>
      <xdr:col>36</xdr:col>
      <xdr:colOff>165100</xdr:colOff>
      <xdr:row>56</xdr:row>
      <xdr:rowOff>51918</xdr:rowOff>
    </xdr:to>
    <xdr:sp macro="" textlink="">
      <xdr:nvSpPr>
        <xdr:cNvPr id="372" name="楕円 371"/>
        <xdr:cNvSpPr/>
      </xdr:nvSpPr>
      <xdr:spPr>
        <a:xfrm>
          <a:off x="6921500" y="95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68445</xdr:rowOff>
    </xdr:from>
    <xdr:ext cx="599010" cy="259045"/>
    <xdr:sp macro="" textlink="">
      <xdr:nvSpPr>
        <xdr:cNvPr id="373" name="テキスト ボックス 372"/>
        <xdr:cNvSpPr txBox="1"/>
      </xdr:nvSpPr>
      <xdr:spPr>
        <a:xfrm>
          <a:off x="6672795" y="932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397" name="直線コネクタ 396"/>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0"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1" name="直線コネクタ 400"/>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712</xdr:rowOff>
    </xdr:from>
    <xdr:to>
      <xdr:col>55</xdr:col>
      <xdr:colOff>0</xdr:colOff>
      <xdr:row>79</xdr:row>
      <xdr:rowOff>9728</xdr:rowOff>
    </xdr:to>
    <xdr:cxnSp macro="">
      <xdr:nvCxnSpPr>
        <xdr:cNvPr id="402" name="直線コネクタ 401"/>
        <xdr:cNvCxnSpPr/>
      </xdr:nvCxnSpPr>
      <xdr:spPr>
        <a:xfrm flipV="1">
          <a:off x="9639300" y="13545262"/>
          <a:ext cx="8382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3"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4" name="フローチャート: 判断 403"/>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8813</xdr:rowOff>
    </xdr:from>
    <xdr:to>
      <xdr:col>50</xdr:col>
      <xdr:colOff>114300</xdr:colOff>
      <xdr:row>79</xdr:row>
      <xdr:rowOff>9728</xdr:rowOff>
    </xdr:to>
    <xdr:cxnSp macro="">
      <xdr:nvCxnSpPr>
        <xdr:cNvPr id="405" name="直線コネクタ 404"/>
        <xdr:cNvCxnSpPr/>
      </xdr:nvCxnSpPr>
      <xdr:spPr>
        <a:xfrm>
          <a:off x="8750300" y="13381913"/>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6" name="フローチャート: 判断 405"/>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07" name="テキスト ボックス 406"/>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8813</xdr:rowOff>
    </xdr:from>
    <xdr:to>
      <xdr:col>45</xdr:col>
      <xdr:colOff>177800</xdr:colOff>
      <xdr:row>78</xdr:row>
      <xdr:rowOff>42456</xdr:rowOff>
    </xdr:to>
    <xdr:cxnSp macro="">
      <xdr:nvCxnSpPr>
        <xdr:cNvPr id="408" name="直線コネクタ 407"/>
        <xdr:cNvCxnSpPr/>
      </xdr:nvCxnSpPr>
      <xdr:spPr>
        <a:xfrm flipV="1">
          <a:off x="7861300" y="13381913"/>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09" name="フローチャート: 判断 408"/>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0" name="テキスト ボックス 409"/>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78397</xdr:rowOff>
    </xdr:from>
    <xdr:to>
      <xdr:col>41</xdr:col>
      <xdr:colOff>50800</xdr:colOff>
      <xdr:row>78</xdr:row>
      <xdr:rowOff>42456</xdr:rowOff>
    </xdr:to>
    <xdr:cxnSp macro="">
      <xdr:nvCxnSpPr>
        <xdr:cNvPr id="411" name="直線コネクタ 410"/>
        <xdr:cNvCxnSpPr/>
      </xdr:nvCxnSpPr>
      <xdr:spPr>
        <a:xfrm>
          <a:off x="6972300" y="12594247"/>
          <a:ext cx="889000" cy="8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2" name="フローチャート: 判断 411"/>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3" name="テキスト ボックス 412"/>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4" name="フローチャート: 判断 413"/>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5" name="テキスト ボックス 414"/>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121362</xdr:rowOff>
    </xdr:from>
    <xdr:to>
      <xdr:col>55</xdr:col>
      <xdr:colOff>50800</xdr:colOff>
      <xdr:row>79</xdr:row>
      <xdr:rowOff>51512</xdr:rowOff>
    </xdr:to>
    <xdr:sp macro="" textlink="">
      <xdr:nvSpPr>
        <xdr:cNvPr id="421" name="楕円 420"/>
        <xdr:cNvSpPr/>
      </xdr:nvSpPr>
      <xdr:spPr>
        <a:xfrm>
          <a:off x="104267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36289</xdr:rowOff>
    </xdr:from>
    <xdr:ext cx="469744" cy="259045"/>
    <xdr:sp macro="" textlink="">
      <xdr:nvSpPr>
        <xdr:cNvPr id="422" name="普通建設事業費 （ うち新規整備　）該当値テキスト"/>
        <xdr:cNvSpPr txBox="1"/>
      </xdr:nvSpPr>
      <xdr:spPr>
        <a:xfrm>
          <a:off x="10528300" y="134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130378</xdr:rowOff>
    </xdr:from>
    <xdr:to>
      <xdr:col>50</xdr:col>
      <xdr:colOff>165100</xdr:colOff>
      <xdr:row>79</xdr:row>
      <xdr:rowOff>60528</xdr:rowOff>
    </xdr:to>
    <xdr:sp macro="" textlink="">
      <xdr:nvSpPr>
        <xdr:cNvPr id="423" name="楕円 422"/>
        <xdr:cNvSpPr/>
      </xdr:nvSpPr>
      <xdr:spPr>
        <a:xfrm>
          <a:off x="9588500" y="135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51655</xdr:rowOff>
    </xdr:from>
    <xdr:ext cx="469744" cy="259045"/>
    <xdr:sp macro="" textlink="">
      <xdr:nvSpPr>
        <xdr:cNvPr id="424" name="テキスト ボックス 423"/>
        <xdr:cNvSpPr txBox="1"/>
      </xdr:nvSpPr>
      <xdr:spPr>
        <a:xfrm>
          <a:off x="9404428" y="135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129463</xdr:rowOff>
    </xdr:from>
    <xdr:to>
      <xdr:col>46</xdr:col>
      <xdr:colOff>38100</xdr:colOff>
      <xdr:row>78</xdr:row>
      <xdr:rowOff>59613</xdr:rowOff>
    </xdr:to>
    <xdr:sp macro="" textlink="">
      <xdr:nvSpPr>
        <xdr:cNvPr id="425" name="楕円 424"/>
        <xdr:cNvSpPr/>
      </xdr:nvSpPr>
      <xdr:spPr>
        <a:xfrm>
          <a:off x="8699500" y="13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50740</xdr:rowOff>
    </xdr:from>
    <xdr:ext cx="534377" cy="259045"/>
    <xdr:sp macro="" textlink="">
      <xdr:nvSpPr>
        <xdr:cNvPr id="426" name="テキスト ボックス 425"/>
        <xdr:cNvSpPr txBox="1"/>
      </xdr:nvSpPr>
      <xdr:spPr>
        <a:xfrm>
          <a:off x="8483111" y="134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163106</xdr:rowOff>
    </xdr:from>
    <xdr:to>
      <xdr:col>41</xdr:col>
      <xdr:colOff>101600</xdr:colOff>
      <xdr:row>78</xdr:row>
      <xdr:rowOff>93256</xdr:rowOff>
    </xdr:to>
    <xdr:sp macro="" textlink="">
      <xdr:nvSpPr>
        <xdr:cNvPr id="427" name="楕円 426"/>
        <xdr:cNvSpPr/>
      </xdr:nvSpPr>
      <xdr:spPr>
        <a:xfrm>
          <a:off x="7810500" y="133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84383</xdr:rowOff>
    </xdr:from>
    <xdr:ext cx="534377" cy="259045"/>
    <xdr:sp macro="" textlink="">
      <xdr:nvSpPr>
        <xdr:cNvPr id="428" name="テキスト ボックス 427"/>
        <xdr:cNvSpPr txBox="1"/>
      </xdr:nvSpPr>
      <xdr:spPr>
        <a:xfrm>
          <a:off x="7594111" y="134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27597</xdr:rowOff>
    </xdr:from>
    <xdr:to>
      <xdr:col>36</xdr:col>
      <xdr:colOff>165100</xdr:colOff>
      <xdr:row>73</xdr:row>
      <xdr:rowOff>129197</xdr:rowOff>
    </xdr:to>
    <xdr:sp macro="" textlink="">
      <xdr:nvSpPr>
        <xdr:cNvPr id="429" name="楕円 428"/>
        <xdr:cNvSpPr/>
      </xdr:nvSpPr>
      <xdr:spPr>
        <a:xfrm>
          <a:off x="6921500" y="125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145724</xdr:rowOff>
    </xdr:from>
    <xdr:ext cx="534377" cy="259045"/>
    <xdr:sp macro="" textlink="">
      <xdr:nvSpPr>
        <xdr:cNvPr id="430" name="テキスト ボックス 429"/>
        <xdr:cNvSpPr txBox="1"/>
      </xdr:nvSpPr>
      <xdr:spPr>
        <a:xfrm>
          <a:off x="6705111" y="123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4" name="直線コネクタ 453"/>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5"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6" name="直線コネクタ 455"/>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57"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58" name="直線コネクタ 457"/>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79693</xdr:rowOff>
    </xdr:from>
    <xdr:to>
      <xdr:col>55</xdr:col>
      <xdr:colOff>0</xdr:colOff>
      <xdr:row>97</xdr:row>
      <xdr:rowOff>61702</xdr:rowOff>
    </xdr:to>
    <xdr:cxnSp macro="">
      <xdr:nvCxnSpPr>
        <xdr:cNvPr id="459" name="直線コネクタ 458"/>
        <xdr:cNvCxnSpPr/>
      </xdr:nvCxnSpPr>
      <xdr:spPr>
        <a:xfrm flipV="1">
          <a:off x="9639300" y="16367443"/>
          <a:ext cx="838200" cy="3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0"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1" name="フローチャート: 判断 460"/>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61702</xdr:rowOff>
    </xdr:from>
    <xdr:to>
      <xdr:col>50</xdr:col>
      <xdr:colOff>114300</xdr:colOff>
      <xdr:row>97</xdr:row>
      <xdr:rowOff>152989</xdr:rowOff>
    </xdr:to>
    <xdr:cxnSp macro="">
      <xdr:nvCxnSpPr>
        <xdr:cNvPr id="462" name="直線コネクタ 461"/>
        <xdr:cNvCxnSpPr/>
      </xdr:nvCxnSpPr>
      <xdr:spPr>
        <a:xfrm flipV="1">
          <a:off x="8750300" y="16692352"/>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3" name="フローチャート: 判断 462"/>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4" name="テキスト ボックス 463"/>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152989</xdr:rowOff>
    </xdr:from>
    <xdr:to>
      <xdr:col>45</xdr:col>
      <xdr:colOff>177800</xdr:colOff>
      <xdr:row>98</xdr:row>
      <xdr:rowOff>1839</xdr:rowOff>
    </xdr:to>
    <xdr:cxnSp macro="">
      <xdr:nvCxnSpPr>
        <xdr:cNvPr id="465" name="直線コネクタ 464"/>
        <xdr:cNvCxnSpPr/>
      </xdr:nvCxnSpPr>
      <xdr:spPr>
        <a:xfrm flipV="1">
          <a:off x="7861300" y="16783639"/>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6" name="フローチャート: 判断 465"/>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67" name="テキスト ボックス 466"/>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1839</xdr:rowOff>
    </xdr:from>
    <xdr:to>
      <xdr:col>41</xdr:col>
      <xdr:colOff>50800</xdr:colOff>
      <xdr:row>98</xdr:row>
      <xdr:rowOff>76295</xdr:rowOff>
    </xdr:to>
    <xdr:cxnSp macro="">
      <xdr:nvCxnSpPr>
        <xdr:cNvPr id="468" name="直線コネクタ 467"/>
        <xdr:cNvCxnSpPr/>
      </xdr:nvCxnSpPr>
      <xdr:spPr>
        <a:xfrm flipV="1">
          <a:off x="6972300" y="16803939"/>
          <a:ext cx="889000" cy="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69" name="フローチャート: 判断 468"/>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0" name="テキスト ボックス 469"/>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1" name="フローチャート: 判断 470"/>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2" name="テキスト ボックス 471"/>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28893</xdr:rowOff>
    </xdr:from>
    <xdr:to>
      <xdr:col>55</xdr:col>
      <xdr:colOff>50800</xdr:colOff>
      <xdr:row>95</xdr:row>
      <xdr:rowOff>130493</xdr:rowOff>
    </xdr:to>
    <xdr:sp macro="" textlink="">
      <xdr:nvSpPr>
        <xdr:cNvPr id="478" name="楕円 477"/>
        <xdr:cNvSpPr/>
      </xdr:nvSpPr>
      <xdr:spPr>
        <a:xfrm>
          <a:off x="104267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51770</xdr:rowOff>
    </xdr:from>
    <xdr:ext cx="534377" cy="259045"/>
    <xdr:sp macro="" textlink="">
      <xdr:nvSpPr>
        <xdr:cNvPr id="479" name="普通建設事業費 （ うち更新整備　）該当値テキスト"/>
        <xdr:cNvSpPr txBox="1"/>
      </xdr:nvSpPr>
      <xdr:spPr>
        <a:xfrm>
          <a:off x="10528300" y="161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10902</xdr:rowOff>
    </xdr:from>
    <xdr:to>
      <xdr:col>50</xdr:col>
      <xdr:colOff>165100</xdr:colOff>
      <xdr:row>97</xdr:row>
      <xdr:rowOff>112502</xdr:rowOff>
    </xdr:to>
    <xdr:sp macro="" textlink="">
      <xdr:nvSpPr>
        <xdr:cNvPr id="480" name="楕円 479"/>
        <xdr:cNvSpPr/>
      </xdr:nvSpPr>
      <xdr:spPr>
        <a:xfrm>
          <a:off x="9588500" y="166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103629</xdr:rowOff>
    </xdr:from>
    <xdr:ext cx="534377" cy="259045"/>
    <xdr:sp macro="" textlink="">
      <xdr:nvSpPr>
        <xdr:cNvPr id="481" name="テキスト ボックス 480"/>
        <xdr:cNvSpPr txBox="1"/>
      </xdr:nvSpPr>
      <xdr:spPr>
        <a:xfrm>
          <a:off x="9372111" y="167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102189</xdr:rowOff>
    </xdr:from>
    <xdr:to>
      <xdr:col>46</xdr:col>
      <xdr:colOff>38100</xdr:colOff>
      <xdr:row>98</xdr:row>
      <xdr:rowOff>32339</xdr:rowOff>
    </xdr:to>
    <xdr:sp macro="" textlink="">
      <xdr:nvSpPr>
        <xdr:cNvPr id="482" name="楕円 481"/>
        <xdr:cNvSpPr/>
      </xdr:nvSpPr>
      <xdr:spPr>
        <a:xfrm>
          <a:off x="8699500" y="167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23466</xdr:rowOff>
    </xdr:from>
    <xdr:ext cx="534377" cy="259045"/>
    <xdr:sp macro="" textlink="">
      <xdr:nvSpPr>
        <xdr:cNvPr id="483" name="テキスト ボックス 482"/>
        <xdr:cNvSpPr txBox="1"/>
      </xdr:nvSpPr>
      <xdr:spPr>
        <a:xfrm>
          <a:off x="8483111" y="168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122489</xdr:rowOff>
    </xdr:from>
    <xdr:to>
      <xdr:col>41</xdr:col>
      <xdr:colOff>101600</xdr:colOff>
      <xdr:row>98</xdr:row>
      <xdr:rowOff>52639</xdr:rowOff>
    </xdr:to>
    <xdr:sp macro="" textlink="">
      <xdr:nvSpPr>
        <xdr:cNvPr id="484" name="楕円 483"/>
        <xdr:cNvSpPr/>
      </xdr:nvSpPr>
      <xdr:spPr>
        <a:xfrm>
          <a:off x="7810500" y="167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43766</xdr:rowOff>
    </xdr:from>
    <xdr:ext cx="534377" cy="259045"/>
    <xdr:sp macro="" textlink="">
      <xdr:nvSpPr>
        <xdr:cNvPr id="485" name="テキスト ボックス 484"/>
        <xdr:cNvSpPr txBox="1"/>
      </xdr:nvSpPr>
      <xdr:spPr>
        <a:xfrm>
          <a:off x="7594111" y="1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25495</xdr:rowOff>
    </xdr:from>
    <xdr:to>
      <xdr:col>36</xdr:col>
      <xdr:colOff>165100</xdr:colOff>
      <xdr:row>98</xdr:row>
      <xdr:rowOff>127095</xdr:rowOff>
    </xdr:to>
    <xdr:sp macro="" textlink="">
      <xdr:nvSpPr>
        <xdr:cNvPr id="486" name="楕円 485"/>
        <xdr:cNvSpPr/>
      </xdr:nvSpPr>
      <xdr:spPr>
        <a:xfrm>
          <a:off x="6921500" y="168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118222</xdr:rowOff>
    </xdr:from>
    <xdr:ext cx="534377" cy="259045"/>
    <xdr:sp macro="" textlink="">
      <xdr:nvSpPr>
        <xdr:cNvPr id="487" name="テキスト ボックス 486"/>
        <xdr:cNvSpPr txBox="1"/>
      </xdr:nvSpPr>
      <xdr:spPr>
        <a:xfrm>
          <a:off x="6705111" y="16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1" name="直線コネクタ 510"/>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4"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5" name="直線コネクタ 514"/>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45631</xdr:rowOff>
    </xdr:from>
    <xdr:to>
      <xdr:col>85</xdr:col>
      <xdr:colOff>127000</xdr:colOff>
      <xdr:row>38</xdr:row>
      <xdr:rowOff>47460</xdr:rowOff>
    </xdr:to>
    <xdr:cxnSp macro="">
      <xdr:nvCxnSpPr>
        <xdr:cNvPr id="516" name="直線コネクタ 515"/>
        <xdr:cNvCxnSpPr/>
      </xdr:nvCxnSpPr>
      <xdr:spPr>
        <a:xfrm flipV="1">
          <a:off x="15481300" y="6046381"/>
          <a:ext cx="838200" cy="5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17"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18" name="フローチャート: 判断 517"/>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47460</xdr:rowOff>
    </xdr:from>
    <xdr:to>
      <xdr:col>81</xdr:col>
      <xdr:colOff>50800</xdr:colOff>
      <xdr:row>39</xdr:row>
      <xdr:rowOff>44450</xdr:rowOff>
    </xdr:to>
    <xdr:cxnSp macro="">
      <xdr:nvCxnSpPr>
        <xdr:cNvPr id="519" name="直線コネクタ 518"/>
        <xdr:cNvCxnSpPr/>
      </xdr:nvCxnSpPr>
      <xdr:spPr>
        <a:xfrm flipV="1">
          <a:off x="14592300" y="6562560"/>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0" name="フローチャート: 判断 519"/>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1" name="テキスト ボックス 520"/>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3" name="フローチャート: 判断 522"/>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4" name="テキスト ボックス 523"/>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41973</xdr:rowOff>
    </xdr:from>
    <xdr:to>
      <xdr:col>71</xdr:col>
      <xdr:colOff>177800</xdr:colOff>
      <xdr:row>39</xdr:row>
      <xdr:rowOff>44450</xdr:rowOff>
    </xdr:to>
    <xdr:cxnSp macro="">
      <xdr:nvCxnSpPr>
        <xdr:cNvPr id="525" name="直線コネクタ 524"/>
        <xdr:cNvCxnSpPr/>
      </xdr:nvCxnSpPr>
      <xdr:spPr>
        <a:xfrm>
          <a:off x="12814300" y="672852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6" name="フローチャート: 判断 525"/>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27" name="テキスト ボックス 526"/>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28" name="フローチャート: 判断 527"/>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29" name="テキスト ボックス 528"/>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166281</xdr:rowOff>
    </xdr:from>
    <xdr:to>
      <xdr:col>85</xdr:col>
      <xdr:colOff>177800</xdr:colOff>
      <xdr:row>35</xdr:row>
      <xdr:rowOff>96431</xdr:rowOff>
    </xdr:to>
    <xdr:sp macro="" textlink="">
      <xdr:nvSpPr>
        <xdr:cNvPr id="535" name="楕円 534"/>
        <xdr:cNvSpPr/>
      </xdr:nvSpPr>
      <xdr:spPr>
        <a:xfrm>
          <a:off x="16268700" y="5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17708</xdr:rowOff>
    </xdr:from>
    <xdr:ext cx="534377" cy="259045"/>
    <xdr:sp macro="" textlink="">
      <xdr:nvSpPr>
        <xdr:cNvPr id="536" name="災害復旧事業費該当値テキスト"/>
        <xdr:cNvSpPr txBox="1"/>
      </xdr:nvSpPr>
      <xdr:spPr>
        <a:xfrm>
          <a:off x="16370300" y="58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168110</xdr:rowOff>
    </xdr:from>
    <xdr:to>
      <xdr:col>81</xdr:col>
      <xdr:colOff>101600</xdr:colOff>
      <xdr:row>38</xdr:row>
      <xdr:rowOff>98260</xdr:rowOff>
    </xdr:to>
    <xdr:sp macro="" textlink="">
      <xdr:nvSpPr>
        <xdr:cNvPr id="537" name="楕円 536"/>
        <xdr:cNvSpPr/>
      </xdr:nvSpPr>
      <xdr:spPr>
        <a:xfrm>
          <a:off x="15430500" y="65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114787</xdr:rowOff>
    </xdr:from>
    <xdr:ext cx="469744" cy="259045"/>
    <xdr:sp macro="" textlink="">
      <xdr:nvSpPr>
        <xdr:cNvPr id="538" name="テキスト ボックス 537"/>
        <xdr:cNvSpPr txBox="1"/>
      </xdr:nvSpPr>
      <xdr:spPr>
        <a:xfrm>
          <a:off x="15246428" y="62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162623</xdr:rowOff>
    </xdr:from>
    <xdr:to>
      <xdr:col>67</xdr:col>
      <xdr:colOff>101600</xdr:colOff>
      <xdr:row>39</xdr:row>
      <xdr:rowOff>92773</xdr:rowOff>
    </xdr:to>
    <xdr:sp macro="" textlink="">
      <xdr:nvSpPr>
        <xdr:cNvPr id="543" name="楕円 542"/>
        <xdr:cNvSpPr/>
      </xdr:nvSpPr>
      <xdr:spPr>
        <a:xfrm>
          <a:off x="1276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83900</xdr:rowOff>
    </xdr:from>
    <xdr:ext cx="378565" cy="259045"/>
    <xdr:sp macro="" textlink="">
      <xdr:nvSpPr>
        <xdr:cNvPr id="544" name="テキスト ボックス 543"/>
        <xdr:cNvSpPr txBox="1"/>
      </xdr:nvSpPr>
      <xdr:spPr>
        <a:xfrm>
          <a:off x="12625017" y="677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17" name="直線コネクタ 616"/>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18"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19" name="直線コネクタ 618"/>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0"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1" name="直線コネクタ 620"/>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67455</xdr:rowOff>
    </xdr:from>
    <xdr:to>
      <xdr:col>85</xdr:col>
      <xdr:colOff>127000</xdr:colOff>
      <xdr:row>77</xdr:row>
      <xdr:rowOff>102606</xdr:rowOff>
    </xdr:to>
    <xdr:cxnSp macro="">
      <xdr:nvCxnSpPr>
        <xdr:cNvPr id="622" name="直線コネクタ 621"/>
        <xdr:cNvCxnSpPr/>
      </xdr:nvCxnSpPr>
      <xdr:spPr>
        <a:xfrm>
          <a:off x="15481300" y="13269105"/>
          <a:ext cx="8382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3"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4" name="フローチャート: 判断 623"/>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29674</xdr:rowOff>
    </xdr:from>
    <xdr:to>
      <xdr:col>81</xdr:col>
      <xdr:colOff>50800</xdr:colOff>
      <xdr:row>77</xdr:row>
      <xdr:rowOff>67455</xdr:rowOff>
    </xdr:to>
    <xdr:cxnSp macro="">
      <xdr:nvCxnSpPr>
        <xdr:cNvPr id="625" name="直線コネクタ 624"/>
        <xdr:cNvCxnSpPr/>
      </xdr:nvCxnSpPr>
      <xdr:spPr>
        <a:xfrm>
          <a:off x="14592300" y="13231324"/>
          <a:ext cx="889000" cy="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6" name="フローチャート: 判断 625"/>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27" name="テキスト ボックス 626"/>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29674</xdr:rowOff>
    </xdr:from>
    <xdr:to>
      <xdr:col>76</xdr:col>
      <xdr:colOff>114300</xdr:colOff>
      <xdr:row>77</xdr:row>
      <xdr:rowOff>41966</xdr:rowOff>
    </xdr:to>
    <xdr:cxnSp macro="">
      <xdr:nvCxnSpPr>
        <xdr:cNvPr id="628" name="直線コネクタ 627"/>
        <xdr:cNvCxnSpPr/>
      </xdr:nvCxnSpPr>
      <xdr:spPr>
        <a:xfrm flipV="1">
          <a:off x="13703300" y="13231324"/>
          <a:ext cx="8890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29" name="フローチャート: 判断 628"/>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0" name="テキスト ボックス 629"/>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41966</xdr:rowOff>
    </xdr:from>
    <xdr:to>
      <xdr:col>71</xdr:col>
      <xdr:colOff>177800</xdr:colOff>
      <xdr:row>77</xdr:row>
      <xdr:rowOff>70937</xdr:rowOff>
    </xdr:to>
    <xdr:cxnSp macro="">
      <xdr:nvCxnSpPr>
        <xdr:cNvPr id="631" name="直線コネクタ 630"/>
        <xdr:cNvCxnSpPr/>
      </xdr:nvCxnSpPr>
      <xdr:spPr>
        <a:xfrm flipV="1">
          <a:off x="12814300" y="13243616"/>
          <a:ext cx="8890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2" name="フローチャート: 判断 631"/>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3" name="テキスト ボックス 632"/>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4" name="フローチャート: 判断 633"/>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5" name="テキスト ボックス 634"/>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51806</xdr:rowOff>
    </xdr:from>
    <xdr:to>
      <xdr:col>85</xdr:col>
      <xdr:colOff>177800</xdr:colOff>
      <xdr:row>77</xdr:row>
      <xdr:rowOff>153406</xdr:rowOff>
    </xdr:to>
    <xdr:sp macro="" textlink="">
      <xdr:nvSpPr>
        <xdr:cNvPr id="641" name="楕円 640"/>
        <xdr:cNvSpPr/>
      </xdr:nvSpPr>
      <xdr:spPr>
        <a:xfrm>
          <a:off x="16268700" y="132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30233</xdr:rowOff>
    </xdr:from>
    <xdr:ext cx="534377" cy="259045"/>
    <xdr:sp macro="" textlink="">
      <xdr:nvSpPr>
        <xdr:cNvPr id="642" name="公債費該当値テキスト"/>
        <xdr:cNvSpPr txBox="1"/>
      </xdr:nvSpPr>
      <xdr:spPr>
        <a:xfrm>
          <a:off x="16370300" y="132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16655</xdr:rowOff>
    </xdr:from>
    <xdr:to>
      <xdr:col>81</xdr:col>
      <xdr:colOff>101600</xdr:colOff>
      <xdr:row>77</xdr:row>
      <xdr:rowOff>118255</xdr:rowOff>
    </xdr:to>
    <xdr:sp macro="" textlink="">
      <xdr:nvSpPr>
        <xdr:cNvPr id="643" name="楕円 642"/>
        <xdr:cNvSpPr/>
      </xdr:nvSpPr>
      <xdr:spPr>
        <a:xfrm>
          <a:off x="15430500" y="132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109382</xdr:rowOff>
    </xdr:from>
    <xdr:ext cx="534377" cy="259045"/>
    <xdr:sp macro="" textlink="">
      <xdr:nvSpPr>
        <xdr:cNvPr id="644" name="テキスト ボックス 643"/>
        <xdr:cNvSpPr txBox="1"/>
      </xdr:nvSpPr>
      <xdr:spPr>
        <a:xfrm>
          <a:off x="15214111" y="133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150324</xdr:rowOff>
    </xdr:from>
    <xdr:to>
      <xdr:col>76</xdr:col>
      <xdr:colOff>165100</xdr:colOff>
      <xdr:row>77</xdr:row>
      <xdr:rowOff>80474</xdr:rowOff>
    </xdr:to>
    <xdr:sp macro="" textlink="">
      <xdr:nvSpPr>
        <xdr:cNvPr id="645" name="楕円 644"/>
        <xdr:cNvSpPr/>
      </xdr:nvSpPr>
      <xdr:spPr>
        <a:xfrm>
          <a:off x="14541500" y="131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71601</xdr:rowOff>
    </xdr:from>
    <xdr:ext cx="534377" cy="259045"/>
    <xdr:sp macro="" textlink="">
      <xdr:nvSpPr>
        <xdr:cNvPr id="646" name="テキスト ボックス 645"/>
        <xdr:cNvSpPr txBox="1"/>
      </xdr:nvSpPr>
      <xdr:spPr>
        <a:xfrm>
          <a:off x="14325111" y="132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162616</xdr:rowOff>
    </xdr:from>
    <xdr:to>
      <xdr:col>72</xdr:col>
      <xdr:colOff>38100</xdr:colOff>
      <xdr:row>77</xdr:row>
      <xdr:rowOff>92766</xdr:rowOff>
    </xdr:to>
    <xdr:sp macro="" textlink="">
      <xdr:nvSpPr>
        <xdr:cNvPr id="647" name="楕円 646"/>
        <xdr:cNvSpPr/>
      </xdr:nvSpPr>
      <xdr:spPr>
        <a:xfrm>
          <a:off x="13652500" y="131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83893</xdr:rowOff>
    </xdr:from>
    <xdr:ext cx="534377" cy="259045"/>
    <xdr:sp macro="" textlink="">
      <xdr:nvSpPr>
        <xdr:cNvPr id="648" name="テキスト ボックス 647"/>
        <xdr:cNvSpPr txBox="1"/>
      </xdr:nvSpPr>
      <xdr:spPr>
        <a:xfrm>
          <a:off x="13436111" y="132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20137</xdr:rowOff>
    </xdr:from>
    <xdr:to>
      <xdr:col>67</xdr:col>
      <xdr:colOff>101600</xdr:colOff>
      <xdr:row>77</xdr:row>
      <xdr:rowOff>121737</xdr:rowOff>
    </xdr:to>
    <xdr:sp macro="" textlink="">
      <xdr:nvSpPr>
        <xdr:cNvPr id="649" name="楕円 648"/>
        <xdr:cNvSpPr/>
      </xdr:nvSpPr>
      <xdr:spPr>
        <a:xfrm>
          <a:off x="12763500" y="132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112864</xdr:rowOff>
    </xdr:from>
    <xdr:ext cx="534377" cy="259045"/>
    <xdr:sp macro="" textlink="">
      <xdr:nvSpPr>
        <xdr:cNvPr id="650" name="テキスト ボックス 649"/>
        <xdr:cNvSpPr txBox="1"/>
      </xdr:nvSpPr>
      <xdr:spPr>
        <a:xfrm>
          <a:off x="12547111" y="133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4" name="直線コネクタ 673"/>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5"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6" name="直線コネクタ 675"/>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77"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78" name="直線コネクタ 677"/>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147065</xdr:rowOff>
    </xdr:from>
    <xdr:to>
      <xdr:col>85</xdr:col>
      <xdr:colOff>127000</xdr:colOff>
      <xdr:row>94</xdr:row>
      <xdr:rowOff>138861</xdr:rowOff>
    </xdr:to>
    <xdr:cxnSp macro="">
      <xdr:nvCxnSpPr>
        <xdr:cNvPr id="679" name="直線コネクタ 678"/>
        <xdr:cNvCxnSpPr/>
      </xdr:nvCxnSpPr>
      <xdr:spPr>
        <a:xfrm flipV="1">
          <a:off x="15481300" y="16091915"/>
          <a:ext cx="838200" cy="1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0"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1" name="フローチャート: 判断 680"/>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107759</xdr:rowOff>
    </xdr:from>
    <xdr:to>
      <xdr:col>81</xdr:col>
      <xdr:colOff>50800</xdr:colOff>
      <xdr:row>94</xdr:row>
      <xdr:rowOff>138861</xdr:rowOff>
    </xdr:to>
    <xdr:cxnSp macro="">
      <xdr:nvCxnSpPr>
        <xdr:cNvPr id="682" name="直線コネクタ 681"/>
        <xdr:cNvCxnSpPr/>
      </xdr:nvCxnSpPr>
      <xdr:spPr>
        <a:xfrm>
          <a:off x="14592300" y="16052609"/>
          <a:ext cx="889000" cy="2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3" name="フローチャート: 判断 682"/>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4" name="テキスト ボックス 683"/>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107759</xdr:rowOff>
    </xdr:from>
    <xdr:to>
      <xdr:col>76</xdr:col>
      <xdr:colOff>114300</xdr:colOff>
      <xdr:row>97</xdr:row>
      <xdr:rowOff>109716</xdr:rowOff>
    </xdr:to>
    <xdr:cxnSp macro="">
      <xdr:nvCxnSpPr>
        <xdr:cNvPr id="685" name="直線コネクタ 684"/>
        <xdr:cNvCxnSpPr/>
      </xdr:nvCxnSpPr>
      <xdr:spPr>
        <a:xfrm flipV="1">
          <a:off x="13703300" y="16052609"/>
          <a:ext cx="889000" cy="6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6" name="フローチャート: 判断 685"/>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87" name="テキスト ボックス 686"/>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45453</xdr:rowOff>
    </xdr:from>
    <xdr:to>
      <xdr:col>71</xdr:col>
      <xdr:colOff>177800</xdr:colOff>
      <xdr:row>97</xdr:row>
      <xdr:rowOff>109716</xdr:rowOff>
    </xdr:to>
    <xdr:cxnSp macro="">
      <xdr:nvCxnSpPr>
        <xdr:cNvPr id="688" name="直線コネクタ 687"/>
        <xdr:cNvCxnSpPr/>
      </xdr:nvCxnSpPr>
      <xdr:spPr>
        <a:xfrm>
          <a:off x="12814300" y="16676103"/>
          <a:ext cx="889000" cy="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89" name="フローチャート: 判断 688"/>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0" name="テキスト ボックス 689"/>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1" name="フローチャート: 判断 690"/>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2" name="テキスト ボックス 691"/>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96265</xdr:rowOff>
    </xdr:from>
    <xdr:to>
      <xdr:col>85</xdr:col>
      <xdr:colOff>177800</xdr:colOff>
      <xdr:row>94</xdr:row>
      <xdr:rowOff>26415</xdr:rowOff>
    </xdr:to>
    <xdr:sp macro="" textlink="">
      <xdr:nvSpPr>
        <xdr:cNvPr id="698" name="楕円 697"/>
        <xdr:cNvSpPr/>
      </xdr:nvSpPr>
      <xdr:spPr>
        <a:xfrm>
          <a:off x="16268700" y="160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119142</xdr:rowOff>
    </xdr:from>
    <xdr:ext cx="534377" cy="259045"/>
    <xdr:sp macro="" textlink="">
      <xdr:nvSpPr>
        <xdr:cNvPr id="699" name="積立金該当値テキスト"/>
        <xdr:cNvSpPr txBox="1"/>
      </xdr:nvSpPr>
      <xdr:spPr>
        <a:xfrm>
          <a:off x="16370300" y="158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88061</xdr:rowOff>
    </xdr:from>
    <xdr:to>
      <xdr:col>81</xdr:col>
      <xdr:colOff>101600</xdr:colOff>
      <xdr:row>95</xdr:row>
      <xdr:rowOff>18211</xdr:rowOff>
    </xdr:to>
    <xdr:sp macro="" textlink="">
      <xdr:nvSpPr>
        <xdr:cNvPr id="700" name="楕円 699"/>
        <xdr:cNvSpPr/>
      </xdr:nvSpPr>
      <xdr:spPr>
        <a:xfrm>
          <a:off x="15430500" y="162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34738</xdr:rowOff>
    </xdr:from>
    <xdr:ext cx="534377" cy="259045"/>
    <xdr:sp macro="" textlink="">
      <xdr:nvSpPr>
        <xdr:cNvPr id="701" name="テキスト ボックス 700"/>
        <xdr:cNvSpPr txBox="1"/>
      </xdr:nvSpPr>
      <xdr:spPr>
        <a:xfrm>
          <a:off x="15214111" y="159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56959</xdr:rowOff>
    </xdr:from>
    <xdr:to>
      <xdr:col>76</xdr:col>
      <xdr:colOff>165100</xdr:colOff>
      <xdr:row>93</xdr:row>
      <xdr:rowOff>158559</xdr:rowOff>
    </xdr:to>
    <xdr:sp macro="" textlink="">
      <xdr:nvSpPr>
        <xdr:cNvPr id="702" name="楕円 701"/>
        <xdr:cNvSpPr/>
      </xdr:nvSpPr>
      <xdr:spPr>
        <a:xfrm>
          <a:off x="14541500" y="160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3636</xdr:rowOff>
    </xdr:from>
    <xdr:ext cx="534377" cy="259045"/>
    <xdr:sp macro="" textlink="">
      <xdr:nvSpPr>
        <xdr:cNvPr id="703" name="テキスト ボックス 702"/>
        <xdr:cNvSpPr txBox="1"/>
      </xdr:nvSpPr>
      <xdr:spPr>
        <a:xfrm>
          <a:off x="14325111" y="157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58916</xdr:rowOff>
    </xdr:from>
    <xdr:to>
      <xdr:col>72</xdr:col>
      <xdr:colOff>38100</xdr:colOff>
      <xdr:row>97</xdr:row>
      <xdr:rowOff>160516</xdr:rowOff>
    </xdr:to>
    <xdr:sp macro="" textlink="">
      <xdr:nvSpPr>
        <xdr:cNvPr id="704" name="楕円 703"/>
        <xdr:cNvSpPr/>
      </xdr:nvSpPr>
      <xdr:spPr>
        <a:xfrm>
          <a:off x="13652500" y="166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5593</xdr:rowOff>
    </xdr:from>
    <xdr:ext cx="534377" cy="259045"/>
    <xdr:sp macro="" textlink="">
      <xdr:nvSpPr>
        <xdr:cNvPr id="705" name="テキスト ボックス 704"/>
        <xdr:cNvSpPr txBox="1"/>
      </xdr:nvSpPr>
      <xdr:spPr>
        <a:xfrm>
          <a:off x="13436111" y="164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166103</xdr:rowOff>
    </xdr:from>
    <xdr:to>
      <xdr:col>67</xdr:col>
      <xdr:colOff>101600</xdr:colOff>
      <xdr:row>97</xdr:row>
      <xdr:rowOff>96253</xdr:rowOff>
    </xdr:to>
    <xdr:sp macro="" textlink="">
      <xdr:nvSpPr>
        <xdr:cNvPr id="706" name="楕円 705"/>
        <xdr:cNvSpPr/>
      </xdr:nvSpPr>
      <xdr:spPr>
        <a:xfrm>
          <a:off x="12763500" y="166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112780</xdr:rowOff>
    </xdr:from>
    <xdr:ext cx="534377" cy="259045"/>
    <xdr:sp macro="" textlink="">
      <xdr:nvSpPr>
        <xdr:cNvPr id="707" name="テキスト ボックス 706"/>
        <xdr:cNvSpPr txBox="1"/>
      </xdr:nvSpPr>
      <xdr:spPr>
        <a:xfrm>
          <a:off x="12547111" y="164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1" name="直線コネクタ 730"/>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4"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5" name="直線コネクタ 734"/>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154787</xdr:rowOff>
    </xdr:from>
    <xdr:to>
      <xdr:col>116</xdr:col>
      <xdr:colOff>63500</xdr:colOff>
      <xdr:row>39</xdr:row>
      <xdr:rowOff>44450</xdr:rowOff>
    </xdr:to>
    <xdr:cxnSp macro="">
      <xdr:nvCxnSpPr>
        <xdr:cNvPr id="736" name="直線コネクタ 735"/>
        <xdr:cNvCxnSpPr/>
      </xdr:nvCxnSpPr>
      <xdr:spPr>
        <a:xfrm flipV="1">
          <a:off x="21323300" y="6669887"/>
          <a:ext cx="8382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37"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38" name="フローチャート: 判断 737"/>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0" name="フローチャート: 判断 739"/>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1" name="テキスト ボックス 740"/>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3" name="フローチャート: 判断 742"/>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4" name="テキスト ボックス 743"/>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6" name="フローチャート: 判断 745"/>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47" name="テキスト ボックス 746"/>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48" name="フローチャート: 判断 747"/>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49" name="テキスト ボックス 748"/>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103987</xdr:rowOff>
    </xdr:from>
    <xdr:to>
      <xdr:col>116</xdr:col>
      <xdr:colOff>114300</xdr:colOff>
      <xdr:row>39</xdr:row>
      <xdr:rowOff>34137</xdr:rowOff>
    </xdr:to>
    <xdr:sp macro="" textlink="">
      <xdr:nvSpPr>
        <xdr:cNvPr id="755" name="楕円 754"/>
        <xdr:cNvSpPr/>
      </xdr:nvSpPr>
      <xdr:spPr>
        <a:xfrm>
          <a:off x="22110700" y="66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18914</xdr:rowOff>
    </xdr:from>
    <xdr:ext cx="469744" cy="259045"/>
    <xdr:sp macro="" textlink="">
      <xdr:nvSpPr>
        <xdr:cNvPr id="756" name="投資及び出資金該当値テキスト"/>
        <xdr:cNvSpPr txBox="1"/>
      </xdr:nvSpPr>
      <xdr:spPr>
        <a:xfrm>
          <a:off x="22212300" y="653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6" name="直線コネクタ 785"/>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89"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0" name="直線コネクタ 789"/>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11455</xdr:rowOff>
    </xdr:from>
    <xdr:to>
      <xdr:col>116</xdr:col>
      <xdr:colOff>63500</xdr:colOff>
      <xdr:row>58</xdr:row>
      <xdr:rowOff>16850</xdr:rowOff>
    </xdr:to>
    <xdr:cxnSp macro="">
      <xdr:nvCxnSpPr>
        <xdr:cNvPr id="791" name="直線コネクタ 790"/>
        <xdr:cNvCxnSpPr/>
      </xdr:nvCxnSpPr>
      <xdr:spPr>
        <a:xfrm>
          <a:off x="21323300" y="995555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2"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3" name="フローチャート: 判断 792"/>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11455</xdr:rowOff>
    </xdr:from>
    <xdr:to>
      <xdr:col>111</xdr:col>
      <xdr:colOff>177800</xdr:colOff>
      <xdr:row>58</xdr:row>
      <xdr:rowOff>18679</xdr:rowOff>
    </xdr:to>
    <xdr:cxnSp macro="">
      <xdr:nvCxnSpPr>
        <xdr:cNvPr id="794" name="直線コネクタ 793"/>
        <xdr:cNvCxnSpPr/>
      </xdr:nvCxnSpPr>
      <xdr:spPr>
        <a:xfrm flipV="1">
          <a:off x="20434300" y="995555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5" name="フローチャート: 判断 794"/>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6" name="テキスト ボックス 795"/>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18679</xdr:rowOff>
    </xdr:from>
    <xdr:to>
      <xdr:col>107</xdr:col>
      <xdr:colOff>50800</xdr:colOff>
      <xdr:row>58</xdr:row>
      <xdr:rowOff>18771</xdr:rowOff>
    </xdr:to>
    <xdr:cxnSp macro="">
      <xdr:nvCxnSpPr>
        <xdr:cNvPr id="797" name="直線コネクタ 796"/>
        <xdr:cNvCxnSpPr/>
      </xdr:nvCxnSpPr>
      <xdr:spPr>
        <a:xfrm flipV="1">
          <a:off x="19545300" y="996277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798" name="フローチャート: 判断 797"/>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799" name="テキスト ボックス 798"/>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18771</xdr:rowOff>
    </xdr:from>
    <xdr:to>
      <xdr:col>102</xdr:col>
      <xdr:colOff>114300</xdr:colOff>
      <xdr:row>58</xdr:row>
      <xdr:rowOff>19182</xdr:rowOff>
    </xdr:to>
    <xdr:cxnSp macro="">
      <xdr:nvCxnSpPr>
        <xdr:cNvPr id="800" name="直線コネクタ 799"/>
        <xdr:cNvCxnSpPr/>
      </xdr:nvCxnSpPr>
      <xdr:spPr>
        <a:xfrm flipV="1">
          <a:off x="18656300" y="996287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1" name="フローチャート: 判断 800"/>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2" name="テキスト ボックス 801"/>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3" name="フローチャート: 判断 802"/>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4" name="テキスト ボックス 803"/>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137500</xdr:rowOff>
    </xdr:from>
    <xdr:to>
      <xdr:col>116</xdr:col>
      <xdr:colOff>114300</xdr:colOff>
      <xdr:row>58</xdr:row>
      <xdr:rowOff>67650</xdr:rowOff>
    </xdr:to>
    <xdr:sp macro="" textlink="">
      <xdr:nvSpPr>
        <xdr:cNvPr id="810" name="楕円 809"/>
        <xdr:cNvSpPr/>
      </xdr:nvSpPr>
      <xdr:spPr>
        <a:xfrm>
          <a:off x="221107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52427</xdr:rowOff>
    </xdr:from>
    <xdr:ext cx="469744" cy="259045"/>
    <xdr:sp macro="" textlink="">
      <xdr:nvSpPr>
        <xdr:cNvPr id="811" name="貸付金該当値テキスト"/>
        <xdr:cNvSpPr txBox="1"/>
      </xdr:nvSpPr>
      <xdr:spPr>
        <a:xfrm>
          <a:off x="22212300" y="98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132105</xdr:rowOff>
    </xdr:from>
    <xdr:to>
      <xdr:col>112</xdr:col>
      <xdr:colOff>38100</xdr:colOff>
      <xdr:row>58</xdr:row>
      <xdr:rowOff>62255</xdr:rowOff>
    </xdr:to>
    <xdr:sp macro="" textlink="">
      <xdr:nvSpPr>
        <xdr:cNvPr id="812" name="楕円 811"/>
        <xdr:cNvSpPr/>
      </xdr:nvSpPr>
      <xdr:spPr>
        <a:xfrm>
          <a:off x="21272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53382</xdr:rowOff>
    </xdr:from>
    <xdr:ext cx="469744" cy="259045"/>
    <xdr:sp macro="" textlink="">
      <xdr:nvSpPr>
        <xdr:cNvPr id="813" name="テキスト ボックス 812"/>
        <xdr:cNvSpPr txBox="1"/>
      </xdr:nvSpPr>
      <xdr:spPr>
        <a:xfrm>
          <a:off x="21088428" y="99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139329</xdr:rowOff>
    </xdr:from>
    <xdr:to>
      <xdr:col>107</xdr:col>
      <xdr:colOff>101600</xdr:colOff>
      <xdr:row>58</xdr:row>
      <xdr:rowOff>69479</xdr:rowOff>
    </xdr:to>
    <xdr:sp macro="" textlink="">
      <xdr:nvSpPr>
        <xdr:cNvPr id="814" name="楕円 813"/>
        <xdr:cNvSpPr/>
      </xdr:nvSpPr>
      <xdr:spPr>
        <a:xfrm>
          <a:off x="20383500" y="9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60606</xdr:rowOff>
    </xdr:from>
    <xdr:ext cx="469744" cy="259045"/>
    <xdr:sp macro="" textlink="">
      <xdr:nvSpPr>
        <xdr:cNvPr id="815" name="テキスト ボックス 814"/>
        <xdr:cNvSpPr txBox="1"/>
      </xdr:nvSpPr>
      <xdr:spPr>
        <a:xfrm>
          <a:off x="20199428" y="10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139421</xdr:rowOff>
    </xdr:from>
    <xdr:to>
      <xdr:col>102</xdr:col>
      <xdr:colOff>165100</xdr:colOff>
      <xdr:row>58</xdr:row>
      <xdr:rowOff>69571</xdr:rowOff>
    </xdr:to>
    <xdr:sp macro="" textlink="">
      <xdr:nvSpPr>
        <xdr:cNvPr id="816" name="楕円 815"/>
        <xdr:cNvSpPr/>
      </xdr:nvSpPr>
      <xdr:spPr>
        <a:xfrm>
          <a:off x="19494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60698</xdr:rowOff>
    </xdr:from>
    <xdr:ext cx="469744" cy="259045"/>
    <xdr:sp macro="" textlink="">
      <xdr:nvSpPr>
        <xdr:cNvPr id="817" name="テキスト ボックス 816"/>
        <xdr:cNvSpPr txBox="1"/>
      </xdr:nvSpPr>
      <xdr:spPr>
        <a:xfrm>
          <a:off x="19310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139832</xdr:rowOff>
    </xdr:from>
    <xdr:to>
      <xdr:col>98</xdr:col>
      <xdr:colOff>38100</xdr:colOff>
      <xdr:row>58</xdr:row>
      <xdr:rowOff>69982</xdr:rowOff>
    </xdr:to>
    <xdr:sp macro="" textlink="">
      <xdr:nvSpPr>
        <xdr:cNvPr id="818" name="楕円 817"/>
        <xdr:cNvSpPr/>
      </xdr:nvSpPr>
      <xdr:spPr>
        <a:xfrm>
          <a:off x="18605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61109</xdr:rowOff>
    </xdr:from>
    <xdr:ext cx="469744" cy="259045"/>
    <xdr:sp macro="" textlink="">
      <xdr:nvSpPr>
        <xdr:cNvPr id="819" name="テキスト ボックス 818"/>
        <xdr:cNvSpPr txBox="1"/>
      </xdr:nvSpPr>
      <xdr:spPr>
        <a:xfrm>
          <a:off x="18421428" y="100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4" name="直線コネクタ 843"/>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5"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6" name="直線コネクタ 845"/>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47"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48" name="直線コネクタ 847"/>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123774</xdr:rowOff>
    </xdr:from>
    <xdr:to>
      <xdr:col>116</xdr:col>
      <xdr:colOff>63500</xdr:colOff>
      <xdr:row>75</xdr:row>
      <xdr:rowOff>134556</xdr:rowOff>
    </xdr:to>
    <xdr:cxnSp macro="">
      <xdr:nvCxnSpPr>
        <xdr:cNvPr id="849" name="直線コネクタ 848"/>
        <xdr:cNvCxnSpPr/>
      </xdr:nvCxnSpPr>
      <xdr:spPr>
        <a:xfrm flipV="1">
          <a:off x="21323300" y="12982524"/>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0"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1" name="フローチャート: 判断 850"/>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38392</xdr:rowOff>
    </xdr:from>
    <xdr:to>
      <xdr:col>111</xdr:col>
      <xdr:colOff>177800</xdr:colOff>
      <xdr:row>75</xdr:row>
      <xdr:rowOff>134556</xdr:rowOff>
    </xdr:to>
    <xdr:cxnSp macro="">
      <xdr:nvCxnSpPr>
        <xdr:cNvPr id="852" name="直線コネクタ 851"/>
        <xdr:cNvCxnSpPr/>
      </xdr:nvCxnSpPr>
      <xdr:spPr>
        <a:xfrm>
          <a:off x="20434300" y="12725692"/>
          <a:ext cx="889000" cy="2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3" name="フローチャート: 判断 852"/>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4" name="テキスト ボックス 853"/>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38392</xdr:rowOff>
    </xdr:from>
    <xdr:to>
      <xdr:col>107</xdr:col>
      <xdr:colOff>50800</xdr:colOff>
      <xdr:row>74</xdr:row>
      <xdr:rowOff>56623</xdr:rowOff>
    </xdr:to>
    <xdr:cxnSp macro="">
      <xdr:nvCxnSpPr>
        <xdr:cNvPr id="855" name="直線コネクタ 854"/>
        <xdr:cNvCxnSpPr/>
      </xdr:nvCxnSpPr>
      <xdr:spPr>
        <a:xfrm flipV="1">
          <a:off x="19545300" y="12725692"/>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6" name="フローチャート: 判断 855"/>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57" name="テキスト ボックス 856"/>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56623</xdr:rowOff>
    </xdr:from>
    <xdr:to>
      <xdr:col>102</xdr:col>
      <xdr:colOff>114300</xdr:colOff>
      <xdr:row>74</xdr:row>
      <xdr:rowOff>64777</xdr:rowOff>
    </xdr:to>
    <xdr:cxnSp macro="">
      <xdr:nvCxnSpPr>
        <xdr:cNvPr id="858" name="直線コネクタ 857"/>
        <xdr:cNvCxnSpPr/>
      </xdr:nvCxnSpPr>
      <xdr:spPr>
        <a:xfrm flipV="1">
          <a:off x="18656300" y="12743923"/>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59" name="フローチャート: 判断 858"/>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0" name="テキスト ボックス 859"/>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1" name="フローチャート: 判断 860"/>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2" name="テキスト ボックス 861"/>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72974</xdr:rowOff>
    </xdr:from>
    <xdr:to>
      <xdr:col>116</xdr:col>
      <xdr:colOff>114300</xdr:colOff>
      <xdr:row>76</xdr:row>
      <xdr:rowOff>3124</xdr:rowOff>
    </xdr:to>
    <xdr:sp macro="" textlink="">
      <xdr:nvSpPr>
        <xdr:cNvPr id="868" name="楕円 867"/>
        <xdr:cNvSpPr/>
      </xdr:nvSpPr>
      <xdr:spPr>
        <a:xfrm>
          <a:off x="22110700" y="129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95851</xdr:rowOff>
    </xdr:from>
    <xdr:ext cx="534377" cy="259045"/>
    <xdr:sp macro="" textlink="">
      <xdr:nvSpPr>
        <xdr:cNvPr id="869" name="繰出金該当値テキスト"/>
        <xdr:cNvSpPr txBox="1"/>
      </xdr:nvSpPr>
      <xdr:spPr>
        <a:xfrm>
          <a:off x="22212300" y="1278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83756</xdr:rowOff>
    </xdr:from>
    <xdr:to>
      <xdr:col>112</xdr:col>
      <xdr:colOff>38100</xdr:colOff>
      <xdr:row>76</xdr:row>
      <xdr:rowOff>13906</xdr:rowOff>
    </xdr:to>
    <xdr:sp macro="" textlink="">
      <xdr:nvSpPr>
        <xdr:cNvPr id="870" name="楕円 869"/>
        <xdr:cNvSpPr/>
      </xdr:nvSpPr>
      <xdr:spPr>
        <a:xfrm>
          <a:off x="21272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30433</xdr:rowOff>
    </xdr:from>
    <xdr:ext cx="534377" cy="259045"/>
    <xdr:sp macro="" textlink="">
      <xdr:nvSpPr>
        <xdr:cNvPr id="871" name="テキスト ボックス 870"/>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159042</xdr:rowOff>
    </xdr:from>
    <xdr:to>
      <xdr:col>107</xdr:col>
      <xdr:colOff>101600</xdr:colOff>
      <xdr:row>74</xdr:row>
      <xdr:rowOff>89192</xdr:rowOff>
    </xdr:to>
    <xdr:sp macro="" textlink="">
      <xdr:nvSpPr>
        <xdr:cNvPr id="872" name="楕円 871"/>
        <xdr:cNvSpPr/>
      </xdr:nvSpPr>
      <xdr:spPr>
        <a:xfrm>
          <a:off x="20383500" y="126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105719</xdr:rowOff>
    </xdr:from>
    <xdr:ext cx="534377" cy="259045"/>
    <xdr:sp macro="" textlink="">
      <xdr:nvSpPr>
        <xdr:cNvPr id="873" name="テキスト ボックス 872"/>
        <xdr:cNvSpPr txBox="1"/>
      </xdr:nvSpPr>
      <xdr:spPr>
        <a:xfrm>
          <a:off x="20167111" y="124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5823</xdr:rowOff>
    </xdr:from>
    <xdr:to>
      <xdr:col>102</xdr:col>
      <xdr:colOff>165100</xdr:colOff>
      <xdr:row>74</xdr:row>
      <xdr:rowOff>107423</xdr:rowOff>
    </xdr:to>
    <xdr:sp macro="" textlink="">
      <xdr:nvSpPr>
        <xdr:cNvPr id="874" name="楕円 873"/>
        <xdr:cNvSpPr/>
      </xdr:nvSpPr>
      <xdr:spPr>
        <a:xfrm>
          <a:off x="19494500" y="126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123950</xdr:rowOff>
    </xdr:from>
    <xdr:ext cx="534377" cy="259045"/>
    <xdr:sp macro="" textlink="">
      <xdr:nvSpPr>
        <xdr:cNvPr id="875" name="テキスト ボックス 874"/>
        <xdr:cNvSpPr txBox="1"/>
      </xdr:nvSpPr>
      <xdr:spPr>
        <a:xfrm>
          <a:off x="19278111" y="1246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13977</xdr:rowOff>
    </xdr:from>
    <xdr:to>
      <xdr:col>98</xdr:col>
      <xdr:colOff>38100</xdr:colOff>
      <xdr:row>74</xdr:row>
      <xdr:rowOff>115577</xdr:rowOff>
    </xdr:to>
    <xdr:sp macro="" textlink="">
      <xdr:nvSpPr>
        <xdr:cNvPr id="876" name="楕円 875"/>
        <xdr:cNvSpPr/>
      </xdr:nvSpPr>
      <xdr:spPr>
        <a:xfrm>
          <a:off x="18605500" y="127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132104</xdr:rowOff>
    </xdr:from>
    <xdr:ext cx="534377" cy="259045"/>
    <xdr:sp macro="" textlink="">
      <xdr:nvSpPr>
        <xdr:cNvPr id="877" name="テキスト ボックス 876"/>
        <xdr:cNvSpPr txBox="1"/>
      </xdr:nvSpPr>
      <xdr:spPr>
        <a:xfrm>
          <a:off x="18389111" y="124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1" name="テキスト ボックス 890"/>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5" name="テキスト ボックス 894"/>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7" name="テキスト ボックス 896"/>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6" name="フローチャート: 判断 915"/>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17" name="テキスト ボックス 916"/>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8" name="フローチャート: 判断 917"/>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19" name="テキスト ボックス 918"/>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2" name="テキスト ボックス 93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人件費：会計年度任用職員制度開始により前年度比増となっているが、類似団体と同等の増加率となっている。</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物件費：令和元年東日本台風災害に係る損壊家屋解体撤去業務委託料（</a:t>
          </a:r>
          <a:r>
            <a:rPr kumimoji="1" lang="en-US" altLang="ja-JP" sz="1200">
              <a:latin typeface="游ゴシック" panose="020B0400000000000000" pitchFamily="50" charset="-128"/>
              <a:ea typeface="游ゴシック" panose="020B0400000000000000" pitchFamily="50" charset="-128"/>
            </a:rPr>
            <a:t>669,671</a:t>
          </a:r>
          <a:r>
            <a:rPr kumimoji="1" lang="ja-JP" altLang="en-US" sz="1200">
              <a:latin typeface="游ゴシック" panose="020B0400000000000000" pitchFamily="50" charset="-128"/>
              <a:ea typeface="游ゴシック" panose="020B0400000000000000" pitchFamily="50" charset="-128"/>
            </a:rPr>
            <a:t>千円増）、災害廃棄物処理業務委託料（</a:t>
          </a:r>
          <a:r>
            <a:rPr kumimoji="1" lang="en-US" altLang="ja-JP" sz="1200">
              <a:latin typeface="游ゴシック" panose="020B0400000000000000" pitchFamily="50" charset="-128"/>
              <a:ea typeface="游ゴシック" panose="020B0400000000000000" pitchFamily="50" charset="-128"/>
            </a:rPr>
            <a:t>584,998</a:t>
          </a:r>
          <a:r>
            <a:rPr kumimoji="1" lang="ja-JP" altLang="en-US" sz="1200">
              <a:latin typeface="游ゴシック" panose="020B0400000000000000" pitchFamily="50" charset="-128"/>
              <a:ea typeface="游ゴシック" panose="020B0400000000000000" pitchFamily="50" charset="-128"/>
            </a:rPr>
            <a:t>千円増）等により前年度比</a:t>
          </a:r>
          <a:r>
            <a:rPr kumimoji="1" lang="en-US" altLang="ja-JP" sz="1200">
              <a:latin typeface="游ゴシック" panose="020B0400000000000000" pitchFamily="50" charset="-128"/>
              <a:ea typeface="游ゴシック" panose="020B0400000000000000" pitchFamily="50" charset="-128"/>
            </a:rPr>
            <a:t>43,453</a:t>
          </a:r>
          <a:r>
            <a:rPr kumimoji="1" lang="ja-JP" altLang="en-US" sz="1200">
              <a:latin typeface="游ゴシック" panose="020B0400000000000000" pitchFamily="50" charset="-128"/>
              <a:ea typeface="游ゴシック" panose="020B0400000000000000" pitchFamily="50" charset="-128"/>
            </a:rPr>
            <a:t>円増となっているが、今後は事業完了に伴い減少していくと思われる。</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補助費等：</a:t>
          </a:r>
          <a:r>
            <a:rPr kumimoji="1" lang="ja-JP" altLang="ja-JP" sz="1200">
              <a:solidFill>
                <a:schemeClr val="dk1"/>
              </a:solidFill>
              <a:effectLst/>
              <a:latin typeface="游ゴシック" panose="020B0400000000000000" pitchFamily="50" charset="-128"/>
              <a:ea typeface="游ゴシック" panose="020B0400000000000000" pitchFamily="50" charset="-128"/>
              <a:cs typeface="+mn-cs"/>
            </a:rPr>
            <a:t>特別定額給付金支給に係る歳出の増（</a:t>
          </a:r>
          <a:r>
            <a:rPr kumimoji="1" lang="en-US" altLang="ja-JP" sz="1200">
              <a:solidFill>
                <a:schemeClr val="dk1"/>
              </a:solidFill>
              <a:effectLst/>
              <a:latin typeface="游ゴシック" panose="020B0400000000000000" pitchFamily="50" charset="-128"/>
              <a:ea typeface="游ゴシック" panose="020B0400000000000000" pitchFamily="50" charset="-128"/>
              <a:cs typeface="+mn-cs"/>
            </a:rPr>
            <a:t>3,017,700</a:t>
          </a:r>
          <a:r>
            <a:rPr kumimoji="1" lang="ja-JP" altLang="ja-JP" sz="1200">
              <a:solidFill>
                <a:schemeClr val="dk1"/>
              </a:solidFill>
              <a:effectLst/>
              <a:latin typeface="游ゴシック" panose="020B0400000000000000" pitchFamily="50" charset="-128"/>
              <a:ea typeface="游ゴシック" panose="020B0400000000000000" pitchFamily="50" charset="-128"/>
              <a:cs typeface="+mn-cs"/>
            </a:rPr>
            <a:t>千円）</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により前年度よりも増加しているが、</a:t>
          </a:r>
          <a:r>
            <a:rPr kumimoji="1" lang="ja-JP" altLang="ja-JP" sz="1200">
              <a:solidFill>
                <a:schemeClr val="dk1"/>
              </a:solidFill>
              <a:effectLst/>
              <a:latin typeface="+mn-lt"/>
              <a:ea typeface="+mn-ea"/>
              <a:cs typeface="+mn-cs"/>
            </a:rPr>
            <a:t>類似団体よりは少なくなっている。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mn-lt"/>
              <a:ea typeface="+mn-ea"/>
              <a:cs typeface="+mn-cs"/>
            </a:rPr>
            <a:t>普通建設事業費：</a:t>
          </a:r>
          <a:r>
            <a:rPr kumimoji="1" lang="ja-JP" altLang="ja-JP" sz="1200" b="0">
              <a:solidFill>
                <a:schemeClr val="dk1"/>
              </a:solidFill>
              <a:effectLst/>
              <a:latin typeface="+mn-lt"/>
              <a:ea typeface="+mn-ea"/>
              <a:cs typeface="+mn-cs"/>
            </a:rPr>
            <a:t>公民館等長寿命化事業</a:t>
          </a:r>
          <a:r>
            <a:rPr kumimoji="1" lang="ja-JP" altLang="en-US" sz="1200" b="0">
              <a:solidFill>
                <a:schemeClr val="dk1"/>
              </a:solidFill>
              <a:effectLst/>
              <a:latin typeface="+mn-lt"/>
              <a:ea typeface="+mn-ea"/>
              <a:cs typeface="+mn-cs"/>
            </a:rPr>
            <a:t>、第２保育所整備事業、防災通信施設整備事業等により、前年度よりも増加している。今後も第</a:t>
          </a:r>
          <a:r>
            <a:rPr kumimoji="1" lang="en-US" altLang="ja-JP" sz="1200" b="0">
              <a:solidFill>
                <a:schemeClr val="dk1"/>
              </a:solidFill>
              <a:effectLst/>
              <a:latin typeface="游ゴシック" panose="020B0400000000000000" pitchFamily="50" charset="-128"/>
              <a:ea typeface="游ゴシック" panose="020B0400000000000000" pitchFamily="50" charset="-128"/>
              <a:cs typeface="+mn-cs"/>
            </a:rPr>
            <a:t>1</a:t>
          </a:r>
          <a:r>
            <a:rPr kumimoji="1" lang="ja-JP" altLang="en-US" sz="1200" b="0">
              <a:solidFill>
                <a:schemeClr val="dk1"/>
              </a:solidFill>
              <a:effectLst/>
              <a:latin typeface="游ゴシック" panose="020B0400000000000000" pitchFamily="50" charset="-128"/>
              <a:ea typeface="游ゴシック" panose="020B0400000000000000" pitchFamily="50" charset="-128"/>
              <a:cs typeface="+mn-cs"/>
            </a:rPr>
            <a:t>保</a:t>
          </a:r>
          <a:r>
            <a:rPr kumimoji="1" lang="ja-JP" altLang="en-US" sz="1200" b="0">
              <a:solidFill>
                <a:schemeClr val="dk1"/>
              </a:solidFill>
              <a:effectLst/>
              <a:latin typeface="+mn-lt"/>
              <a:ea typeface="+mn-ea"/>
              <a:cs typeface="+mn-cs"/>
            </a:rPr>
            <a:t>育所整備事業、中央公民館の耐震化事業等が予定されているため、高い水準を維持することが想定される。</a:t>
          </a:r>
          <a:endParaRPr kumimoji="1" lang="en-US" altLang="ja-JP"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災害復旧</a:t>
          </a:r>
          <a:r>
            <a:rPr kumimoji="1" lang="ja-JP" altLang="en-US" sz="1200" b="0">
              <a:solidFill>
                <a:schemeClr val="dk1"/>
              </a:solidFill>
              <a:effectLst/>
              <a:latin typeface="+mn-lt"/>
              <a:ea typeface="+mn-ea"/>
              <a:cs typeface="+mn-cs"/>
            </a:rPr>
            <a:t>事業</a:t>
          </a:r>
          <a:r>
            <a:rPr kumimoji="1" lang="ja-JP" altLang="ja-JP" sz="1200" b="0">
              <a:solidFill>
                <a:schemeClr val="dk1"/>
              </a:solidFill>
              <a:effectLst/>
              <a:latin typeface="+mn-lt"/>
              <a:ea typeface="+mn-ea"/>
              <a:cs typeface="+mn-cs"/>
            </a:rPr>
            <a:t>費：令和元年東日本台風災害による災害復旧により前年度よりも大幅に増額となった。令和</a:t>
          </a:r>
          <a:r>
            <a:rPr kumimoji="1" lang="en-US" altLang="ja-JP" sz="1200" b="0">
              <a:solidFill>
                <a:schemeClr val="dk1"/>
              </a:solidFill>
              <a:effectLst/>
              <a:latin typeface="+mn-lt"/>
              <a:ea typeface="+mn-ea"/>
              <a:cs typeface="+mn-cs"/>
            </a:rPr>
            <a:t>3</a:t>
          </a:r>
          <a:r>
            <a:rPr kumimoji="1" lang="ja-JP" altLang="ja-JP" sz="1200" b="0">
              <a:solidFill>
                <a:schemeClr val="dk1"/>
              </a:solidFill>
              <a:effectLst/>
              <a:latin typeface="+mn-lt"/>
              <a:ea typeface="+mn-ea"/>
              <a:cs typeface="+mn-cs"/>
            </a:rPr>
            <a:t>年度までは高い水準となることが想定されるが、令和</a:t>
          </a:r>
          <a:r>
            <a:rPr kumimoji="1" lang="en-US" altLang="ja-JP" sz="1200" b="0">
              <a:solidFill>
                <a:schemeClr val="dk1"/>
              </a:solidFill>
              <a:effectLst/>
              <a:latin typeface="+mn-lt"/>
              <a:ea typeface="+mn-ea"/>
              <a:cs typeface="+mn-cs"/>
            </a:rPr>
            <a:t>4</a:t>
          </a:r>
          <a:r>
            <a:rPr kumimoji="1" lang="ja-JP" altLang="ja-JP" sz="1200" b="0">
              <a:solidFill>
                <a:schemeClr val="dk1"/>
              </a:solidFill>
              <a:effectLst/>
              <a:latin typeface="+mn-lt"/>
              <a:ea typeface="+mn-ea"/>
              <a:cs typeface="+mn-cs"/>
            </a:rPr>
            <a:t>年度以降は事業完了に伴い減少する。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30,147
29,914
88.02
25,273,484
23,823,250
977,282
8,613,700
17,643,841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19848</xdr:rowOff>
    </xdr:from>
    <xdr:to>
      <xdr:col>24</xdr:col>
      <xdr:colOff>63500</xdr:colOff>
      <xdr:row>34</xdr:row>
      <xdr:rowOff>86469</xdr:rowOff>
    </xdr:to>
    <xdr:cxnSp macro="">
      <xdr:nvCxnSpPr>
        <xdr:cNvPr id="63" name="直線コネクタ 62"/>
        <xdr:cNvCxnSpPr/>
      </xdr:nvCxnSpPr>
      <xdr:spPr>
        <a:xfrm flipV="1">
          <a:off x="3797300" y="5849148"/>
          <a:ext cx="8382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24747</xdr:rowOff>
    </xdr:from>
    <xdr:to>
      <xdr:col>19</xdr:col>
      <xdr:colOff>177800</xdr:colOff>
      <xdr:row>34</xdr:row>
      <xdr:rowOff>86469</xdr:rowOff>
    </xdr:to>
    <xdr:cxnSp macro="">
      <xdr:nvCxnSpPr>
        <xdr:cNvPr id="66" name="直線コネクタ 65"/>
        <xdr:cNvCxnSpPr/>
      </xdr:nvCxnSpPr>
      <xdr:spPr>
        <a:xfrm>
          <a:off x="2908300" y="58540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24747</xdr:rowOff>
    </xdr:from>
    <xdr:to>
      <xdr:col>15</xdr:col>
      <xdr:colOff>50800</xdr:colOff>
      <xdr:row>34</xdr:row>
      <xdr:rowOff>53812</xdr:rowOff>
    </xdr:to>
    <xdr:cxnSp macro="">
      <xdr:nvCxnSpPr>
        <xdr:cNvPr id="69" name="直線コネクタ 68"/>
        <xdr:cNvCxnSpPr/>
      </xdr:nvCxnSpPr>
      <xdr:spPr>
        <a:xfrm flipV="1">
          <a:off x="2019300" y="5854047"/>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53812</xdr:rowOff>
    </xdr:from>
    <xdr:to>
      <xdr:col>10</xdr:col>
      <xdr:colOff>114300</xdr:colOff>
      <xdr:row>34</xdr:row>
      <xdr:rowOff>98878</xdr:rowOff>
    </xdr:to>
    <xdr:cxnSp macro="">
      <xdr:nvCxnSpPr>
        <xdr:cNvPr id="72" name="直線コネクタ 71"/>
        <xdr:cNvCxnSpPr/>
      </xdr:nvCxnSpPr>
      <xdr:spPr>
        <a:xfrm flipV="1">
          <a:off x="1130300" y="5883112"/>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140498</xdr:rowOff>
    </xdr:from>
    <xdr:to>
      <xdr:col>24</xdr:col>
      <xdr:colOff>114300</xdr:colOff>
      <xdr:row>34</xdr:row>
      <xdr:rowOff>70648</xdr:rowOff>
    </xdr:to>
    <xdr:sp macro="" textlink="">
      <xdr:nvSpPr>
        <xdr:cNvPr id="82" name="楕円 81"/>
        <xdr:cNvSpPr/>
      </xdr:nvSpPr>
      <xdr:spPr>
        <a:xfrm>
          <a:off x="4584700" y="57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163375</xdr:rowOff>
    </xdr:from>
    <xdr:ext cx="469744" cy="259045"/>
    <xdr:sp macro="" textlink="">
      <xdr:nvSpPr>
        <xdr:cNvPr id="83" name="議会費該当値テキスト"/>
        <xdr:cNvSpPr txBox="1"/>
      </xdr:nvSpPr>
      <xdr:spPr>
        <a:xfrm>
          <a:off x="4686300" y="564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35669</xdr:rowOff>
    </xdr:from>
    <xdr:to>
      <xdr:col>20</xdr:col>
      <xdr:colOff>38100</xdr:colOff>
      <xdr:row>34</xdr:row>
      <xdr:rowOff>137269</xdr:rowOff>
    </xdr:to>
    <xdr:sp macro="" textlink="">
      <xdr:nvSpPr>
        <xdr:cNvPr id="84" name="楕円 83"/>
        <xdr:cNvSpPr/>
      </xdr:nvSpPr>
      <xdr:spPr>
        <a:xfrm>
          <a:off x="3746500" y="5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153796</xdr:rowOff>
    </xdr:from>
    <xdr:ext cx="469744" cy="259045"/>
    <xdr:sp macro="" textlink="">
      <xdr:nvSpPr>
        <xdr:cNvPr id="85" name="テキスト ボックス 84"/>
        <xdr:cNvSpPr txBox="1"/>
      </xdr:nvSpPr>
      <xdr:spPr>
        <a:xfrm>
          <a:off x="3562428" y="56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145397</xdr:rowOff>
    </xdr:from>
    <xdr:to>
      <xdr:col>15</xdr:col>
      <xdr:colOff>101600</xdr:colOff>
      <xdr:row>34</xdr:row>
      <xdr:rowOff>75547</xdr:rowOff>
    </xdr:to>
    <xdr:sp macro="" textlink="">
      <xdr:nvSpPr>
        <xdr:cNvPr id="86" name="楕円 85"/>
        <xdr:cNvSpPr/>
      </xdr:nvSpPr>
      <xdr:spPr>
        <a:xfrm>
          <a:off x="2857500" y="5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92074</xdr:rowOff>
    </xdr:from>
    <xdr:ext cx="469744" cy="259045"/>
    <xdr:sp macro="" textlink="">
      <xdr:nvSpPr>
        <xdr:cNvPr id="87" name="テキスト ボックス 86"/>
        <xdr:cNvSpPr txBox="1"/>
      </xdr:nvSpPr>
      <xdr:spPr>
        <a:xfrm>
          <a:off x="2673428"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3012</xdr:rowOff>
    </xdr:from>
    <xdr:to>
      <xdr:col>10</xdr:col>
      <xdr:colOff>165100</xdr:colOff>
      <xdr:row>34</xdr:row>
      <xdr:rowOff>104612</xdr:rowOff>
    </xdr:to>
    <xdr:sp macro="" textlink="">
      <xdr:nvSpPr>
        <xdr:cNvPr id="88" name="楕円 87"/>
        <xdr:cNvSpPr/>
      </xdr:nvSpPr>
      <xdr:spPr>
        <a:xfrm>
          <a:off x="1968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121139</xdr:rowOff>
    </xdr:from>
    <xdr:ext cx="469744" cy="259045"/>
    <xdr:sp macro="" textlink="">
      <xdr:nvSpPr>
        <xdr:cNvPr id="89" name="テキスト ボックス 88"/>
        <xdr:cNvSpPr txBox="1"/>
      </xdr:nvSpPr>
      <xdr:spPr>
        <a:xfrm>
          <a:off x="1784428" y="56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48078</xdr:rowOff>
    </xdr:from>
    <xdr:to>
      <xdr:col>6</xdr:col>
      <xdr:colOff>38100</xdr:colOff>
      <xdr:row>34</xdr:row>
      <xdr:rowOff>149678</xdr:rowOff>
    </xdr:to>
    <xdr:sp macro="" textlink="">
      <xdr:nvSpPr>
        <xdr:cNvPr id="90" name="楕円 89"/>
        <xdr:cNvSpPr/>
      </xdr:nvSpPr>
      <xdr:spPr>
        <a:xfrm>
          <a:off x="1079500" y="5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166205</xdr:rowOff>
    </xdr:from>
    <xdr:ext cx="469744" cy="259045"/>
    <xdr:sp macro="" textlink="">
      <xdr:nvSpPr>
        <xdr:cNvPr id="91" name="テキスト ボックス 90"/>
        <xdr:cNvSpPr txBox="1"/>
      </xdr:nvSpPr>
      <xdr:spPr>
        <a:xfrm>
          <a:off x="895428" y="56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39534</xdr:rowOff>
    </xdr:from>
    <xdr:to>
      <xdr:col>24</xdr:col>
      <xdr:colOff>63500</xdr:colOff>
      <xdr:row>58</xdr:row>
      <xdr:rowOff>12157</xdr:rowOff>
    </xdr:to>
    <xdr:cxnSp macro="">
      <xdr:nvCxnSpPr>
        <xdr:cNvPr id="122" name="直線コネクタ 121"/>
        <xdr:cNvCxnSpPr/>
      </xdr:nvCxnSpPr>
      <xdr:spPr>
        <a:xfrm flipV="1">
          <a:off x="3797300" y="9640734"/>
          <a:ext cx="838200" cy="3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12157</xdr:rowOff>
    </xdr:from>
    <xdr:to>
      <xdr:col>19</xdr:col>
      <xdr:colOff>177800</xdr:colOff>
      <xdr:row>58</xdr:row>
      <xdr:rowOff>47182</xdr:rowOff>
    </xdr:to>
    <xdr:cxnSp macro="">
      <xdr:nvCxnSpPr>
        <xdr:cNvPr id="125" name="直線コネクタ 124"/>
        <xdr:cNvCxnSpPr/>
      </xdr:nvCxnSpPr>
      <xdr:spPr>
        <a:xfrm flipV="1">
          <a:off x="2908300" y="9956257"/>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47182</xdr:rowOff>
    </xdr:from>
    <xdr:to>
      <xdr:col>15</xdr:col>
      <xdr:colOff>50800</xdr:colOff>
      <xdr:row>58</xdr:row>
      <xdr:rowOff>73340</xdr:rowOff>
    </xdr:to>
    <xdr:cxnSp macro="">
      <xdr:nvCxnSpPr>
        <xdr:cNvPr id="128" name="直線コネクタ 127"/>
        <xdr:cNvCxnSpPr/>
      </xdr:nvCxnSpPr>
      <xdr:spPr>
        <a:xfrm flipV="1">
          <a:off x="2019300" y="9991282"/>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65115</xdr:rowOff>
    </xdr:from>
    <xdr:to>
      <xdr:col>10</xdr:col>
      <xdr:colOff>114300</xdr:colOff>
      <xdr:row>58</xdr:row>
      <xdr:rowOff>73340</xdr:rowOff>
    </xdr:to>
    <xdr:cxnSp macro="">
      <xdr:nvCxnSpPr>
        <xdr:cNvPr id="131" name="直線コネクタ 130"/>
        <xdr:cNvCxnSpPr/>
      </xdr:nvCxnSpPr>
      <xdr:spPr>
        <a:xfrm>
          <a:off x="1130300" y="10009215"/>
          <a:ext cx="889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160184</xdr:rowOff>
    </xdr:from>
    <xdr:to>
      <xdr:col>24</xdr:col>
      <xdr:colOff>114300</xdr:colOff>
      <xdr:row>56</xdr:row>
      <xdr:rowOff>90334</xdr:rowOff>
    </xdr:to>
    <xdr:sp macro="" textlink="">
      <xdr:nvSpPr>
        <xdr:cNvPr id="141" name="楕円 140"/>
        <xdr:cNvSpPr/>
      </xdr:nvSpPr>
      <xdr:spPr>
        <a:xfrm>
          <a:off x="4584700" y="95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132807</xdr:rowOff>
    </xdr:from>
    <xdr:to>
      <xdr:col>20</xdr:col>
      <xdr:colOff>38100</xdr:colOff>
      <xdr:row>58</xdr:row>
      <xdr:rowOff>62957</xdr:rowOff>
    </xdr:to>
    <xdr:sp macro="" textlink="">
      <xdr:nvSpPr>
        <xdr:cNvPr id="143" name="楕円 142"/>
        <xdr:cNvSpPr/>
      </xdr:nvSpPr>
      <xdr:spPr>
        <a:xfrm>
          <a:off x="3746500" y="990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79484</xdr:rowOff>
    </xdr:from>
    <xdr:ext cx="534377" cy="259045"/>
    <xdr:sp macro="" textlink="">
      <xdr:nvSpPr>
        <xdr:cNvPr id="144" name="テキスト ボックス 143"/>
        <xdr:cNvSpPr txBox="1"/>
      </xdr:nvSpPr>
      <xdr:spPr>
        <a:xfrm>
          <a:off x="3530111" y="96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167832</xdr:rowOff>
    </xdr:from>
    <xdr:to>
      <xdr:col>15</xdr:col>
      <xdr:colOff>101600</xdr:colOff>
      <xdr:row>58</xdr:row>
      <xdr:rowOff>97982</xdr:rowOff>
    </xdr:to>
    <xdr:sp macro="" textlink="">
      <xdr:nvSpPr>
        <xdr:cNvPr id="145" name="楕円 144"/>
        <xdr:cNvSpPr/>
      </xdr:nvSpPr>
      <xdr:spPr>
        <a:xfrm>
          <a:off x="2857500" y="99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114509</xdr:rowOff>
    </xdr:from>
    <xdr:ext cx="534377" cy="259045"/>
    <xdr:sp macro="" textlink="">
      <xdr:nvSpPr>
        <xdr:cNvPr id="146" name="テキスト ボックス 145"/>
        <xdr:cNvSpPr txBox="1"/>
      </xdr:nvSpPr>
      <xdr:spPr>
        <a:xfrm>
          <a:off x="2641111" y="97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22540</xdr:rowOff>
    </xdr:from>
    <xdr:to>
      <xdr:col>10</xdr:col>
      <xdr:colOff>165100</xdr:colOff>
      <xdr:row>58</xdr:row>
      <xdr:rowOff>124140</xdr:rowOff>
    </xdr:to>
    <xdr:sp macro="" textlink="">
      <xdr:nvSpPr>
        <xdr:cNvPr id="147" name="楕円 146"/>
        <xdr:cNvSpPr/>
      </xdr:nvSpPr>
      <xdr:spPr>
        <a:xfrm>
          <a:off x="1968500" y="99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115267</xdr:rowOff>
    </xdr:from>
    <xdr:ext cx="534377" cy="259045"/>
    <xdr:sp macro="" textlink="">
      <xdr:nvSpPr>
        <xdr:cNvPr id="148" name="テキスト ボックス 147"/>
        <xdr:cNvSpPr txBox="1"/>
      </xdr:nvSpPr>
      <xdr:spPr>
        <a:xfrm>
          <a:off x="1752111"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14315</xdr:rowOff>
    </xdr:from>
    <xdr:to>
      <xdr:col>6</xdr:col>
      <xdr:colOff>38100</xdr:colOff>
      <xdr:row>58</xdr:row>
      <xdr:rowOff>115915</xdr:rowOff>
    </xdr:to>
    <xdr:sp macro="" textlink="">
      <xdr:nvSpPr>
        <xdr:cNvPr id="149" name="楕円 148"/>
        <xdr:cNvSpPr/>
      </xdr:nvSpPr>
      <xdr:spPr>
        <a:xfrm>
          <a:off x="1079500" y="99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107042</xdr:rowOff>
    </xdr:from>
    <xdr:ext cx="534377" cy="259045"/>
    <xdr:sp macro="" textlink="">
      <xdr:nvSpPr>
        <xdr:cNvPr id="150" name="テキスト ボックス 149"/>
        <xdr:cNvSpPr txBox="1"/>
      </xdr:nvSpPr>
      <xdr:spPr>
        <a:xfrm>
          <a:off x="863111" y="100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133131</xdr:rowOff>
    </xdr:from>
    <xdr:to>
      <xdr:col>24</xdr:col>
      <xdr:colOff>62865</xdr:colOff>
      <xdr:row>78</xdr:row>
      <xdr:rowOff>114756</xdr:rowOff>
    </xdr:to>
    <xdr:cxnSp macro="">
      <xdr:nvCxnSpPr>
        <xdr:cNvPr id="175" name="直線コネクタ 174"/>
        <xdr:cNvCxnSpPr/>
      </xdr:nvCxnSpPr>
      <xdr:spPr>
        <a:xfrm flipV="1">
          <a:off x="4633595" y="13163331"/>
          <a:ext cx="1270" cy="324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118583</xdr:rowOff>
    </xdr:from>
    <xdr:ext cx="599010" cy="259045"/>
    <xdr:sp macro="" textlink="">
      <xdr:nvSpPr>
        <xdr:cNvPr id="176" name="民生費最小値テキスト"/>
        <xdr:cNvSpPr txBox="1"/>
      </xdr:nvSpPr>
      <xdr:spPr>
        <a:xfrm>
          <a:off x="4686300" y="1349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114756</xdr:rowOff>
    </xdr:from>
    <xdr:to>
      <xdr:col>24</xdr:col>
      <xdr:colOff>152400</xdr:colOff>
      <xdr:row>78</xdr:row>
      <xdr:rowOff>114756</xdr:rowOff>
    </xdr:to>
    <xdr:cxnSp macro="">
      <xdr:nvCxnSpPr>
        <xdr:cNvPr id="177" name="直線コネクタ 176"/>
        <xdr:cNvCxnSpPr/>
      </xdr:nvCxnSpPr>
      <xdr:spPr>
        <a:xfrm>
          <a:off x="4546600" y="134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79808</xdr:rowOff>
    </xdr:from>
    <xdr:ext cx="599010" cy="259045"/>
    <xdr:sp macro="" textlink="">
      <xdr:nvSpPr>
        <xdr:cNvPr id="178" name="民生費最大値テキスト"/>
        <xdr:cNvSpPr txBox="1"/>
      </xdr:nvSpPr>
      <xdr:spPr>
        <a:xfrm>
          <a:off x="4686300" y="1293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133131</xdr:rowOff>
    </xdr:from>
    <xdr:to>
      <xdr:col>24</xdr:col>
      <xdr:colOff>152400</xdr:colOff>
      <xdr:row>76</xdr:row>
      <xdr:rowOff>133131</xdr:rowOff>
    </xdr:to>
    <xdr:cxnSp macro="">
      <xdr:nvCxnSpPr>
        <xdr:cNvPr id="179" name="直線コネクタ 178"/>
        <xdr:cNvCxnSpPr/>
      </xdr:nvCxnSpPr>
      <xdr:spPr>
        <a:xfrm>
          <a:off x="4546600" y="1316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133131</xdr:rowOff>
    </xdr:from>
    <xdr:to>
      <xdr:col>24</xdr:col>
      <xdr:colOff>63500</xdr:colOff>
      <xdr:row>77</xdr:row>
      <xdr:rowOff>110077</xdr:rowOff>
    </xdr:to>
    <xdr:cxnSp macro="">
      <xdr:nvCxnSpPr>
        <xdr:cNvPr id="180" name="直線コネクタ 179"/>
        <xdr:cNvCxnSpPr/>
      </xdr:nvCxnSpPr>
      <xdr:spPr>
        <a:xfrm flipV="1">
          <a:off x="3797300" y="13163331"/>
          <a:ext cx="838200" cy="1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98189</xdr:rowOff>
    </xdr:from>
    <xdr:ext cx="599010" cy="259045"/>
    <xdr:sp macro="" textlink="">
      <xdr:nvSpPr>
        <xdr:cNvPr id="181" name="民生費平均値テキスト"/>
        <xdr:cNvSpPr txBox="1"/>
      </xdr:nvSpPr>
      <xdr:spPr>
        <a:xfrm>
          <a:off x="4686300" y="13299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119762</xdr:rowOff>
    </xdr:from>
    <xdr:to>
      <xdr:col>24</xdr:col>
      <xdr:colOff>114300</xdr:colOff>
      <xdr:row>78</xdr:row>
      <xdr:rowOff>49912</xdr:rowOff>
    </xdr:to>
    <xdr:sp macro="" textlink="">
      <xdr:nvSpPr>
        <xdr:cNvPr id="182" name="フローチャート: 判断 181"/>
        <xdr:cNvSpPr/>
      </xdr:nvSpPr>
      <xdr:spPr>
        <a:xfrm>
          <a:off x="4584700" y="133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3855</xdr:rowOff>
    </xdr:from>
    <xdr:to>
      <xdr:col>19</xdr:col>
      <xdr:colOff>177800</xdr:colOff>
      <xdr:row>77</xdr:row>
      <xdr:rowOff>110077</xdr:rowOff>
    </xdr:to>
    <xdr:cxnSp macro="">
      <xdr:nvCxnSpPr>
        <xdr:cNvPr id="183" name="直線コネクタ 182"/>
        <xdr:cNvCxnSpPr/>
      </xdr:nvCxnSpPr>
      <xdr:spPr>
        <a:xfrm>
          <a:off x="2908300" y="12862605"/>
          <a:ext cx="889000" cy="4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140370</xdr:rowOff>
    </xdr:from>
    <xdr:to>
      <xdr:col>20</xdr:col>
      <xdr:colOff>38100</xdr:colOff>
      <xdr:row>78</xdr:row>
      <xdr:rowOff>70520</xdr:rowOff>
    </xdr:to>
    <xdr:sp macro="" textlink="">
      <xdr:nvSpPr>
        <xdr:cNvPr id="184" name="フローチャート: 判断 183"/>
        <xdr:cNvSpPr/>
      </xdr:nvSpPr>
      <xdr:spPr>
        <a:xfrm>
          <a:off x="3746500" y="1334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61647</xdr:rowOff>
    </xdr:from>
    <xdr:ext cx="599010" cy="259045"/>
    <xdr:sp macro="" textlink="">
      <xdr:nvSpPr>
        <xdr:cNvPr id="185" name="テキスト ボックス 184"/>
        <xdr:cNvSpPr txBox="1"/>
      </xdr:nvSpPr>
      <xdr:spPr>
        <a:xfrm>
          <a:off x="3497795" y="1343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102877</xdr:rowOff>
    </xdr:from>
    <xdr:to>
      <xdr:col>15</xdr:col>
      <xdr:colOff>50800</xdr:colOff>
      <xdr:row>75</xdr:row>
      <xdr:rowOff>3855</xdr:rowOff>
    </xdr:to>
    <xdr:cxnSp macro="">
      <xdr:nvCxnSpPr>
        <xdr:cNvPr id="186" name="直線コネクタ 185"/>
        <xdr:cNvCxnSpPr/>
      </xdr:nvCxnSpPr>
      <xdr:spPr>
        <a:xfrm>
          <a:off x="2019300" y="12104377"/>
          <a:ext cx="889000" cy="7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158361</xdr:rowOff>
    </xdr:from>
    <xdr:to>
      <xdr:col>15</xdr:col>
      <xdr:colOff>101600</xdr:colOff>
      <xdr:row>78</xdr:row>
      <xdr:rowOff>88511</xdr:rowOff>
    </xdr:to>
    <xdr:sp macro="" textlink="">
      <xdr:nvSpPr>
        <xdr:cNvPr id="187" name="フローチャート: 判断 186"/>
        <xdr:cNvSpPr/>
      </xdr:nvSpPr>
      <xdr:spPr>
        <a:xfrm>
          <a:off x="2857500" y="133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79638</xdr:rowOff>
    </xdr:from>
    <xdr:ext cx="599010" cy="259045"/>
    <xdr:sp macro="" textlink="">
      <xdr:nvSpPr>
        <xdr:cNvPr id="188" name="テキスト ボックス 187"/>
        <xdr:cNvSpPr txBox="1"/>
      </xdr:nvSpPr>
      <xdr:spPr>
        <a:xfrm>
          <a:off x="2608795" y="134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102877</xdr:rowOff>
    </xdr:from>
    <xdr:to>
      <xdr:col>10</xdr:col>
      <xdr:colOff>114300</xdr:colOff>
      <xdr:row>70</xdr:row>
      <xdr:rowOff>136892</xdr:rowOff>
    </xdr:to>
    <xdr:cxnSp macro="">
      <xdr:nvCxnSpPr>
        <xdr:cNvPr id="189" name="直線コネクタ 188"/>
        <xdr:cNvCxnSpPr/>
      </xdr:nvCxnSpPr>
      <xdr:spPr>
        <a:xfrm flipV="1">
          <a:off x="1130300" y="12104377"/>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149600</xdr:rowOff>
    </xdr:from>
    <xdr:to>
      <xdr:col>10</xdr:col>
      <xdr:colOff>165100</xdr:colOff>
      <xdr:row>78</xdr:row>
      <xdr:rowOff>79750</xdr:rowOff>
    </xdr:to>
    <xdr:sp macro="" textlink="">
      <xdr:nvSpPr>
        <xdr:cNvPr id="190" name="フローチャート: 判断 189"/>
        <xdr:cNvSpPr/>
      </xdr:nvSpPr>
      <xdr:spPr>
        <a:xfrm>
          <a:off x="19685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70877</xdr:rowOff>
    </xdr:from>
    <xdr:ext cx="599010" cy="259045"/>
    <xdr:sp macro="" textlink="">
      <xdr:nvSpPr>
        <xdr:cNvPr id="191" name="テキスト ボックス 190"/>
        <xdr:cNvSpPr txBox="1"/>
      </xdr:nvSpPr>
      <xdr:spPr>
        <a:xfrm>
          <a:off x="1719795" y="1344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150363</xdr:rowOff>
    </xdr:from>
    <xdr:to>
      <xdr:col>6</xdr:col>
      <xdr:colOff>38100</xdr:colOff>
      <xdr:row>78</xdr:row>
      <xdr:rowOff>80513</xdr:rowOff>
    </xdr:to>
    <xdr:sp macro="" textlink="">
      <xdr:nvSpPr>
        <xdr:cNvPr id="192" name="フローチャート: 判断 191"/>
        <xdr:cNvSpPr/>
      </xdr:nvSpPr>
      <xdr:spPr>
        <a:xfrm>
          <a:off x="1079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71640</xdr:rowOff>
    </xdr:from>
    <xdr:ext cx="599010" cy="259045"/>
    <xdr:sp macro="" textlink="">
      <xdr:nvSpPr>
        <xdr:cNvPr id="193" name="テキスト ボックス 192"/>
        <xdr:cNvSpPr txBox="1"/>
      </xdr:nvSpPr>
      <xdr:spPr>
        <a:xfrm>
          <a:off x="830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82331</xdr:rowOff>
    </xdr:from>
    <xdr:to>
      <xdr:col>24</xdr:col>
      <xdr:colOff>114300</xdr:colOff>
      <xdr:row>77</xdr:row>
      <xdr:rowOff>12481</xdr:rowOff>
    </xdr:to>
    <xdr:sp macro="" textlink="">
      <xdr:nvSpPr>
        <xdr:cNvPr id="199" name="楕円 198"/>
        <xdr:cNvSpPr/>
      </xdr:nvSpPr>
      <xdr:spPr>
        <a:xfrm>
          <a:off x="4584700" y="131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35358</xdr:rowOff>
    </xdr:from>
    <xdr:ext cx="599010" cy="259045"/>
    <xdr:sp macro="" textlink="">
      <xdr:nvSpPr>
        <xdr:cNvPr id="200" name="民生費該当値テキスト"/>
        <xdr:cNvSpPr txBox="1"/>
      </xdr:nvSpPr>
      <xdr:spPr>
        <a:xfrm>
          <a:off x="4686300" y="1306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59277</xdr:rowOff>
    </xdr:from>
    <xdr:to>
      <xdr:col>20</xdr:col>
      <xdr:colOff>38100</xdr:colOff>
      <xdr:row>77</xdr:row>
      <xdr:rowOff>160877</xdr:rowOff>
    </xdr:to>
    <xdr:sp macro="" textlink="">
      <xdr:nvSpPr>
        <xdr:cNvPr id="201" name="楕円 200"/>
        <xdr:cNvSpPr/>
      </xdr:nvSpPr>
      <xdr:spPr>
        <a:xfrm>
          <a:off x="3746500" y="132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5954</xdr:rowOff>
    </xdr:from>
    <xdr:ext cx="599010" cy="259045"/>
    <xdr:sp macro="" textlink="">
      <xdr:nvSpPr>
        <xdr:cNvPr id="202" name="テキスト ボックス 201"/>
        <xdr:cNvSpPr txBox="1"/>
      </xdr:nvSpPr>
      <xdr:spPr>
        <a:xfrm>
          <a:off x="3497795" y="130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124505</xdr:rowOff>
    </xdr:from>
    <xdr:to>
      <xdr:col>15</xdr:col>
      <xdr:colOff>101600</xdr:colOff>
      <xdr:row>75</xdr:row>
      <xdr:rowOff>54655</xdr:rowOff>
    </xdr:to>
    <xdr:sp macro="" textlink="">
      <xdr:nvSpPr>
        <xdr:cNvPr id="203" name="楕円 202"/>
        <xdr:cNvSpPr/>
      </xdr:nvSpPr>
      <xdr:spPr>
        <a:xfrm>
          <a:off x="2857500" y="128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71182</xdr:rowOff>
    </xdr:from>
    <xdr:ext cx="599010" cy="259045"/>
    <xdr:sp macro="" textlink="">
      <xdr:nvSpPr>
        <xdr:cNvPr id="204" name="テキスト ボックス 203"/>
        <xdr:cNvSpPr txBox="1"/>
      </xdr:nvSpPr>
      <xdr:spPr>
        <a:xfrm>
          <a:off x="2608795" y="1258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52077</xdr:rowOff>
    </xdr:from>
    <xdr:to>
      <xdr:col>10</xdr:col>
      <xdr:colOff>165100</xdr:colOff>
      <xdr:row>70</xdr:row>
      <xdr:rowOff>153677</xdr:rowOff>
    </xdr:to>
    <xdr:sp macro="" textlink="">
      <xdr:nvSpPr>
        <xdr:cNvPr id="205" name="楕円 204"/>
        <xdr:cNvSpPr/>
      </xdr:nvSpPr>
      <xdr:spPr>
        <a:xfrm>
          <a:off x="1968500" y="12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170204</xdr:rowOff>
    </xdr:from>
    <xdr:ext cx="599010" cy="259045"/>
    <xdr:sp macro="" textlink="">
      <xdr:nvSpPr>
        <xdr:cNvPr id="206" name="テキスト ボックス 205"/>
        <xdr:cNvSpPr txBox="1"/>
      </xdr:nvSpPr>
      <xdr:spPr>
        <a:xfrm>
          <a:off x="1719795" y="118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86092</xdr:rowOff>
    </xdr:from>
    <xdr:to>
      <xdr:col>6</xdr:col>
      <xdr:colOff>38100</xdr:colOff>
      <xdr:row>71</xdr:row>
      <xdr:rowOff>16242</xdr:rowOff>
    </xdr:to>
    <xdr:sp macro="" textlink="">
      <xdr:nvSpPr>
        <xdr:cNvPr id="207" name="楕円 206"/>
        <xdr:cNvSpPr/>
      </xdr:nvSpPr>
      <xdr:spPr>
        <a:xfrm>
          <a:off x="1079500" y="12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32769</xdr:rowOff>
    </xdr:from>
    <xdr:ext cx="599010" cy="259045"/>
    <xdr:sp macro="" textlink="">
      <xdr:nvSpPr>
        <xdr:cNvPr id="208" name="テキスト ボックス 207"/>
        <xdr:cNvSpPr txBox="1"/>
      </xdr:nvSpPr>
      <xdr:spPr>
        <a:xfrm>
          <a:off x="830795" y="118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3" name="直線コネクタ 232"/>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4"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5" name="直線コネクタ 234"/>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6"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7" name="直線コネクタ 236"/>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59386</xdr:rowOff>
    </xdr:from>
    <xdr:to>
      <xdr:col>24</xdr:col>
      <xdr:colOff>63500</xdr:colOff>
      <xdr:row>99</xdr:row>
      <xdr:rowOff>61100</xdr:rowOff>
    </xdr:to>
    <xdr:cxnSp macro="">
      <xdr:nvCxnSpPr>
        <xdr:cNvPr id="238" name="直線コネクタ 237"/>
        <xdr:cNvCxnSpPr/>
      </xdr:nvCxnSpPr>
      <xdr:spPr>
        <a:xfrm>
          <a:off x="3797300" y="1703293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39"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0" name="フローチャート: 判断 239"/>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59386</xdr:rowOff>
    </xdr:from>
    <xdr:to>
      <xdr:col>19</xdr:col>
      <xdr:colOff>177800</xdr:colOff>
      <xdr:row>99</xdr:row>
      <xdr:rowOff>67183</xdr:rowOff>
    </xdr:to>
    <xdr:cxnSp macro="">
      <xdr:nvCxnSpPr>
        <xdr:cNvPr id="241" name="直線コネクタ 240"/>
        <xdr:cNvCxnSpPr/>
      </xdr:nvCxnSpPr>
      <xdr:spPr>
        <a:xfrm flipV="1">
          <a:off x="2908300" y="17032936"/>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2" name="フローチャート: 判断 241"/>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3" name="テキスト ボックス 242"/>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54800</xdr:rowOff>
    </xdr:from>
    <xdr:to>
      <xdr:col>15</xdr:col>
      <xdr:colOff>50800</xdr:colOff>
      <xdr:row>99</xdr:row>
      <xdr:rowOff>67183</xdr:rowOff>
    </xdr:to>
    <xdr:cxnSp macro="">
      <xdr:nvCxnSpPr>
        <xdr:cNvPr id="244" name="直線コネクタ 243"/>
        <xdr:cNvCxnSpPr/>
      </xdr:nvCxnSpPr>
      <xdr:spPr>
        <a:xfrm>
          <a:off x="2019300" y="17028350"/>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5" name="フローチャート: 判断 244"/>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6" name="テキスト ボックス 245"/>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3811</xdr:rowOff>
    </xdr:from>
    <xdr:to>
      <xdr:col>10</xdr:col>
      <xdr:colOff>114300</xdr:colOff>
      <xdr:row>99</xdr:row>
      <xdr:rowOff>54800</xdr:rowOff>
    </xdr:to>
    <xdr:cxnSp macro="">
      <xdr:nvCxnSpPr>
        <xdr:cNvPr id="247" name="直線コネクタ 246"/>
        <xdr:cNvCxnSpPr/>
      </xdr:nvCxnSpPr>
      <xdr:spPr>
        <a:xfrm>
          <a:off x="1130300" y="16977361"/>
          <a:ext cx="889000" cy="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48" name="フローチャート: 判断 247"/>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49" name="テキスト ボックス 248"/>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0" name="フローチャート: 判断 249"/>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1" name="テキスト ボックス 250"/>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10300</xdr:rowOff>
    </xdr:from>
    <xdr:to>
      <xdr:col>24</xdr:col>
      <xdr:colOff>114300</xdr:colOff>
      <xdr:row>99</xdr:row>
      <xdr:rowOff>111900</xdr:rowOff>
    </xdr:to>
    <xdr:sp macro="" textlink="">
      <xdr:nvSpPr>
        <xdr:cNvPr id="257" name="楕円 256"/>
        <xdr:cNvSpPr/>
      </xdr:nvSpPr>
      <xdr:spPr>
        <a:xfrm>
          <a:off x="4584700" y="169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96677</xdr:rowOff>
    </xdr:from>
    <xdr:ext cx="534377" cy="259045"/>
    <xdr:sp macro="" textlink="">
      <xdr:nvSpPr>
        <xdr:cNvPr id="258" name="衛生費該当値テキスト"/>
        <xdr:cNvSpPr txBox="1"/>
      </xdr:nvSpPr>
      <xdr:spPr>
        <a:xfrm>
          <a:off x="4686300" y="168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8586</xdr:rowOff>
    </xdr:from>
    <xdr:to>
      <xdr:col>20</xdr:col>
      <xdr:colOff>38100</xdr:colOff>
      <xdr:row>99</xdr:row>
      <xdr:rowOff>110186</xdr:rowOff>
    </xdr:to>
    <xdr:sp macro="" textlink="">
      <xdr:nvSpPr>
        <xdr:cNvPr id="259" name="楕円 258"/>
        <xdr:cNvSpPr/>
      </xdr:nvSpPr>
      <xdr:spPr>
        <a:xfrm>
          <a:off x="3746500" y="169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101313</xdr:rowOff>
    </xdr:from>
    <xdr:ext cx="534377" cy="259045"/>
    <xdr:sp macro="" textlink="">
      <xdr:nvSpPr>
        <xdr:cNvPr id="260" name="テキスト ボックス 259"/>
        <xdr:cNvSpPr txBox="1"/>
      </xdr:nvSpPr>
      <xdr:spPr>
        <a:xfrm>
          <a:off x="3530111" y="17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16383</xdr:rowOff>
    </xdr:from>
    <xdr:to>
      <xdr:col>15</xdr:col>
      <xdr:colOff>101600</xdr:colOff>
      <xdr:row>99</xdr:row>
      <xdr:rowOff>117983</xdr:rowOff>
    </xdr:to>
    <xdr:sp macro="" textlink="">
      <xdr:nvSpPr>
        <xdr:cNvPr id="261" name="楕円 260"/>
        <xdr:cNvSpPr/>
      </xdr:nvSpPr>
      <xdr:spPr>
        <a:xfrm>
          <a:off x="2857500" y="169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109110</xdr:rowOff>
    </xdr:from>
    <xdr:ext cx="534377" cy="259045"/>
    <xdr:sp macro="" textlink="">
      <xdr:nvSpPr>
        <xdr:cNvPr id="262" name="テキスト ボックス 261"/>
        <xdr:cNvSpPr txBox="1"/>
      </xdr:nvSpPr>
      <xdr:spPr>
        <a:xfrm>
          <a:off x="2641111" y="170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4000</xdr:rowOff>
    </xdr:from>
    <xdr:to>
      <xdr:col>10</xdr:col>
      <xdr:colOff>165100</xdr:colOff>
      <xdr:row>99</xdr:row>
      <xdr:rowOff>105600</xdr:rowOff>
    </xdr:to>
    <xdr:sp macro="" textlink="">
      <xdr:nvSpPr>
        <xdr:cNvPr id="263" name="楕円 262"/>
        <xdr:cNvSpPr/>
      </xdr:nvSpPr>
      <xdr:spPr>
        <a:xfrm>
          <a:off x="1968500" y="169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96727</xdr:rowOff>
    </xdr:from>
    <xdr:ext cx="534377" cy="259045"/>
    <xdr:sp macro="" textlink="">
      <xdr:nvSpPr>
        <xdr:cNvPr id="264" name="テキスト ボックス 263"/>
        <xdr:cNvSpPr txBox="1"/>
      </xdr:nvSpPr>
      <xdr:spPr>
        <a:xfrm>
          <a:off x="1752111" y="170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124461</xdr:rowOff>
    </xdr:from>
    <xdr:to>
      <xdr:col>6</xdr:col>
      <xdr:colOff>38100</xdr:colOff>
      <xdr:row>99</xdr:row>
      <xdr:rowOff>54611</xdr:rowOff>
    </xdr:to>
    <xdr:sp macro="" textlink="">
      <xdr:nvSpPr>
        <xdr:cNvPr id="265" name="楕円 264"/>
        <xdr:cNvSpPr/>
      </xdr:nvSpPr>
      <xdr:spPr>
        <a:xfrm>
          <a:off x="107950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45738</xdr:rowOff>
    </xdr:from>
    <xdr:ext cx="534377" cy="259045"/>
    <xdr:sp macro="" textlink="">
      <xdr:nvSpPr>
        <xdr:cNvPr id="266" name="テキスト ボックス 265"/>
        <xdr:cNvSpPr txBox="1"/>
      </xdr:nvSpPr>
      <xdr:spPr>
        <a:xfrm>
          <a:off x="863111" y="170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88" name="直線コネクタ 287"/>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1"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2" name="直線コネクタ 291"/>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62891</xdr:rowOff>
    </xdr:from>
    <xdr:to>
      <xdr:col>55</xdr:col>
      <xdr:colOff>0</xdr:colOff>
      <xdr:row>38</xdr:row>
      <xdr:rowOff>63805</xdr:rowOff>
    </xdr:to>
    <xdr:cxnSp macro="">
      <xdr:nvCxnSpPr>
        <xdr:cNvPr id="293" name="直線コネクタ 292"/>
        <xdr:cNvCxnSpPr/>
      </xdr:nvCxnSpPr>
      <xdr:spPr>
        <a:xfrm flipV="1">
          <a:off x="9639300" y="657799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4"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5" name="フローチャート: 判断 294"/>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38888</xdr:rowOff>
    </xdr:from>
    <xdr:to>
      <xdr:col>50</xdr:col>
      <xdr:colOff>114300</xdr:colOff>
      <xdr:row>38</xdr:row>
      <xdr:rowOff>63805</xdr:rowOff>
    </xdr:to>
    <xdr:cxnSp macro="">
      <xdr:nvCxnSpPr>
        <xdr:cNvPr id="296" name="直線コネクタ 295"/>
        <xdr:cNvCxnSpPr/>
      </xdr:nvCxnSpPr>
      <xdr:spPr>
        <a:xfrm>
          <a:off x="8750300" y="6553988"/>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7" name="フローチャート: 判断 296"/>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298" name="テキスト ボックス 297"/>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21056</xdr:rowOff>
    </xdr:from>
    <xdr:to>
      <xdr:col>45</xdr:col>
      <xdr:colOff>177800</xdr:colOff>
      <xdr:row>38</xdr:row>
      <xdr:rowOff>38888</xdr:rowOff>
    </xdr:to>
    <xdr:cxnSp macro="">
      <xdr:nvCxnSpPr>
        <xdr:cNvPr id="299" name="直線コネクタ 298"/>
        <xdr:cNvCxnSpPr/>
      </xdr:nvCxnSpPr>
      <xdr:spPr>
        <a:xfrm>
          <a:off x="7861300" y="6364706"/>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0" name="フローチャート: 判断 299"/>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1" name="テキスト ボックス 300"/>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21056</xdr:rowOff>
    </xdr:from>
    <xdr:to>
      <xdr:col>41</xdr:col>
      <xdr:colOff>50800</xdr:colOff>
      <xdr:row>38</xdr:row>
      <xdr:rowOff>44145</xdr:rowOff>
    </xdr:to>
    <xdr:cxnSp macro="">
      <xdr:nvCxnSpPr>
        <xdr:cNvPr id="302" name="直線コネクタ 301"/>
        <xdr:cNvCxnSpPr/>
      </xdr:nvCxnSpPr>
      <xdr:spPr>
        <a:xfrm flipV="1">
          <a:off x="6972300" y="6364706"/>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3" name="フローチャート: 判断 302"/>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4" name="テキスト ボックス 303"/>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5" name="フローチャート: 判断 304"/>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6" name="テキスト ボックス 305"/>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12091</xdr:rowOff>
    </xdr:from>
    <xdr:to>
      <xdr:col>55</xdr:col>
      <xdr:colOff>50800</xdr:colOff>
      <xdr:row>38</xdr:row>
      <xdr:rowOff>113691</xdr:rowOff>
    </xdr:to>
    <xdr:sp macro="" textlink="">
      <xdr:nvSpPr>
        <xdr:cNvPr id="312" name="楕円 311"/>
        <xdr:cNvSpPr/>
      </xdr:nvSpPr>
      <xdr:spPr>
        <a:xfrm>
          <a:off x="104267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98467</xdr:rowOff>
    </xdr:from>
    <xdr:ext cx="378565" cy="259045"/>
    <xdr:sp macro="" textlink="">
      <xdr:nvSpPr>
        <xdr:cNvPr id="313" name="労働費該当値テキスト"/>
        <xdr:cNvSpPr txBox="1"/>
      </xdr:nvSpPr>
      <xdr:spPr>
        <a:xfrm>
          <a:off x="10528300" y="64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13005</xdr:rowOff>
    </xdr:from>
    <xdr:to>
      <xdr:col>50</xdr:col>
      <xdr:colOff>165100</xdr:colOff>
      <xdr:row>38</xdr:row>
      <xdr:rowOff>114605</xdr:rowOff>
    </xdr:to>
    <xdr:sp macro="" textlink="">
      <xdr:nvSpPr>
        <xdr:cNvPr id="314" name="楕円 313"/>
        <xdr:cNvSpPr/>
      </xdr:nvSpPr>
      <xdr:spPr>
        <a:xfrm>
          <a:off x="9588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105732</xdr:rowOff>
    </xdr:from>
    <xdr:ext cx="378565" cy="259045"/>
    <xdr:sp macro="" textlink="">
      <xdr:nvSpPr>
        <xdr:cNvPr id="315" name="テキスト ボックス 314"/>
        <xdr:cNvSpPr txBox="1"/>
      </xdr:nvSpPr>
      <xdr:spPr>
        <a:xfrm>
          <a:off x="9450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159538</xdr:rowOff>
    </xdr:from>
    <xdr:to>
      <xdr:col>46</xdr:col>
      <xdr:colOff>38100</xdr:colOff>
      <xdr:row>38</xdr:row>
      <xdr:rowOff>89688</xdr:rowOff>
    </xdr:to>
    <xdr:sp macro="" textlink="">
      <xdr:nvSpPr>
        <xdr:cNvPr id="316" name="楕円 315"/>
        <xdr:cNvSpPr/>
      </xdr:nvSpPr>
      <xdr:spPr>
        <a:xfrm>
          <a:off x="8699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80815</xdr:rowOff>
    </xdr:from>
    <xdr:ext cx="378565" cy="259045"/>
    <xdr:sp macro="" textlink="">
      <xdr:nvSpPr>
        <xdr:cNvPr id="317" name="テキスト ボックス 316"/>
        <xdr:cNvSpPr txBox="1"/>
      </xdr:nvSpPr>
      <xdr:spPr>
        <a:xfrm>
          <a:off x="8561017" y="659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141706</xdr:rowOff>
    </xdr:from>
    <xdr:to>
      <xdr:col>41</xdr:col>
      <xdr:colOff>101600</xdr:colOff>
      <xdr:row>37</xdr:row>
      <xdr:rowOff>71856</xdr:rowOff>
    </xdr:to>
    <xdr:sp macro="" textlink="">
      <xdr:nvSpPr>
        <xdr:cNvPr id="318" name="楕円 317"/>
        <xdr:cNvSpPr/>
      </xdr:nvSpPr>
      <xdr:spPr>
        <a:xfrm>
          <a:off x="78105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88383</xdr:rowOff>
    </xdr:from>
    <xdr:ext cx="469744" cy="259045"/>
    <xdr:sp macro="" textlink="">
      <xdr:nvSpPr>
        <xdr:cNvPr id="319" name="テキスト ボックス 318"/>
        <xdr:cNvSpPr txBox="1"/>
      </xdr:nvSpPr>
      <xdr:spPr>
        <a:xfrm>
          <a:off x="7626428" y="6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164795</xdr:rowOff>
    </xdr:from>
    <xdr:to>
      <xdr:col>36</xdr:col>
      <xdr:colOff>165100</xdr:colOff>
      <xdr:row>38</xdr:row>
      <xdr:rowOff>94945</xdr:rowOff>
    </xdr:to>
    <xdr:sp macro="" textlink="">
      <xdr:nvSpPr>
        <xdr:cNvPr id="320" name="楕円 319"/>
        <xdr:cNvSpPr/>
      </xdr:nvSpPr>
      <xdr:spPr>
        <a:xfrm>
          <a:off x="6921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86072</xdr:rowOff>
    </xdr:from>
    <xdr:ext cx="378565" cy="259045"/>
    <xdr:sp macro="" textlink="">
      <xdr:nvSpPr>
        <xdr:cNvPr id="321" name="テキスト ボックス 320"/>
        <xdr:cNvSpPr txBox="1"/>
      </xdr:nvSpPr>
      <xdr:spPr>
        <a:xfrm>
          <a:off x="6783017" y="66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5" name="直線コネクタ 344"/>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6"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7" name="直線コネクタ 346"/>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48"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49" name="直線コネクタ 348"/>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6464</xdr:rowOff>
    </xdr:from>
    <xdr:to>
      <xdr:col>55</xdr:col>
      <xdr:colOff>0</xdr:colOff>
      <xdr:row>51</xdr:row>
      <xdr:rowOff>55270</xdr:rowOff>
    </xdr:to>
    <xdr:cxnSp macro="">
      <xdr:nvCxnSpPr>
        <xdr:cNvPr id="350" name="直線コネクタ 349"/>
        <xdr:cNvCxnSpPr/>
      </xdr:nvCxnSpPr>
      <xdr:spPr>
        <a:xfrm flipV="1">
          <a:off x="9639300" y="8578964"/>
          <a:ext cx="8382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1"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2" name="フローチャート: 判断 351"/>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55270</xdr:rowOff>
    </xdr:from>
    <xdr:to>
      <xdr:col>50</xdr:col>
      <xdr:colOff>114300</xdr:colOff>
      <xdr:row>57</xdr:row>
      <xdr:rowOff>84265</xdr:rowOff>
    </xdr:to>
    <xdr:cxnSp macro="">
      <xdr:nvCxnSpPr>
        <xdr:cNvPr id="353" name="直線コネクタ 352"/>
        <xdr:cNvCxnSpPr/>
      </xdr:nvCxnSpPr>
      <xdr:spPr>
        <a:xfrm flipV="1">
          <a:off x="8750300" y="8799220"/>
          <a:ext cx="889000" cy="10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4" name="フローチャート: 判断 353"/>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5" name="テキスト ボックス 354"/>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83407</xdr:rowOff>
    </xdr:from>
    <xdr:to>
      <xdr:col>45</xdr:col>
      <xdr:colOff>177800</xdr:colOff>
      <xdr:row>57</xdr:row>
      <xdr:rowOff>84265</xdr:rowOff>
    </xdr:to>
    <xdr:cxnSp macro="">
      <xdr:nvCxnSpPr>
        <xdr:cNvPr id="356" name="直線コネクタ 355"/>
        <xdr:cNvCxnSpPr/>
      </xdr:nvCxnSpPr>
      <xdr:spPr>
        <a:xfrm>
          <a:off x="7861300" y="9856057"/>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7" name="フローチャート: 判断 356"/>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58" name="テキスト ボックス 357"/>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80283</xdr:rowOff>
    </xdr:from>
    <xdr:to>
      <xdr:col>41</xdr:col>
      <xdr:colOff>50800</xdr:colOff>
      <xdr:row>57</xdr:row>
      <xdr:rowOff>83407</xdr:rowOff>
    </xdr:to>
    <xdr:cxnSp macro="">
      <xdr:nvCxnSpPr>
        <xdr:cNvPr id="359" name="直線コネクタ 358"/>
        <xdr:cNvCxnSpPr/>
      </xdr:nvCxnSpPr>
      <xdr:spPr>
        <a:xfrm>
          <a:off x="6972300" y="985293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0" name="フローチャート: 判断 359"/>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1" name="テキスト ボックス 360"/>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2" name="フローチャート: 判断 361"/>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3" name="テキスト ボックス 362"/>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127114</xdr:rowOff>
    </xdr:from>
    <xdr:to>
      <xdr:col>55</xdr:col>
      <xdr:colOff>50800</xdr:colOff>
      <xdr:row>50</xdr:row>
      <xdr:rowOff>57264</xdr:rowOff>
    </xdr:to>
    <xdr:sp macro="" textlink="">
      <xdr:nvSpPr>
        <xdr:cNvPr id="369" name="楕円 368"/>
        <xdr:cNvSpPr/>
      </xdr:nvSpPr>
      <xdr:spPr>
        <a:xfrm>
          <a:off x="10426700" y="8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80141</xdr:rowOff>
    </xdr:from>
    <xdr:ext cx="534377" cy="259045"/>
    <xdr:sp macro="" textlink="">
      <xdr:nvSpPr>
        <xdr:cNvPr id="370" name="農林水産業費該当値テキスト"/>
        <xdr:cNvSpPr txBox="1"/>
      </xdr:nvSpPr>
      <xdr:spPr>
        <a:xfrm>
          <a:off x="10528300" y="848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4470</xdr:rowOff>
    </xdr:from>
    <xdr:to>
      <xdr:col>50</xdr:col>
      <xdr:colOff>165100</xdr:colOff>
      <xdr:row>51</xdr:row>
      <xdr:rowOff>106070</xdr:rowOff>
    </xdr:to>
    <xdr:sp macro="" textlink="">
      <xdr:nvSpPr>
        <xdr:cNvPr id="371" name="楕円 370"/>
        <xdr:cNvSpPr/>
      </xdr:nvSpPr>
      <xdr:spPr>
        <a:xfrm>
          <a:off x="9588500" y="87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122597</xdr:rowOff>
    </xdr:from>
    <xdr:ext cx="534377" cy="259045"/>
    <xdr:sp macro="" textlink="">
      <xdr:nvSpPr>
        <xdr:cNvPr id="372" name="テキスト ボックス 371"/>
        <xdr:cNvSpPr txBox="1"/>
      </xdr:nvSpPr>
      <xdr:spPr>
        <a:xfrm>
          <a:off x="9372111" y="852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33465</xdr:rowOff>
    </xdr:from>
    <xdr:to>
      <xdr:col>46</xdr:col>
      <xdr:colOff>38100</xdr:colOff>
      <xdr:row>57</xdr:row>
      <xdr:rowOff>135065</xdr:rowOff>
    </xdr:to>
    <xdr:sp macro="" textlink="">
      <xdr:nvSpPr>
        <xdr:cNvPr id="373" name="楕円 372"/>
        <xdr:cNvSpPr/>
      </xdr:nvSpPr>
      <xdr:spPr>
        <a:xfrm>
          <a:off x="8699500" y="9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126192</xdr:rowOff>
    </xdr:from>
    <xdr:ext cx="534377" cy="259045"/>
    <xdr:sp macro="" textlink="">
      <xdr:nvSpPr>
        <xdr:cNvPr id="374" name="テキスト ボックス 373"/>
        <xdr:cNvSpPr txBox="1"/>
      </xdr:nvSpPr>
      <xdr:spPr>
        <a:xfrm>
          <a:off x="8483111" y="98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32607</xdr:rowOff>
    </xdr:from>
    <xdr:to>
      <xdr:col>41</xdr:col>
      <xdr:colOff>101600</xdr:colOff>
      <xdr:row>57</xdr:row>
      <xdr:rowOff>134207</xdr:rowOff>
    </xdr:to>
    <xdr:sp macro="" textlink="">
      <xdr:nvSpPr>
        <xdr:cNvPr id="375" name="楕円 374"/>
        <xdr:cNvSpPr/>
      </xdr:nvSpPr>
      <xdr:spPr>
        <a:xfrm>
          <a:off x="78105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125334</xdr:rowOff>
    </xdr:from>
    <xdr:ext cx="534377" cy="259045"/>
    <xdr:sp macro="" textlink="">
      <xdr:nvSpPr>
        <xdr:cNvPr id="376" name="テキスト ボックス 375"/>
        <xdr:cNvSpPr txBox="1"/>
      </xdr:nvSpPr>
      <xdr:spPr>
        <a:xfrm>
          <a:off x="7594111" y="98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29483</xdr:rowOff>
    </xdr:from>
    <xdr:to>
      <xdr:col>36</xdr:col>
      <xdr:colOff>165100</xdr:colOff>
      <xdr:row>57</xdr:row>
      <xdr:rowOff>131083</xdr:rowOff>
    </xdr:to>
    <xdr:sp macro="" textlink="">
      <xdr:nvSpPr>
        <xdr:cNvPr id="377" name="楕円 376"/>
        <xdr:cNvSpPr/>
      </xdr:nvSpPr>
      <xdr:spPr>
        <a:xfrm>
          <a:off x="6921500" y="98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122210</xdr:rowOff>
    </xdr:from>
    <xdr:ext cx="534377" cy="259045"/>
    <xdr:sp macro="" textlink="">
      <xdr:nvSpPr>
        <xdr:cNvPr id="378" name="テキスト ボックス 377"/>
        <xdr:cNvSpPr txBox="1"/>
      </xdr:nvSpPr>
      <xdr:spPr>
        <a:xfrm>
          <a:off x="6705111" y="98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2" name="直線コネクタ 401"/>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3"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4" name="直線コネクタ 403"/>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5"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6" name="直線コネクタ 405"/>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149664</xdr:rowOff>
    </xdr:from>
    <xdr:to>
      <xdr:col>55</xdr:col>
      <xdr:colOff>0</xdr:colOff>
      <xdr:row>76</xdr:row>
      <xdr:rowOff>67215</xdr:rowOff>
    </xdr:to>
    <xdr:cxnSp macro="">
      <xdr:nvCxnSpPr>
        <xdr:cNvPr id="407" name="直線コネクタ 406"/>
        <xdr:cNvCxnSpPr/>
      </xdr:nvCxnSpPr>
      <xdr:spPr>
        <a:xfrm flipV="1">
          <a:off x="9639300" y="13008414"/>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08"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09" name="フローチャート: 判断 408"/>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67215</xdr:rowOff>
    </xdr:from>
    <xdr:to>
      <xdr:col>50</xdr:col>
      <xdr:colOff>114300</xdr:colOff>
      <xdr:row>76</xdr:row>
      <xdr:rowOff>96171</xdr:rowOff>
    </xdr:to>
    <xdr:cxnSp macro="">
      <xdr:nvCxnSpPr>
        <xdr:cNvPr id="410" name="直線コネクタ 409"/>
        <xdr:cNvCxnSpPr/>
      </xdr:nvCxnSpPr>
      <xdr:spPr>
        <a:xfrm flipV="1">
          <a:off x="8750300" y="1309741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1" name="フローチャート: 判断 410"/>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2" name="テキスト ボックス 411"/>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96171</xdr:rowOff>
    </xdr:from>
    <xdr:to>
      <xdr:col>45</xdr:col>
      <xdr:colOff>177800</xdr:colOff>
      <xdr:row>76</xdr:row>
      <xdr:rowOff>103219</xdr:rowOff>
    </xdr:to>
    <xdr:cxnSp macro="">
      <xdr:nvCxnSpPr>
        <xdr:cNvPr id="413" name="直線コネクタ 412"/>
        <xdr:cNvCxnSpPr/>
      </xdr:nvCxnSpPr>
      <xdr:spPr>
        <a:xfrm flipV="1">
          <a:off x="7861300" y="13126371"/>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4" name="フローチャート: 判断 413"/>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5" name="テキスト ボックス 414"/>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102572</xdr:rowOff>
    </xdr:from>
    <xdr:to>
      <xdr:col>41</xdr:col>
      <xdr:colOff>50800</xdr:colOff>
      <xdr:row>76</xdr:row>
      <xdr:rowOff>103219</xdr:rowOff>
    </xdr:to>
    <xdr:cxnSp macro="">
      <xdr:nvCxnSpPr>
        <xdr:cNvPr id="416" name="直線コネクタ 415"/>
        <xdr:cNvCxnSpPr/>
      </xdr:nvCxnSpPr>
      <xdr:spPr>
        <a:xfrm>
          <a:off x="6972300" y="1313277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7" name="フローチャート: 判断 416"/>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18" name="テキスト ボックス 417"/>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19" name="フローチャート: 判断 418"/>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0" name="テキスト ボックス 419"/>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98863</xdr:rowOff>
    </xdr:from>
    <xdr:to>
      <xdr:col>55</xdr:col>
      <xdr:colOff>50800</xdr:colOff>
      <xdr:row>76</xdr:row>
      <xdr:rowOff>29012</xdr:rowOff>
    </xdr:to>
    <xdr:sp macro="" textlink="">
      <xdr:nvSpPr>
        <xdr:cNvPr id="426" name="楕円 425"/>
        <xdr:cNvSpPr/>
      </xdr:nvSpPr>
      <xdr:spPr>
        <a:xfrm>
          <a:off x="10426700" y="12957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121740</xdr:rowOff>
    </xdr:from>
    <xdr:ext cx="534377" cy="259045"/>
    <xdr:sp macro="" textlink="">
      <xdr:nvSpPr>
        <xdr:cNvPr id="427" name="商工費該当値テキスト"/>
        <xdr:cNvSpPr txBox="1"/>
      </xdr:nvSpPr>
      <xdr:spPr>
        <a:xfrm>
          <a:off x="10528300" y="128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16415</xdr:rowOff>
    </xdr:from>
    <xdr:to>
      <xdr:col>50</xdr:col>
      <xdr:colOff>165100</xdr:colOff>
      <xdr:row>76</xdr:row>
      <xdr:rowOff>118015</xdr:rowOff>
    </xdr:to>
    <xdr:sp macro="" textlink="">
      <xdr:nvSpPr>
        <xdr:cNvPr id="428" name="楕円 427"/>
        <xdr:cNvSpPr/>
      </xdr:nvSpPr>
      <xdr:spPr>
        <a:xfrm>
          <a:off x="9588500" y="130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134542</xdr:rowOff>
    </xdr:from>
    <xdr:ext cx="534377" cy="259045"/>
    <xdr:sp macro="" textlink="">
      <xdr:nvSpPr>
        <xdr:cNvPr id="429" name="テキスト ボックス 428"/>
        <xdr:cNvSpPr txBox="1"/>
      </xdr:nvSpPr>
      <xdr:spPr>
        <a:xfrm>
          <a:off x="9372111" y="128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45371</xdr:rowOff>
    </xdr:from>
    <xdr:to>
      <xdr:col>46</xdr:col>
      <xdr:colOff>38100</xdr:colOff>
      <xdr:row>76</xdr:row>
      <xdr:rowOff>146971</xdr:rowOff>
    </xdr:to>
    <xdr:sp macro="" textlink="">
      <xdr:nvSpPr>
        <xdr:cNvPr id="430" name="楕円 429"/>
        <xdr:cNvSpPr/>
      </xdr:nvSpPr>
      <xdr:spPr>
        <a:xfrm>
          <a:off x="8699500" y="130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163498</xdr:rowOff>
    </xdr:from>
    <xdr:ext cx="534377" cy="259045"/>
    <xdr:sp macro="" textlink="">
      <xdr:nvSpPr>
        <xdr:cNvPr id="431" name="テキスト ボックス 430"/>
        <xdr:cNvSpPr txBox="1"/>
      </xdr:nvSpPr>
      <xdr:spPr>
        <a:xfrm>
          <a:off x="8483111" y="128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52419</xdr:rowOff>
    </xdr:from>
    <xdr:to>
      <xdr:col>41</xdr:col>
      <xdr:colOff>101600</xdr:colOff>
      <xdr:row>76</xdr:row>
      <xdr:rowOff>154019</xdr:rowOff>
    </xdr:to>
    <xdr:sp macro="" textlink="">
      <xdr:nvSpPr>
        <xdr:cNvPr id="432" name="楕円 431"/>
        <xdr:cNvSpPr/>
      </xdr:nvSpPr>
      <xdr:spPr>
        <a:xfrm>
          <a:off x="7810500" y="130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170546</xdr:rowOff>
    </xdr:from>
    <xdr:ext cx="534377" cy="259045"/>
    <xdr:sp macro="" textlink="">
      <xdr:nvSpPr>
        <xdr:cNvPr id="433" name="テキスト ボックス 432"/>
        <xdr:cNvSpPr txBox="1"/>
      </xdr:nvSpPr>
      <xdr:spPr>
        <a:xfrm>
          <a:off x="7594111" y="128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51772</xdr:rowOff>
    </xdr:from>
    <xdr:to>
      <xdr:col>36</xdr:col>
      <xdr:colOff>165100</xdr:colOff>
      <xdr:row>76</xdr:row>
      <xdr:rowOff>153372</xdr:rowOff>
    </xdr:to>
    <xdr:sp macro="" textlink="">
      <xdr:nvSpPr>
        <xdr:cNvPr id="434" name="楕円 433"/>
        <xdr:cNvSpPr/>
      </xdr:nvSpPr>
      <xdr:spPr>
        <a:xfrm>
          <a:off x="6921500" y="130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169898</xdr:rowOff>
    </xdr:from>
    <xdr:ext cx="534377" cy="259045"/>
    <xdr:sp macro="" textlink="">
      <xdr:nvSpPr>
        <xdr:cNvPr id="435" name="テキスト ボックス 434"/>
        <xdr:cNvSpPr txBox="1"/>
      </xdr:nvSpPr>
      <xdr:spPr>
        <a:xfrm>
          <a:off x="6705111" y="128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2" name="直線コネクタ 461"/>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3"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4" name="直線コネクタ 463"/>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5"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6" name="直線コネクタ 465"/>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125298</xdr:rowOff>
    </xdr:from>
    <xdr:to>
      <xdr:col>55</xdr:col>
      <xdr:colOff>0</xdr:colOff>
      <xdr:row>98</xdr:row>
      <xdr:rowOff>14635</xdr:rowOff>
    </xdr:to>
    <xdr:cxnSp macro="">
      <xdr:nvCxnSpPr>
        <xdr:cNvPr id="467" name="直線コネクタ 466"/>
        <xdr:cNvCxnSpPr/>
      </xdr:nvCxnSpPr>
      <xdr:spPr>
        <a:xfrm>
          <a:off x="9639300" y="16755948"/>
          <a:ext cx="8382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68"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69" name="フローチャート: 判断 468"/>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44483</xdr:rowOff>
    </xdr:from>
    <xdr:to>
      <xdr:col>50</xdr:col>
      <xdr:colOff>114300</xdr:colOff>
      <xdr:row>97</xdr:row>
      <xdr:rowOff>125298</xdr:rowOff>
    </xdr:to>
    <xdr:cxnSp macro="">
      <xdr:nvCxnSpPr>
        <xdr:cNvPr id="470" name="直線コネクタ 469"/>
        <xdr:cNvCxnSpPr/>
      </xdr:nvCxnSpPr>
      <xdr:spPr>
        <a:xfrm>
          <a:off x="8750300" y="16675133"/>
          <a:ext cx="889000" cy="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1" name="フローチャート: 判断 470"/>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2" name="テキスト ボックス 471"/>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44483</xdr:rowOff>
    </xdr:from>
    <xdr:to>
      <xdr:col>45</xdr:col>
      <xdr:colOff>177800</xdr:colOff>
      <xdr:row>98</xdr:row>
      <xdr:rowOff>122566</xdr:rowOff>
    </xdr:to>
    <xdr:cxnSp macro="">
      <xdr:nvCxnSpPr>
        <xdr:cNvPr id="473" name="直線コネクタ 472"/>
        <xdr:cNvCxnSpPr/>
      </xdr:nvCxnSpPr>
      <xdr:spPr>
        <a:xfrm flipV="1">
          <a:off x="7861300" y="16675133"/>
          <a:ext cx="889000" cy="24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4" name="フローチャート: 判断 473"/>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5" name="テキスト ボックス 474"/>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77053</xdr:rowOff>
    </xdr:from>
    <xdr:to>
      <xdr:col>41</xdr:col>
      <xdr:colOff>50800</xdr:colOff>
      <xdr:row>98</xdr:row>
      <xdr:rowOff>122566</xdr:rowOff>
    </xdr:to>
    <xdr:cxnSp macro="">
      <xdr:nvCxnSpPr>
        <xdr:cNvPr id="476" name="直線コネクタ 475"/>
        <xdr:cNvCxnSpPr/>
      </xdr:nvCxnSpPr>
      <xdr:spPr>
        <a:xfrm>
          <a:off x="6972300" y="16707703"/>
          <a:ext cx="889000" cy="2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7" name="フローチャート: 判断 476"/>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78" name="テキスト ボックス 477"/>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79" name="フローチャート: 判断 478"/>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0" name="テキスト ボックス 479"/>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135285</xdr:rowOff>
    </xdr:from>
    <xdr:to>
      <xdr:col>55</xdr:col>
      <xdr:colOff>50800</xdr:colOff>
      <xdr:row>98</xdr:row>
      <xdr:rowOff>65435</xdr:rowOff>
    </xdr:to>
    <xdr:sp macro="" textlink="">
      <xdr:nvSpPr>
        <xdr:cNvPr id="486" name="楕円 485"/>
        <xdr:cNvSpPr/>
      </xdr:nvSpPr>
      <xdr:spPr>
        <a:xfrm>
          <a:off x="10426700" y="1676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113712</xdr:rowOff>
    </xdr:from>
    <xdr:ext cx="534377" cy="259045"/>
    <xdr:sp macro="" textlink="">
      <xdr:nvSpPr>
        <xdr:cNvPr id="487" name="土木費該当値テキスト"/>
        <xdr:cNvSpPr txBox="1"/>
      </xdr:nvSpPr>
      <xdr:spPr>
        <a:xfrm>
          <a:off x="10528300" y="1674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74498</xdr:rowOff>
    </xdr:from>
    <xdr:to>
      <xdr:col>50</xdr:col>
      <xdr:colOff>165100</xdr:colOff>
      <xdr:row>98</xdr:row>
      <xdr:rowOff>4648</xdr:rowOff>
    </xdr:to>
    <xdr:sp macro="" textlink="">
      <xdr:nvSpPr>
        <xdr:cNvPr id="488" name="楕円 487"/>
        <xdr:cNvSpPr/>
      </xdr:nvSpPr>
      <xdr:spPr>
        <a:xfrm>
          <a:off x="9588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21175</xdr:rowOff>
    </xdr:from>
    <xdr:ext cx="534377" cy="259045"/>
    <xdr:sp macro="" textlink="">
      <xdr:nvSpPr>
        <xdr:cNvPr id="489" name="テキスト ボックス 488"/>
        <xdr:cNvSpPr txBox="1"/>
      </xdr:nvSpPr>
      <xdr:spPr>
        <a:xfrm>
          <a:off x="9372111" y="164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165133</xdr:rowOff>
    </xdr:from>
    <xdr:to>
      <xdr:col>46</xdr:col>
      <xdr:colOff>38100</xdr:colOff>
      <xdr:row>97</xdr:row>
      <xdr:rowOff>95283</xdr:rowOff>
    </xdr:to>
    <xdr:sp macro="" textlink="">
      <xdr:nvSpPr>
        <xdr:cNvPr id="490" name="楕円 489"/>
        <xdr:cNvSpPr/>
      </xdr:nvSpPr>
      <xdr:spPr>
        <a:xfrm>
          <a:off x="8699500" y="16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111810</xdr:rowOff>
    </xdr:from>
    <xdr:ext cx="534377" cy="259045"/>
    <xdr:sp macro="" textlink="">
      <xdr:nvSpPr>
        <xdr:cNvPr id="491" name="テキスト ボックス 490"/>
        <xdr:cNvSpPr txBox="1"/>
      </xdr:nvSpPr>
      <xdr:spPr>
        <a:xfrm>
          <a:off x="8483111" y="16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71766</xdr:rowOff>
    </xdr:from>
    <xdr:to>
      <xdr:col>41</xdr:col>
      <xdr:colOff>101600</xdr:colOff>
      <xdr:row>99</xdr:row>
      <xdr:rowOff>1916</xdr:rowOff>
    </xdr:to>
    <xdr:sp macro="" textlink="">
      <xdr:nvSpPr>
        <xdr:cNvPr id="492" name="楕円 491"/>
        <xdr:cNvSpPr/>
      </xdr:nvSpPr>
      <xdr:spPr>
        <a:xfrm>
          <a:off x="7810500" y="168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164493</xdr:rowOff>
    </xdr:from>
    <xdr:ext cx="534377" cy="259045"/>
    <xdr:sp macro="" textlink="">
      <xdr:nvSpPr>
        <xdr:cNvPr id="493" name="テキスト ボックス 492"/>
        <xdr:cNvSpPr txBox="1"/>
      </xdr:nvSpPr>
      <xdr:spPr>
        <a:xfrm>
          <a:off x="7594111" y="169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26253</xdr:rowOff>
    </xdr:from>
    <xdr:to>
      <xdr:col>36</xdr:col>
      <xdr:colOff>165100</xdr:colOff>
      <xdr:row>97</xdr:row>
      <xdr:rowOff>127853</xdr:rowOff>
    </xdr:to>
    <xdr:sp macro="" textlink="">
      <xdr:nvSpPr>
        <xdr:cNvPr id="494" name="楕円 493"/>
        <xdr:cNvSpPr/>
      </xdr:nvSpPr>
      <xdr:spPr>
        <a:xfrm>
          <a:off x="6921500" y="166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144380</xdr:rowOff>
    </xdr:from>
    <xdr:ext cx="534377" cy="259045"/>
    <xdr:sp macro="" textlink="">
      <xdr:nvSpPr>
        <xdr:cNvPr id="495" name="テキスト ボックス 494"/>
        <xdr:cNvSpPr txBox="1"/>
      </xdr:nvSpPr>
      <xdr:spPr>
        <a:xfrm>
          <a:off x="6705111" y="164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0" name="直線コネクタ 519"/>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1"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2" name="直線コネクタ 521"/>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3"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4" name="直線コネクタ 523"/>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80188</xdr:rowOff>
    </xdr:from>
    <xdr:to>
      <xdr:col>85</xdr:col>
      <xdr:colOff>127000</xdr:colOff>
      <xdr:row>35</xdr:row>
      <xdr:rowOff>152540</xdr:rowOff>
    </xdr:to>
    <xdr:cxnSp macro="">
      <xdr:nvCxnSpPr>
        <xdr:cNvPr id="525" name="直線コネクタ 524"/>
        <xdr:cNvCxnSpPr/>
      </xdr:nvCxnSpPr>
      <xdr:spPr>
        <a:xfrm flipV="1">
          <a:off x="15481300" y="5909488"/>
          <a:ext cx="838200" cy="2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6"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7" name="フローチャート: 判断 526"/>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152540</xdr:rowOff>
    </xdr:from>
    <xdr:to>
      <xdr:col>81</xdr:col>
      <xdr:colOff>50800</xdr:colOff>
      <xdr:row>37</xdr:row>
      <xdr:rowOff>96342</xdr:rowOff>
    </xdr:to>
    <xdr:cxnSp macro="">
      <xdr:nvCxnSpPr>
        <xdr:cNvPr id="528" name="直線コネクタ 527"/>
        <xdr:cNvCxnSpPr/>
      </xdr:nvCxnSpPr>
      <xdr:spPr>
        <a:xfrm flipV="1">
          <a:off x="14592300" y="6153290"/>
          <a:ext cx="889000" cy="2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29" name="フローチャート: 判断 528"/>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0" name="テキスト ボックス 529"/>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96342</xdr:rowOff>
    </xdr:from>
    <xdr:to>
      <xdr:col>76</xdr:col>
      <xdr:colOff>114300</xdr:colOff>
      <xdr:row>37</xdr:row>
      <xdr:rowOff>137185</xdr:rowOff>
    </xdr:to>
    <xdr:cxnSp macro="">
      <xdr:nvCxnSpPr>
        <xdr:cNvPr id="531" name="直線コネクタ 530"/>
        <xdr:cNvCxnSpPr/>
      </xdr:nvCxnSpPr>
      <xdr:spPr>
        <a:xfrm flipV="1">
          <a:off x="13703300" y="6439992"/>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2" name="フローチャート: 判断 531"/>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3" name="テキスト ボックス 532"/>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89903</xdr:rowOff>
    </xdr:from>
    <xdr:to>
      <xdr:col>71</xdr:col>
      <xdr:colOff>177800</xdr:colOff>
      <xdr:row>37</xdr:row>
      <xdr:rowOff>137185</xdr:rowOff>
    </xdr:to>
    <xdr:cxnSp macro="">
      <xdr:nvCxnSpPr>
        <xdr:cNvPr id="534" name="直線コネクタ 533"/>
        <xdr:cNvCxnSpPr/>
      </xdr:nvCxnSpPr>
      <xdr:spPr>
        <a:xfrm>
          <a:off x="12814300" y="6433553"/>
          <a:ext cx="8890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5" name="フローチャート: 判断 534"/>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6" name="テキスト ボックス 535"/>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7" name="フローチャート: 判断 536"/>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38" name="テキスト ボックス 537"/>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29388</xdr:rowOff>
    </xdr:from>
    <xdr:to>
      <xdr:col>85</xdr:col>
      <xdr:colOff>177800</xdr:colOff>
      <xdr:row>34</xdr:row>
      <xdr:rowOff>130988</xdr:rowOff>
    </xdr:to>
    <xdr:sp macro="" textlink="">
      <xdr:nvSpPr>
        <xdr:cNvPr id="544" name="楕円 543"/>
        <xdr:cNvSpPr/>
      </xdr:nvSpPr>
      <xdr:spPr>
        <a:xfrm>
          <a:off x="16268700" y="58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52265</xdr:rowOff>
    </xdr:from>
    <xdr:ext cx="534377" cy="259045"/>
    <xdr:sp macro="" textlink="">
      <xdr:nvSpPr>
        <xdr:cNvPr id="545" name="消防費該当値テキスト"/>
        <xdr:cNvSpPr txBox="1"/>
      </xdr:nvSpPr>
      <xdr:spPr>
        <a:xfrm>
          <a:off x="16370300" y="57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101740</xdr:rowOff>
    </xdr:from>
    <xdr:to>
      <xdr:col>81</xdr:col>
      <xdr:colOff>101600</xdr:colOff>
      <xdr:row>36</xdr:row>
      <xdr:rowOff>31890</xdr:rowOff>
    </xdr:to>
    <xdr:sp macro="" textlink="">
      <xdr:nvSpPr>
        <xdr:cNvPr id="546" name="楕円 545"/>
        <xdr:cNvSpPr/>
      </xdr:nvSpPr>
      <xdr:spPr>
        <a:xfrm>
          <a:off x="15430500" y="61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48417</xdr:rowOff>
    </xdr:from>
    <xdr:ext cx="534377" cy="259045"/>
    <xdr:sp macro="" textlink="">
      <xdr:nvSpPr>
        <xdr:cNvPr id="547" name="テキスト ボックス 546"/>
        <xdr:cNvSpPr txBox="1"/>
      </xdr:nvSpPr>
      <xdr:spPr>
        <a:xfrm>
          <a:off x="15214111" y="58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45542</xdr:rowOff>
    </xdr:from>
    <xdr:to>
      <xdr:col>76</xdr:col>
      <xdr:colOff>165100</xdr:colOff>
      <xdr:row>37</xdr:row>
      <xdr:rowOff>147142</xdr:rowOff>
    </xdr:to>
    <xdr:sp macro="" textlink="">
      <xdr:nvSpPr>
        <xdr:cNvPr id="548" name="楕円 547"/>
        <xdr:cNvSpPr/>
      </xdr:nvSpPr>
      <xdr:spPr>
        <a:xfrm>
          <a:off x="14541500" y="63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138269</xdr:rowOff>
    </xdr:from>
    <xdr:ext cx="534377" cy="259045"/>
    <xdr:sp macro="" textlink="">
      <xdr:nvSpPr>
        <xdr:cNvPr id="549" name="テキスト ボックス 548"/>
        <xdr:cNvSpPr txBox="1"/>
      </xdr:nvSpPr>
      <xdr:spPr>
        <a:xfrm>
          <a:off x="14325111" y="64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86385</xdr:rowOff>
    </xdr:from>
    <xdr:to>
      <xdr:col>72</xdr:col>
      <xdr:colOff>38100</xdr:colOff>
      <xdr:row>38</xdr:row>
      <xdr:rowOff>16535</xdr:rowOff>
    </xdr:to>
    <xdr:sp macro="" textlink="">
      <xdr:nvSpPr>
        <xdr:cNvPr id="550" name="楕円 549"/>
        <xdr:cNvSpPr/>
      </xdr:nvSpPr>
      <xdr:spPr>
        <a:xfrm>
          <a:off x="13652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7662</xdr:rowOff>
    </xdr:from>
    <xdr:ext cx="534377" cy="259045"/>
    <xdr:sp macro="" textlink="">
      <xdr:nvSpPr>
        <xdr:cNvPr id="551" name="テキスト ボックス 550"/>
        <xdr:cNvSpPr txBox="1"/>
      </xdr:nvSpPr>
      <xdr:spPr>
        <a:xfrm>
          <a:off x="13436111" y="65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39103</xdr:rowOff>
    </xdr:from>
    <xdr:to>
      <xdr:col>67</xdr:col>
      <xdr:colOff>101600</xdr:colOff>
      <xdr:row>37</xdr:row>
      <xdr:rowOff>140703</xdr:rowOff>
    </xdr:to>
    <xdr:sp macro="" textlink="">
      <xdr:nvSpPr>
        <xdr:cNvPr id="552" name="楕円 551"/>
        <xdr:cNvSpPr/>
      </xdr:nvSpPr>
      <xdr:spPr>
        <a:xfrm>
          <a:off x="12763500" y="63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131830</xdr:rowOff>
    </xdr:from>
    <xdr:ext cx="534377" cy="259045"/>
    <xdr:sp macro="" textlink="">
      <xdr:nvSpPr>
        <xdr:cNvPr id="553" name="テキスト ボックス 552"/>
        <xdr:cNvSpPr txBox="1"/>
      </xdr:nvSpPr>
      <xdr:spPr>
        <a:xfrm>
          <a:off x="12547111" y="64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0" name="直線コネクタ 579"/>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1"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2" name="直線コネクタ 581"/>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3"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4" name="直線コネクタ 583"/>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64894</xdr:rowOff>
    </xdr:from>
    <xdr:to>
      <xdr:col>85</xdr:col>
      <xdr:colOff>127000</xdr:colOff>
      <xdr:row>58</xdr:row>
      <xdr:rowOff>2834</xdr:rowOff>
    </xdr:to>
    <xdr:cxnSp macro="">
      <xdr:nvCxnSpPr>
        <xdr:cNvPr id="585" name="直線コネクタ 584"/>
        <xdr:cNvCxnSpPr/>
      </xdr:nvCxnSpPr>
      <xdr:spPr>
        <a:xfrm flipV="1">
          <a:off x="15481300" y="9494644"/>
          <a:ext cx="838200" cy="45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6"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7" name="フローチャート: 判断 586"/>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96647</xdr:rowOff>
    </xdr:from>
    <xdr:to>
      <xdr:col>81</xdr:col>
      <xdr:colOff>50800</xdr:colOff>
      <xdr:row>58</xdr:row>
      <xdr:rowOff>2834</xdr:rowOff>
    </xdr:to>
    <xdr:cxnSp macro="">
      <xdr:nvCxnSpPr>
        <xdr:cNvPr id="588" name="直線コネクタ 587"/>
        <xdr:cNvCxnSpPr/>
      </xdr:nvCxnSpPr>
      <xdr:spPr>
        <a:xfrm>
          <a:off x="14592300" y="9869297"/>
          <a:ext cx="889000" cy="7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89" name="フローチャート: 判断 588"/>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0" name="テキスト ボックス 589"/>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96647</xdr:rowOff>
    </xdr:from>
    <xdr:to>
      <xdr:col>76</xdr:col>
      <xdr:colOff>114300</xdr:colOff>
      <xdr:row>58</xdr:row>
      <xdr:rowOff>80232</xdr:rowOff>
    </xdr:to>
    <xdr:cxnSp macro="">
      <xdr:nvCxnSpPr>
        <xdr:cNvPr id="591" name="直線コネクタ 590"/>
        <xdr:cNvCxnSpPr/>
      </xdr:nvCxnSpPr>
      <xdr:spPr>
        <a:xfrm flipV="1">
          <a:off x="13703300" y="9869297"/>
          <a:ext cx="889000" cy="1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2" name="フローチャート: 判断 591"/>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3" name="テキスト ボックス 592"/>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75997</xdr:rowOff>
    </xdr:from>
    <xdr:to>
      <xdr:col>71</xdr:col>
      <xdr:colOff>177800</xdr:colOff>
      <xdr:row>58</xdr:row>
      <xdr:rowOff>80232</xdr:rowOff>
    </xdr:to>
    <xdr:cxnSp macro="">
      <xdr:nvCxnSpPr>
        <xdr:cNvPr id="594" name="直線コネクタ 593"/>
        <xdr:cNvCxnSpPr/>
      </xdr:nvCxnSpPr>
      <xdr:spPr>
        <a:xfrm>
          <a:off x="12814300" y="9677197"/>
          <a:ext cx="889000" cy="3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5" name="フローチャート: 判断 594"/>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6" name="テキスト ボックス 595"/>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7" name="フローチャート: 判断 596"/>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598" name="テキスト ボックス 597"/>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14094</xdr:rowOff>
    </xdr:from>
    <xdr:to>
      <xdr:col>85</xdr:col>
      <xdr:colOff>177800</xdr:colOff>
      <xdr:row>55</xdr:row>
      <xdr:rowOff>115694</xdr:rowOff>
    </xdr:to>
    <xdr:sp macro="" textlink="">
      <xdr:nvSpPr>
        <xdr:cNvPr id="604" name="楕円 603"/>
        <xdr:cNvSpPr/>
      </xdr:nvSpPr>
      <xdr:spPr>
        <a:xfrm>
          <a:off x="16268700" y="94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36971</xdr:rowOff>
    </xdr:from>
    <xdr:ext cx="534377" cy="259045"/>
    <xdr:sp macro="" textlink="">
      <xdr:nvSpPr>
        <xdr:cNvPr id="605" name="教育費該当値テキスト"/>
        <xdr:cNvSpPr txBox="1"/>
      </xdr:nvSpPr>
      <xdr:spPr>
        <a:xfrm>
          <a:off x="16370300" y="92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123484</xdr:rowOff>
    </xdr:from>
    <xdr:to>
      <xdr:col>81</xdr:col>
      <xdr:colOff>101600</xdr:colOff>
      <xdr:row>58</xdr:row>
      <xdr:rowOff>53634</xdr:rowOff>
    </xdr:to>
    <xdr:sp macro="" textlink="">
      <xdr:nvSpPr>
        <xdr:cNvPr id="606" name="楕円 605"/>
        <xdr:cNvSpPr/>
      </xdr:nvSpPr>
      <xdr:spPr>
        <a:xfrm>
          <a:off x="15430500" y="98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44761</xdr:rowOff>
    </xdr:from>
    <xdr:ext cx="534377" cy="259045"/>
    <xdr:sp macro="" textlink="">
      <xdr:nvSpPr>
        <xdr:cNvPr id="607" name="テキスト ボックス 606"/>
        <xdr:cNvSpPr txBox="1"/>
      </xdr:nvSpPr>
      <xdr:spPr>
        <a:xfrm>
          <a:off x="15214111" y="99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45847</xdr:rowOff>
    </xdr:from>
    <xdr:to>
      <xdr:col>76</xdr:col>
      <xdr:colOff>165100</xdr:colOff>
      <xdr:row>57</xdr:row>
      <xdr:rowOff>147447</xdr:rowOff>
    </xdr:to>
    <xdr:sp macro="" textlink="">
      <xdr:nvSpPr>
        <xdr:cNvPr id="608" name="楕円 607"/>
        <xdr:cNvSpPr/>
      </xdr:nvSpPr>
      <xdr:spPr>
        <a:xfrm>
          <a:off x="14541500" y="9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163974</xdr:rowOff>
    </xdr:from>
    <xdr:ext cx="534377" cy="259045"/>
    <xdr:sp macro="" textlink="">
      <xdr:nvSpPr>
        <xdr:cNvPr id="609" name="テキスト ボックス 608"/>
        <xdr:cNvSpPr txBox="1"/>
      </xdr:nvSpPr>
      <xdr:spPr>
        <a:xfrm>
          <a:off x="14325111" y="95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29432</xdr:rowOff>
    </xdr:from>
    <xdr:to>
      <xdr:col>72</xdr:col>
      <xdr:colOff>38100</xdr:colOff>
      <xdr:row>58</xdr:row>
      <xdr:rowOff>131032</xdr:rowOff>
    </xdr:to>
    <xdr:sp macro="" textlink="">
      <xdr:nvSpPr>
        <xdr:cNvPr id="610" name="楕円 609"/>
        <xdr:cNvSpPr/>
      </xdr:nvSpPr>
      <xdr:spPr>
        <a:xfrm>
          <a:off x="13652500" y="99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122159</xdr:rowOff>
    </xdr:from>
    <xdr:ext cx="534377" cy="259045"/>
    <xdr:sp macro="" textlink="">
      <xdr:nvSpPr>
        <xdr:cNvPr id="611" name="テキスト ボックス 610"/>
        <xdr:cNvSpPr txBox="1"/>
      </xdr:nvSpPr>
      <xdr:spPr>
        <a:xfrm>
          <a:off x="13436111" y="10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25197</xdr:rowOff>
    </xdr:from>
    <xdr:to>
      <xdr:col>67</xdr:col>
      <xdr:colOff>101600</xdr:colOff>
      <xdr:row>56</xdr:row>
      <xdr:rowOff>126797</xdr:rowOff>
    </xdr:to>
    <xdr:sp macro="" textlink="">
      <xdr:nvSpPr>
        <xdr:cNvPr id="612" name="楕円 611"/>
        <xdr:cNvSpPr/>
      </xdr:nvSpPr>
      <xdr:spPr>
        <a:xfrm>
          <a:off x="12763500" y="96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143324</xdr:rowOff>
    </xdr:from>
    <xdr:ext cx="534377" cy="259045"/>
    <xdr:sp macro="" textlink="">
      <xdr:nvSpPr>
        <xdr:cNvPr id="613" name="テキスト ボックス 612"/>
        <xdr:cNvSpPr txBox="1"/>
      </xdr:nvSpPr>
      <xdr:spPr>
        <a:xfrm>
          <a:off x="12547111" y="94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7" name="直線コネクタ 636"/>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0"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1" name="直線コネクタ 640"/>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45631</xdr:rowOff>
    </xdr:from>
    <xdr:to>
      <xdr:col>85</xdr:col>
      <xdr:colOff>127000</xdr:colOff>
      <xdr:row>78</xdr:row>
      <xdr:rowOff>47461</xdr:rowOff>
    </xdr:to>
    <xdr:cxnSp macro="">
      <xdr:nvCxnSpPr>
        <xdr:cNvPr id="642" name="直線コネクタ 641"/>
        <xdr:cNvCxnSpPr/>
      </xdr:nvCxnSpPr>
      <xdr:spPr>
        <a:xfrm flipV="1">
          <a:off x="15481300" y="12904381"/>
          <a:ext cx="838200" cy="5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3"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4" name="フローチャート: 判断 643"/>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47461</xdr:rowOff>
    </xdr:from>
    <xdr:to>
      <xdr:col>81</xdr:col>
      <xdr:colOff>50800</xdr:colOff>
      <xdr:row>79</xdr:row>
      <xdr:rowOff>44450</xdr:rowOff>
    </xdr:to>
    <xdr:cxnSp macro="">
      <xdr:nvCxnSpPr>
        <xdr:cNvPr id="645" name="直線コネクタ 644"/>
        <xdr:cNvCxnSpPr/>
      </xdr:nvCxnSpPr>
      <xdr:spPr>
        <a:xfrm flipV="1">
          <a:off x="14592300" y="13420561"/>
          <a:ext cx="889000" cy="1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6" name="フローチャート: 判断 645"/>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7" name="テキスト ボックス 646"/>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8" name="直線コネクタ 64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49" name="フローチャート: 判断 648"/>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0" name="テキスト ボックス 649"/>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28981</xdr:rowOff>
    </xdr:from>
    <xdr:to>
      <xdr:col>71</xdr:col>
      <xdr:colOff>177800</xdr:colOff>
      <xdr:row>79</xdr:row>
      <xdr:rowOff>44450</xdr:rowOff>
    </xdr:to>
    <xdr:cxnSp macro="">
      <xdr:nvCxnSpPr>
        <xdr:cNvPr id="651" name="直線コネクタ 650"/>
        <xdr:cNvCxnSpPr/>
      </xdr:nvCxnSpPr>
      <xdr:spPr>
        <a:xfrm>
          <a:off x="12814300" y="13573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2" name="フローチャート: 判断 651"/>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3" name="テキスト ボックス 652"/>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4" name="フローチャート: 判断 653"/>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5" name="テキスト ボックス 654"/>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166281</xdr:rowOff>
    </xdr:from>
    <xdr:to>
      <xdr:col>85</xdr:col>
      <xdr:colOff>177800</xdr:colOff>
      <xdr:row>75</xdr:row>
      <xdr:rowOff>96431</xdr:rowOff>
    </xdr:to>
    <xdr:sp macro="" textlink="">
      <xdr:nvSpPr>
        <xdr:cNvPr id="661" name="楕円 660"/>
        <xdr:cNvSpPr/>
      </xdr:nvSpPr>
      <xdr:spPr>
        <a:xfrm>
          <a:off x="162687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17708</xdr:rowOff>
    </xdr:from>
    <xdr:ext cx="534377" cy="259045"/>
    <xdr:sp macro="" textlink="">
      <xdr:nvSpPr>
        <xdr:cNvPr id="662" name="災害復旧費該当値テキスト"/>
        <xdr:cNvSpPr txBox="1"/>
      </xdr:nvSpPr>
      <xdr:spPr>
        <a:xfrm>
          <a:off x="16370300" y="12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168111</xdr:rowOff>
    </xdr:from>
    <xdr:to>
      <xdr:col>81</xdr:col>
      <xdr:colOff>101600</xdr:colOff>
      <xdr:row>78</xdr:row>
      <xdr:rowOff>98261</xdr:rowOff>
    </xdr:to>
    <xdr:sp macro="" textlink="">
      <xdr:nvSpPr>
        <xdr:cNvPr id="663" name="楕円 662"/>
        <xdr:cNvSpPr/>
      </xdr:nvSpPr>
      <xdr:spPr>
        <a:xfrm>
          <a:off x="15430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114788</xdr:rowOff>
    </xdr:from>
    <xdr:ext cx="469744" cy="259045"/>
    <xdr:sp macro="" textlink="">
      <xdr:nvSpPr>
        <xdr:cNvPr id="664" name="テキスト ボックス 663"/>
        <xdr:cNvSpPr txBox="1"/>
      </xdr:nvSpPr>
      <xdr:spPr>
        <a:xfrm>
          <a:off x="15246428" y="131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149631</xdr:rowOff>
    </xdr:from>
    <xdr:to>
      <xdr:col>67</xdr:col>
      <xdr:colOff>101600</xdr:colOff>
      <xdr:row>79</xdr:row>
      <xdr:rowOff>79781</xdr:rowOff>
    </xdr:to>
    <xdr:sp macro="" textlink="">
      <xdr:nvSpPr>
        <xdr:cNvPr id="669" name="楕円 668"/>
        <xdr:cNvSpPr/>
      </xdr:nvSpPr>
      <xdr:spPr>
        <a:xfrm>
          <a:off x="12763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70908</xdr:rowOff>
    </xdr:from>
    <xdr:ext cx="378565" cy="259045"/>
    <xdr:sp macro="" textlink="">
      <xdr:nvSpPr>
        <xdr:cNvPr id="670" name="テキスト ボックス 669"/>
        <xdr:cNvSpPr txBox="1"/>
      </xdr:nvSpPr>
      <xdr:spPr>
        <a:xfrm>
          <a:off x="12625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4" name="直線コネクタ 693"/>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5"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6" name="直線コネクタ 695"/>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7"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698" name="直線コネクタ 697"/>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67455</xdr:rowOff>
    </xdr:from>
    <xdr:to>
      <xdr:col>85</xdr:col>
      <xdr:colOff>127000</xdr:colOff>
      <xdr:row>97</xdr:row>
      <xdr:rowOff>102606</xdr:rowOff>
    </xdr:to>
    <xdr:cxnSp macro="">
      <xdr:nvCxnSpPr>
        <xdr:cNvPr id="699" name="直線コネクタ 698"/>
        <xdr:cNvCxnSpPr/>
      </xdr:nvCxnSpPr>
      <xdr:spPr>
        <a:xfrm>
          <a:off x="15481300" y="16698105"/>
          <a:ext cx="8382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0"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1" name="フローチャート: 判断 700"/>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29674</xdr:rowOff>
    </xdr:from>
    <xdr:to>
      <xdr:col>81</xdr:col>
      <xdr:colOff>50800</xdr:colOff>
      <xdr:row>97</xdr:row>
      <xdr:rowOff>67455</xdr:rowOff>
    </xdr:to>
    <xdr:cxnSp macro="">
      <xdr:nvCxnSpPr>
        <xdr:cNvPr id="702" name="直線コネクタ 701"/>
        <xdr:cNvCxnSpPr/>
      </xdr:nvCxnSpPr>
      <xdr:spPr>
        <a:xfrm>
          <a:off x="14592300" y="16660324"/>
          <a:ext cx="889000" cy="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3" name="フローチャート: 判断 702"/>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4" name="テキスト ボックス 703"/>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29674</xdr:rowOff>
    </xdr:from>
    <xdr:to>
      <xdr:col>76</xdr:col>
      <xdr:colOff>114300</xdr:colOff>
      <xdr:row>97</xdr:row>
      <xdr:rowOff>41966</xdr:rowOff>
    </xdr:to>
    <xdr:cxnSp macro="">
      <xdr:nvCxnSpPr>
        <xdr:cNvPr id="705" name="直線コネクタ 704"/>
        <xdr:cNvCxnSpPr/>
      </xdr:nvCxnSpPr>
      <xdr:spPr>
        <a:xfrm flipV="1">
          <a:off x="13703300" y="16660324"/>
          <a:ext cx="8890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6" name="フローチャート: 判断 705"/>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7" name="テキスト ボックス 706"/>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41966</xdr:rowOff>
    </xdr:from>
    <xdr:to>
      <xdr:col>71</xdr:col>
      <xdr:colOff>177800</xdr:colOff>
      <xdr:row>97</xdr:row>
      <xdr:rowOff>70937</xdr:rowOff>
    </xdr:to>
    <xdr:cxnSp macro="">
      <xdr:nvCxnSpPr>
        <xdr:cNvPr id="708" name="直線コネクタ 707"/>
        <xdr:cNvCxnSpPr/>
      </xdr:nvCxnSpPr>
      <xdr:spPr>
        <a:xfrm flipV="1">
          <a:off x="12814300" y="16672616"/>
          <a:ext cx="8890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09" name="フローチャート: 判断 708"/>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0" name="テキスト ボックス 709"/>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1" name="フローチャート: 判断 710"/>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2" name="テキスト ボックス 711"/>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51806</xdr:rowOff>
    </xdr:from>
    <xdr:to>
      <xdr:col>85</xdr:col>
      <xdr:colOff>177800</xdr:colOff>
      <xdr:row>97</xdr:row>
      <xdr:rowOff>153406</xdr:rowOff>
    </xdr:to>
    <xdr:sp macro="" textlink="">
      <xdr:nvSpPr>
        <xdr:cNvPr id="718" name="楕円 717"/>
        <xdr:cNvSpPr/>
      </xdr:nvSpPr>
      <xdr:spPr>
        <a:xfrm>
          <a:off x="16268700" y="166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30233</xdr:rowOff>
    </xdr:from>
    <xdr:ext cx="534377" cy="259045"/>
    <xdr:sp macro="" textlink="">
      <xdr:nvSpPr>
        <xdr:cNvPr id="719" name="公債費該当値テキスト"/>
        <xdr:cNvSpPr txBox="1"/>
      </xdr:nvSpPr>
      <xdr:spPr>
        <a:xfrm>
          <a:off x="16370300" y="1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16655</xdr:rowOff>
    </xdr:from>
    <xdr:to>
      <xdr:col>81</xdr:col>
      <xdr:colOff>101600</xdr:colOff>
      <xdr:row>97</xdr:row>
      <xdr:rowOff>118255</xdr:rowOff>
    </xdr:to>
    <xdr:sp macro="" textlink="">
      <xdr:nvSpPr>
        <xdr:cNvPr id="720" name="楕円 719"/>
        <xdr:cNvSpPr/>
      </xdr:nvSpPr>
      <xdr:spPr>
        <a:xfrm>
          <a:off x="15430500" y="166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109382</xdr:rowOff>
    </xdr:from>
    <xdr:ext cx="534377" cy="259045"/>
    <xdr:sp macro="" textlink="">
      <xdr:nvSpPr>
        <xdr:cNvPr id="721" name="テキスト ボックス 720"/>
        <xdr:cNvSpPr txBox="1"/>
      </xdr:nvSpPr>
      <xdr:spPr>
        <a:xfrm>
          <a:off x="15214111" y="167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150324</xdr:rowOff>
    </xdr:from>
    <xdr:to>
      <xdr:col>76</xdr:col>
      <xdr:colOff>165100</xdr:colOff>
      <xdr:row>97</xdr:row>
      <xdr:rowOff>80474</xdr:rowOff>
    </xdr:to>
    <xdr:sp macro="" textlink="">
      <xdr:nvSpPr>
        <xdr:cNvPr id="722" name="楕円 721"/>
        <xdr:cNvSpPr/>
      </xdr:nvSpPr>
      <xdr:spPr>
        <a:xfrm>
          <a:off x="14541500" y="166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71601</xdr:rowOff>
    </xdr:from>
    <xdr:ext cx="534377" cy="259045"/>
    <xdr:sp macro="" textlink="">
      <xdr:nvSpPr>
        <xdr:cNvPr id="723" name="テキスト ボックス 722"/>
        <xdr:cNvSpPr txBox="1"/>
      </xdr:nvSpPr>
      <xdr:spPr>
        <a:xfrm>
          <a:off x="14325111" y="167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162616</xdr:rowOff>
    </xdr:from>
    <xdr:to>
      <xdr:col>72</xdr:col>
      <xdr:colOff>38100</xdr:colOff>
      <xdr:row>97</xdr:row>
      <xdr:rowOff>92766</xdr:rowOff>
    </xdr:to>
    <xdr:sp macro="" textlink="">
      <xdr:nvSpPr>
        <xdr:cNvPr id="724" name="楕円 723"/>
        <xdr:cNvSpPr/>
      </xdr:nvSpPr>
      <xdr:spPr>
        <a:xfrm>
          <a:off x="13652500" y="166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83893</xdr:rowOff>
    </xdr:from>
    <xdr:ext cx="534377" cy="259045"/>
    <xdr:sp macro="" textlink="">
      <xdr:nvSpPr>
        <xdr:cNvPr id="725" name="テキスト ボックス 724"/>
        <xdr:cNvSpPr txBox="1"/>
      </xdr:nvSpPr>
      <xdr:spPr>
        <a:xfrm>
          <a:off x="13436111" y="1671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20137</xdr:rowOff>
    </xdr:from>
    <xdr:to>
      <xdr:col>67</xdr:col>
      <xdr:colOff>101600</xdr:colOff>
      <xdr:row>97</xdr:row>
      <xdr:rowOff>121737</xdr:rowOff>
    </xdr:to>
    <xdr:sp macro="" textlink="">
      <xdr:nvSpPr>
        <xdr:cNvPr id="726" name="楕円 725"/>
        <xdr:cNvSpPr/>
      </xdr:nvSpPr>
      <xdr:spPr>
        <a:xfrm>
          <a:off x="12763500" y="1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112864</xdr:rowOff>
    </xdr:from>
    <xdr:ext cx="534377" cy="259045"/>
    <xdr:sp macro="" textlink="">
      <xdr:nvSpPr>
        <xdr:cNvPr id="727" name="テキスト ボックス 726"/>
        <xdr:cNvSpPr txBox="1"/>
      </xdr:nvSpPr>
      <xdr:spPr>
        <a:xfrm>
          <a:off x="12547111" y="1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1" name="直線コネクタ 750"/>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2"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4"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5" name="直線コネクタ 754"/>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7"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58" name="フローチャート: 判断 757"/>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0" name="フローチャート: 判断 759"/>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1" name="テキスト ボックス 760"/>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3" name="フローチャート: 判断 762"/>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4" name="テキスト ボックス 763"/>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6" name="フローチャート: 判断 765"/>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7" name="テキスト ボックス 766"/>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68" name="フローチャート: 判断 767"/>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69" name="テキスト ボックス 768"/>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6"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8" name="テキスト ボックス 797"/>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2" name="テキスト ボックス 80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4" name="テキスト ボックス 803"/>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6" name="テキスト ボックス 80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8" name="直線コネクタ 80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フローチャート: 判断 81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7" name="フローチャート: 判断 81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0" name="フローチャート: 判断 81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3" name="フローチャート: 判断 82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4" name="テキスト ボックス 823"/>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5" name="フローチャート: 判断 824"/>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6" name="テキスト ボックス 825"/>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5" name="テキスト ボックス 83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7" name="テキスト ボックス 83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1" name="テキスト ボックス 84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mn-ea"/>
            </a:rPr>
            <a:t>総務費：特別定額給付金支給に係る歳出の増（</a:t>
          </a:r>
          <a:r>
            <a:rPr kumimoji="1" lang="en-US" altLang="ja-JP" sz="1200">
              <a:latin typeface="游ゴシック" panose="020B0400000000000000" pitchFamily="50" charset="-128"/>
              <a:ea typeface="+mn-ea"/>
            </a:rPr>
            <a:t>3,017,700</a:t>
          </a:r>
          <a:r>
            <a:rPr kumimoji="1" lang="ja-JP" altLang="en-US" sz="1200">
              <a:latin typeface="游ゴシック" panose="020B0400000000000000" pitchFamily="50" charset="-128"/>
              <a:ea typeface="+mn-ea"/>
            </a:rPr>
            <a:t>千円）となったが、類似団体よりは少なくなっている。</a:t>
          </a:r>
          <a:endParaRPr kumimoji="1" lang="en-US" altLang="ja-JP" sz="1200">
            <a:latin typeface="游ゴシック" panose="020B0400000000000000" pitchFamily="50" charset="-128"/>
            <a:ea typeface="+mn-ea"/>
          </a:endParaRPr>
        </a:p>
        <a:p>
          <a:r>
            <a:rPr kumimoji="1" lang="ja-JP" altLang="en-US" sz="1200">
              <a:latin typeface="游ゴシック" panose="020B0400000000000000" pitchFamily="50" charset="-128"/>
              <a:ea typeface="+mn-ea"/>
            </a:rPr>
            <a:t>民生費：第</a:t>
          </a:r>
          <a:r>
            <a:rPr kumimoji="1" lang="en-US" altLang="ja-JP" sz="1200">
              <a:latin typeface="游ゴシック" panose="020B0400000000000000" pitchFamily="50" charset="-128"/>
              <a:ea typeface="+mn-ea"/>
            </a:rPr>
            <a:t>2</a:t>
          </a:r>
          <a:r>
            <a:rPr kumimoji="1" lang="ja-JP" altLang="en-US" sz="1200">
              <a:latin typeface="游ゴシック" panose="020B0400000000000000" pitchFamily="50" charset="-128"/>
              <a:ea typeface="+mn-ea"/>
            </a:rPr>
            <a:t>保育所整備事業（</a:t>
          </a:r>
          <a:r>
            <a:rPr kumimoji="1" lang="en-US" altLang="ja-JP" sz="1200">
              <a:latin typeface="游ゴシック" panose="020B0400000000000000" pitchFamily="50" charset="-128"/>
              <a:ea typeface="+mn-ea"/>
            </a:rPr>
            <a:t>327,600</a:t>
          </a:r>
          <a:r>
            <a:rPr kumimoji="1" lang="ja-JP" altLang="en-US" sz="1200">
              <a:latin typeface="游ゴシック" panose="020B0400000000000000" pitchFamily="50" charset="-128"/>
              <a:ea typeface="+mn-ea"/>
            </a:rPr>
            <a:t>千円）及び令和元年東日本台風災害に係る災害廃棄物処理事業（</a:t>
          </a:r>
          <a:r>
            <a:rPr kumimoji="1" lang="en-US" altLang="ja-JP" sz="1200">
              <a:latin typeface="游ゴシック" panose="020B0400000000000000" pitchFamily="50" charset="-128"/>
              <a:ea typeface="+mn-ea"/>
            </a:rPr>
            <a:t>584,998</a:t>
          </a:r>
          <a:r>
            <a:rPr kumimoji="1" lang="ja-JP" altLang="en-US" sz="1200">
              <a:latin typeface="游ゴシック" panose="020B0400000000000000" pitchFamily="50" charset="-128"/>
              <a:ea typeface="+mn-ea"/>
            </a:rPr>
            <a:t>千円）により、前年度比</a:t>
          </a:r>
          <a:r>
            <a:rPr kumimoji="1" lang="en-US" altLang="ja-JP" sz="1200">
              <a:latin typeface="游ゴシック" panose="020B0400000000000000" pitchFamily="50" charset="-128"/>
              <a:ea typeface="+mn-ea"/>
            </a:rPr>
            <a:t>38,949</a:t>
          </a:r>
          <a:r>
            <a:rPr kumimoji="1" lang="ja-JP" altLang="en-US" sz="1200">
              <a:latin typeface="游ゴシック" panose="020B0400000000000000" pitchFamily="50" charset="-128"/>
              <a:ea typeface="+mn-ea"/>
            </a:rPr>
            <a:t>円の増となった。</a:t>
          </a:r>
          <a:endParaRPr kumimoji="1" lang="en-US" altLang="ja-JP" sz="1200">
            <a:latin typeface="游ゴシック" panose="020B0400000000000000" pitchFamily="50" charset="-128"/>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農林水産業費：ため池除染業務の実施により、前年度比及び類似団体平均比で増加している。令和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年度以降は事業完了に伴い減少することが見込まれている。</a:t>
          </a:r>
          <a:endParaRPr lang="ja-JP" altLang="ja-JP" sz="1200">
            <a:effectLst/>
          </a:endParaRPr>
        </a:p>
        <a:p>
          <a:r>
            <a:rPr kumimoji="1" lang="ja-JP" altLang="en-US" sz="1200" b="0">
              <a:latin typeface="游ゴシック" panose="020B0400000000000000" pitchFamily="50" charset="-128"/>
              <a:ea typeface="+mn-ea"/>
            </a:rPr>
            <a:t>消防費：防災通信施設整備事業（防災行政無線のデジタル化等）により前年比</a:t>
          </a:r>
          <a:r>
            <a:rPr kumimoji="1" lang="en-US" altLang="ja-JP" sz="1200" b="0">
              <a:latin typeface="游ゴシック" panose="020B0400000000000000" pitchFamily="50" charset="-128"/>
              <a:ea typeface="+mn-ea"/>
            </a:rPr>
            <a:t>6,399</a:t>
          </a:r>
          <a:r>
            <a:rPr kumimoji="1" lang="ja-JP" altLang="en-US" sz="1200" b="0">
              <a:latin typeface="游ゴシック" panose="020B0400000000000000" pitchFamily="50" charset="-128"/>
              <a:ea typeface="+mn-ea"/>
            </a:rPr>
            <a:t>円の増となり、類似団体を上回っているが、令和</a:t>
          </a:r>
          <a:r>
            <a:rPr kumimoji="1" lang="en-US" altLang="ja-JP" sz="1200" b="0">
              <a:latin typeface="游ゴシック" panose="020B0400000000000000" pitchFamily="50" charset="-128"/>
              <a:ea typeface="+mn-ea"/>
            </a:rPr>
            <a:t>3</a:t>
          </a:r>
          <a:r>
            <a:rPr kumimoji="1" lang="ja-JP" altLang="en-US" sz="1200" b="0">
              <a:latin typeface="游ゴシック" panose="020B0400000000000000" pitchFamily="50" charset="-128"/>
              <a:ea typeface="+mn-ea"/>
            </a:rPr>
            <a:t>年度以降は類似団体と同程度となる見込みである。</a:t>
          </a:r>
          <a:endParaRPr kumimoji="1" lang="en-US" altLang="ja-JP" sz="1200" b="0">
            <a:latin typeface="游ゴシック" panose="020B0400000000000000" pitchFamily="50" charset="-128"/>
            <a:ea typeface="+mn-ea"/>
          </a:endParaRPr>
        </a:p>
        <a:p>
          <a:r>
            <a:rPr kumimoji="1" lang="ja-JP" altLang="en-US" sz="1200" b="0">
              <a:latin typeface="游ゴシック" panose="020B0400000000000000" pitchFamily="50" charset="-128"/>
              <a:ea typeface="+mn-ea"/>
            </a:rPr>
            <a:t>教育費：公民館等長寿命化事業、校内通信ネットワーク整備工事、小中学校タブレット購入費等により、前年費</a:t>
          </a:r>
          <a:r>
            <a:rPr kumimoji="1" lang="en-US" altLang="ja-JP" sz="1200" b="0">
              <a:latin typeface="游ゴシック" panose="020B0400000000000000" pitchFamily="50" charset="-128"/>
              <a:ea typeface="+mn-ea"/>
            </a:rPr>
            <a:t>41,549</a:t>
          </a:r>
          <a:r>
            <a:rPr kumimoji="1" lang="ja-JP" altLang="en-US" sz="1200" b="0">
              <a:latin typeface="游ゴシック" panose="020B0400000000000000" pitchFamily="50" charset="-128"/>
              <a:ea typeface="+mn-ea"/>
            </a:rPr>
            <a:t>円増となった。令和</a:t>
          </a:r>
          <a:r>
            <a:rPr kumimoji="1" lang="en-US" altLang="ja-JP" sz="1200" b="0">
              <a:latin typeface="游ゴシック" panose="020B0400000000000000" pitchFamily="50" charset="-128"/>
              <a:ea typeface="+mn-ea"/>
            </a:rPr>
            <a:t>3</a:t>
          </a:r>
          <a:r>
            <a:rPr kumimoji="1" lang="ja-JP" altLang="en-US" sz="1200" b="0">
              <a:latin typeface="游ゴシック" panose="020B0400000000000000" pitchFamily="50" charset="-128"/>
              <a:ea typeface="+mn-ea"/>
            </a:rPr>
            <a:t>年度以降も教育施設の耐震化・改修等が生じるため、類似団体を上回ることが想定される。</a:t>
          </a:r>
          <a:endParaRPr kumimoji="1" lang="en-US" altLang="ja-JP" sz="1200" b="0">
            <a:latin typeface="游ゴシック" panose="020B0400000000000000" pitchFamily="50" charset="-128"/>
            <a:ea typeface="+mn-ea"/>
          </a:endParaRPr>
        </a:p>
        <a:p>
          <a:r>
            <a:rPr kumimoji="1" lang="ja-JP" altLang="en-US" sz="1200" b="0">
              <a:latin typeface="游ゴシック" panose="020B0400000000000000" pitchFamily="50" charset="-128"/>
              <a:ea typeface="+mn-ea"/>
            </a:rPr>
            <a:t>災害復旧費：令和元年東日本台風災害による災害復旧により前年度よりも大幅に増額となった。令和</a:t>
          </a:r>
          <a:r>
            <a:rPr kumimoji="1" lang="en-US" altLang="ja-JP" sz="1200" b="0">
              <a:latin typeface="游ゴシック" panose="020B0400000000000000" pitchFamily="50" charset="-128"/>
              <a:ea typeface="+mn-ea"/>
            </a:rPr>
            <a:t>3</a:t>
          </a:r>
          <a:r>
            <a:rPr kumimoji="1" lang="ja-JP" altLang="en-US" sz="1200" b="0">
              <a:latin typeface="游ゴシック" panose="020B0400000000000000" pitchFamily="50" charset="-128"/>
              <a:ea typeface="+mn-ea"/>
            </a:rPr>
            <a:t>年度までは高い水準となることが想定されるが、令和</a:t>
          </a:r>
          <a:r>
            <a:rPr kumimoji="1" lang="en-US" altLang="ja-JP" sz="1200" b="0">
              <a:latin typeface="游ゴシック" panose="020B0400000000000000" pitchFamily="50" charset="-128"/>
              <a:ea typeface="+mn-ea"/>
            </a:rPr>
            <a:t>4</a:t>
          </a:r>
          <a:r>
            <a:rPr kumimoji="1" lang="ja-JP" altLang="en-US" sz="1200" b="0">
              <a:latin typeface="游ゴシック" panose="020B0400000000000000" pitchFamily="50" charset="-128"/>
              <a:ea typeface="+mn-ea"/>
            </a:rPr>
            <a:t>年度以降は事業完了に伴い減少する。</a:t>
          </a:r>
          <a:r>
            <a:rPr kumimoji="1" lang="en-US" altLang="ja-JP" sz="1200" b="0">
              <a:latin typeface="游ゴシック" panose="020B0400000000000000" pitchFamily="50" charset="-128"/>
              <a:ea typeface="+mn-ea"/>
            </a:rPr>
            <a:t/>
          </a:r>
          <a:br>
            <a:rPr kumimoji="1" lang="en-US" altLang="ja-JP" sz="1200" b="0">
              <a:latin typeface="游ゴシック" panose="020B0400000000000000" pitchFamily="50" charset="-128"/>
              <a:ea typeface="+mn-ea"/>
            </a:rPr>
          </a:br>
          <a:endParaRPr kumimoji="1" lang="ja-JP" altLang="en-US" sz="1200" b="0">
            <a:latin typeface="游ゴシック" panose="020B0400000000000000" pitchFamily="50" charset="-128"/>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令和２年度は、新型コロナウイルス感染症対策、</a:t>
          </a:r>
          <a:r>
            <a:rPr kumimoji="1" lang="en-US" altLang="ja-JP" sz="1000">
              <a:solidFill>
                <a:schemeClr val="dk1"/>
              </a:solidFill>
              <a:effectLst/>
              <a:latin typeface="+mn-ea"/>
              <a:ea typeface="+mn-ea"/>
              <a:cs typeface="+mn-cs"/>
            </a:rPr>
            <a:t>GIGA</a:t>
          </a:r>
          <a:r>
            <a:rPr kumimoji="1" lang="ja-JP" altLang="en-US" sz="1000">
              <a:solidFill>
                <a:schemeClr val="dk1"/>
              </a:solidFill>
              <a:effectLst/>
              <a:latin typeface="+mn-ea"/>
              <a:ea typeface="+mn-ea"/>
              <a:cs typeface="+mn-cs"/>
            </a:rPr>
            <a:t>スクール対応及び令和３年福島県沖地震災害復旧などへの対応のため、財政調整基金取崩額は、前年度比</a:t>
          </a:r>
          <a:r>
            <a:rPr kumimoji="1" lang="en-US" altLang="ja-JP" sz="1000">
              <a:solidFill>
                <a:schemeClr val="dk1"/>
              </a:solidFill>
              <a:effectLst/>
              <a:latin typeface="+mn-ea"/>
              <a:ea typeface="+mn-ea"/>
              <a:cs typeface="+mn-cs"/>
            </a:rPr>
            <a:t>605,961</a:t>
          </a:r>
          <a:r>
            <a:rPr kumimoji="1" lang="ja-JP" altLang="en-US" sz="1000">
              <a:solidFill>
                <a:schemeClr val="dk1"/>
              </a:solidFill>
              <a:effectLst/>
              <a:latin typeface="+mn-ea"/>
              <a:ea typeface="+mn-ea"/>
              <a:cs typeface="+mn-cs"/>
            </a:rPr>
            <a:t>千円の増額となった。また、</a:t>
          </a:r>
          <a:r>
            <a:rPr kumimoji="1" lang="ja-JP" altLang="ja-JP" sz="1000">
              <a:solidFill>
                <a:schemeClr val="dk1"/>
              </a:solidFill>
              <a:effectLst/>
              <a:latin typeface="+mn-ea"/>
              <a:ea typeface="+mn-ea"/>
              <a:cs typeface="+mn-cs"/>
            </a:rPr>
            <a:t>令和元年度決算において発生した農地等除染事業（ため池除染）の余剰金</a:t>
          </a:r>
          <a:r>
            <a:rPr kumimoji="1" lang="en-US" altLang="ja-JP" sz="1000">
              <a:solidFill>
                <a:schemeClr val="dk1"/>
              </a:solidFill>
              <a:effectLst/>
              <a:latin typeface="+mn-ea"/>
              <a:ea typeface="+mn-ea"/>
              <a:cs typeface="+mn-cs"/>
            </a:rPr>
            <a:t>438,083</a:t>
          </a:r>
          <a:r>
            <a:rPr kumimoji="1" lang="ja-JP" altLang="ja-JP" sz="1000">
              <a:solidFill>
                <a:schemeClr val="dk1"/>
              </a:solidFill>
              <a:effectLst/>
              <a:latin typeface="+mn-ea"/>
              <a:ea typeface="+mn-ea"/>
              <a:cs typeface="+mn-cs"/>
            </a:rPr>
            <a:t>千円を財政調整基金へ編入し、農業水利施設等保全再生事業基金へ積み替えしたため</a:t>
          </a:r>
          <a:r>
            <a:rPr kumimoji="1" lang="ja-JP" altLang="en-US" sz="1000">
              <a:solidFill>
                <a:schemeClr val="dk1"/>
              </a:solidFill>
              <a:effectLst/>
              <a:latin typeface="+mn-ea"/>
              <a:ea typeface="+mn-ea"/>
              <a:cs typeface="+mn-cs"/>
            </a:rPr>
            <a:t>、令和２年度実質単年度収支は▲</a:t>
          </a:r>
          <a:r>
            <a:rPr kumimoji="1" lang="en-US" altLang="ja-JP" sz="1000">
              <a:solidFill>
                <a:schemeClr val="dk1"/>
              </a:solidFill>
              <a:effectLst/>
              <a:latin typeface="+mn-ea"/>
              <a:ea typeface="+mn-ea"/>
              <a:cs typeface="+mn-cs"/>
            </a:rPr>
            <a:t>845,514</a:t>
          </a:r>
          <a:r>
            <a:rPr kumimoji="1" lang="ja-JP" altLang="en-US" sz="1000">
              <a:solidFill>
                <a:schemeClr val="dk1"/>
              </a:solidFill>
              <a:effectLst/>
              <a:latin typeface="+mn-ea"/>
              <a:ea typeface="+mn-ea"/>
              <a:cs typeface="+mn-cs"/>
            </a:rPr>
            <a:t>千円となった。この特殊要因を除いた場合の実質単年度収支は▲</a:t>
          </a:r>
          <a:r>
            <a:rPr kumimoji="1" lang="en-US" altLang="ja-JP" sz="1000">
              <a:solidFill>
                <a:schemeClr val="dk1"/>
              </a:solidFill>
              <a:effectLst/>
              <a:latin typeface="+mn-ea"/>
              <a:ea typeface="+mn-ea"/>
              <a:cs typeface="+mn-cs"/>
            </a:rPr>
            <a:t>407,431</a:t>
          </a:r>
          <a:r>
            <a:rPr kumimoji="1" lang="ja-JP" altLang="en-US" sz="1000">
              <a:solidFill>
                <a:schemeClr val="dk1"/>
              </a:solidFill>
              <a:effectLst/>
              <a:latin typeface="+mn-ea"/>
              <a:ea typeface="+mn-ea"/>
              <a:cs typeface="+mn-cs"/>
            </a:rPr>
            <a:t>千円となる。</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財政調整基金は残高は計画額を維持しているため、今後も適切な積立及び取崩しを行い、健全な行財政運営に努めていく。</a:t>
          </a:r>
          <a:endParaRPr kumimoji="1" lang="en-US" altLang="ja-JP" sz="100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令和元年度決算において、普通会計、特別会計、企業会計すべての会計が黒字である、今後も収支均衡のとれた財政運営を行い、全会計の当該比率の健全値を維持する。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40625" style="186" customWidth="1"/>
    <col min="12" max="12" width="2.28515625" style="186" customWidth="1"/>
    <col min="13" max="17" width="2.42578125" style="186" customWidth="1"/>
    <col min="18" max="119" width="2.1406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25273484</v>
      </c>
      <c r="BO4" s="462"/>
      <c r="BP4" s="462"/>
      <c r="BQ4" s="462"/>
      <c r="BR4" s="462"/>
      <c r="BS4" s="462"/>
      <c r="BT4" s="462"/>
      <c r="BU4" s="463"/>
      <c r="BV4" s="461">
        <v>19859802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11.3</v>
      </c>
      <c r="CU4" s="646"/>
      <c r="CV4" s="646"/>
      <c r="CW4" s="646"/>
      <c r="CX4" s="646"/>
      <c r="CY4" s="646"/>
      <c r="CZ4" s="646"/>
      <c r="DA4" s="647"/>
      <c r="DB4" s="645">
        <v>13</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23823250</v>
      </c>
      <c r="BO5" s="467"/>
      <c r="BP5" s="467"/>
      <c r="BQ5" s="467"/>
      <c r="BR5" s="467"/>
      <c r="BS5" s="467"/>
      <c r="BT5" s="467"/>
      <c r="BU5" s="468"/>
      <c r="BV5" s="466">
        <v>17418364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90.3</v>
      </c>
      <c r="CU5" s="437"/>
      <c r="CV5" s="437"/>
      <c r="CW5" s="437"/>
      <c r="CX5" s="437"/>
      <c r="CY5" s="437"/>
      <c r="CZ5" s="437"/>
      <c r="DA5" s="438"/>
      <c r="DB5" s="436">
        <v>91.1</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1450234</v>
      </c>
      <c r="BO6" s="467"/>
      <c r="BP6" s="467"/>
      <c r="BQ6" s="467"/>
      <c r="BR6" s="467"/>
      <c r="BS6" s="467"/>
      <c r="BT6" s="467"/>
      <c r="BU6" s="468"/>
      <c r="BV6" s="466">
        <v>2441438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94.7</v>
      </c>
      <c r="CU6" s="620"/>
      <c r="CV6" s="620"/>
      <c r="CW6" s="620"/>
      <c r="CX6" s="620"/>
      <c r="CY6" s="620"/>
      <c r="CZ6" s="620"/>
      <c r="DA6" s="621"/>
      <c r="DB6" s="619">
        <v>95.2</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472952</v>
      </c>
      <c r="BO7" s="467"/>
      <c r="BP7" s="467"/>
      <c r="BQ7" s="467"/>
      <c r="BR7" s="467"/>
      <c r="BS7" s="467"/>
      <c r="BT7" s="467"/>
      <c r="BU7" s="468"/>
      <c r="BV7" s="466">
        <v>1361189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8613700</v>
      </c>
      <c r="CU7" s="467"/>
      <c r="CV7" s="467"/>
      <c r="CW7" s="467"/>
      <c r="CX7" s="467"/>
      <c r="CY7" s="467"/>
      <c r="CZ7" s="467"/>
      <c r="DA7" s="468"/>
      <c r="DB7" s="466">
        <v>8331875</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977282</v>
      </c>
      <c r="BO8" s="467"/>
      <c r="BP8" s="467"/>
      <c r="BQ8" s="467"/>
      <c r="BR8" s="467"/>
      <c r="BS8" s="467"/>
      <c r="BT8" s="467"/>
      <c r="BU8" s="468"/>
      <c r="BV8" s="466">
        <v>1080249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0.67</v>
      </c>
      <c r="CU8" s="580"/>
      <c r="CV8" s="580"/>
      <c r="CW8" s="580"/>
      <c r="CX8" s="580"/>
      <c r="CY8" s="580"/>
      <c r="CZ8" s="580"/>
      <c r="DA8" s="581"/>
      <c r="DB8" s="579">
        <v>0.66</v>
      </c>
      <c r="DC8" s="580"/>
      <c r="DD8" s="580"/>
      <c r="DE8" s="580"/>
      <c r="DF8" s="580"/>
      <c r="DG8" s="580"/>
      <c r="DH8" s="580"/>
      <c r="DI8" s="581"/>
      <c r="DJ8" s="184"/>
      <c r="DK8" s="184"/>
      <c r="DL8" s="184"/>
      <c r="DM8" s="184"/>
      <c r="DN8" s="184"/>
      <c r="DO8" s="184"/>
    </row>
    <row r="9" spans="1:119" ht="18.75" customHeight="1" thickBot="1" x14ac:dyDescent="0.2">
      <c r="A9" s="185"/>
      <c r="B9" s="608" t="s">
        <v>111</v>
      </c>
      <c r="C9" s="609"/>
      <c r="D9" s="609"/>
      <c r="E9" s="609"/>
      <c r="F9" s="609"/>
      <c r="G9" s="609"/>
      <c r="H9" s="609"/>
      <c r="I9" s="609"/>
      <c r="J9" s="609"/>
      <c r="K9" s="529"/>
      <c r="L9" s="610" t="s">
        <v>112</v>
      </c>
      <c r="M9" s="611"/>
      <c r="N9" s="611"/>
      <c r="O9" s="611"/>
      <c r="P9" s="611"/>
      <c r="Q9" s="612"/>
      <c r="R9" s="613">
        <v>30236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-102967</v>
      </c>
      <c r="BO9" s="467"/>
      <c r="BP9" s="467"/>
      <c r="BQ9" s="467"/>
      <c r="BR9" s="467"/>
      <c r="BS9" s="467"/>
      <c r="BT9" s="467"/>
      <c r="BU9" s="468"/>
      <c r="BV9" s="466">
        <v>462271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8.6</v>
      </c>
      <c r="CU9" s="437"/>
      <c r="CV9" s="437"/>
      <c r="CW9" s="437"/>
      <c r="CX9" s="437"/>
      <c r="CY9" s="437"/>
      <c r="CZ9" s="437"/>
      <c r="DA9" s="438"/>
      <c r="DB9" s="436">
        <v>9.6999999999999993</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117</v>
      </c>
      <c r="M10" s="440"/>
      <c r="N10" s="440"/>
      <c r="O10" s="440"/>
      <c r="P10" s="440"/>
      <c r="Q10" s="441"/>
      <c r="R10" s="442">
        <v>30924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745040</v>
      </c>
      <c r="BO10" s="467"/>
      <c r="BP10" s="467"/>
      <c r="BQ10" s="467"/>
      <c r="BR10" s="467"/>
      <c r="BS10" s="467"/>
      <c r="BT10" s="467"/>
      <c r="BU10" s="468"/>
      <c r="BV10" s="466">
        <v>550537</v>
      </c>
      <c r="BW10" s="467"/>
      <c r="BX10" s="467"/>
      <c r="BY10" s="467"/>
      <c r="BZ10" s="467"/>
      <c r="CA10" s="467"/>
      <c r="CB10" s="467"/>
      <c r="CC10" s="468"/>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82195</v>
      </c>
      <c r="BO11" s="467"/>
      <c r="BP11" s="467"/>
      <c r="BQ11" s="467"/>
      <c r="BR11" s="467"/>
      <c r="BS11" s="467"/>
      <c r="BT11" s="467"/>
      <c r="BU11" s="468"/>
      <c r="BV11" s="466">
        <v>225000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4"/>
      <c r="DK11" s="184"/>
      <c r="DL11" s="184"/>
      <c r="DM11" s="184"/>
      <c r="DN11" s="184"/>
      <c r="DO11" s="184"/>
    </row>
    <row r="12" spans="1:119" ht="18.75" customHeight="1" x14ac:dyDescent="0.15">
      <c r="A12" s="185"/>
      <c r="B12" s="582" t="s">
        <v>128</v>
      </c>
      <c r="C12" s="583"/>
      <c r="D12" s="583"/>
      <c r="E12" s="583"/>
      <c r="F12" s="583"/>
      <c r="G12" s="583"/>
      <c r="H12" s="583"/>
      <c r="I12" s="583"/>
      <c r="J12" s="583"/>
      <c r="K12" s="584"/>
      <c r="L12" s="591" t="s">
        <v>129</v>
      </c>
      <c r="M12" s="592"/>
      <c r="N12" s="592"/>
      <c r="O12" s="592"/>
      <c r="P12" s="592"/>
      <c r="Q12" s="593"/>
      <c r="R12" s="594">
        <v>30147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1569782</v>
      </c>
      <c r="BO12" s="467"/>
      <c r="BP12" s="467"/>
      <c r="BQ12" s="467"/>
      <c r="BR12" s="467"/>
      <c r="BS12" s="467"/>
      <c r="BT12" s="467"/>
      <c r="BU12" s="468"/>
      <c r="BV12" s="466">
        <v>963821</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137</v>
      </c>
      <c r="N13" s="567"/>
      <c r="O13" s="567"/>
      <c r="P13" s="567"/>
      <c r="Q13" s="568"/>
      <c r="R13" s="569">
        <v>29914</v>
      </c>
      <c r="S13" s="570"/>
      <c r="T13" s="570"/>
      <c r="U13" s="570"/>
      <c r="V13" s="571"/>
      <c r="W13" s="557" t="s">
        <v>138</v>
      </c>
      <c r="X13" s="479"/>
      <c r="Y13" s="479"/>
      <c r="Z13" s="479"/>
      <c r="AA13" s="479"/>
      <c r="AB13" s="480"/>
      <c r="AC13" s="442">
        <v>920</v>
      </c>
      <c r="AD13" s="443"/>
      <c r="AE13" s="443"/>
      <c r="AF13" s="443"/>
      <c r="AG13" s="444"/>
      <c r="AH13" s="442">
        <v>1052</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-845514</v>
      </c>
      <c r="BO13" s="467"/>
      <c r="BP13" s="467"/>
      <c r="BQ13" s="467"/>
      <c r="BR13" s="467"/>
      <c r="BS13" s="467"/>
      <c r="BT13" s="467"/>
      <c r="BU13" s="468"/>
      <c r="BV13" s="466">
        <v>273987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6.4</v>
      </c>
      <c r="CU13" s="437"/>
      <c r="CV13" s="437"/>
      <c r="CW13" s="437"/>
      <c r="CX13" s="437"/>
      <c r="CY13" s="437"/>
      <c r="CZ13" s="437"/>
      <c r="DA13" s="438"/>
      <c r="DB13" s="436">
        <v>7.1</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143</v>
      </c>
      <c r="M14" s="603"/>
      <c r="N14" s="603"/>
      <c r="O14" s="603"/>
      <c r="P14" s="603"/>
      <c r="Q14" s="604"/>
      <c r="R14" s="569">
        <v>30371</v>
      </c>
      <c r="S14" s="570"/>
      <c r="T14" s="570"/>
      <c r="U14" s="570"/>
      <c r="V14" s="571"/>
      <c r="W14" s="572"/>
      <c r="X14" s="482"/>
      <c r="Y14" s="482"/>
      <c r="Z14" s="482"/>
      <c r="AA14" s="482"/>
      <c r="AB14" s="483"/>
      <c r="AC14" s="562">
        <v>6.1</v>
      </c>
      <c r="AD14" s="563"/>
      <c r="AE14" s="563"/>
      <c r="AF14" s="563"/>
      <c r="AG14" s="564"/>
      <c r="AH14" s="562">
        <v>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57.4</v>
      </c>
      <c r="CU14" s="574"/>
      <c r="CV14" s="574"/>
      <c r="CW14" s="574"/>
      <c r="CX14" s="574"/>
      <c r="CY14" s="574"/>
      <c r="CZ14" s="574"/>
      <c r="DA14" s="575"/>
      <c r="DB14" s="573">
        <v>59.9</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137</v>
      </c>
      <c r="N15" s="567"/>
      <c r="O15" s="567"/>
      <c r="P15" s="567"/>
      <c r="Q15" s="568"/>
      <c r="R15" s="569">
        <v>30124</v>
      </c>
      <c r="S15" s="570"/>
      <c r="T15" s="570"/>
      <c r="U15" s="570"/>
      <c r="V15" s="571"/>
      <c r="W15" s="557" t="s">
        <v>145</v>
      </c>
      <c r="X15" s="479"/>
      <c r="Y15" s="479"/>
      <c r="Z15" s="479"/>
      <c r="AA15" s="479"/>
      <c r="AB15" s="480"/>
      <c r="AC15" s="442">
        <v>5180</v>
      </c>
      <c r="AD15" s="443"/>
      <c r="AE15" s="443"/>
      <c r="AF15" s="443"/>
      <c r="AG15" s="444"/>
      <c r="AH15" s="442">
        <v>5356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4612531</v>
      </c>
      <c r="BO15" s="462"/>
      <c r="BP15" s="462"/>
      <c r="BQ15" s="462"/>
      <c r="BR15" s="462"/>
      <c r="BS15" s="462"/>
      <c r="BT15" s="462"/>
      <c r="BU15" s="463"/>
      <c r="BV15" s="461">
        <v>4481359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34.4</v>
      </c>
      <c r="AD16" s="563"/>
      <c r="AE16" s="563"/>
      <c r="AF16" s="563"/>
      <c r="AG16" s="564"/>
      <c r="AH16" s="562">
        <v>35.4</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6919726</v>
      </c>
      <c r="BO16" s="467"/>
      <c r="BP16" s="467"/>
      <c r="BQ16" s="467"/>
      <c r="BR16" s="467"/>
      <c r="BS16" s="467"/>
      <c r="BT16" s="467"/>
      <c r="BU16" s="468"/>
      <c r="BV16" s="466">
        <v>6613451</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151</v>
      </c>
      <c r="N17" s="552"/>
      <c r="O17" s="552"/>
      <c r="P17" s="552"/>
      <c r="Q17" s="553"/>
      <c r="R17" s="554" t="s">
        <v>149</v>
      </c>
      <c r="S17" s="555"/>
      <c r="T17" s="555"/>
      <c r="U17" s="555"/>
      <c r="V17" s="556"/>
      <c r="W17" s="557" t="s">
        <v>152</v>
      </c>
      <c r="X17" s="479"/>
      <c r="Y17" s="479"/>
      <c r="Z17" s="479"/>
      <c r="AA17" s="479"/>
      <c r="AB17" s="480"/>
      <c r="AC17" s="442">
        <v>8952</v>
      </c>
      <c r="AD17" s="443"/>
      <c r="AE17" s="443"/>
      <c r="AF17" s="443"/>
      <c r="AG17" s="444"/>
      <c r="AH17" s="442">
        <v>8716</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5851993</v>
      </c>
      <c r="BO17" s="467"/>
      <c r="BP17" s="467"/>
      <c r="BQ17" s="467"/>
      <c r="BR17" s="467"/>
      <c r="BS17" s="467"/>
      <c r="BT17" s="467"/>
      <c r="BU17" s="468"/>
      <c r="BV17" s="466">
        <v>5733752</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154</v>
      </c>
      <c r="C18" s="529"/>
      <c r="D18" s="529"/>
      <c r="E18" s="530"/>
      <c r="F18" s="530"/>
      <c r="G18" s="530"/>
      <c r="H18" s="530"/>
      <c r="I18" s="530"/>
      <c r="J18" s="530"/>
      <c r="K18" s="530"/>
      <c r="L18" s="531">
        <v>88.02</v>
      </c>
      <c r="M18" s="531"/>
      <c r="N18" s="531"/>
      <c r="O18" s="531"/>
      <c r="P18" s="531"/>
      <c r="Q18" s="531"/>
      <c r="R18" s="532"/>
      <c r="S18" s="532"/>
      <c r="T18" s="532"/>
      <c r="U18" s="532"/>
      <c r="V18" s="533"/>
      <c r="W18" s="547"/>
      <c r="X18" s="548"/>
      <c r="Y18" s="548"/>
      <c r="Z18" s="548"/>
      <c r="AA18" s="548"/>
      <c r="AB18" s="558"/>
      <c r="AC18" s="430">
        <v>59.5</v>
      </c>
      <c r="AD18" s="431"/>
      <c r="AE18" s="431"/>
      <c r="AF18" s="431"/>
      <c r="AG18" s="534"/>
      <c r="AH18" s="430">
        <v>57.6</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7575957</v>
      </c>
      <c r="BO18" s="467"/>
      <c r="BP18" s="467"/>
      <c r="BQ18" s="467"/>
      <c r="BR18" s="467"/>
      <c r="BS18" s="467"/>
      <c r="BT18" s="467"/>
      <c r="BU18" s="468"/>
      <c r="BV18" s="466">
        <v>7493964</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156</v>
      </c>
      <c r="C19" s="529"/>
      <c r="D19" s="529"/>
      <c r="E19" s="530"/>
      <c r="F19" s="530"/>
      <c r="G19" s="530"/>
      <c r="H19" s="530"/>
      <c r="I19" s="530"/>
      <c r="J19" s="530"/>
      <c r="K19" s="530"/>
      <c r="L19" s="536">
        <v>344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12820386</v>
      </c>
      <c r="BO19" s="467"/>
      <c r="BP19" s="467"/>
      <c r="BQ19" s="467"/>
      <c r="BR19" s="467"/>
      <c r="BS19" s="467"/>
      <c r="BT19" s="467"/>
      <c r="BU19" s="468"/>
      <c r="BV19" s="466">
        <v>12941811</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158</v>
      </c>
      <c r="C20" s="529"/>
      <c r="D20" s="529"/>
      <c r="E20" s="530"/>
      <c r="F20" s="530"/>
      <c r="G20" s="530"/>
      <c r="H20" s="530"/>
      <c r="I20" s="530"/>
      <c r="J20" s="530"/>
      <c r="K20" s="530"/>
      <c r="L20" s="536">
        <v>10571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17643841</v>
      </c>
      <c r="BO23" s="467"/>
      <c r="BP23" s="467"/>
      <c r="BQ23" s="467"/>
      <c r="BR23" s="467"/>
      <c r="BS23" s="467"/>
      <c r="BT23" s="467"/>
      <c r="BU23" s="468"/>
      <c r="BV23" s="466">
        <v>15422095</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167</v>
      </c>
      <c r="F24" s="440"/>
      <c r="G24" s="440"/>
      <c r="H24" s="440"/>
      <c r="I24" s="440"/>
      <c r="J24" s="440"/>
      <c r="K24" s="441"/>
      <c r="L24" s="442">
        <v>1</v>
      </c>
      <c r="M24" s="443"/>
      <c r="N24" s="443"/>
      <c r="O24" s="443"/>
      <c r="P24" s="444"/>
      <c r="Q24" s="442">
        <v>9200</v>
      </c>
      <c r="R24" s="443"/>
      <c r="S24" s="443"/>
      <c r="T24" s="443"/>
      <c r="U24" s="443"/>
      <c r="V24" s="444"/>
      <c r="W24" s="508"/>
      <c r="X24" s="499"/>
      <c r="Y24" s="500"/>
      <c r="Z24" s="439" t="s">
        <v>168</v>
      </c>
      <c r="AA24" s="440"/>
      <c r="AB24" s="440"/>
      <c r="AC24" s="440"/>
      <c r="AD24" s="440"/>
      <c r="AE24" s="440"/>
      <c r="AF24" s="440"/>
      <c r="AG24" s="441"/>
      <c r="AH24" s="442">
        <v>223</v>
      </c>
      <c r="AI24" s="443"/>
      <c r="AJ24" s="443"/>
      <c r="AK24" s="443"/>
      <c r="AL24" s="444"/>
      <c r="AM24" s="442">
        <v>659857</v>
      </c>
      <c r="AN24" s="443"/>
      <c r="AO24" s="443"/>
      <c r="AP24" s="443"/>
      <c r="AQ24" s="443"/>
      <c r="AR24" s="444"/>
      <c r="AS24" s="442">
        <v>2959</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6492528</v>
      </c>
      <c r="BO24" s="467"/>
      <c r="BP24" s="467"/>
      <c r="BQ24" s="467"/>
      <c r="BR24" s="467"/>
      <c r="BS24" s="467"/>
      <c r="BT24" s="467"/>
      <c r="BU24" s="468"/>
      <c r="BV24" s="466">
        <v>4506587</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170</v>
      </c>
      <c r="F25" s="440"/>
      <c r="G25" s="440"/>
      <c r="H25" s="440"/>
      <c r="I25" s="440"/>
      <c r="J25" s="440"/>
      <c r="K25" s="441"/>
      <c r="L25" s="442">
        <v>1</v>
      </c>
      <c r="M25" s="443"/>
      <c r="N25" s="443"/>
      <c r="O25" s="443"/>
      <c r="P25" s="444"/>
      <c r="Q25" s="442">
        <v>7000</v>
      </c>
      <c r="R25" s="443"/>
      <c r="S25" s="443"/>
      <c r="T25" s="443"/>
      <c r="U25" s="443"/>
      <c r="V25" s="444"/>
      <c r="W25" s="508"/>
      <c r="X25" s="499"/>
      <c r="Y25" s="500"/>
      <c r="Z25" s="439" t="s">
        <v>171</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23316</v>
      </c>
      <c r="BO25" s="462"/>
      <c r="BP25" s="462"/>
      <c r="BQ25" s="462"/>
      <c r="BR25" s="462"/>
      <c r="BS25" s="462"/>
      <c r="BT25" s="462"/>
      <c r="BU25" s="463"/>
      <c r="BV25" s="461">
        <v>35367</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173</v>
      </c>
      <c r="F26" s="440"/>
      <c r="G26" s="440"/>
      <c r="H26" s="440"/>
      <c r="I26" s="440"/>
      <c r="J26" s="440"/>
      <c r="K26" s="441"/>
      <c r="L26" s="442">
        <v>1</v>
      </c>
      <c r="M26" s="443"/>
      <c r="N26" s="443"/>
      <c r="O26" s="443"/>
      <c r="P26" s="444"/>
      <c r="Q26" s="442">
        <v>6440</v>
      </c>
      <c r="R26" s="443"/>
      <c r="S26" s="443"/>
      <c r="T26" s="443"/>
      <c r="U26" s="443"/>
      <c r="V26" s="444"/>
      <c r="W26" s="508"/>
      <c r="X26" s="499"/>
      <c r="Y26" s="500"/>
      <c r="Z26" s="439" t="s">
        <v>174</v>
      </c>
      <c r="AA26" s="521"/>
      <c r="AB26" s="521"/>
      <c r="AC26" s="521"/>
      <c r="AD26" s="521"/>
      <c r="AE26" s="521"/>
      <c r="AF26" s="521"/>
      <c r="AG26" s="522"/>
      <c r="AH26" s="442">
        <v>3</v>
      </c>
      <c r="AI26" s="443"/>
      <c r="AJ26" s="443"/>
      <c r="AK26" s="443"/>
      <c r="AL26" s="444"/>
      <c r="AM26" s="442">
        <v>8814</v>
      </c>
      <c r="AN26" s="443"/>
      <c r="AO26" s="443"/>
      <c r="AP26" s="443"/>
      <c r="AQ26" s="443"/>
      <c r="AR26" s="444"/>
      <c r="AS26" s="442">
        <v>2938</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176</v>
      </c>
      <c r="F27" s="440"/>
      <c r="G27" s="440"/>
      <c r="H27" s="440"/>
      <c r="I27" s="440"/>
      <c r="J27" s="440"/>
      <c r="K27" s="441"/>
      <c r="L27" s="442">
        <v>1</v>
      </c>
      <c r="M27" s="443"/>
      <c r="N27" s="443"/>
      <c r="O27" s="443"/>
      <c r="P27" s="444"/>
      <c r="Q27" s="442">
        <v>4140</v>
      </c>
      <c r="R27" s="443"/>
      <c r="S27" s="443"/>
      <c r="T27" s="443"/>
      <c r="U27" s="443"/>
      <c r="V27" s="444"/>
      <c r="W27" s="508"/>
      <c r="X27" s="499"/>
      <c r="Y27" s="500"/>
      <c r="Z27" s="439" t="s">
        <v>177</v>
      </c>
      <c r="AA27" s="440"/>
      <c r="AB27" s="440"/>
      <c r="AC27" s="440"/>
      <c r="AD27" s="440"/>
      <c r="AE27" s="440"/>
      <c r="AF27" s="440"/>
      <c r="AG27" s="441"/>
      <c r="AH27" s="442">
        <v>21</v>
      </c>
      <c r="AI27" s="443"/>
      <c r="AJ27" s="443"/>
      <c r="AK27" s="443"/>
      <c r="AL27" s="444"/>
      <c r="AM27" s="442">
        <v>63381</v>
      </c>
      <c r="AN27" s="443"/>
      <c r="AO27" s="443"/>
      <c r="AP27" s="443"/>
      <c r="AQ27" s="443"/>
      <c r="AR27" s="444"/>
      <c r="AS27" s="442">
        <v>3018</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132403</v>
      </c>
      <c r="BO27" s="470"/>
      <c r="BP27" s="470"/>
      <c r="BQ27" s="470"/>
      <c r="BR27" s="470"/>
      <c r="BS27" s="470"/>
      <c r="BT27" s="470"/>
      <c r="BU27" s="471"/>
      <c r="BV27" s="469">
        <v>132414</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179</v>
      </c>
      <c r="F28" s="440"/>
      <c r="G28" s="440"/>
      <c r="H28" s="440"/>
      <c r="I28" s="440"/>
      <c r="J28" s="440"/>
      <c r="K28" s="441"/>
      <c r="L28" s="442">
        <v>1</v>
      </c>
      <c r="M28" s="443"/>
      <c r="N28" s="443"/>
      <c r="O28" s="443"/>
      <c r="P28" s="444"/>
      <c r="Q28" s="442">
        <v>3680</v>
      </c>
      <c r="R28" s="443"/>
      <c r="S28" s="443"/>
      <c r="T28" s="443"/>
      <c r="U28" s="443"/>
      <c r="V28" s="444"/>
      <c r="W28" s="508"/>
      <c r="X28" s="499"/>
      <c r="Y28" s="500"/>
      <c r="Z28" s="439" t="s">
        <v>180</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1400767</v>
      </c>
      <c r="BO28" s="462"/>
      <c r="BP28" s="462"/>
      <c r="BQ28" s="462"/>
      <c r="BR28" s="462"/>
      <c r="BS28" s="462"/>
      <c r="BT28" s="462"/>
      <c r="BU28" s="463"/>
      <c r="BV28" s="461">
        <v>1465509</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182</v>
      </c>
      <c r="F29" s="440"/>
      <c r="G29" s="440"/>
      <c r="H29" s="440"/>
      <c r="I29" s="440"/>
      <c r="J29" s="440"/>
      <c r="K29" s="441"/>
      <c r="L29" s="442">
        <v>18</v>
      </c>
      <c r="M29" s="443"/>
      <c r="N29" s="443"/>
      <c r="O29" s="443"/>
      <c r="P29" s="444"/>
      <c r="Q29" s="442">
        <v>3300</v>
      </c>
      <c r="R29" s="443"/>
      <c r="S29" s="443"/>
      <c r="T29" s="443"/>
      <c r="U29" s="443"/>
      <c r="V29" s="444"/>
      <c r="W29" s="509"/>
      <c r="X29" s="510"/>
      <c r="Y29" s="511"/>
      <c r="Z29" s="439" t="s">
        <v>183</v>
      </c>
      <c r="AA29" s="440"/>
      <c r="AB29" s="440"/>
      <c r="AC29" s="440"/>
      <c r="AD29" s="440"/>
      <c r="AE29" s="440"/>
      <c r="AF29" s="440"/>
      <c r="AG29" s="441"/>
      <c r="AH29" s="442">
        <v>244</v>
      </c>
      <c r="AI29" s="443"/>
      <c r="AJ29" s="443"/>
      <c r="AK29" s="443"/>
      <c r="AL29" s="444"/>
      <c r="AM29" s="442">
        <v>723238</v>
      </c>
      <c r="AN29" s="443"/>
      <c r="AO29" s="443"/>
      <c r="AP29" s="443"/>
      <c r="AQ29" s="443"/>
      <c r="AR29" s="444"/>
      <c r="AS29" s="442">
        <v>2964</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2045</v>
      </c>
      <c r="BO29" s="467"/>
      <c r="BP29" s="467"/>
      <c r="BQ29" s="467"/>
      <c r="BR29" s="467"/>
      <c r="BS29" s="467"/>
      <c r="BT29" s="467"/>
      <c r="BU29" s="468"/>
      <c r="BV29" s="466">
        <v>2035</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100.6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1900834</v>
      </c>
      <c r="BO30" s="470"/>
      <c r="BP30" s="470"/>
      <c r="BQ30" s="470"/>
      <c r="BR30" s="470"/>
      <c r="BS30" s="470"/>
      <c r="BT30" s="470"/>
      <c r="BU30" s="471"/>
      <c r="BV30" s="469">
        <v>1444810</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192</v>
      </c>
      <c r="D33" s="429"/>
      <c r="E33" s="428" t="s">
        <v>193</v>
      </c>
      <c r="F33" s="428"/>
      <c r="G33" s="428"/>
      <c r="H33" s="428"/>
      <c r="I33" s="428"/>
      <c r="J33" s="428"/>
      <c r="K33" s="428"/>
      <c r="L33" s="428"/>
      <c r="M33" s="428"/>
      <c r="N33" s="428"/>
      <c r="O33" s="428"/>
      <c r="P33" s="428"/>
      <c r="Q33" s="428"/>
      <c r="R33" s="428"/>
      <c r="S33" s="428"/>
      <c r="T33" s="214"/>
      <c r="U33" s="429" t="s">
        <v>192</v>
      </c>
      <c r="V33" s="429"/>
      <c r="W33" s="428" t="s">
        <v>193</v>
      </c>
      <c r="X33" s="428"/>
      <c r="Y33" s="428"/>
      <c r="Z33" s="428"/>
      <c r="AA33" s="428"/>
      <c r="AB33" s="428"/>
      <c r="AC33" s="428"/>
      <c r="AD33" s="428"/>
      <c r="AE33" s="428"/>
      <c r="AF33" s="428"/>
      <c r="AG33" s="428"/>
      <c r="AH33" s="428"/>
      <c r="AI33" s="428"/>
      <c r="AJ33" s="428"/>
      <c r="AK33" s="428"/>
      <c r="AL33" s="214"/>
      <c r="AM33" s="429" t="s">
        <v>192</v>
      </c>
      <c r="AN33" s="429"/>
      <c r="AO33" s="428" t="s">
        <v>193</v>
      </c>
      <c r="AP33" s="428"/>
      <c r="AQ33" s="428"/>
      <c r="AR33" s="428"/>
      <c r="AS33" s="428"/>
      <c r="AT33" s="428"/>
      <c r="AU33" s="428"/>
      <c r="AV33" s="428"/>
      <c r="AW33" s="428"/>
      <c r="AX33" s="428"/>
      <c r="AY33" s="428"/>
      <c r="AZ33" s="428"/>
      <c r="BA33" s="428"/>
      <c r="BB33" s="428"/>
      <c r="BC33" s="428"/>
      <c r="BD33" s="215"/>
      <c r="BE33" s="428" t="s">
        <v>194</v>
      </c>
      <c r="BF33" s="428"/>
      <c r="BG33" s="428" t="s">
        <v>195</v>
      </c>
      <c r="BH33" s="428"/>
      <c r="BI33" s="428"/>
      <c r="BJ33" s="428"/>
      <c r="BK33" s="428"/>
      <c r="BL33" s="428"/>
      <c r="BM33" s="428"/>
      <c r="BN33" s="428"/>
      <c r="BO33" s="428"/>
      <c r="BP33" s="428"/>
      <c r="BQ33" s="428"/>
      <c r="BR33" s="428"/>
      <c r="BS33" s="428"/>
      <c r="BT33" s="428"/>
      <c r="BU33" s="428"/>
      <c r="BV33" s="215"/>
      <c r="BW33" s="429" t="s">
        <v>194</v>
      </c>
      <c r="BX33" s="429"/>
      <c r="BY33" s="428" t="s">
        <v>196</v>
      </c>
      <c r="BZ33" s="428"/>
      <c r="CA33" s="428"/>
      <c r="CB33" s="428"/>
      <c r="CC33" s="428"/>
      <c r="CD33" s="428"/>
      <c r="CE33" s="428"/>
      <c r="CF33" s="428"/>
      <c r="CG33" s="428"/>
      <c r="CH33" s="428"/>
      <c r="CI33" s="428"/>
      <c r="CJ33" s="428"/>
      <c r="CK33" s="428"/>
      <c r="CL33" s="428"/>
      <c r="CM33" s="428"/>
      <c r="CN33" s="214"/>
      <c r="CO33" s="429" t="s">
        <v>192</v>
      </c>
      <c r="CP33" s="429"/>
      <c r="CQ33" s="428" t="s">
        <v>197</v>
      </c>
      <c r="CR33" s="428"/>
      <c r="CS33" s="428"/>
      <c r="CT33" s="428"/>
      <c r="CU33" s="428"/>
      <c r="CV33" s="428"/>
      <c r="CW33" s="428"/>
      <c r="CX33" s="428"/>
      <c r="CY33" s="428"/>
      <c r="CZ33" s="428"/>
      <c r="DA33" s="428"/>
      <c r="DB33" s="428"/>
      <c r="DC33" s="428"/>
      <c r="DD33" s="428"/>
      <c r="DE33" s="428"/>
      <c r="DF33" s="214"/>
      <c r="DG33" s="427" t="s">
        <v>198</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2"/>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2"/>
      <c r="BE34" s="425">
        <f>IF(BG34="","",MAX(C34:D43,U34:V43,AM34:AN43)+1)</f>
        <v>8</v>
      </c>
      <c r="BF34" s="425"/>
      <c r="BG34" s="424" t="str">
        <f>IF('各会計、関係団体の財政状況及び健全化判断比率'!B34="","",'各会計、関係団体の財政状況及び健全化判断比率'!B34)</f>
        <v>工業用地造成事業特別会計</v>
      </c>
      <c r="BH34" s="424"/>
      <c r="BI34" s="424"/>
      <c r="BJ34" s="424"/>
      <c r="BK34" s="424"/>
      <c r="BL34" s="424"/>
      <c r="BM34" s="424"/>
      <c r="BN34" s="424"/>
      <c r="BO34" s="424"/>
      <c r="BP34" s="424"/>
      <c r="BQ34" s="424"/>
      <c r="BR34" s="424"/>
      <c r="BS34" s="424"/>
      <c r="BT34" s="424"/>
      <c r="BU34" s="424"/>
      <c r="BV34" s="212"/>
      <c r="BW34" s="425">
        <f>IF(BY34="","",MAX(C34:D43,U34:V43,AM34:AN43,BE34:BF43)+1)</f>
        <v>10</v>
      </c>
      <c r="BX34" s="425"/>
      <c r="BY34" s="424" t="str">
        <f>IF('各会計、関係団体の財政状況及び健全化判断比率'!B68="","",'各会計、関係団体の財政状況及び健全化判断比率'!B68)</f>
        <v>安達地方広域行政組合一般会計</v>
      </c>
      <c r="BZ34" s="424"/>
      <c r="CA34" s="424"/>
      <c r="CB34" s="424"/>
      <c r="CC34" s="424"/>
      <c r="CD34" s="424"/>
      <c r="CE34" s="424"/>
      <c r="CF34" s="424"/>
      <c r="CG34" s="424"/>
      <c r="CH34" s="424"/>
      <c r="CI34" s="424"/>
      <c r="CJ34" s="424"/>
      <c r="CK34" s="424"/>
      <c r="CL34" s="424"/>
      <c r="CM34" s="424"/>
      <c r="CN34" s="212"/>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2"/>
      <c r="AM35" s="425">
        <f t="shared" ref="AM35:AM43" si="0">IF(AO35="","",AM34+1)</f>
        <v>7</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2"/>
      <c r="BE35" s="425">
        <f t="shared" ref="BE35:BE43" si="1">IF(BG35="","",BE34+1)</f>
        <v>9</v>
      </c>
      <c r="BF35" s="425"/>
      <c r="BG35" s="424" t="str">
        <f>IF('各会計、関係団体の財政状況及び健全化判断比率'!B35="","",'各会計、関係団体の財政状況及び健全化判断比率'!B35)</f>
        <v>工業用地資産運用事業特別会計</v>
      </c>
      <c r="BH35" s="424"/>
      <c r="BI35" s="424"/>
      <c r="BJ35" s="424"/>
      <c r="BK35" s="424"/>
      <c r="BL35" s="424"/>
      <c r="BM35" s="424"/>
      <c r="BN35" s="424"/>
      <c r="BO35" s="424"/>
      <c r="BP35" s="424"/>
      <c r="BQ35" s="424"/>
      <c r="BR35" s="424"/>
      <c r="BS35" s="424"/>
      <c r="BT35" s="424"/>
      <c r="BU35" s="424"/>
      <c r="BV35" s="212"/>
      <c r="BW35" s="425">
        <f t="shared" ref="BW35:BW43" si="2">IF(BY35="","",BW34+1)</f>
        <v>11</v>
      </c>
      <c r="BX35" s="425"/>
      <c r="BY35" s="424" t="str">
        <f>IF('各会計、関係団体の財政状況及び健全化判断比率'!B69="","",'各会計、関係団体の財政状況及び健全化判断比率'!B69)</f>
        <v>″安達地方地域振興事業特別会計</v>
      </c>
      <c r="BZ35" s="424"/>
      <c r="CA35" s="424"/>
      <c r="CB35" s="424"/>
      <c r="CC35" s="424"/>
      <c r="CD35" s="424"/>
      <c r="CE35" s="424"/>
      <c r="CF35" s="424"/>
      <c r="CG35" s="424"/>
      <c r="CH35" s="424"/>
      <c r="CI35" s="424"/>
      <c r="CJ35" s="424"/>
      <c r="CK35" s="424"/>
      <c r="CL35" s="424"/>
      <c r="CM35" s="424"/>
      <c r="CN35" s="212"/>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12</v>
      </c>
      <c r="BX36" s="425"/>
      <c r="BY36" s="424" t="str">
        <f>IF('各会計、関係団体の財政状況及び健全化判断比率'!B70="","",'各会計、関係団体の財政状況及び健全化判断比率'!B70)</f>
        <v>福島県後期高齢者医療広域連合一般会計</v>
      </c>
      <c r="BZ36" s="424"/>
      <c r="CA36" s="424"/>
      <c r="CB36" s="424"/>
      <c r="CC36" s="424"/>
      <c r="CD36" s="424"/>
      <c r="CE36" s="424"/>
      <c r="CF36" s="424"/>
      <c r="CG36" s="424"/>
      <c r="CH36" s="424"/>
      <c r="CI36" s="424"/>
      <c r="CJ36" s="424"/>
      <c r="CK36" s="424"/>
      <c r="CL36" s="424"/>
      <c r="CM36" s="424"/>
      <c r="CN36" s="212"/>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f t="shared" si="4"/>
        <v>5</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13</v>
      </c>
      <c r="BX37" s="425"/>
      <c r="BY37" s="424" t="str">
        <f>IF('各会計、関係団体の財政状況及び健全化判断比率'!B71="","",'各会計、関係団体の財政状況及び健全化判断比率'!B71)</f>
        <v>″後期高齢者医療特別会計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14</v>
      </c>
      <c r="BX38" s="425"/>
      <c r="BY38" s="424" t="str">
        <f>IF('各会計、関係団体の財政状況及び健全化判断比率'!B72="","",'各会計、関係団体の財政状況及び健全化判断比率'!B72)</f>
        <v>福島県市町村総合事務組合　一般会計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15</v>
      </c>
      <c r="BX39" s="425"/>
      <c r="BY39" s="424" t="str">
        <f>IF('各会計、関係団体の財政状況及び健全化判断比率'!B73="","",'各会計、関係団体の財政状況及び健全化判断比率'!B73)</f>
        <v>″消防補償等特別会計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16</v>
      </c>
      <c r="BX40" s="425"/>
      <c r="BY40" s="424" t="str">
        <f>IF('各会計、関係団体の財政状況及び健全化判断比率'!B74="","",'各会計、関係団体の財政状況及び健全化判断比率'!B74)</f>
        <v>″消防賞じゅつ特別会計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f t="shared" si="2"/>
        <v>17</v>
      </c>
      <c r="BX41" s="425"/>
      <c r="BY41" s="424" t="str">
        <f>IF('各会計、関係団体の財政状況及び健全化判断比率'!B75="","",'各会計、関係団体の財政状況及び健全化判断比率'!B75)</f>
        <v>″非常勤職員公務災害補償特別会計</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f t="shared" si="2"/>
        <v>18</v>
      </c>
      <c r="BX42" s="425"/>
      <c r="BY42" s="424" t="str">
        <f>IF('各会計、関係団体の財政状況及び健全化判断比率'!B76="","",'各会計、関係団体の財政状況及び健全化判断比率'!B76)</f>
        <v>″自治会館管理特別会計</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f t="shared" si="2"/>
        <v>19</v>
      </c>
      <c r="BX43" s="425"/>
      <c r="BY43" s="424" t="str">
        <f>IF('各会計、関係団体の財政状況及び健全化判断比率'!B77="","",'各会計、関係団体の財政状況及び健全化判断比率'!B77)</f>
        <v>福島県市民交通災害共済組合</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199</v>
      </c>
      <c r="C46" s="184"/>
      <c r="D46" s="184"/>
      <c r="E46" s="184" t="s">
        <v>200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203</v>
      </c>
    </row>
    <row r="50" spans="5:5" x14ac:dyDescent="0.15">
      <c r="E50" s="186" t="s">
        <v>204</v>
      </c>
    </row>
    <row r="51" spans="5:5" x14ac:dyDescent="0.15">
      <c r="E51" s="186" t="s">
        <v>205</v>
      </c>
    </row>
    <row r="52" spans="5:5" x14ac:dyDescent="0.15">
      <c r="E52" s="186" t="s">
        <v>206</v>
      </c>
    </row>
    <row r="53" spans="5:5" x14ac:dyDescent="0.15"/>
    <row r="54" spans="5:5" x14ac:dyDescent="0.15"/>
    <row r="55" spans="5:5" x14ac:dyDescent="0.15"/>
    <row r="56" spans="5:5" x14ac:dyDescent="0.15"/>
  </sheetData>
  <sheetProtection algorithmName="SHA-512" hashValue="fJUKpsDOfy+xsMlZCaXbFqQKIPdty2ZetmaGsT7Bg8BwJ/lqvwQUbAJfg1TIV5goBOZxk3hNpBazSqQI9+SkOw==" saltValue="rLNHciNcQuad2baI3KhI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6" sqref="K36"/>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567</v>
      </c>
      <c r="D34" s="1248"/>
      <c r="E34" s="1249"/>
      <c r="F34" s="32">
        <v>9.02</v>
      </c>
      <c r="G34" s="33">
        <v>8.66</v>
      </c>
      <c r="H34" s="33">
        <v>7.46</v>
      </c>
      <c r="I34" s="33">
        <v>12.96</v>
      </c>
      <c r="J34" s="34">
        <v>11.34</v>
      </c>
      <c r="K34" s="22"/>
      <c r="L34" s="22"/>
      <c r="M34" s="22"/>
      <c r="N34" s="22"/>
      <c r="O34" s="22"/>
      <c r="P34" s="22"/>
    </row>
    <row r="35" spans="1:16" ht="39" customHeight="1" x14ac:dyDescent="0.15">
      <c r="A35" s="22"/>
      <c r="B35" s="35"/>
      <c r="C35" s="1242" t="s">
        <v>568</v>
      </c>
      <c r="D35" s="1243"/>
      <c r="E35" s="1244"/>
      <c r="F35" s="36">
        <v>12.8</v>
      </c>
      <c r="G35" s="37">
        <v>13.14</v>
      </c>
      <c r="H35" s="37">
        <v>11.05</v>
      </c>
      <c r="I35" s="37">
        <v>9.68</v>
      </c>
      <c r="J35" s="38">
        <v>8.7899999999999991</v>
      </c>
      <c r="K35" s="22"/>
      <c r="L35" s="22"/>
      <c r="M35" s="22"/>
      <c r="N35" s="22"/>
      <c r="O35" s="22"/>
      <c r="P35" s="22"/>
    </row>
    <row r="36" spans="1:16" ht="39" customHeight="1" x14ac:dyDescent="0.15">
      <c r="A36" s="22"/>
      <c r="B36" s="35"/>
      <c r="C36" s="1242" t="s">
        <v>569</v>
      </c>
      <c r="D36" s="1243"/>
      <c r="E36" s="1244"/>
      <c r="F36" s="36">
        <v>1.1299999999999999</v>
      </c>
      <c r="G36" s="37">
        <v>0.99</v>
      </c>
      <c r="H36" s="37">
        <v>1.26</v>
      </c>
      <c r="I36" s="37">
        <v>2.13</v>
      </c>
      <c r="J36" s="38">
        <v>2.75</v>
      </c>
      <c r="K36" s="22"/>
      <c r="L36" s="22"/>
      <c r="M36" s="22"/>
      <c r="N36" s="22"/>
      <c r="O36" s="22"/>
      <c r="P36" s="22"/>
    </row>
    <row r="37" spans="1:16" ht="39" customHeight="1" x14ac:dyDescent="0.15">
      <c r="A37" s="22"/>
      <c r="B37" s="35"/>
      <c r="C37" s="1242" t="s">
        <v>570</v>
      </c>
      <c r="D37" s="1243"/>
      <c r="E37" s="1244"/>
      <c r="F37" s="36" t="s">
        <v>518</v>
      </c>
      <c r="G37" s="37" t="s">
        <v>518</v>
      </c>
      <c r="H37" s="37" t="s">
        <v>518</v>
      </c>
      <c r="I37" s="37">
        <v>1.81</v>
      </c>
      <c r="J37" s="38">
        <v>2.19</v>
      </c>
      <c r="K37" s="22"/>
      <c r="L37" s="22"/>
      <c r="M37" s="22"/>
      <c r="N37" s="22"/>
      <c r="O37" s="22"/>
      <c r="P37" s="22"/>
    </row>
    <row r="38" spans="1:16" ht="39" customHeight="1" x14ac:dyDescent="0.15">
      <c r="A38" s="22"/>
      <c r="B38" s="35"/>
      <c r="C38" s="1242" t="s">
        <v>571</v>
      </c>
      <c r="D38" s="1243"/>
      <c r="E38" s="1244"/>
      <c r="F38" s="36">
        <v>4.91</v>
      </c>
      <c r="G38" s="37">
        <v>3.73</v>
      </c>
      <c r="H38" s="37">
        <v>1.44</v>
      </c>
      <c r="I38" s="37">
        <v>1.74</v>
      </c>
      <c r="J38" s="38">
        <v>1.49</v>
      </c>
      <c r="K38" s="22"/>
      <c r="L38" s="22"/>
      <c r="M38" s="22"/>
      <c r="N38" s="22"/>
      <c r="O38" s="22"/>
      <c r="P38" s="22"/>
    </row>
    <row r="39" spans="1:16" ht="39" customHeight="1" x14ac:dyDescent="0.15">
      <c r="A39" s="22"/>
      <c r="B39" s="35"/>
      <c r="C39" s="1242" t="s">
        <v>572</v>
      </c>
      <c r="D39" s="1243"/>
      <c r="E39" s="1244"/>
      <c r="F39" s="36">
        <v>1.05</v>
      </c>
      <c r="G39" s="37">
        <v>1.04</v>
      </c>
      <c r="H39" s="37">
        <v>1.02</v>
      </c>
      <c r="I39" s="37">
        <v>1.01</v>
      </c>
      <c r="J39" s="38">
        <v>0.98</v>
      </c>
      <c r="K39" s="22"/>
      <c r="L39" s="22"/>
      <c r="M39" s="22"/>
      <c r="N39" s="22"/>
      <c r="O39" s="22"/>
      <c r="P39" s="22"/>
    </row>
    <row r="40" spans="1:16" ht="39" customHeight="1" x14ac:dyDescent="0.15">
      <c r="A40" s="22"/>
      <c r="B40" s="35"/>
      <c r="C40" s="1242" t="s">
        <v>573</v>
      </c>
      <c r="D40" s="1243"/>
      <c r="E40" s="1244"/>
      <c r="F40" s="36">
        <v>0.1</v>
      </c>
      <c r="G40" s="37">
        <v>0.08</v>
      </c>
      <c r="H40" s="37">
        <v>0.14000000000000001</v>
      </c>
      <c r="I40" s="37">
        <v>0.09</v>
      </c>
      <c r="J40" s="38">
        <v>0.08</v>
      </c>
      <c r="K40" s="22"/>
      <c r="L40" s="22"/>
      <c r="M40" s="22"/>
      <c r="N40" s="22"/>
      <c r="O40" s="22"/>
      <c r="P40" s="22"/>
    </row>
    <row r="41" spans="1:16" ht="39" customHeight="1" x14ac:dyDescent="0.15">
      <c r="A41" s="22"/>
      <c r="B41" s="35"/>
      <c r="C41" s="1242" t="s">
        <v>574</v>
      </c>
      <c r="D41" s="1243"/>
      <c r="E41" s="1244"/>
      <c r="F41" s="36">
        <v>0.03</v>
      </c>
      <c r="G41" s="37">
        <v>0.05</v>
      </c>
      <c r="H41" s="37">
        <v>0.02</v>
      </c>
      <c r="I41" s="37">
        <v>0.11</v>
      </c>
      <c r="J41" s="38">
        <v>0.02</v>
      </c>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v>0.39</v>
      </c>
      <c r="G43" s="42">
        <v>0.44</v>
      </c>
      <c r="H43" s="42">
        <v>2.31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jmxbR1OVvhUHVUmrEEmX571Krlfkcy9mhyGXkLhem6/q17eATGJQV552Il7/PRTrNbE4r7ooCNO0RkW+TM/4g==" saltValue="K/rSdUknVla3cwbNyRpL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942</v>
      </c>
      <c r="L45" s="60">
        <v>1011</v>
      </c>
      <c r="M45" s="60">
        <v>1039</v>
      </c>
      <c r="N45" s="60">
        <v>1050</v>
      </c>
      <c r="O45" s="61">
        <v>1044</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13</v>
      </c>
      <c r="F47" s="1252"/>
      <c r="G47" s="1252"/>
      <c r="H47" s="1252"/>
      <c r="I47" s="1252"/>
      <c r="J47" s="1253"/>
      <c r="K47" s="63">
        <v>100</v>
      </c>
      <c r="L47" s="64">
        <v>89</v>
      </c>
      <c r="M47" s="64">
        <v>77</v>
      </c>
      <c r="N47" s="64">
        <v>64</v>
      </c>
      <c r="O47" s="65">
        <v>57</v>
      </c>
      <c r="P47" s="48"/>
      <c r="Q47" s="48"/>
      <c r="R47" s="48"/>
      <c r="S47" s="48"/>
      <c r="T47" s="48"/>
      <c r="U47" s="48"/>
    </row>
    <row r="48" spans="1:21" ht="30.75" customHeight="1" x14ac:dyDescent="0.15">
      <c r="A48" s="48"/>
      <c r="B48" s="1270"/>
      <c r="C48" s="1271"/>
      <c r="D48" s="62"/>
      <c r="E48" s="1252" t="s">
        <v>14</v>
      </c>
      <c r="F48" s="1252"/>
      <c r="G48" s="1252"/>
      <c r="H48" s="1252"/>
      <c r="I48" s="1252"/>
      <c r="J48" s="1253"/>
      <c r="K48" s="63">
        <v>322</v>
      </c>
      <c r="L48" s="64">
        <v>329</v>
      </c>
      <c r="M48" s="64">
        <v>328</v>
      </c>
      <c r="N48" s="64">
        <v>328</v>
      </c>
      <c r="O48" s="65">
        <v>242</v>
      </c>
      <c r="P48" s="48"/>
      <c r="Q48" s="48"/>
      <c r="R48" s="48"/>
      <c r="S48" s="48"/>
      <c r="T48" s="48"/>
      <c r="U48" s="48"/>
    </row>
    <row r="49" spans="1:21" ht="30.75" customHeight="1" x14ac:dyDescent="0.15">
      <c r="A49" s="48"/>
      <c r="B49" s="1270"/>
      <c r="C49" s="1271"/>
      <c r="D49" s="62"/>
      <c r="E49" s="1252" t="s">
        <v>15</v>
      </c>
      <c r="F49" s="1252"/>
      <c r="G49" s="1252"/>
      <c r="H49" s="1252"/>
      <c r="I49" s="1252"/>
      <c r="J49" s="1253"/>
      <c r="K49" s="63">
        <v>96</v>
      </c>
      <c r="L49" s="64">
        <v>92</v>
      </c>
      <c r="M49" s="64">
        <v>48</v>
      </c>
      <c r="N49" s="64">
        <v>44</v>
      </c>
      <c r="O49" s="65">
        <v>57</v>
      </c>
      <c r="P49" s="48"/>
      <c r="Q49" s="48"/>
      <c r="R49" s="48"/>
      <c r="S49" s="48"/>
      <c r="T49" s="48"/>
      <c r="U49" s="48"/>
    </row>
    <row r="50" spans="1:21" ht="30.75" customHeight="1" x14ac:dyDescent="0.15">
      <c r="A50" s="48"/>
      <c r="B50" s="1270"/>
      <c r="C50" s="1271"/>
      <c r="D50" s="62"/>
      <c r="E50" s="1252" t="s">
        <v>16</v>
      </c>
      <c r="F50" s="1252"/>
      <c r="G50" s="1252"/>
      <c r="H50" s="1252"/>
      <c r="I50" s="1252"/>
      <c r="J50" s="1253"/>
      <c r="K50" s="63">
        <v>38</v>
      </c>
      <c r="L50" s="64">
        <v>35</v>
      </c>
      <c r="M50" s="64">
        <v>30</v>
      </c>
      <c r="N50" s="64">
        <v>23</v>
      </c>
      <c r="O50" s="65">
        <v>12</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920</v>
      </c>
      <c r="L52" s="64">
        <v>1006</v>
      </c>
      <c r="M52" s="64">
        <v>1004</v>
      </c>
      <c r="N52" s="64">
        <v>1009</v>
      </c>
      <c r="O52" s="65">
        <v>1006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578</v>
      </c>
      <c r="L53" s="69">
        <v>550</v>
      </c>
      <c r="M53" s="69">
        <v>518</v>
      </c>
      <c r="N53" s="69">
        <v>500</v>
      </c>
      <c r="O53" s="70">
        <v>406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v>252</v>
      </c>
      <c r="L57" s="83">
        <v>152</v>
      </c>
      <c r="M57" s="83">
        <v>102</v>
      </c>
      <c r="N57" s="83">
        <v>127</v>
      </c>
      <c r="O57" s="84">
        <v>2</v>
      </c>
    </row>
    <row r="58" spans="1:21" ht="31.5" customHeight="1" thickBot="1" x14ac:dyDescent="0.2">
      <c r="B58" s="1260"/>
      <c r="C58" s="1261"/>
      <c r="D58" s="1265" t="s">
        <v>27</v>
      </c>
      <c r="E58" s="1266"/>
      <c r="F58" s="1266"/>
      <c r="G58" s="1266"/>
      <c r="H58" s="1266"/>
      <c r="I58" s="1266"/>
      <c r="J58" s="1267"/>
      <c r="K58" s="85">
        <v>800</v>
      </c>
      <c r="L58" s="85">
        <v>803</v>
      </c>
      <c r="M58" s="85">
        <v>767</v>
      </c>
      <c r="N58" s="85">
        <v>706</v>
      </c>
      <c r="O58" s="86">
        <v>100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ooXwSn5ANgif+DXl7RzgJ3Ye6Z0onljP4JtLDSsed2N5zi6X1o2vHaNtMz0Y8bHHJQjNWjQJHQpp1rTZpbuXA==" saltValue="L85ZMhiff/rRP4lLmYV2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O54" sqref="O53:O54"/>
    </sheetView>
  </sheetViews>
  <sheetFormatPr defaultColWidth="0" defaultRowHeight="13.5" customHeight="1" zeroHeight="1" x14ac:dyDescent="0.15"/>
  <cols>
    <col min="1" max="1" width="6.5703125" style="91" customWidth="1"/>
    <col min="2" max="3" width="12.5703125" style="91" customWidth="1"/>
    <col min="4" max="4" width="11.5703125" style="91" customWidth="1"/>
    <col min="5" max="8" width="10.42578125" style="91" customWidth="1"/>
    <col min="9" max="13" width="16.42578125" style="91" customWidth="1"/>
    <col min="14" max="19" width="12.57031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559</v>
      </c>
      <c r="J40" s="98" t="s">
        <v>560</v>
      </c>
      <c r="K40" s="98" t="s">
        <v>561</v>
      </c>
      <c r="L40" s="98" t="s">
        <v>562</v>
      </c>
      <c r="M40" s="99" t="s">
        <v>563</v>
      </c>
    </row>
    <row r="41" spans="2:13" ht="27.75" customHeight="1" x14ac:dyDescent="0.15">
      <c r="B41" s="1288" t="s">
        <v>30</v>
      </c>
      <c r="C41" s="1289"/>
      <c r="D41" s="100"/>
      <c r="E41" s="1290" t="s">
        <v>31</v>
      </c>
      <c r="F41" s="1290"/>
      <c r="G41" s="1290"/>
      <c r="H41" s="1291"/>
      <c r="I41" s="101">
        <v>15367</v>
      </c>
      <c r="J41" s="102">
        <v>14999</v>
      </c>
      <c r="K41" s="102">
        <v>14928</v>
      </c>
      <c r="L41" s="102">
        <v>15421</v>
      </c>
      <c r="M41" s="103">
        <v>17644</v>
      </c>
    </row>
    <row r="42" spans="2:13" ht="27.75" customHeight="1" x14ac:dyDescent="0.15">
      <c r="B42" s="1278"/>
      <c r="C42" s="1279"/>
      <c r="D42" s="104"/>
      <c r="E42" s="1282" t="s">
        <v>32</v>
      </c>
      <c r="F42" s="1282"/>
      <c r="G42" s="1282"/>
      <c r="H42" s="1283"/>
      <c r="I42" s="105">
        <v>2979</v>
      </c>
      <c r="J42" s="106">
        <v>2413</v>
      </c>
      <c r="K42" s="106">
        <v>1836</v>
      </c>
      <c r="L42" s="106">
        <v>1264</v>
      </c>
      <c r="M42" s="107">
        <v>674</v>
      </c>
    </row>
    <row r="43" spans="2:13" ht="27.75" customHeight="1" x14ac:dyDescent="0.15">
      <c r="B43" s="1278"/>
      <c r="C43" s="1279"/>
      <c r="D43" s="104"/>
      <c r="E43" s="1282" t="s">
        <v>33</v>
      </c>
      <c r="F43" s="1282"/>
      <c r="G43" s="1282"/>
      <c r="H43" s="1283"/>
      <c r="I43" s="105">
        <v>4037</v>
      </c>
      <c r="J43" s="106">
        <v>3831</v>
      </c>
      <c r="K43" s="106">
        <v>3735</v>
      </c>
      <c r="L43" s="106">
        <v>3692</v>
      </c>
      <c r="M43" s="107">
        <v>3479</v>
      </c>
    </row>
    <row r="44" spans="2:13" ht="27.75" customHeight="1" x14ac:dyDescent="0.15">
      <c r="B44" s="1278"/>
      <c r="C44" s="1279"/>
      <c r="D44" s="104"/>
      <c r="E44" s="1282" t="s">
        <v>34</v>
      </c>
      <c r="F44" s="1282"/>
      <c r="G44" s="1282"/>
      <c r="H44" s="1283"/>
      <c r="I44" s="105">
        <v>212</v>
      </c>
      <c r="J44" s="106">
        <v>128</v>
      </c>
      <c r="K44" s="106">
        <v>78</v>
      </c>
      <c r="L44" s="106">
        <v>43</v>
      </c>
      <c r="M44" s="107">
        <v>57</v>
      </c>
    </row>
    <row r="45" spans="2:13" ht="27.75" customHeight="1" x14ac:dyDescent="0.15">
      <c r="B45" s="1278"/>
      <c r="C45" s="1279"/>
      <c r="D45" s="104"/>
      <c r="E45" s="1282" t="s">
        <v>35</v>
      </c>
      <c r="F45" s="1282"/>
      <c r="G45" s="1282"/>
      <c r="H45" s="1283"/>
      <c r="I45" s="105">
        <v>1982</v>
      </c>
      <c r="J45" s="106">
        <v>1930</v>
      </c>
      <c r="K45" s="106">
        <v>1781</v>
      </c>
      <c r="L45" s="106">
        <v>1754</v>
      </c>
      <c r="M45" s="107">
        <v>1664</v>
      </c>
    </row>
    <row r="46" spans="2:13" ht="27.75" customHeight="1" x14ac:dyDescent="0.15">
      <c r="B46" s="1278"/>
      <c r="C46" s="1279"/>
      <c r="D46" s="108"/>
      <c r="E46" s="1282" t="s">
        <v>36</v>
      </c>
      <c r="F46" s="1282"/>
      <c r="G46" s="1282"/>
      <c r="H46" s="1283"/>
      <c r="I46" s="105" t="s">
        <v>518</v>
      </c>
      <c r="J46" s="106" t="s">
        <v>518</v>
      </c>
      <c r="K46" s="106" t="s">
        <v>518</v>
      </c>
      <c r="L46" s="106" t="s">
        <v>518</v>
      </c>
      <c r="M46" s="107" t="s">
        <v>518</v>
      </c>
    </row>
    <row r="47" spans="2:13" ht="27.75" customHeight="1" x14ac:dyDescent="0.15">
      <c r="B47" s="1278"/>
      <c r="C47" s="1279"/>
      <c r="D47" s="109"/>
      <c r="E47" s="1292" t="s">
        <v>37</v>
      </c>
      <c r="F47" s="1293"/>
      <c r="G47" s="1293"/>
      <c r="H47" s="1294"/>
      <c r="I47" s="105" t="s">
        <v>518</v>
      </c>
      <c r="J47" s="106" t="s">
        <v>518</v>
      </c>
      <c r="K47" s="106" t="s">
        <v>518</v>
      </c>
      <c r="L47" s="106" t="s">
        <v>518</v>
      </c>
      <c r="M47" s="107" t="s">
        <v>518</v>
      </c>
    </row>
    <row r="48" spans="2:13" ht="27.75" customHeight="1" x14ac:dyDescent="0.15">
      <c r="B48" s="1278"/>
      <c r="C48" s="1279"/>
      <c r="D48" s="104"/>
      <c r="E48" s="1282" t="s">
        <v>38</v>
      </c>
      <c r="F48" s="1282"/>
      <c r="G48" s="1282"/>
      <c r="H48" s="1283"/>
      <c r="I48" s="105" t="s">
        <v>518</v>
      </c>
      <c r="J48" s="106" t="s">
        <v>518</v>
      </c>
      <c r="K48" s="106" t="s">
        <v>518</v>
      </c>
      <c r="L48" s="106" t="s">
        <v>518</v>
      </c>
      <c r="M48" s="107" t="s">
        <v>518</v>
      </c>
    </row>
    <row r="49" spans="2:13" ht="27.75" customHeight="1" x14ac:dyDescent="0.15">
      <c r="B49" s="1280"/>
      <c r="C49" s="1281"/>
      <c r="D49" s="104"/>
      <c r="E49" s="1282" t="s">
        <v>39</v>
      </c>
      <c r="F49" s="1282"/>
      <c r="G49" s="1282"/>
      <c r="H49" s="1283"/>
      <c r="I49" s="105" t="s">
        <v>518</v>
      </c>
      <c r="J49" s="106" t="s">
        <v>518</v>
      </c>
      <c r="K49" s="106" t="s">
        <v>518</v>
      </c>
      <c r="L49" s="106" t="s">
        <v>518</v>
      </c>
      <c r="M49" s="107" t="s">
        <v>518</v>
      </c>
    </row>
    <row r="50" spans="2:13" ht="27.75" customHeight="1" x14ac:dyDescent="0.15">
      <c r="B50" s="1276" t="s">
        <v>40</v>
      </c>
      <c r="C50" s="1277"/>
      <c r="D50" s="110"/>
      <c r="E50" s="1282" t="s">
        <v>41</v>
      </c>
      <c r="F50" s="1282"/>
      <c r="G50" s="1282"/>
      <c r="H50" s="1283"/>
      <c r="I50" s="105">
        <v>3519</v>
      </c>
      <c r="J50" s="106">
        <v>3556</v>
      </c>
      <c r="K50" s="106">
        <v>3986</v>
      </c>
      <c r="L50" s="106">
        <v>3661</v>
      </c>
      <c r="M50" s="107">
        <v>3671</v>
      </c>
    </row>
    <row r="51" spans="2:13" ht="27.75" customHeight="1" x14ac:dyDescent="0.15">
      <c r="B51" s="1278"/>
      <c r="C51" s="1279"/>
      <c r="D51" s="104"/>
      <c r="E51" s="1282" t="s">
        <v>42</v>
      </c>
      <c r="F51" s="1282"/>
      <c r="G51" s="1282"/>
      <c r="H51" s="1283"/>
      <c r="I51" s="105">
        <v>2251</v>
      </c>
      <c r="J51" s="106">
        <v>2243</v>
      </c>
      <c r="K51" s="106">
        <v>2148</v>
      </c>
      <c r="L51" s="106">
        <v>2149</v>
      </c>
      <c r="M51" s="107">
        <v>2012</v>
      </c>
    </row>
    <row r="52" spans="2:13" ht="27.75" customHeight="1" x14ac:dyDescent="0.15">
      <c r="B52" s="1280"/>
      <c r="C52" s="1281"/>
      <c r="D52" s="104"/>
      <c r="E52" s="1282" t="s">
        <v>43</v>
      </c>
      <c r="F52" s="1282"/>
      <c r="G52" s="1282"/>
      <c r="H52" s="1283"/>
      <c r="I52" s="105">
        <v>12151</v>
      </c>
      <c r="J52" s="106">
        <v>11935</v>
      </c>
      <c r="K52" s="106">
        <v>11971</v>
      </c>
      <c r="L52" s="106">
        <v>11961</v>
      </c>
      <c r="M52" s="107">
        <v>13453</v>
      </c>
    </row>
    <row r="53" spans="2:13" ht="27.75" customHeight="1" thickBot="1" x14ac:dyDescent="0.2">
      <c r="B53" s="1284" t="s">
        <v>44</v>
      </c>
      <c r="C53" s="1285"/>
      <c r="D53" s="111"/>
      <c r="E53" s="1286" t="s">
        <v>45</v>
      </c>
      <c r="F53" s="1286"/>
      <c r="G53" s="1286"/>
      <c r="H53" s="1287"/>
      <c r="I53" s="112">
        <v>6656</v>
      </c>
      <c r="J53" s="113">
        <v>5566</v>
      </c>
      <c r="K53" s="113">
        <v>4254</v>
      </c>
      <c r="L53" s="113">
        <v>4402</v>
      </c>
      <c r="M53" s="114">
        <v>4382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Ox344e4vS3iCs0SQrHJaYugdEuKUKwf7XA6nvqR0vcSPwark6cK+P3cyqBf3X8ExNQI/An77KPMn2t3mYulQ==" saltValue="dj1EAjtYpXgWx6J8RLjw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9" sqref="C59:E59"/>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561</v>
      </c>
      <c r="G54" s="123" t="s">
        <v>562</v>
      </c>
      <c r="H54" s="124" t="s">
        <v>563</v>
      </c>
    </row>
    <row r="55" spans="2:8" ht="52.5" customHeight="1" x14ac:dyDescent="0.15">
      <c r="B55" s="125"/>
      <c r="C55" s="1303" t="s">
        <v>48</v>
      </c>
      <c r="D55" s="1303"/>
      <c r="E55" s="1304"/>
      <c r="F55" s="126">
        <v>1529</v>
      </c>
      <c r="G55" s="126">
        <v>1466</v>
      </c>
      <c r="H55" s="127">
        <v>1401</v>
      </c>
    </row>
    <row r="56" spans="2:8" ht="52.5" customHeight="1" x14ac:dyDescent="0.15">
      <c r="B56" s="128"/>
      <c r="C56" s="1305" t="s">
        <v>49</v>
      </c>
      <c r="D56" s="1305"/>
      <c r="E56" s="1306"/>
      <c r="F56" s="129">
        <v>127</v>
      </c>
      <c r="G56" s="129">
        <v>2</v>
      </c>
      <c r="H56" s="130">
        <v>2</v>
      </c>
    </row>
    <row r="57" spans="2:8" ht="53.25" customHeight="1" x14ac:dyDescent="0.15">
      <c r="B57" s="128"/>
      <c r="C57" s="1307" t="s">
        <v>50</v>
      </c>
      <c r="D57" s="1307"/>
      <c r="E57" s="1308"/>
      <c r="F57" s="131">
        <v>1881</v>
      </c>
      <c r="G57" s="131">
        <v>1445</v>
      </c>
      <c r="H57" s="132">
        <v>1901</v>
      </c>
    </row>
    <row r="58" spans="2:8" ht="45.75" customHeight="1" x14ac:dyDescent="0.15">
      <c r="B58" s="133"/>
      <c r="C58" s="1295" t="s">
        <v>582</v>
      </c>
      <c r="D58" s="1296"/>
      <c r="E58" s="1297"/>
      <c r="F58" s="134">
        <v>571</v>
      </c>
      <c r="G58" s="134">
        <v>522</v>
      </c>
      <c r="H58" s="135">
        <v>471</v>
      </c>
    </row>
    <row r="59" spans="2:8" ht="45.75" customHeight="1" x14ac:dyDescent="0.15">
      <c r="B59" s="133"/>
      <c r="C59" s="1295" t="s">
        <v>583</v>
      </c>
      <c r="D59" s="1296"/>
      <c r="E59" s="1297"/>
      <c r="F59" s="134" t="s">
        <v>584</v>
      </c>
      <c r="G59" s="134" t="s">
        <v>584</v>
      </c>
      <c r="H59" s="135">
        <v>438</v>
      </c>
    </row>
    <row r="60" spans="2:8" ht="45.75" customHeight="1" x14ac:dyDescent="0.15">
      <c r="B60" s="133"/>
      <c r="C60" s="1295" t="s">
        <v>585</v>
      </c>
      <c r="D60" s="1296"/>
      <c r="E60" s="1297"/>
      <c r="F60" s="134">
        <v>208</v>
      </c>
      <c r="G60" s="134">
        <v>322</v>
      </c>
      <c r="H60" s="135">
        <v>414</v>
      </c>
    </row>
    <row r="61" spans="2:8" ht="45.75" customHeight="1" x14ac:dyDescent="0.15">
      <c r="B61" s="133"/>
      <c r="C61" s="1295" t="s">
        <v>586</v>
      </c>
      <c r="D61" s="1296"/>
      <c r="E61" s="1297"/>
      <c r="F61" s="134">
        <v>339</v>
      </c>
      <c r="G61" s="134">
        <v>339</v>
      </c>
      <c r="H61" s="135">
        <v>340</v>
      </c>
    </row>
    <row r="62" spans="2:8" ht="45.75" customHeight="1" thickBot="1" x14ac:dyDescent="0.2">
      <c r="B62" s="136"/>
      <c r="C62" s="1298" t="s">
        <v>587</v>
      </c>
      <c r="D62" s="1299"/>
      <c r="E62" s="1300"/>
      <c r="F62" s="137">
        <v>280</v>
      </c>
      <c r="G62" s="137">
        <v>99</v>
      </c>
      <c r="H62" s="138">
        <v>79</v>
      </c>
    </row>
    <row r="63" spans="2:8" ht="52.5" customHeight="1" thickBot="1" x14ac:dyDescent="0.2">
      <c r="B63" s="139"/>
      <c r="C63" s="1301" t="s">
        <v>51</v>
      </c>
      <c r="D63" s="1301"/>
      <c r="E63" s="1302"/>
      <c r="F63" s="140">
        <v>3537</v>
      </c>
      <c r="G63" s="140">
        <v>2912</v>
      </c>
      <c r="H63" s="141">
        <v>3304</v>
      </c>
    </row>
    <row r="64" spans="2:8" ht="15" customHeight="1" x14ac:dyDescent="0.15"/>
  </sheetData>
  <sheetProtection algorithmName="SHA-512" hashValue="axusjKL5F6XoKrBM/xhYliqyQ+eqGo0DteklsCq9Y0CgycVlgnv8nGI+kMTuFpiyz6ZP32rvdsDgG1+d0SUdpA==" saltValue="CcWf0anyTF2gYLvWdqfy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559</v>
      </c>
      <c r="BQ50" s="1322"/>
      <c r="BR50" s="1322"/>
      <c r="BS50" s="1322"/>
      <c r="BT50" s="1322"/>
      <c r="BU50" s="1322"/>
      <c r="BV50" s="1322"/>
      <c r="BW50" s="1322"/>
      <c r="BX50" s="1322" t="s">
        <v>560</v>
      </c>
      <c r="BY50" s="1322"/>
      <c r="BZ50" s="1322"/>
      <c r="CA50" s="1322"/>
      <c r="CB50" s="1322"/>
      <c r="CC50" s="1322"/>
      <c r="CD50" s="1322"/>
      <c r="CE50" s="1322"/>
      <c r="CF50" s="1322" t="s">
        <v>561</v>
      </c>
      <c r="CG50" s="1322"/>
      <c r="CH50" s="1322"/>
      <c r="CI50" s="1322"/>
      <c r="CJ50" s="1322"/>
      <c r="CK50" s="1322"/>
      <c r="CL50" s="1322"/>
      <c r="CM50" s="1322"/>
      <c r="CN50" s="1322" t="s">
        <v>562</v>
      </c>
      <c r="CO50" s="1322"/>
      <c r="CP50" s="1322"/>
      <c r="CQ50" s="1322"/>
      <c r="CR50" s="1322"/>
      <c r="CS50" s="1322"/>
      <c r="CT50" s="1322"/>
      <c r="CU50" s="1322"/>
      <c r="CV50" s="1322" t="s">
        <v>563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v>93.3</v>
      </c>
      <c r="BQ51" s="1323"/>
      <c r="BR51" s="1323"/>
      <c r="BS51" s="1323"/>
      <c r="BT51" s="1323"/>
      <c r="BU51" s="1323"/>
      <c r="BV51" s="1323"/>
      <c r="BW51" s="1323"/>
      <c r="BX51" s="1323">
        <v>77.400000000000006</v>
      </c>
      <c r="BY51" s="1323"/>
      <c r="BZ51" s="1323"/>
      <c r="CA51" s="1323"/>
      <c r="CB51" s="1323"/>
      <c r="CC51" s="1323"/>
      <c r="CD51" s="1323"/>
      <c r="CE51" s="1323"/>
      <c r="CF51" s="1323">
        <v>58.3</v>
      </c>
      <c r="CG51" s="1323"/>
      <c r="CH51" s="1323"/>
      <c r="CI51" s="1323"/>
      <c r="CJ51" s="1323"/>
      <c r="CK51" s="1323"/>
      <c r="CL51" s="1323"/>
      <c r="CM51" s="1323"/>
      <c r="CN51" s="1323">
        <v>59.9</v>
      </c>
      <c r="CO51" s="1323"/>
      <c r="CP51" s="1323"/>
      <c r="CQ51" s="1323"/>
      <c r="CR51" s="1323"/>
      <c r="CS51" s="1323"/>
      <c r="CT51" s="1323"/>
      <c r="CU51" s="1323"/>
      <c r="CV51" s="1323">
        <v>57.4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34.5</v>
      </c>
      <c r="BQ53" s="1323"/>
      <c r="BR53" s="1323"/>
      <c r="BS53" s="1323"/>
      <c r="BT53" s="1323"/>
      <c r="BU53" s="1323"/>
      <c r="BV53" s="1323"/>
      <c r="BW53" s="1323"/>
      <c r="BX53" s="1323">
        <v>35.4</v>
      </c>
      <c r="BY53" s="1323"/>
      <c r="BZ53" s="1323"/>
      <c r="CA53" s="1323"/>
      <c r="CB53" s="1323"/>
      <c r="CC53" s="1323"/>
      <c r="CD53" s="1323"/>
      <c r="CE53" s="1323"/>
      <c r="CF53" s="1323">
        <v>37</v>
      </c>
      <c r="CG53" s="1323"/>
      <c r="CH53" s="1323"/>
      <c r="CI53" s="1323"/>
      <c r="CJ53" s="1323"/>
      <c r="CK53" s="1323"/>
      <c r="CL53" s="1323"/>
      <c r="CM53" s="1323"/>
      <c r="CN53" s="1323">
        <v>39.5</v>
      </c>
      <c r="CO53" s="1323"/>
      <c r="CP53" s="1323"/>
      <c r="CQ53" s="1323"/>
      <c r="CR53" s="1323"/>
      <c r="CS53" s="1323"/>
      <c r="CT53" s="1323"/>
      <c r="CU53" s="1323"/>
      <c r="CV53" s="1323">
        <v>38.799999999999997</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52.3</v>
      </c>
      <c r="BQ55" s="1323"/>
      <c r="BR55" s="1323"/>
      <c r="BS55" s="1323"/>
      <c r="BT55" s="1323"/>
      <c r="BU55" s="1323"/>
      <c r="BV55" s="1323"/>
      <c r="BW55" s="1323"/>
      <c r="BX55" s="1323">
        <v>55.4</v>
      </c>
      <c r="BY55" s="1323"/>
      <c r="BZ55" s="1323"/>
      <c r="CA55" s="1323"/>
      <c r="CB55" s="1323"/>
      <c r="CC55" s="1323"/>
      <c r="CD55" s="1323"/>
      <c r="CE55" s="1323"/>
      <c r="CF55" s="1323">
        <v>52.7</v>
      </c>
      <c r="CG55" s="1323"/>
      <c r="CH55" s="1323"/>
      <c r="CI55" s="1323"/>
      <c r="CJ55" s="1323"/>
      <c r="CK55" s="1323"/>
      <c r="CL55" s="1323"/>
      <c r="CM55" s="1323"/>
      <c r="CN55" s="1323">
        <v>49.7</v>
      </c>
      <c r="CO55" s="1323"/>
      <c r="CP55" s="1323"/>
      <c r="CQ55" s="1323"/>
      <c r="CR55" s="1323"/>
      <c r="CS55" s="1323"/>
      <c r="CT55" s="1323"/>
      <c r="CU55" s="1323"/>
      <c r="CV55" s="1323">
        <v>37.299999999999997</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57.1</v>
      </c>
      <c r="BQ57" s="1323"/>
      <c r="BR57" s="1323"/>
      <c r="BS57" s="1323"/>
      <c r="BT57" s="1323"/>
      <c r="BU57" s="1323"/>
      <c r="BV57" s="1323"/>
      <c r="BW57" s="1323"/>
      <c r="BX57" s="1323">
        <v>58.7</v>
      </c>
      <c r="BY57" s="1323"/>
      <c r="BZ57" s="1323"/>
      <c r="CA57" s="1323"/>
      <c r="CB57" s="1323"/>
      <c r="CC57" s="1323"/>
      <c r="CD57" s="1323"/>
      <c r="CE57" s="1323"/>
      <c r="CF57" s="1323">
        <v>59.9</v>
      </c>
      <c r="CG57" s="1323"/>
      <c r="CH57" s="1323"/>
      <c r="CI57" s="1323"/>
      <c r="CJ57" s="1323"/>
      <c r="CK57" s="1323"/>
      <c r="CL57" s="1323"/>
      <c r="CM57" s="1323"/>
      <c r="CN57" s="1323">
        <v>60.1</v>
      </c>
      <c r="CO57" s="1323"/>
      <c r="CP57" s="1323"/>
      <c r="CQ57" s="1323"/>
      <c r="CR57" s="1323"/>
      <c r="CS57" s="1323"/>
      <c r="CT57" s="1323"/>
      <c r="CU57" s="1323"/>
      <c r="CV57" s="1323">
        <v>61.8</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559</v>
      </c>
      <c r="BQ72" s="1322"/>
      <c r="BR72" s="1322"/>
      <c r="BS72" s="1322"/>
      <c r="BT72" s="1322"/>
      <c r="BU72" s="1322"/>
      <c r="BV72" s="1322"/>
      <c r="BW72" s="1322"/>
      <c r="BX72" s="1322" t="s">
        <v>560</v>
      </c>
      <c r="BY72" s="1322"/>
      <c r="BZ72" s="1322"/>
      <c r="CA72" s="1322"/>
      <c r="CB72" s="1322"/>
      <c r="CC72" s="1322"/>
      <c r="CD72" s="1322"/>
      <c r="CE72" s="1322"/>
      <c r="CF72" s="1322" t="s">
        <v>561</v>
      </c>
      <c r="CG72" s="1322"/>
      <c r="CH72" s="1322"/>
      <c r="CI72" s="1322"/>
      <c r="CJ72" s="1322"/>
      <c r="CK72" s="1322"/>
      <c r="CL72" s="1322"/>
      <c r="CM72" s="1322"/>
      <c r="CN72" s="1322" t="s">
        <v>562</v>
      </c>
      <c r="CO72" s="1322"/>
      <c r="CP72" s="1322"/>
      <c r="CQ72" s="1322"/>
      <c r="CR72" s="1322"/>
      <c r="CS72" s="1322"/>
      <c r="CT72" s="1322"/>
      <c r="CU72" s="1322"/>
      <c r="CV72" s="1322" t="s">
        <v>563</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v>93.3</v>
      </c>
      <c r="BQ73" s="1323"/>
      <c r="BR73" s="1323"/>
      <c r="BS73" s="1323"/>
      <c r="BT73" s="1323"/>
      <c r="BU73" s="1323"/>
      <c r="BV73" s="1323"/>
      <c r="BW73" s="1323"/>
      <c r="BX73" s="1323">
        <v>77.400000000000006</v>
      </c>
      <c r="BY73" s="1323"/>
      <c r="BZ73" s="1323"/>
      <c r="CA73" s="1323"/>
      <c r="CB73" s="1323"/>
      <c r="CC73" s="1323"/>
      <c r="CD73" s="1323"/>
      <c r="CE73" s="1323"/>
      <c r="CF73" s="1323">
        <v>58.3</v>
      </c>
      <c r="CG73" s="1323"/>
      <c r="CH73" s="1323"/>
      <c r="CI73" s="1323"/>
      <c r="CJ73" s="1323"/>
      <c r="CK73" s="1323"/>
      <c r="CL73" s="1323"/>
      <c r="CM73" s="1323"/>
      <c r="CN73" s="1323">
        <v>59.9</v>
      </c>
      <c r="CO73" s="1323"/>
      <c r="CP73" s="1323"/>
      <c r="CQ73" s="1323"/>
      <c r="CR73" s="1323"/>
      <c r="CS73" s="1323"/>
      <c r="CT73" s="1323"/>
      <c r="CU73" s="1323"/>
      <c r="CV73" s="1323">
        <v>57.4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608</v>
      </c>
      <c r="BC75" s="1325"/>
      <c r="BD75" s="1325"/>
      <c r="BE75" s="1325"/>
      <c r="BF75" s="1325"/>
      <c r="BG75" s="1325"/>
      <c r="BH75" s="1325"/>
      <c r="BI75" s="1325"/>
      <c r="BJ75" s="1325"/>
      <c r="BK75" s="1325"/>
      <c r="BL75" s="1325"/>
      <c r="BM75" s="1325"/>
      <c r="BN75" s="1325"/>
      <c r="BO75" s="1325"/>
      <c r="BP75" s="1323">
        <v>9.4</v>
      </c>
      <c r="BQ75" s="1323"/>
      <c r="BR75" s="1323"/>
      <c r="BS75" s="1323"/>
      <c r="BT75" s="1323"/>
      <c r="BU75" s="1323"/>
      <c r="BV75" s="1323"/>
      <c r="BW75" s="1323"/>
      <c r="BX75" s="1323">
        <v>8.3000000000000007</v>
      </c>
      <c r="BY75" s="1323"/>
      <c r="BZ75" s="1323"/>
      <c r="CA75" s="1323"/>
      <c r="CB75" s="1323"/>
      <c r="CC75" s="1323"/>
      <c r="CD75" s="1323"/>
      <c r="CE75" s="1323"/>
      <c r="CF75" s="1323">
        <v>7.6</v>
      </c>
      <c r="CG75" s="1323"/>
      <c r="CH75" s="1323"/>
      <c r="CI75" s="1323"/>
      <c r="CJ75" s="1323"/>
      <c r="CK75" s="1323"/>
      <c r="CL75" s="1323"/>
      <c r="CM75" s="1323"/>
      <c r="CN75" s="1323">
        <v>7.1</v>
      </c>
      <c r="CO75" s="1323"/>
      <c r="CP75" s="1323"/>
      <c r="CQ75" s="1323"/>
      <c r="CR75" s="1323"/>
      <c r="CS75" s="1323"/>
      <c r="CT75" s="1323"/>
      <c r="CU75" s="1323"/>
      <c r="CV75" s="1323">
        <v>6.4</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52.3</v>
      </c>
      <c r="BQ77" s="1323"/>
      <c r="BR77" s="1323"/>
      <c r="BS77" s="1323"/>
      <c r="BT77" s="1323"/>
      <c r="BU77" s="1323"/>
      <c r="BV77" s="1323"/>
      <c r="BW77" s="1323"/>
      <c r="BX77" s="1323">
        <v>55.4</v>
      </c>
      <c r="BY77" s="1323"/>
      <c r="BZ77" s="1323"/>
      <c r="CA77" s="1323"/>
      <c r="CB77" s="1323"/>
      <c r="CC77" s="1323"/>
      <c r="CD77" s="1323"/>
      <c r="CE77" s="1323"/>
      <c r="CF77" s="1323">
        <v>52.7</v>
      </c>
      <c r="CG77" s="1323"/>
      <c r="CH77" s="1323"/>
      <c r="CI77" s="1323"/>
      <c r="CJ77" s="1323"/>
      <c r="CK77" s="1323"/>
      <c r="CL77" s="1323"/>
      <c r="CM77" s="1323"/>
      <c r="CN77" s="1323">
        <v>49.7</v>
      </c>
      <c r="CO77" s="1323"/>
      <c r="CP77" s="1323"/>
      <c r="CQ77" s="1323"/>
      <c r="CR77" s="1323"/>
      <c r="CS77" s="1323"/>
      <c r="CT77" s="1323"/>
      <c r="CU77" s="1323"/>
      <c r="CV77" s="1323">
        <v>37.299999999999997</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608</v>
      </c>
      <c r="BC79" s="1325"/>
      <c r="BD79" s="1325"/>
      <c r="BE79" s="1325"/>
      <c r="BF79" s="1325"/>
      <c r="BG79" s="1325"/>
      <c r="BH79" s="1325"/>
      <c r="BI79" s="1325"/>
      <c r="BJ79" s="1325"/>
      <c r="BK79" s="1325"/>
      <c r="BL79" s="1325"/>
      <c r="BM79" s="1325"/>
      <c r="BN79" s="1325"/>
      <c r="BO79" s="1325"/>
      <c r="BP79" s="1323">
        <v>10</v>
      </c>
      <c r="BQ79" s="1323"/>
      <c r="BR79" s="1323"/>
      <c r="BS79" s="1323"/>
      <c r="BT79" s="1323"/>
      <c r="BU79" s="1323"/>
      <c r="BV79" s="1323"/>
      <c r="BW79" s="1323"/>
      <c r="BX79" s="1323">
        <v>9.6999999999999993</v>
      </c>
      <c r="BY79" s="1323"/>
      <c r="BZ79" s="1323"/>
      <c r="CA79" s="1323"/>
      <c r="CB79" s="1323"/>
      <c r="CC79" s="1323"/>
      <c r="CD79" s="1323"/>
      <c r="CE79" s="1323"/>
      <c r="CF79" s="1323">
        <v>9.5</v>
      </c>
      <c r="CG79" s="1323"/>
      <c r="CH79" s="1323"/>
      <c r="CI79" s="1323"/>
      <c r="CJ79" s="1323"/>
      <c r="CK79" s="1323"/>
      <c r="CL79" s="1323"/>
      <c r="CM79" s="1323"/>
      <c r="CN79" s="1323">
        <v>9.1999999999999993</v>
      </c>
      <c r="CO79" s="1323"/>
      <c r="CP79" s="1323"/>
      <c r="CQ79" s="1323"/>
      <c r="CR79" s="1323"/>
      <c r="CS79" s="1323"/>
      <c r="CT79" s="1323"/>
      <c r="CU79" s="1323"/>
      <c r="CV79" s="1323">
        <v>8.6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kuIOZSoQdCYyE9eapS0fq6q/5MqscwR/mw4J2udVWvxYNXM5PpOb3Za4X3sXX5JADxtuDz7Egz7SolJ7MGBYA==" saltValue="3D0fnnLobWrfQ1HAuzqN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sheetData>
  <sheetProtection algorithmName="SHA-512" hashValue="NanzDx8RCbdssiSm/qBFCvWr8wk78D4HMW+BfXOTfRMuT5SMK2KtGJh3V7ia3qP0VLfKANo6qha7x5ImGC+ocg==" saltValue="phGvz1mc7GpW+cHwxvWb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sheetData>
  <sheetProtection algorithmName="SHA-512" hashValue="zOHUgjKTNPqzXX7tMmr03ilYxXUVbQvSDcfzj6HNO+SlKWaiPriMnupE6SUWrXAr8qUZqHGmnPfIJSlgZAuHvg==" saltValue="8Aq0dmgY2zkZv2lwQaFS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8" customWidth="1"/>
    <col min="2" max="8" width="13.42578125" style="148" customWidth="1"/>
    <col min="9" max="16384" width="11.140625" style="148"/>
  </cols>
  <sheetData>
    <row r="1" spans="1:8" x14ac:dyDescent="0.15">
      <c r="A1" s="142"/>
      <c r="B1" s="143"/>
      <c r="C1" s="144"/>
      <c r="D1" s="145"/>
      <c r="E1" s="146"/>
      <c r="F1" s="146"/>
      <c r="G1" s="146"/>
      <c r="H1" s="147"/>
    </row>
    <row r="2" spans="1:8" x14ac:dyDescent="0.15">
      <c r="A2" s="149"/>
      <c r="B2" s="150"/>
      <c r="C2" s="151"/>
      <c r="D2" s="152" t="s">
        <v>52</v>
      </c>
      <c r="E2" s="153"/>
      <c r="F2" s="154" t="s">
        <v>556</v>
      </c>
      <c r="G2" s="155"/>
      <c r="H2" s="156"/>
    </row>
    <row r="3" spans="1:8" x14ac:dyDescent="0.15">
      <c r="A3" s="152" t="s">
        <v>549</v>
      </c>
      <c r="B3" s="157"/>
      <c r="C3" s="158"/>
      <c r="D3" s="159">
        <v>105311</v>
      </c>
      <c r="E3" s="160"/>
      <c r="F3" s="161">
        <v>65876</v>
      </c>
      <c r="G3" s="162"/>
      <c r="H3" s="163"/>
    </row>
    <row r="4" spans="1:8" x14ac:dyDescent="0.15">
      <c r="A4" s="164"/>
      <c r="B4" s="165"/>
      <c r="C4" s="166"/>
      <c r="D4" s="167">
        <v>23150</v>
      </c>
      <c r="E4" s="168"/>
      <c r="F4" s="169">
        <v>36484</v>
      </c>
      <c r="G4" s="170"/>
      <c r="H4" s="171"/>
    </row>
    <row r="5" spans="1:8" x14ac:dyDescent="0.15">
      <c r="A5" s="152" t="s">
        <v>551</v>
      </c>
      <c r="B5" s="157"/>
      <c r="C5" s="158"/>
      <c r="D5" s="159">
        <v>49037</v>
      </c>
      <c r="E5" s="160"/>
      <c r="F5" s="161">
        <v>68468</v>
      </c>
      <c r="G5" s="162"/>
      <c r="H5" s="163"/>
    </row>
    <row r="6" spans="1:8" x14ac:dyDescent="0.15">
      <c r="A6" s="164"/>
      <c r="B6" s="165"/>
      <c r="C6" s="166"/>
      <c r="D6" s="167">
        <v>16001</v>
      </c>
      <c r="E6" s="168"/>
      <c r="F6" s="169">
        <v>34140</v>
      </c>
      <c r="G6" s="170"/>
      <c r="H6" s="171"/>
    </row>
    <row r="7" spans="1:8" x14ac:dyDescent="0.15">
      <c r="A7" s="152" t="s">
        <v>552</v>
      </c>
      <c r="B7" s="157"/>
      <c r="C7" s="158"/>
      <c r="D7" s="159">
        <v>57377</v>
      </c>
      <c r="E7" s="160"/>
      <c r="F7" s="161">
        <v>69729</v>
      </c>
      <c r="G7" s="162"/>
      <c r="H7" s="163"/>
    </row>
    <row r="8" spans="1:8" x14ac:dyDescent="0.15">
      <c r="A8" s="164"/>
      <c r="B8" s="165"/>
      <c r="C8" s="166"/>
      <c r="D8" s="167">
        <v>31645</v>
      </c>
      <c r="E8" s="168"/>
      <c r="F8" s="169">
        <v>38908</v>
      </c>
      <c r="G8" s="170"/>
      <c r="H8" s="171"/>
    </row>
    <row r="9" spans="1:8" x14ac:dyDescent="0.15">
      <c r="A9" s="152" t="s">
        <v>553</v>
      </c>
      <c r="B9" s="157"/>
      <c r="C9" s="158"/>
      <c r="D9" s="159">
        <v>67989</v>
      </c>
      <c r="E9" s="160"/>
      <c r="F9" s="161">
        <v>74581</v>
      </c>
      <c r="G9" s="162"/>
      <c r="H9" s="163"/>
    </row>
    <row r="10" spans="1:8" x14ac:dyDescent="0.15">
      <c r="A10" s="164"/>
      <c r="B10" s="165"/>
      <c r="C10" s="166"/>
      <c r="D10" s="167">
        <v>37406</v>
      </c>
      <c r="E10" s="168"/>
      <c r="F10" s="169">
        <v>41563</v>
      </c>
      <c r="G10" s="170"/>
      <c r="H10" s="171"/>
    </row>
    <row r="11" spans="1:8" x14ac:dyDescent="0.15">
      <c r="A11" s="152" t="s">
        <v>554</v>
      </c>
      <c r="B11" s="157"/>
      <c r="C11" s="158"/>
      <c r="D11" s="159">
        <v>100646</v>
      </c>
      <c r="E11" s="160"/>
      <c r="F11" s="161">
        <v>76347</v>
      </c>
      <c r="G11" s="162"/>
      <c r="H11" s="163"/>
    </row>
    <row r="12" spans="1:8" x14ac:dyDescent="0.15">
      <c r="A12" s="164"/>
      <c r="B12" s="165"/>
      <c r="C12" s="172"/>
      <c r="D12" s="167">
        <v>68075</v>
      </c>
      <c r="E12" s="168"/>
      <c r="F12" s="169">
        <v>41762</v>
      </c>
      <c r="G12" s="170"/>
      <c r="H12" s="171"/>
    </row>
    <row r="13" spans="1:8" x14ac:dyDescent="0.15">
      <c r="A13" s="152"/>
      <c r="B13" s="157"/>
      <c r="C13" s="173"/>
      <c r="D13" s="174">
        <v>76072</v>
      </c>
      <c r="E13" s="175"/>
      <c r="F13" s="176">
        <v>71000</v>
      </c>
      <c r="G13" s="177"/>
      <c r="H13" s="163"/>
    </row>
    <row r="14" spans="1:8" x14ac:dyDescent="0.15">
      <c r="A14" s="164"/>
      <c r="B14" s="165"/>
      <c r="C14" s="166"/>
      <c r="D14" s="167">
        <v>35255</v>
      </c>
      <c r="E14" s="168"/>
      <c r="F14" s="169">
        <v>38571</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9.02</v>
      </c>
      <c r="C19" s="178">
        <f>ROUND(VALUE(SUBSTITUTE(実質収支比率等に係る経年分析!G$48,"▲","-")),2)</f>
        <v>8.66</v>
      </c>
      <c r="D19" s="178">
        <f>ROUND(VALUE(SUBSTITUTE(実質収支比率等に係る経年分析!H$48,"▲","-")),2)</f>
        <v>7.47</v>
      </c>
      <c r="E19" s="178">
        <f>ROUND(VALUE(SUBSTITUTE(実質収支比率等に係る経年分析!I$48,"▲","-")),2)</f>
        <v>12.97</v>
      </c>
      <c r="F19" s="178">
        <f>ROUND(VALUE(SUBSTITUTE(実質収支比率等に係る経年分析!J$48,"▲","-")),2)</f>
        <v>11.35</v>
      </c>
    </row>
    <row r="20" spans="1:11" x14ac:dyDescent="0.15">
      <c r="A20" s="178" t="s">
        <v>55</v>
      </c>
      <c r="B20" s="178">
        <f>ROUND(VALUE(SUBSTITUTE(実質収支比率等に係る経年分析!F$47,"▲","-")),2)</f>
        <v>17.46</v>
      </c>
      <c r="C20" s="178">
        <f>ROUND(VALUE(SUBSTITUTE(実質収支比率等に係る経年分析!G$47,"▲","-")),2)</f>
        <v>18.2</v>
      </c>
      <c r="D20" s="178">
        <f>ROUND(VALUE(SUBSTITUTE(実質収支比率等に係る経年分析!H$47,"▲","-")),2)</f>
        <v>18.47</v>
      </c>
      <c r="E20" s="178">
        <f>ROUND(VALUE(SUBSTITUTE(実質収支比率等に係る経年分析!I$47,"▲","-")),2)</f>
        <v>17.59</v>
      </c>
      <c r="F20" s="178">
        <f>ROUND(VALUE(SUBSTITUTE(実質収支比率等に係る経年分析!J$47,"▲","-")),2)</f>
        <v>16.260000000000002</v>
      </c>
    </row>
    <row r="21" spans="1:11" x14ac:dyDescent="0.15">
      <c r="A21" s="178" t="s">
        <v>56</v>
      </c>
      <c r="B21" s="178">
        <f>IF(ISNUMBER(VALUE(SUBSTITUTE(実質収支比率等に係る経年分析!F$49,"▲","-"))),ROUND(VALUE(SUBSTITUTE(実質収支比率等に係る経年分析!F$49,"▲","-")),2),NA())</f>
        <v>-3.04</v>
      </c>
      <c r="C21" s="178">
        <f>IF(ISNUMBER(VALUE(SUBSTITUTE(実質収支比率等に係る経年分析!G$49,"▲","-"))),ROUND(VALUE(SUBSTITUTE(実質収支比率等に係る経年分析!G$49,"▲","-")),2),NA())</f>
        <v>0.54</v>
      </c>
      <c r="D21" s="178">
        <f>IF(ISNUMBER(VALUE(SUBSTITUTE(実質収支比率等に係る経年分析!H$49,"▲","-"))),ROUND(VALUE(SUBSTITUTE(実質収支比率等に係る経年分析!H$49,"▲","-")),2),NA())</f>
        <v>-0.65</v>
      </c>
      <c r="E21" s="178">
        <f>IF(ISNUMBER(VALUE(SUBSTITUTE(実質収支比率等に係る経年分析!I$49,"▲","-"))),ROUND(VALUE(SUBSTITUTE(実質収支比率等に係る経年分析!I$49,"▲","-")),2),NA())</f>
        <v>3.29</v>
      </c>
      <c r="F21" s="178">
        <f>IF(ISNUMBER(VALUE(SUBSTITUTE(実質収支比率等に係る経年分析!J$49,"▲","-"))),ROUND(VALUE(SUBSTITUTE(実質収支比率等に係る経年分析!J$49,"▲","-")),2),NA())</f>
        <v>-9.82</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0.39</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0.44</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2.31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0.05</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0.11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0.02</v>
      </c>
    </row>
    <row r="30" spans="1:11" x14ac:dyDescent="0.15">
      <c r="A30" s="179" t="str">
        <f>IF(連結実質赤字比率に係る赤字・黒字の構成分析!C$40="",NA(),連結実質赤字比率に係る赤字・黒字の構成分析!C$40)</f>
        <v>国民健康保険特別会計（直診勘定）</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0.08</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0.14000000000000001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0.09</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0.08</v>
      </c>
    </row>
    <row r="31" spans="1:11" x14ac:dyDescent="0.15">
      <c r="A31" s="179" t="str">
        <f>IF(連結実質赤字比率に係る赤字・黒字の構成分析!C$39="",NA(),連結実質赤字比率に係る赤字・黒字の構成分析!C$39)</f>
        <v>工業用地造成事業特別会計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1.05</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1.04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0.98</v>
      </c>
    </row>
    <row r="32" spans="1:11" x14ac:dyDescent="0.15">
      <c r="A32" s="179" t="str">
        <f>IF(連結実質赤字比率に係る赤字・黒字の構成分析!C$38="",NA(),連結実質赤字比率に係る赤字・黒字の構成分析!C$38)</f>
        <v>国民健康保険特別会計（事業勘定）</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4.91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3.73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1.44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1.74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1.49</v>
      </c>
    </row>
    <row r="33" spans="1:16" x14ac:dyDescent="0.15">
      <c r="A33" s="179" t="str">
        <f>IF(連結実質赤字比率に係る赤字・黒字の構成分析!C$37="",NA(),連結実質赤字比率に係る赤字・黒字の構成分析!C$37)</f>
        <v>公共下水道事業会計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1.81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2.19</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1.1299999999999999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0.99</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1.26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2.13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2.75</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12.8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13.14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11.05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9.68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8.7899999999999991</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9.02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8.66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7.46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12.96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11.34</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920</v>
      </c>
      <c r="E42" s="180"/>
      <c r="F42" s="180"/>
      <c r="G42" s="180">
        <f>'実質公債費比率（分子）の構造'!L$52</f>
        <v>1006</v>
      </c>
      <c r="H42" s="180"/>
      <c r="I42" s="180"/>
      <c r="J42" s="180">
        <f>'実質公債費比率（分子）の構造'!M$52</f>
        <v>1004</v>
      </c>
      <c r="K42" s="180"/>
      <c r="L42" s="180"/>
      <c r="M42" s="180">
        <f>'実質公債費比率（分子）の構造'!N$52</f>
        <v>1009</v>
      </c>
      <c r="N42" s="180"/>
      <c r="O42" s="180"/>
      <c r="P42" s="180">
        <f>'実質公債費比率（分子）の構造'!O$52</f>
        <v>1006</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38</v>
      </c>
      <c r="C44" s="180"/>
      <c r="D44" s="180"/>
      <c r="E44" s="180">
        <f>'実質公債費比率（分子）の構造'!L$50</f>
        <v>35</v>
      </c>
      <c r="F44" s="180"/>
      <c r="G44" s="180"/>
      <c r="H44" s="180">
        <f>'実質公債費比率（分子）の構造'!M$50</f>
        <v>30</v>
      </c>
      <c r="I44" s="180"/>
      <c r="J44" s="180"/>
      <c r="K44" s="180">
        <f>'実質公債費比率（分子）の構造'!N$50</f>
        <v>23</v>
      </c>
      <c r="L44" s="180"/>
      <c r="M44" s="180"/>
      <c r="N44" s="180">
        <f>'実質公債費比率（分子）の構造'!O$50</f>
        <v>12</v>
      </c>
      <c r="O44" s="180"/>
      <c r="P44" s="180"/>
    </row>
    <row r="45" spans="1:16" x14ac:dyDescent="0.15">
      <c r="A45" s="180" t="s">
        <v>66</v>
      </c>
      <c r="B45" s="180">
        <f>'実質公債費比率（分子）の構造'!K$49</f>
        <v>96</v>
      </c>
      <c r="C45" s="180"/>
      <c r="D45" s="180"/>
      <c r="E45" s="180">
        <f>'実質公債費比率（分子）の構造'!L$49</f>
        <v>92</v>
      </c>
      <c r="F45" s="180"/>
      <c r="G45" s="180"/>
      <c r="H45" s="180">
        <f>'実質公債費比率（分子）の構造'!M$49</f>
        <v>48</v>
      </c>
      <c r="I45" s="180"/>
      <c r="J45" s="180"/>
      <c r="K45" s="180">
        <f>'実質公債費比率（分子）の構造'!N$49</f>
        <v>44</v>
      </c>
      <c r="L45" s="180"/>
      <c r="M45" s="180"/>
      <c r="N45" s="180">
        <f>'実質公債費比率（分子）の構造'!O$49</f>
        <v>57</v>
      </c>
      <c r="O45" s="180"/>
      <c r="P45" s="180"/>
    </row>
    <row r="46" spans="1:16" x14ac:dyDescent="0.15">
      <c r="A46" s="180" t="s">
        <v>67</v>
      </c>
      <c r="B46" s="180">
        <f>'実質公債費比率（分子）の構造'!K$48</f>
        <v>322</v>
      </c>
      <c r="C46" s="180"/>
      <c r="D46" s="180"/>
      <c r="E46" s="180">
        <f>'実質公債費比率（分子）の構造'!L$48</f>
        <v>329</v>
      </c>
      <c r="F46" s="180"/>
      <c r="G46" s="180"/>
      <c r="H46" s="180">
        <f>'実質公債費比率（分子）の構造'!M$48</f>
        <v>328</v>
      </c>
      <c r="I46" s="180"/>
      <c r="J46" s="180"/>
      <c r="K46" s="180">
        <f>'実質公債費比率（分子）の構造'!N$48</f>
        <v>328</v>
      </c>
      <c r="L46" s="180"/>
      <c r="M46" s="180"/>
      <c r="N46" s="180">
        <f>'実質公債費比率（分子）の構造'!O$48</f>
        <v>242</v>
      </c>
      <c r="O46" s="180"/>
      <c r="P46" s="180"/>
    </row>
    <row r="47" spans="1:16" x14ac:dyDescent="0.15">
      <c r="A47" s="180" t="s">
        <v>68</v>
      </c>
      <c r="B47" s="180">
        <f>'実質公債費比率（分子）の構造'!K$47</f>
        <v>100</v>
      </c>
      <c r="C47" s="180"/>
      <c r="D47" s="180"/>
      <c r="E47" s="180">
        <f>'実質公債費比率（分子）の構造'!L$47</f>
        <v>89</v>
      </c>
      <c r="F47" s="180"/>
      <c r="G47" s="180"/>
      <c r="H47" s="180">
        <f>'実質公債費比率（分子）の構造'!M$47</f>
        <v>77</v>
      </c>
      <c r="I47" s="180"/>
      <c r="J47" s="180"/>
      <c r="K47" s="180">
        <f>'実質公債費比率（分子）の構造'!N$47</f>
        <v>64</v>
      </c>
      <c r="L47" s="180"/>
      <c r="M47" s="180"/>
      <c r="N47" s="180">
        <f>'実質公債費比率（分子）の構造'!O$47</f>
        <v>57</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942</v>
      </c>
      <c r="C49" s="180"/>
      <c r="D49" s="180"/>
      <c r="E49" s="180">
        <f>'実質公債費比率（分子）の構造'!L$45</f>
        <v>1011</v>
      </c>
      <c r="F49" s="180"/>
      <c r="G49" s="180"/>
      <c r="H49" s="180">
        <f>'実質公債費比率（分子）の構造'!M$45</f>
        <v>1039</v>
      </c>
      <c r="I49" s="180"/>
      <c r="J49" s="180"/>
      <c r="K49" s="180">
        <f>'実質公債費比率（分子）の構造'!N$45</f>
        <v>1050</v>
      </c>
      <c r="L49" s="180"/>
      <c r="M49" s="180"/>
      <c r="N49" s="180">
        <f>'実質公債費比率（分子）の構造'!O$45</f>
        <v>1044</v>
      </c>
      <c r="O49" s="180"/>
      <c r="P49" s="180"/>
    </row>
    <row r="50" spans="1:16" x14ac:dyDescent="0.15">
      <c r="A50" s="180" t="s">
        <v>71</v>
      </c>
      <c r="B50" s="180" t="e">
        <f>NA()</f>
        <v>#N/A</v>
      </c>
      <c r="C50" s="180">
        <f>IF(ISNUMBER('実質公債費比率（分子）の構造'!K$53),'実質公債費比率（分子）の構造'!K$53,NA())</f>
        <v>578</v>
      </c>
      <c r="D50" s="180" t="e">
        <f>NA()</f>
        <v>#N/A</v>
      </c>
      <c r="E50" s="180" t="e">
        <f>NA()</f>
        <v>#N/A</v>
      </c>
      <c r="F50" s="180">
        <f>IF(ISNUMBER('実質公債費比率（分子）の構造'!L$53),'実質公債費比率（分子）の構造'!L$53,NA())</f>
        <v>550</v>
      </c>
      <c r="G50" s="180" t="e">
        <f>NA()</f>
        <v>#N/A</v>
      </c>
      <c r="H50" s="180" t="e">
        <f>NA()</f>
        <v>#N/A</v>
      </c>
      <c r="I50" s="180">
        <f>IF(ISNUMBER('実質公債費比率（分子）の構造'!M$53),'実質公債費比率（分子）の構造'!M$53,NA())</f>
        <v>518</v>
      </c>
      <c r="J50" s="180" t="e">
        <f>NA()</f>
        <v>#N/A</v>
      </c>
      <c r="K50" s="180" t="e">
        <f>NA()</f>
        <v>#N/A</v>
      </c>
      <c r="L50" s="180">
        <f>IF(ISNUMBER('実質公債費比率（分子）の構造'!N$53),'実質公債費比率（分子）の構造'!N$53,NA())</f>
        <v>500</v>
      </c>
      <c r="M50" s="180" t="e">
        <f>NA()</f>
        <v>#N/A</v>
      </c>
      <c r="N50" s="180" t="e">
        <f>NA()</f>
        <v>#N/A</v>
      </c>
      <c r="O50" s="180">
        <f>IF(ISNUMBER('実質公債費比率（分子）の構造'!O$53),'実質公債費比率（分子）の構造'!O$53,NA())</f>
        <v>406</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12151</v>
      </c>
      <c r="E56" s="179"/>
      <c r="F56" s="179"/>
      <c r="G56" s="179">
        <f>'将来負担比率（分子）の構造'!J$52</f>
        <v>11935</v>
      </c>
      <c r="H56" s="179"/>
      <c r="I56" s="179"/>
      <c r="J56" s="179">
        <f>'将来負担比率（分子）の構造'!K$52</f>
        <v>11971</v>
      </c>
      <c r="K56" s="179"/>
      <c r="L56" s="179"/>
      <c r="M56" s="179">
        <f>'将来負担比率（分子）の構造'!L$52</f>
        <v>11961</v>
      </c>
      <c r="N56" s="179"/>
      <c r="O56" s="179"/>
      <c r="P56" s="179">
        <f>'将来負担比率（分子）の構造'!M$52</f>
        <v>13453</v>
      </c>
    </row>
    <row r="57" spans="1:16" x14ac:dyDescent="0.15">
      <c r="A57" s="179" t="s">
        <v>42</v>
      </c>
      <c r="B57" s="179"/>
      <c r="C57" s="179"/>
      <c r="D57" s="179">
        <f>'将来負担比率（分子）の構造'!I$51</f>
        <v>2251</v>
      </c>
      <c r="E57" s="179"/>
      <c r="F57" s="179"/>
      <c r="G57" s="179">
        <f>'将来負担比率（分子）の構造'!J$51</f>
        <v>2243</v>
      </c>
      <c r="H57" s="179"/>
      <c r="I57" s="179"/>
      <c r="J57" s="179">
        <f>'将来負担比率（分子）の構造'!K$51</f>
        <v>2148</v>
      </c>
      <c r="K57" s="179"/>
      <c r="L57" s="179"/>
      <c r="M57" s="179">
        <f>'将来負担比率（分子）の構造'!L$51</f>
        <v>2149</v>
      </c>
      <c r="N57" s="179"/>
      <c r="O57" s="179"/>
      <c r="P57" s="179">
        <f>'将来負担比率（分子）の構造'!M$51</f>
        <v>2012</v>
      </c>
    </row>
    <row r="58" spans="1:16" x14ac:dyDescent="0.15">
      <c r="A58" s="179" t="s">
        <v>41</v>
      </c>
      <c r="B58" s="179"/>
      <c r="C58" s="179"/>
      <c r="D58" s="179">
        <f>'将来負担比率（分子）の構造'!I$50</f>
        <v>3519</v>
      </c>
      <c r="E58" s="179"/>
      <c r="F58" s="179"/>
      <c r="G58" s="179">
        <f>'将来負担比率（分子）の構造'!J$50</f>
        <v>3556</v>
      </c>
      <c r="H58" s="179"/>
      <c r="I58" s="179"/>
      <c r="J58" s="179">
        <f>'将来負担比率（分子）の構造'!K$50</f>
        <v>3986</v>
      </c>
      <c r="K58" s="179"/>
      <c r="L58" s="179"/>
      <c r="M58" s="179">
        <f>'将来負担比率（分子）の構造'!L$50</f>
        <v>3661</v>
      </c>
      <c r="N58" s="179"/>
      <c r="O58" s="179"/>
      <c r="P58" s="179">
        <f>'将来負担比率（分子）の構造'!M$50</f>
        <v>3671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1982</v>
      </c>
      <c r="C62" s="179"/>
      <c r="D62" s="179"/>
      <c r="E62" s="179">
        <f>'将来負担比率（分子）の構造'!J$45</f>
        <v>1930</v>
      </c>
      <c r="F62" s="179"/>
      <c r="G62" s="179"/>
      <c r="H62" s="179">
        <f>'将来負担比率（分子）の構造'!K$45</f>
        <v>1781</v>
      </c>
      <c r="I62" s="179"/>
      <c r="J62" s="179"/>
      <c r="K62" s="179">
        <f>'将来負担比率（分子）の構造'!L$45</f>
        <v>1754</v>
      </c>
      <c r="L62" s="179"/>
      <c r="M62" s="179"/>
      <c r="N62" s="179">
        <f>'将来負担比率（分子）の構造'!M$45</f>
        <v>1664</v>
      </c>
      <c r="O62" s="179"/>
      <c r="P62" s="179"/>
    </row>
    <row r="63" spans="1:16" x14ac:dyDescent="0.15">
      <c r="A63" s="179" t="s">
        <v>34</v>
      </c>
      <c r="B63" s="179">
        <f>'将来負担比率（分子）の構造'!I$44</f>
        <v>212</v>
      </c>
      <c r="C63" s="179"/>
      <c r="D63" s="179"/>
      <c r="E63" s="179">
        <f>'将来負担比率（分子）の構造'!J$44</f>
        <v>128</v>
      </c>
      <c r="F63" s="179"/>
      <c r="G63" s="179"/>
      <c r="H63" s="179">
        <f>'将来負担比率（分子）の構造'!K$44</f>
        <v>78</v>
      </c>
      <c r="I63" s="179"/>
      <c r="J63" s="179"/>
      <c r="K63" s="179">
        <f>'将来負担比率（分子）の構造'!L$44</f>
        <v>43</v>
      </c>
      <c r="L63" s="179"/>
      <c r="M63" s="179"/>
      <c r="N63" s="179">
        <f>'将来負担比率（分子）の構造'!M$44</f>
        <v>57</v>
      </c>
      <c r="O63" s="179"/>
      <c r="P63" s="179"/>
    </row>
    <row r="64" spans="1:16" x14ac:dyDescent="0.15">
      <c r="A64" s="179" t="s">
        <v>33</v>
      </c>
      <c r="B64" s="179">
        <f>'将来負担比率（分子）の構造'!I$43</f>
        <v>4037</v>
      </c>
      <c r="C64" s="179"/>
      <c r="D64" s="179"/>
      <c r="E64" s="179">
        <f>'将来負担比率（分子）の構造'!J$43</f>
        <v>3831</v>
      </c>
      <c r="F64" s="179"/>
      <c r="G64" s="179"/>
      <c r="H64" s="179">
        <f>'将来負担比率（分子）の構造'!K$43</f>
        <v>3735</v>
      </c>
      <c r="I64" s="179"/>
      <c r="J64" s="179"/>
      <c r="K64" s="179">
        <f>'将来負担比率（分子）の構造'!L$43</f>
        <v>3692</v>
      </c>
      <c r="L64" s="179"/>
      <c r="M64" s="179"/>
      <c r="N64" s="179">
        <f>'将来負担比率（分子）の構造'!M$43</f>
        <v>3479</v>
      </c>
      <c r="O64" s="179"/>
      <c r="P64" s="179"/>
    </row>
    <row r="65" spans="1:16" x14ac:dyDescent="0.15">
      <c r="A65" s="179" t="s">
        <v>32</v>
      </c>
      <c r="B65" s="179">
        <f>'将来負担比率（分子）の構造'!I$42</f>
        <v>2979</v>
      </c>
      <c r="C65" s="179"/>
      <c r="D65" s="179"/>
      <c r="E65" s="179">
        <f>'将来負担比率（分子）の構造'!J$42</f>
        <v>2413</v>
      </c>
      <c r="F65" s="179"/>
      <c r="G65" s="179"/>
      <c r="H65" s="179">
        <f>'将来負担比率（分子）の構造'!K$42</f>
        <v>1836</v>
      </c>
      <c r="I65" s="179"/>
      <c r="J65" s="179"/>
      <c r="K65" s="179">
        <f>'将来負担比率（分子）の構造'!L$42</f>
        <v>1264</v>
      </c>
      <c r="L65" s="179"/>
      <c r="M65" s="179"/>
      <c r="N65" s="179">
        <f>'将来負担比率（分子）の構造'!M$42</f>
        <v>674</v>
      </c>
      <c r="O65" s="179"/>
      <c r="P65" s="179"/>
    </row>
    <row r="66" spans="1:16" x14ac:dyDescent="0.15">
      <c r="A66" s="179" t="s">
        <v>31</v>
      </c>
      <c r="B66" s="179">
        <f>'将来負担比率（分子）の構造'!I$41</f>
        <v>15367</v>
      </c>
      <c r="C66" s="179"/>
      <c r="D66" s="179"/>
      <c r="E66" s="179">
        <f>'将来負担比率（分子）の構造'!J$41</f>
        <v>14999</v>
      </c>
      <c r="F66" s="179"/>
      <c r="G66" s="179"/>
      <c r="H66" s="179">
        <f>'将来負担比率（分子）の構造'!K$41</f>
        <v>14928</v>
      </c>
      <c r="I66" s="179"/>
      <c r="J66" s="179"/>
      <c r="K66" s="179">
        <f>'将来負担比率（分子）の構造'!L$41</f>
        <v>15421</v>
      </c>
      <c r="L66" s="179"/>
      <c r="M66" s="179"/>
      <c r="N66" s="179">
        <f>'将来負担比率（分子）の構造'!M$41</f>
        <v>17644</v>
      </c>
      <c r="O66" s="179"/>
      <c r="P66" s="179"/>
    </row>
    <row r="67" spans="1:16" x14ac:dyDescent="0.15">
      <c r="A67" s="179" t="s">
        <v>75</v>
      </c>
      <c r="B67" s="179" t="e">
        <f>NA()</f>
        <v>#N/A</v>
      </c>
      <c r="C67" s="179">
        <f>IF(ISNUMBER('将来負担比率（分子）の構造'!I$53), IF('将来負担比率（分子）の構造'!I$53 &lt; 0, 0, '将来負担比率（分子）の構造'!I$53), NA())</f>
        <v>6656</v>
      </c>
      <c r="D67" s="179" t="e">
        <f>NA()</f>
        <v>#N/A</v>
      </c>
      <c r="E67" s="179" t="e">
        <f>NA()</f>
        <v>#N/A</v>
      </c>
      <c r="F67" s="179">
        <f>IF(ISNUMBER('将来負担比率（分子）の構造'!J$53), IF('将来負担比率（分子）の構造'!J$53 &lt; 0, 0, '将来負担比率（分子）の構造'!J$53), NA())</f>
        <v>5566</v>
      </c>
      <c r="G67" s="179" t="e">
        <f>NA()</f>
        <v>#N/A</v>
      </c>
      <c r="H67" s="179" t="e">
        <f>NA()</f>
        <v>#N/A</v>
      </c>
      <c r="I67" s="179">
        <f>IF(ISNUMBER('将来負担比率（分子）の構造'!K$53), IF('将来負担比率（分子）の構造'!K$53 &lt; 0, 0, '将来負担比率（分子）の構造'!K$53), NA())</f>
        <v>4254</v>
      </c>
      <c r="J67" s="179" t="e">
        <f>NA()</f>
        <v>#N/A</v>
      </c>
      <c r="K67" s="179" t="e">
        <f>NA()</f>
        <v>#N/A</v>
      </c>
      <c r="L67" s="179">
        <f>IF(ISNUMBER('将来負担比率（分子）の構造'!L$53), IF('将来負担比率（分子）の構造'!L$53 &lt; 0, 0, '将来負担比率（分子）の構造'!L$53), NA())</f>
        <v>4402</v>
      </c>
      <c r="M67" s="179" t="e">
        <f>NA()</f>
        <v>#N/A</v>
      </c>
      <c r="N67" s="179" t="e">
        <f>NA()</f>
        <v>#N/A</v>
      </c>
      <c r="O67" s="179">
        <f>IF(ISNUMBER('将来負担比率（分子）の構造'!M$53), IF('将来負担比率（分子）の構造'!M$53 &lt; 0, 0, '将来負担比率（分子）の構造'!M$53), NA())</f>
        <v>4382</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1529</v>
      </c>
      <c r="C72" s="183">
        <f>基金残高に係る経年分析!G55</f>
        <v>1466</v>
      </c>
      <c r="D72" s="183">
        <f>基金残高に係る経年分析!H55</f>
        <v>1401</v>
      </c>
    </row>
    <row r="73" spans="1:16" x14ac:dyDescent="0.15">
      <c r="A73" s="182" t="s">
        <v>78</v>
      </c>
      <c r="B73" s="183">
        <f>基金残高に係る経年分析!F56</f>
        <v>127</v>
      </c>
      <c r="C73" s="183">
        <f>基金残高に係る経年分析!G56</f>
        <v>2</v>
      </c>
      <c r="D73" s="183">
        <f>基金残高に係る経年分析!H56</f>
        <v>2</v>
      </c>
    </row>
    <row r="74" spans="1:16" x14ac:dyDescent="0.15">
      <c r="A74" s="182" t="s">
        <v>79</v>
      </c>
      <c r="B74" s="183">
        <f>基金残高に係る経年分析!F57</f>
        <v>1881</v>
      </c>
      <c r="C74" s="183">
        <f>基金残高に係る経年分析!G57</f>
        <v>1445</v>
      </c>
      <c r="D74" s="183">
        <f>基金残高に係る経年分析!H57</f>
        <v>1901</v>
      </c>
    </row>
  </sheetData>
  <sheetProtection algorithmName="SHA-512" hashValue="fM0ec9mHNPZ6SJXJof5fDUJ5fg31E1Qc9wj++FF48Emli+aA25tDYS6VYZBsttX8QE4HgYbbXrhz9ZCXhGWErw==" saltValue="l0YSspgI2yBUZqNnpOB1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4" customWidth="1"/>
    <col min="96" max="133" width="1.5703125" style="241" customWidth="1"/>
    <col min="134" max="143" width="1.57031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207</v>
      </c>
      <c r="DI1" s="798"/>
      <c r="DJ1" s="798"/>
      <c r="DK1" s="798"/>
      <c r="DL1" s="798"/>
      <c r="DM1" s="798"/>
      <c r="DN1" s="799"/>
      <c r="DO1" s="224"/>
      <c r="DP1" s="797" t="s">
        <v>208</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209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220</v>
      </c>
      <c r="C5" s="745"/>
      <c r="D5" s="745"/>
      <c r="E5" s="745"/>
      <c r="F5" s="745"/>
      <c r="G5" s="745"/>
      <c r="H5" s="745"/>
      <c r="I5" s="745"/>
      <c r="J5" s="745"/>
      <c r="K5" s="745"/>
      <c r="L5" s="745"/>
      <c r="M5" s="745"/>
      <c r="N5" s="745"/>
      <c r="O5" s="745"/>
      <c r="P5" s="745"/>
      <c r="Q5" s="746"/>
      <c r="R5" s="733">
        <v>4488575</v>
      </c>
      <c r="S5" s="734"/>
      <c r="T5" s="734"/>
      <c r="U5" s="734"/>
      <c r="V5" s="734"/>
      <c r="W5" s="734"/>
      <c r="X5" s="734"/>
      <c r="Y5" s="777"/>
      <c r="Z5" s="795">
        <v>17.8</v>
      </c>
      <c r="AA5" s="795"/>
      <c r="AB5" s="795"/>
      <c r="AC5" s="795"/>
      <c r="AD5" s="796">
        <v>4488575</v>
      </c>
      <c r="AE5" s="796"/>
      <c r="AF5" s="796"/>
      <c r="AG5" s="796"/>
      <c r="AH5" s="796"/>
      <c r="AI5" s="796"/>
      <c r="AJ5" s="796"/>
      <c r="AK5" s="796"/>
      <c r="AL5" s="778">
        <v>56.1</v>
      </c>
      <c r="AM5" s="749"/>
      <c r="AN5" s="749"/>
      <c r="AO5" s="779"/>
      <c r="AP5" s="744" t="s">
        <v>221</v>
      </c>
      <c r="AQ5" s="745"/>
      <c r="AR5" s="745"/>
      <c r="AS5" s="745"/>
      <c r="AT5" s="745"/>
      <c r="AU5" s="745"/>
      <c r="AV5" s="745"/>
      <c r="AW5" s="745"/>
      <c r="AX5" s="745"/>
      <c r="AY5" s="745"/>
      <c r="AZ5" s="745"/>
      <c r="BA5" s="745"/>
      <c r="BB5" s="745"/>
      <c r="BC5" s="745"/>
      <c r="BD5" s="745"/>
      <c r="BE5" s="745"/>
      <c r="BF5" s="746"/>
      <c r="BG5" s="678">
        <v>4488478</v>
      </c>
      <c r="BH5" s="679"/>
      <c r="BI5" s="679"/>
      <c r="BJ5" s="679"/>
      <c r="BK5" s="679"/>
      <c r="BL5" s="679"/>
      <c r="BM5" s="679"/>
      <c r="BN5" s="680"/>
      <c r="BO5" s="711">
        <v>100</v>
      </c>
      <c r="BP5" s="711"/>
      <c r="BQ5" s="711"/>
      <c r="BR5" s="711"/>
      <c r="BS5" s="712" t="s">
        <v>222</v>
      </c>
      <c r="BT5" s="712"/>
      <c r="BU5" s="712"/>
      <c r="BV5" s="712"/>
      <c r="BW5" s="712"/>
      <c r="BX5" s="712"/>
      <c r="BY5" s="712"/>
      <c r="BZ5" s="712"/>
      <c r="CA5" s="712"/>
      <c r="CB5" s="775"/>
      <c r="CD5" s="782" t="s">
        <v>216</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214</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182561</v>
      </c>
      <c r="S6" s="679"/>
      <c r="T6" s="679"/>
      <c r="U6" s="679"/>
      <c r="V6" s="679"/>
      <c r="W6" s="679"/>
      <c r="X6" s="679"/>
      <c r="Y6" s="680"/>
      <c r="Z6" s="711">
        <v>0.7</v>
      </c>
      <c r="AA6" s="711"/>
      <c r="AB6" s="711"/>
      <c r="AC6" s="711"/>
      <c r="AD6" s="712">
        <v>182561</v>
      </c>
      <c r="AE6" s="712"/>
      <c r="AF6" s="712"/>
      <c r="AG6" s="712"/>
      <c r="AH6" s="712"/>
      <c r="AI6" s="712"/>
      <c r="AJ6" s="712"/>
      <c r="AK6" s="712"/>
      <c r="AL6" s="681">
        <v>2.2999999999999998</v>
      </c>
      <c r="AM6" s="682"/>
      <c r="AN6" s="682"/>
      <c r="AO6" s="713"/>
      <c r="AP6" s="675" t="s">
        <v>227</v>
      </c>
      <c r="AQ6" s="676"/>
      <c r="AR6" s="676"/>
      <c r="AS6" s="676"/>
      <c r="AT6" s="676"/>
      <c r="AU6" s="676"/>
      <c r="AV6" s="676"/>
      <c r="AW6" s="676"/>
      <c r="AX6" s="676"/>
      <c r="AY6" s="676"/>
      <c r="AZ6" s="676"/>
      <c r="BA6" s="676"/>
      <c r="BB6" s="676"/>
      <c r="BC6" s="676"/>
      <c r="BD6" s="676"/>
      <c r="BE6" s="676"/>
      <c r="BF6" s="677"/>
      <c r="BG6" s="678">
        <v>4488478</v>
      </c>
      <c r="BH6" s="679"/>
      <c r="BI6" s="679"/>
      <c r="BJ6" s="679"/>
      <c r="BK6" s="679"/>
      <c r="BL6" s="679"/>
      <c r="BM6" s="679"/>
      <c r="BN6" s="680"/>
      <c r="BO6" s="711">
        <v>100</v>
      </c>
      <c r="BP6" s="711"/>
      <c r="BQ6" s="711"/>
      <c r="BR6" s="711"/>
      <c r="BS6" s="712" t="s">
        <v>127</v>
      </c>
      <c r="BT6" s="712"/>
      <c r="BU6" s="712"/>
      <c r="BV6" s="712"/>
      <c r="BW6" s="712"/>
      <c r="BX6" s="712"/>
      <c r="BY6" s="712"/>
      <c r="BZ6" s="712"/>
      <c r="CA6" s="712"/>
      <c r="CB6" s="775"/>
      <c r="CD6" s="736" t="s">
        <v>228</v>
      </c>
      <c r="CE6" s="737"/>
      <c r="CF6" s="737"/>
      <c r="CG6" s="737"/>
      <c r="CH6" s="737"/>
      <c r="CI6" s="737"/>
      <c r="CJ6" s="737"/>
      <c r="CK6" s="737"/>
      <c r="CL6" s="737"/>
      <c r="CM6" s="737"/>
      <c r="CN6" s="737"/>
      <c r="CO6" s="737"/>
      <c r="CP6" s="737"/>
      <c r="CQ6" s="738"/>
      <c r="CR6" s="678">
        <v>176863</v>
      </c>
      <c r="CS6" s="679"/>
      <c r="CT6" s="679"/>
      <c r="CU6" s="679"/>
      <c r="CV6" s="679"/>
      <c r="CW6" s="679"/>
      <c r="CX6" s="679"/>
      <c r="CY6" s="680"/>
      <c r="CZ6" s="778">
        <v>0.7</v>
      </c>
      <c r="DA6" s="749"/>
      <c r="DB6" s="749"/>
      <c r="DC6" s="781"/>
      <c r="DD6" s="684" t="s">
        <v>127</v>
      </c>
      <c r="DE6" s="679"/>
      <c r="DF6" s="679"/>
      <c r="DG6" s="679"/>
      <c r="DH6" s="679"/>
      <c r="DI6" s="679"/>
      <c r="DJ6" s="679"/>
      <c r="DK6" s="679"/>
      <c r="DL6" s="679"/>
      <c r="DM6" s="679"/>
      <c r="DN6" s="679"/>
      <c r="DO6" s="679"/>
      <c r="DP6" s="680"/>
      <c r="DQ6" s="684">
        <v>176861</v>
      </c>
      <c r="DR6" s="679"/>
      <c r="DS6" s="679"/>
      <c r="DT6" s="679"/>
      <c r="DU6" s="679"/>
      <c r="DV6" s="679"/>
      <c r="DW6" s="679"/>
      <c r="DX6" s="679"/>
      <c r="DY6" s="679"/>
      <c r="DZ6" s="679"/>
      <c r="EA6" s="679"/>
      <c r="EB6" s="679"/>
      <c r="EC6" s="725"/>
    </row>
    <row r="7" spans="2:143" ht="11.25" customHeight="1" x14ac:dyDescent="0.15">
      <c r="B7" s="675" t="s">
        <v>229</v>
      </c>
      <c r="C7" s="676"/>
      <c r="D7" s="676"/>
      <c r="E7" s="676"/>
      <c r="F7" s="676"/>
      <c r="G7" s="676"/>
      <c r="H7" s="676"/>
      <c r="I7" s="676"/>
      <c r="J7" s="676"/>
      <c r="K7" s="676"/>
      <c r="L7" s="676"/>
      <c r="M7" s="676"/>
      <c r="N7" s="676"/>
      <c r="O7" s="676"/>
      <c r="P7" s="676"/>
      <c r="Q7" s="677"/>
      <c r="R7" s="678">
        <v>2727</v>
      </c>
      <c r="S7" s="679"/>
      <c r="T7" s="679"/>
      <c r="U7" s="679"/>
      <c r="V7" s="679"/>
      <c r="W7" s="679"/>
      <c r="X7" s="679"/>
      <c r="Y7" s="680"/>
      <c r="Z7" s="711">
        <v>0</v>
      </c>
      <c r="AA7" s="711"/>
      <c r="AB7" s="711"/>
      <c r="AC7" s="711"/>
      <c r="AD7" s="712">
        <v>2727</v>
      </c>
      <c r="AE7" s="712"/>
      <c r="AF7" s="712"/>
      <c r="AG7" s="712"/>
      <c r="AH7" s="712"/>
      <c r="AI7" s="712"/>
      <c r="AJ7" s="712"/>
      <c r="AK7" s="712"/>
      <c r="AL7" s="681">
        <v>0</v>
      </c>
      <c r="AM7" s="682"/>
      <c r="AN7" s="682"/>
      <c r="AO7" s="713"/>
      <c r="AP7" s="675" t="s">
        <v>230</v>
      </c>
      <c r="AQ7" s="676"/>
      <c r="AR7" s="676"/>
      <c r="AS7" s="676"/>
      <c r="AT7" s="676"/>
      <c r="AU7" s="676"/>
      <c r="AV7" s="676"/>
      <c r="AW7" s="676"/>
      <c r="AX7" s="676"/>
      <c r="AY7" s="676"/>
      <c r="AZ7" s="676"/>
      <c r="BA7" s="676"/>
      <c r="BB7" s="676"/>
      <c r="BC7" s="676"/>
      <c r="BD7" s="676"/>
      <c r="BE7" s="676"/>
      <c r="BF7" s="677"/>
      <c r="BG7" s="678">
        <v>1719013</v>
      </c>
      <c r="BH7" s="679"/>
      <c r="BI7" s="679"/>
      <c r="BJ7" s="679"/>
      <c r="BK7" s="679"/>
      <c r="BL7" s="679"/>
      <c r="BM7" s="679"/>
      <c r="BN7" s="680"/>
      <c r="BO7" s="711">
        <v>38.299999999999997</v>
      </c>
      <c r="BP7" s="711"/>
      <c r="BQ7" s="711"/>
      <c r="BR7" s="711"/>
      <c r="BS7" s="712" t="s">
        <v>127</v>
      </c>
      <c r="BT7" s="712"/>
      <c r="BU7" s="712"/>
      <c r="BV7" s="712"/>
      <c r="BW7" s="712"/>
      <c r="BX7" s="712"/>
      <c r="BY7" s="712"/>
      <c r="BZ7" s="712"/>
      <c r="CA7" s="712"/>
      <c r="CB7" s="775"/>
      <c r="CD7" s="717" t="s">
        <v>231</v>
      </c>
      <c r="CE7" s="718"/>
      <c r="CF7" s="718"/>
      <c r="CG7" s="718"/>
      <c r="CH7" s="718"/>
      <c r="CI7" s="718"/>
      <c r="CJ7" s="718"/>
      <c r="CK7" s="718"/>
      <c r="CL7" s="718"/>
      <c r="CM7" s="718"/>
      <c r="CN7" s="718"/>
      <c r="CO7" s="718"/>
      <c r="CP7" s="718"/>
      <c r="CQ7" s="719"/>
      <c r="CR7" s="678">
        <v>5295976</v>
      </c>
      <c r="CS7" s="679"/>
      <c r="CT7" s="679"/>
      <c r="CU7" s="679"/>
      <c r="CV7" s="679"/>
      <c r="CW7" s="679"/>
      <c r="CX7" s="679"/>
      <c r="CY7" s="680"/>
      <c r="CZ7" s="711">
        <v>22.2</v>
      </c>
      <c r="DA7" s="711"/>
      <c r="DB7" s="711"/>
      <c r="DC7" s="711"/>
      <c r="DD7" s="684">
        <v>61839</v>
      </c>
      <c r="DE7" s="679"/>
      <c r="DF7" s="679"/>
      <c r="DG7" s="679"/>
      <c r="DH7" s="679"/>
      <c r="DI7" s="679"/>
      <c r="DJ7" s="679"/>
      <c r="DK7" s="679"/>
      <c r="DL7" s="679"/>
      <c r="DM7" s="679"/>
      <c r="DN7" s="679"/>
      <c r="DO7" s="679"/>
      <c r="DP7" s="680"/>
      <c r="DQ7" s="684">
        <v>2023984</v>
      </c>
      <c r="DR7" s="679"/>
      <c r="DS7" s="679"/>
      <c r="DT7" s="679"/>
      <c r="DU7" s="679"/>
      <c r="DV7" s="679"/>
      <c r="DW7" s="679"/>
      <c r="DX7" s="679"/>
      <c r="DY7" s="679"/>
      <c r="DZ7" s="679"/>
      <c r="EA7" s="679"/>
      <c r="EB7" s="679"/>
      <c r="EC7" s="725"/>
    </row>
    <row r="8" spans="2:143" ht="11.25" customHeight="1" x14ac:dyDescent="0.15">
      <c r="B8" s="675" t="s">
        <v>232</v>
      </c>
      <c r="C8" s="676"/>
      <c r="D8" s="676"/>
      <c r="E8" s="676"/>
      <c r="F8" s="676"/>
      <c r="G8" s="676"/>
      <c r="H8" s="676"/>
      <c r="I8" s="676"/>
      <c r="J8" s="676"/>
      <c r="K8" s="676"/>
      <c r="L8" s="676"/>
      <c r="M8" s="676"/>
      <c r="N8" s="676"/>
      <c r="O8" s="676"/>
      <c r="P8" s="676"/>
      <c r="Q8" s="677"/>
      <c r="R8" s="678">
        <v>9254</v>
      </c>
      <c r="S8" s="679"/>
      <c r="T8" s="679"/>
      <c r="U8" s="679"/>
      <c r="V8" s="679"/>
      <c r="W8" s="679"/>
      <c r="X8" s="679"/>
      <c r="Y8" s="680"/>
      <c r="Z8" s="711">
        <v>0</v>
      </c>
      <c r="AA8" s="711"/>
      <c r="AB8" s="711"/>
      <c r="AC8" s="711"/>
      <c r="AD8" s="712">
        <v>9254</v>
      </c>
      <c r="AE8" s="712"/>
      <c r="AF8" s="712"/>
      <c r="AG8" s="712"/>
      <c r="AH8" s="712"/>
      <c r="AI8" s="712"/>
      <c r="AJ8" s="712"/>
      <c r="AK8" s="712"/>
      <c r="AL8" s="681">
        <v>0.1</v>
      </c>
      <c r="AM8" s="682"/>
      <c r="AN8" s="682"/>
      <c r="AO8" s="713"/>
      <c r="AP8" s="675" t="s">
        <v>233</v>
      </c>
      <c r="AQ8" s="676"/>
      <c r="AR8" s="676"/>
      <c r="AS8" s="676"/>
      <c r="AT8" s="676"/>
      <c r="AU8" s="676"/>
      <c r="AV8" s="676"/>
      <c r="AW8" s="676"/>
      <c r="AX8" s="676"/>
      <c r="AY8" s="676"/>
      <c r="AZ8" s="676"/>
      <c r="BA8" s="676"/>
      <c r="BB8" s="676"/>
      <c r="BC8" s="676"/>
      <c r="BD8" s="676"/>
      <c r="BE8" s="676"/>
      <c r="BF8" s="677"/>
      <c r="BG8" s="678">
        <v>54919</v>
      </c>
      <c r="BH8" s="679"/>
      <c r="BI8" s="679"/>
      <c r="BJ8" s="679"/>
      <c r="BK8" s="679"/>
      <c r="BL8" s="679"/>
      <c r="BM8" s="679"/>
      <c r="BN8" s="680"/>
      <c r="BO8" s="711">
        <v>1.2</v>
      </c>
      <c r="BP8" s="711"/>
      <c r="BQ8" s="711"/>
      <c r="BR8" s="711"/>
      <c r="BS8" s="684" t="s">
        <v>222</v>
      </c>
      <c r="BT8" s="679"/>
      <c r="BU8" s="679"/>
      <c r="BV8" s="679"/>
      <c r="BW8" s="679"/>
      <c r="BX8" s="679"/>
      <c r="BY8" s="679"/>
      <c r="BZ8" s="679"/>
      <c r="CA8" s="679"/>
      <c r="CB8" s="725"/>
      <c r="CD8" s="717" t="s">
        <v>234</v>
      </c>
      <c r="CE8" s="718"/>
      <c r="CF8" s="718"/>
      <c r="CG8" s="718"/>
      <c r="CH8" s="718"/>
      <c r="CI8" s="718"/>
      <c r="CJ8" s="718"/>
      <c r="CK8" s="718"/>
      <c r="CL8" s="718"/>
      <c r="CM8" s="718"/>
      <c r="CN8" s="718"/>
      <c r="CO8" s="718"/>
      <c r="CP8" s="718"/>
      <c r="CQ8" s="719"/>
      <c r="CR8" s="678">
        <v>6382848</v>
      </c>
      <c r="CS8" s="679"/>
      <c r="CT8" s="679"/>
      <c r="CU8" s="679"/>
      <c r="CV8" s="679"/>
      <c r="CW8" s="679"/>
      <c r="CX8" s="679"/>
      <c r="CY8" s="680"/>
      <c r="CZ8" s="711">
        <v>26.8</v>
      </c>
      <c r="DA8" s="711"/>
      <c r="DB8" s="711"/>
      <c r="DC8" s="711"/>
      <c r="DD8" s="684">
        <v>589966</v>
      </c>
      <c r="DE8" s="679"/>
      <c r="DF8" s="679"/>
      <c r="DG8" s="679"/>
      <c r="DH8" s="679"/>
      <c r="DI8" s="679"/>
      <c r="DJ8" s="679"/>
      <c r="DK8" s="679"/>
      <c r="DL8" s="679"/>
      <c r="DM8" s="679"/>
      <c r="DN8" s="679"/>
      <c r="DO8" s="679"/>
      <c r="DP8" s="680"/>
      <c r="DQ8" s="684">
        <v>2093562</v>
      </c>
      <c r="DR8" s="679"/>
      <c r="DS8" s="679"/>
      <c r="DT8" s="679"/>
      <c r="DU8" s="679"/>
      <c r="DV8" s="679"/>
      <c r="DW8" s="679"/>
      <c r="DX8" s="679"/>
      <c r="DY8" s="679"/>
      <c r="DZ8" s="679"/>
      <c r="EA8" s="679"/>
      <c r="EB8" s="679"/>
      <c r="EC8" s="725"/>
    </row>
    <row r="9" spans="2:143" ht="11.25" customHeight="1" x14ac:dyDescent="0.15">
      <c r="B9" s="675" t="s">
        <v>235</v>
      </c>
      <c r="C9" s="676"/>
      <c r="D9" s="676"/>
      <c r="E9" s="676"/>
      <c r="F9" s="676"/>
      <c r="G9" s="676"/>
      <c r="H9" s="676"/>
      <c r="I9" s="676"/>
      <c r="J9" s="676"/>
      <c r="K9" s="676"/>
      <c r="L9" s="676"/>
      <c r="M9" s="676"/>
      <c r="N9" s="676"/>
      <c r="O9" s="676"/>
      <c r="P9" s="676"/>
      <c r="Q9" s="677"/>
      <c r="R9" s="678">
        <v>10450</v>
      </c>
      <c r="S9" s="679"/>
      <c r="T9" s="679"/>
      <c r="U9" s="679"/>
      <c r="V9" s="679"/>
      <c r="W9" s="679"/>
      <c r="X9" s="679"/>
      <c r="Y9" s="680"/>
      <c r="Z9" s="711">
        <v>0</v>
      </c>
      <c r="AA9" s="711"/>
      <c r="AB9" s="711"/>
      <c r="AC9" s="711"/>
      <c r="AD9" s="712">
        <v>10450</v>
      </c>
      <c r="AE9" s="712"/>
      <c r="AF9" s="712"/>
      <c r="AG9" s="712"/>
      <c r="AH9" s="712"/>
      <c r="AI9" s="712"/>
      <c r="AJ9" s="712"/>
      <c r="AK9" s="712"/>
      <c r="AL9" s="681">
        <v>0.1</v>
      </c>
      <c r="AM9" s="682"/>
      <c r="AN9" s="682"/>
      <c r="AO9" s="713"/>
      <c r="AP9" s="675" t="s">
        <v>236</v>
      </c>
      <c r="AQ9" s="676"/>
      <c r="AR9" s="676"/>
      <c r="AS9" s="676"/>
      <c r="AT9" s="676"/>
      <c r="AU9" s="676"/>
      <c r="AV9" s="676"/>
      <c r="AW9" s="676"/>
      <c r="AX9" s="676"/>
      <c r="AY9" s="676"/>
      <c r="AZ9" s="676"/>
      <c r="BA9" s="676"/>
      <c r="BB9" s="676"/>
      <c r="BC9" s="676"/>
      <c r="BD9" s="676"/>
      <c r="BE9" s="676"/>
      <c r="BF9" s="677"/>
      <c r="BG9" s="678">
        <v>1252685</v>
      </c>
      <c r="BH9" s="679"/>
      <c r="BI9" s="679"/>
      <c r="BJ9" s="679"/>
      <c r="BK9" s="679"/>
      <c r="BL9" s="679"/>
      <c r="BM9" s="679"/>
      <c r="BN9" s="680"/>
      <c r="BO9" s="711">
        <v>27.9</v>
      </c>
      <c r="BP9" s="711"/>
      <c r="BQ9" s="711"/>
      <c r="BR9" s="711"/>
      <c r="BS9" s="684" t="s">
        <v>127</v>
      </c>
      <c r="BT9" s="679"/>
      <c r="BU9" s="679"/>
      <c r="BV9" s="679"/>
      <c r="BW9" s="679"/>
      <c r="BX9" s="679"/>
      <c r="BY9" s="679"/>
      <c r="BZ9" s="679"/>
      <c r="CA9" s="679"/>
      <c r="CB9" s="725"/>
      <c r="CD9" s="717" t="s">
        <v>237</v>
      </c>
      <c r="CE9" s="718"/>
      <c r="CF9" s="718"/>
      <c r="CG9" s="718"/>
      <c r="CH9" s="718"/>
      <c r="CI9" s="718"/>
      <c r="CJ9" s="718"/>
      <c r="CK9" s="718"/>
      <c r="CL9" s="718"/>
      <c r="CM9" s="718"/>
      <c r="CN9" s="718"/>
      <c r="CO9" s="718"/>
      <c r="CP9" s="718"/>
      <c r="CQ9" s="719"/>
      <c r="CR9" s="678">
        <v>864875</v>
      </c>
      <c r="CS9" s="679"/>
      <c r="CT9" s="679"/>
      <c r="CU9" s="679"/>
      <c r="CV9" s="679"/>
      <c r="CW9" s="679"/>
      <c r="CX9" s="679"/>
      <c r="CY9" s="680"/>
      <c r="CZ9" s="711">
        <v>3.6</v>
      </c>
      <c r="DA9" s="711"/>
      <c r="DB9" s="711"/>
      <c r="DC9" s="711"/>
      <c r="DD9" s="684">
        <v>16674</v>
      </c>
      <c r="DE9" s="679"/>
      <c r="DF9" s="679"/>
      <c r="DG9" s="679"/>
      <c r="DH9" s="679"/>
      <c r="DI9" s="679"/>
      <c r="DJ9" s="679"/>
      <c r="DK9" s="679"/>
      <c r="DL9" s="679"/>
      <c r="DM9" s="679"/>
      <c r="DN9" s="679"/>
      <c r="DO9" s="679"/>
      <c r="DP9" s="680"/>
      <c r="DQ9" s="684">
        <v>823890</v>
      </c>
      <c r="DR9" s="679"/>
      <c r="DS9" s="679"/>
      <c r="DT9" s="679"/>
      <c r="DU9" s="679"/>
      <c r="DV9" s="679"/>
      <c r="DW9" s="679"/>
      <c r="DX9" s="679"/>
      <c r="DY9" s="679"/>
      <c r="DZ9" s="679"/>
      <c r="EA9" s="679"/>
      <c r="EB9" s="679"/>
      <c r="EC9" s="725"/>
    </row>
    <row r="10" spans="2:143" ht="11.25" customHeight="1" x14ac:dyDescent="0.15">
      <c r="B10" s="675" t="s">
        <v>238</v>
      </c>
      <c r="C10" s="676"/>
      <c r="D10" s="676"/>
      <c r="E10" s="676"/>
      <c r="F10" s="676"/>
      <c r="G10" s="676"/>
      <c r="H10" s="676"/>
      <c r="I10" s="676"/>
      <c r="J10" s="676"/>
      <c r="K10" s="676"/>
      <c r="L10" s="676"/>
      <c r="M10" s="676"/>
      <c r="N10" s="676"/>
      <c r="O10" s="676"/>
      <c r="P10" s="676"/>
      <c r="Q10" s="677"/>
      <c r="R10" s="678" t="s">
        <v>222</v>
      </c>
      <c r="S10" s="679"/>
      <c r="T10" s="679"/>
      <c r="U10" s="679"/>
      <c r="V10" s="679"/>
      <c r="W10" s="679"/>
      <c r="X10" s="679"/>
      <c r="Y10" s="680"/>
      <c r="Z10" s="711" t="s">
        <v>222</v>
      </c>
      <c r="AA10" s="711"/>
      <c r="AB10" s="711"/>
      <c r="AC10" s="711"/>
      <c r="AD10" s="712" t="s">
        <v>127</v>
      </c>
      <c r="AE10" s="712"/>
      <c r="AF10" s="712"/>
      <c r="AG10" s="712"/>
      <c r="AH10" s="712"/>
      <c r="AI10" s="712"/>
      <c r="AJ10" s="712"/>
      <c r="AK10" s="712"/>
      <c r="AL10" s="681" t="s">
        <v>222</v>
      </c>
      <c r="AM10" s="682"/>
      <c r="AN10" s="682"/>
      <c r="AO10" s="713"/>
      <c r="AP10" s="675" t="s">
        <v>239</v>
      </c>
      <c r="AQ10" s="676"/>
      <c r="AR10" s="676"/>
      <c r="AS10" s="676"/>
      <c r="AT10" s="676"/>
      <c r="AU10" s="676"/>
      <c r="AV10" s="676"/>
      <c r="AW10" s="676"/>
      <c r="AX10" s="676"/>
      <c r="AY10" s="676"/>
      <c r="AZ10" s="676"/>
      <c r="BA10" s="676"/>
      <c r="BB10" s="676"/>
      <c r="BC10" s="676"/>
      <c r="BD10" s="676"/>
      <c r="BE10" s="676"/>
      <c r="BF10" s="677"/>
      <c r="BG10" s="678">
        <v>128201</v>
      </c>
      <c r="BH10" s="679"/>
      <c r="BI10" s="679"/>
      <c r="BJ10" s="679"/>
      <c r="BK10" s="679"/>
      <c r="BL10" s="679"/>
      <c r="BM10" s="679"/>
      <c r="BN10" s="680"/>
      <c r="BO10" s="711">
        <v>2.9</v>
      </c>
      <c r="BP10" s="711"/>
      <c r="BQ10" s="711"/>
      <c r="BR10" s="711"/>
      <c r="BS10" s="684" t="s">
        <v>127</v>
      </c>
      <c r="BT10" s="679"/>
      <c r="BU10" s="679"/>
      <c r="BV10" s="679"/>
      <c r="BW10" s="679"/>
      <c r="BX10" s="679"/>
      <c r="BY10" s="679"/>
      <c r="BZ10" s="679"/>
      <c r="CA10" s="679"/>
      <c r="CB10" s="725"/>
      <c r="CD10" s="717" t="s">
        <v>240</v>
      </c>
      <c r="CE10" s="718"/>
      <c r="CF10" s="718"/>
      <c r="CG10" s="718"/>
      <c r="CH10" s="718"/>
      <c r="CI10" s="718"/>
      <c r="CJ10" s="718"/>
      <c r="CK10" s="718"/>
      <c r="CL10" s="718"/>
      <c r="CM10" s="718"/>
      <c r="CN10" s="718"/>
      <c r="CO10" s="718"/>
      <c r="CP10" s="718"/>
      <c r="CQ10" s="719"/>
      <c r="CR10" s="678">
        <v>10134</v>
      </c>
      <c r="CS10" s="679"/>
      <c r="CT10" s="679"/>
      <c r="CU10" s="679"/>
      <c r="CV10" s="679"/>
      <c r="CW10" s="679"/>
      <c r="CX10" s="679"/>
      <c r="CY10" s="680"/>
      <c r="CZ10" s="711">
        <v>0</v>
      </c>
      <c r="DA10" s="711"/>
      <c r="DB10" s="711"/>
      <c r="DC10" s="711"/>
      <c r="DD10" s="684" t="s">
        <v>222</v>
      </c>
      <c r="DE10" s="679"/>
      <c r="DF10" s="679"/>
      <c r="DG10" s="679"/>
      <c r="DH10" s="679"/>
      <c r="DI10" s="679"/>
      <c r="DJ10" s="679"/>
      <c r="DK10" s="679"/>
      <c r="DL10" s="679"/>
      <c r="DM10" s="679"/>
      <c r="DN10" s="679"/>
      <c r="DO10" s="679"/>
      <c r="DP10" s="680"/>
      <c r="DQ10" s="684">
        <v>10123</v>
      </c>
      <c r="DR10" s="679"/>
      <c r="DS10" s="679"/>
      <c r="DT10" s="679"/>
      <c r="DU10" s="679"/>
      <c r="DV10" s="679"/>
      <c r="DW10" s="679"/>
      <c r="DX10" s="679"/>
      <c r="DY10" s="679"/>
      <c r="DZ10" s="679"/>
      <c r="EA10" s="679"/>
      <c r="EB10" s="679"/>
      <c r="EC10" s="725"/>
    </row>
    <row r="11" spans="2:143" ht="11.25" customHeight="1" x14ac:dyDescent="0.15">
      <c r="B11" s="675" t="s">
        <v>241</v>
      </c>
      <c r="C11" s="676"/>
      <c r="D11" s="676"/>
      <c r="E11" s="676"/>
      <c r="F11" s="676"/>
      <c r="G11" s="676"/>
      <c r="H11" s="676"/>
      <c r="I11" s="676"/>
      <c r="J11" s="676"/>
      <c r="K11" s="676"/>
      <c r="L11" s="676"/>
      <c r="M11" s="676"/>
      <c r="N11" s="676"/>
      <c r="O11" s="676"/>
      <c r="P11" s="676"/>
      <c r="Q11" s="677"/>
      <c r="R11" s="678">
        <v>725276</v>
      </c>
      <c r="S11" s="679"/>
      <c r="T11" s="679"/>
      <c r="U11" s="679"/>
      <c r="V11" s="679"/>
      <c r="W11" s="679"/>
      <c r="X11" s="679"/>
      <c r="Y11" s="680"/>
      <c r="Z11" s="681">
        <v>2.9</v>
      </c>
      <c r="AA11" s="682"/>
      <c r="AB11" s="682"/>
      <c r="AC11" s="683"/>
      <c r="AD11" s="684">
        <v>725276</v>
      </c>
      <c r="AE11" s="679"/>
      <c r="AF11" s="679"/>
      <c r="AG11" s="679"/>
      <c r="AH11" s="679"/>
      <c r="AI11" s="679"/>
      <c r="AJ11" s="679"/>
      <c r="AK11" s="680"/>
      <c r="AL11" s="681">
        <v>9.1</v>
      </c>
      <c r="AM11" s="682"/>
      <c r="AN11" s="682"/>
      <c r="AO11" s="713"/>
      <c r="AP11" s="675" t="s">
        <v>242</v>
      </c>
      <c r="AQ11" s="676"/>
      <c r="AR11" s="676"/>
      <c r="AS11" s="676"/>
      <c r="AT11" s="676"/>
      <c r="AU11" s="676"/>
      <c r="AV11" s="676"/>
      <c r="AW11" s="676"/>
      <c r="AX11" s="676"/>
      <c r="AY11" s="676"/>
      <c r="AZ11" s="676"/>
      <c r="BA11" s="676"/>
      <c r="BB11" s="676"/>
      <c r="BC11" s="676"/>
      <c r="BD11" s="676"/>
      <c r="BE11" s="676"/>
      <c r="BF11" s="677"/>
      <c r="BG11" s="678">
        <v>283208</v>
      </c>
      <c r="BH11" s="679"/>
      <c r="BI11" s="679"/>
      <c r="BJ11" s="679"/>
      <c r="BK11" s="679"/>
      <c r="BL11" s="679"/>
      <c r="BM11" s="679"/>
      <c r="BN11" s="680"/>
      <c r="BO11" s="711">
        <v>6.3</v>
      </c>
      <c r="BP11" s="711"/>
      <c r="BQ11" s="711"/>
      <c r="BR11" s="711"/>
      <c r="BS11" s="684" t="s">
        <v>222</v>
      </c>
      <c r="BT11" s="679"/>
      <c r="BU11" s="679"/>
      <c r="BV11" s="679"/>
      <c r="BW11" s="679"/>
      <c r="BX11" s="679"/>
      <c r="BY11" s="679"/>
      <c r="BZ11" s="679"/>
      <c r="CA11" s="679"/>
      <c r="CB11" s="725"/>
      <c r="CD11" s="717" t="s">
        <v>243</v>
      </c>
      <c r="CE11" s="718"/>
      <c r="CF11" s="718"/>
      <c r="CG11" s="718"/>
      <c r="CH11" s="718"/>
      <c r="CI11" s="718"/>
      <c r="CJ11" s="718"/>
      <c r="CK11" s="718"/>
      <c r="CL11" s="718"/>
      <c r="CM11" s="718"/>
      <c r="CN11" s="718"/>
      <c r="CO11" s="718"/>
      <c r="CP11" s="718"/>
      <c r="CQ11" s="719"/>
      <c r="CR11" s="678">
        <v>2502018</v>
      </c>
      <c r="CS11" s="679"/>
      <c r="CT11" s="679"/>
      <c r="CU11" s="679"/>
      <c r="CV11" s="679"/>
      <c r="CW11" s="679"/>
      <c r="CX11" s="679"/>
      <c r="CY11" s="680"/>
      <c r="CZ11" s="711">
        <v>10.5</v>
      </c>
      <c r="DA11" s="711"/>
      <c r="DB11" s="711"/>
      <c r="DC11" s="711"/>
      <c r="DD11" s="684">
        <v>37650</v>
      </c>
      <c r="DE11" s="679"/>
      <c r="DF11" s="679"/>
      <c r="DG11" s="679"/>
      <c r="DH11" s="679"/>
      <c r="DI11" s="679"/>
      <c r="DJ11" s="679"/>
      <c r="DK11" s="679"/>
      <c r="DL11" s="679"/>
      <c r="DM11" s="679"/>
      <c r="DN11" s="679"/>
      <c r="DO11" s="679"/>
      <c r="DP11" s="680"/>
      <c r="DQ11" s="684">
        <v>867583</v>
      </c>
      <c r="DR11" s="679"/>
      <c r="DS11" s="679"/>
      <c r="DT11" s="679"/>
      <c r="DU11" s="679"/>
      <c r="DV11" s="679"/>
      <c r="DW11" s="679"/>
      <c r="DX11" s="679"/>
      <c r="DY11" s="679"/>
      <c r="DZ11" s="679"/>
      <c r="EA11" s="679"/>
      <c r="EB11" s="679"/>
      <c r="EC11" s="725"/>
    </row>
    <row r="12" spans="2:143" ht="11.25" customHeight="1" x14ac:dyDescent="0.15">
      <c r="B12" s="675" t="s">
        <v>244</v>
      </c>
      <c r="C12" s="676"/>
      <c r="D12" s="676"/>
      <c r="E12" s="676"/>
      <c r="F12" s="676"/>
      <c r="G12" s="676"/>
      <c r="H12" s="676"/>
      <c r="I12" s="676"/>
      <c r="J12" s="676"/>
      <c r="K12" s="676"/>
      <c r="L12" s="676"/>
      <c r="M12" s="676"/>
      <c r="N12" s="676"/>
      <c r="O12" s="676"/>
      <c r="P12" s="676"/>
      <c r="Q12" s="677"/>
      <c r="R12" s="678">
        <v>1487</v>
      </c>
      <c r="S12" s="679"/>
      <c r="T12" s="679"/>
      <c r="U12" s="679"/>
      <c r="V12" s="679"/>
      <c r="W12" s="679"/>
      <c r="X12" s="679"/>
      <c r="Y12" s="680"/>
      <c r="Z12" s="711">
        <v>0</v>
      </c>
      <c r="AA12" s="711"/>
      <c r="AB12" s="711"/>
      <c r="AC12" s="711"/>
      <c r="AD12" s="712">
        <v>1487</v>
      </c>
      <c r="AE12" s="712"/>
      <c r="AF12" s="712"/>
      <c r="AG12" s="712"/>
      <c r="AH12" s="712"/>
      <c r="AI12" s="712"/>
      <c r="AJ12" s="712"/>
      <c r="AK12" s="712"/>
      <c r="AL12" s="681">
        <v>0</v>
      </c>
      <c r="AM12" s="682"/>
      <c r="AN12" s="682"/>
      <c r="AO12" s="713"/>
      <c r="AP12" s="675" t="s">
        <v>245</v>
      </c>
      <c r="AQ12" s="676"/>
      <c r="AR12" s="676"/>
      <c r="AS12" s="676"/>
      <c r="AT12" s="676"/>
      <c r="AU12" s="676"/>
      <c r="AV12" s="676"/>
      <c r="AW12" s="676"/>
      <c r="AX12" s="676"/>
      <c r="AY12" s="676"/>
      <c r="AZ12" s="676"/>
      <c r="BA12" s="676"/>
      <c r="BB12" s="676"/>
      <c r="BC12" s="676"/>
      <c r="BD12" s="676"/>
      <c r="BE12" s="676"/>
      <c r="BF12" s="677"/>
      <c r="BG12" s="678">
        <v>2400797</v>
      </c>
      <c r="BH12" s="679"/>
      <c r="BI12" s="679"/>
      <c r="BJ12" s="679"/>
      <c r="BK12" s="679"/>
      <c r="BL12" s="679"/>
      <c r="BM12" s="679"/>
      <c r="BN12" s="680"/>
      <c r="BO12" s="711">
        <v>53.5</v>
      </c>
      <c r="BP12" s="711"/>
      <c r="BQ12" s="711"/>
      <c r="BR12" s="711"/>
      <c r="BS12" s="684" t="s">
        <v>222</v>
      </c>
      <c r="BT12" s="679"/>
      <c r="BU12" s="679"/>
      <c r="BV12" s="679"/>
      <c r="BW12" s="679"/>
      <c r="BX12" s="679"/>
      <c r="BY12" s="679"/>
      <c r="BZ12" s="679"/>
      <c r="CA12" s="679"/>
      <c r="CB12" s="725"/>
      <c r="CD12" s="717" t="s">
        <v>246</v>
      </c>
      <c r="CE12" s="718"/>
      <c r="CF12" s="718"/>
      <c r="CG12" s="718"/>
      <c r="CH12" s="718"/>
      <c r="CI12" s="718"/>
      <c r="CJ12" s="718"/>
      <c r="CK12" s="718"/>
      <c r="CL12" s="718"/>
      <c r="CM12" s="718"/>
      <c r="CN12" s="718"/>
      <c r="CO12" s="718"/>
      <c r="CP12" s="718"/>
      <c r="CQ12" s="719"/>
      <c r="CR12" s="678">
        <v>918778</v>
      </c>
      <c r="CS12" s="679"/>
      <c r="CT12" s="679"/>
      <c r="CU12" s="679"/>
      <c r="CV12" s="679"/>
      <c r="CW12" s="679"/>
      <c r="CX12" s="679"/>
      <c r="CY12" s="680"/>
      <c r="CZ12" s="711">
        <v>3.9</v>
      </c>
      <c r="DA12" s="711"/>
      <c r="DB12" s="711"/>
      <c r="DC12" s="711"/>
      <c r="DD12" s="684">
        <v>6655</v>
      </c>
      <c r="DE12" s="679"/>
      <c r="DF12" s="679"/>
      <c r="DG12" s="679"/>
      <c r="DH12" s="679"/>
      <c r="DI12" s="679"/>
      <c r="DJ12" s="679"/>
      <c r="DK12" s="679"/>
      <c r="DL12" s="679"/>
      <c r="DM12" s="679"/>
      <c r="DN12" s="679"/>
      <c r="DO12" s="679"/>
      <c r="DP12" s="680"/>
      <c r="DQ12" s="684">
        <v>917979</v>
      </c>
      <c r="DR12" s="679"/>
      <c r="DS12" s="679"/>
      <c r="DT12" s="679"/>
      <c r="DU12" s="679"/>
      <c r="DV12" s="679"/>
      <c r="DW12" s="679"/>
      <c r="DX12" s="679"/>
      <c r="DY12" s="679"/>
      <c r="DZ12" s="679"/>
      <c r="EA12" s="679"/>
      <c r="EB12" s="679"/>
      <c r="EC12" s="725"/>
    </row>
    <row r="13" spans="2:143" ht="11.25" customHeight="1" x14ac:dyDescent="0.15">
      <c r="B13" s="675" t="s">
        <v>247</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1" t="s">
        <v>222</v>
      </c>
      <c r="AA13" s="711"/>
      <c r="AB13" s="711"/>
      <c r="AC13" s="711"/>
      <c r="AD13" s="712" t="s">
        <v>222</v>
      </c>
      <c r="AE13" s="712"/>
      <c r="AF13" s="712"/>
      <c r="AG13" s="712"/>
      <c r="AH13" s="712"/>
      <c r="AI13" s="712"/>
      <c r="AJ13" s="712"/>
      <c r="AK13" s="712"/>
      <c r="AL13" s="681" t="s">
        <v>127</v>
      </c>
      <c r="AM13" s="682"/>
      <c r="AN13" s="682"/>
      <c r="AO13" s="713"/>
      <c r="AP13" s="675" t="s">
        <v>248</v>
      </c>
      <c r="AQ13" s="676"/>
      <c r="AR13" s="676"/>
      <c r="AS13" s="676"/>
      <c r="AT13" s="676"/>
      <c r="AU13" s="676"/>
      <c r="AV13" s="676"/>
      <c r="AW13" s="676"/>
      <c r="AX13" s="676"/>
      <c r="AY13" s="676"/>
      <c r="AZ13" s="676"/>
      <c r="BA13" s="676"/>
      <c r="BB13" s="676"/>
      <c r="BC13" s="676"/>
      <c r="BD13" s="676"/>
      <c r="BE13" s="676"/>
      <c r="BF13" s="677"/>
      <c r="BG13" s="678">
        <v>2400632</v>
      </c>
      <c r="BH13" s="679"/>
      <c r="BI13" s="679"/>
      <c r="BJ13" s="679"/>
      <c r="BK13" s="679"/>
      <c r="BL13" s="679"/>
      <c r="BM13" s="679"/>
      <c r="BN13" s="680"/>
      <c r="BO13" s="711">
        <v>53.5</v>
      </c>
      <c r="BP13" s="711"/>
      <c r="BQ13" s="711"/>
      <c r="BR13" s="711"/>
      <c r="BS13" s="684" t="s">
        <v>127</v>
      </c>
      <c r="BT13" s="679"/>
      <c r="BU13" s="679"/>
      <c r="BV13" s="679"/>
      <c r="BW13" s="679"/>
      <c r="BX13" s="679"/>
      <c r="BY13" s="679"/>
      <c r="BZ13" s="679"/>
      <c r="CA13" s="679"/>
      <c r="CB13" s="725"/>
      <c r="CD13" s="717" t="s">
        <v>249</v>
      </c>
      <c r="CE13" s="718"/>
      <c r="CF13" s="718"/>
      <c r="CG13" s="718"/>
      <c r="CH13" s="718"/>
      <c r="CI13" s="718"/>
      <c r="CJ13" s="718"/>
      <c r="CK13" s="718"/>
      <c r="CL13" s="718"/>
      <c r="CM13" s="718"/>
      <c r="CN13" s="718"/>
      <c r="CO13" s="718"/>
      <c r="CP13" s="718"/>
      <c r="CQ13" s="719"/>
      <c r="CR13" s="678">
        <v>1612521</v>
      </c>
      <c r="CS13" s="679"/>
      <c r="CT13" s="679"/>
      <c r="CU13" s="679"/>
      <c r="CV13" s="679"/>
      <c r="CW13" s="679"/>
      <c r="CX13" s="679"/>
      <c r="CY13" s="680"/>
      <c r="CZ13" s="711">
        <v>6.8</v>
      </c>
      <c r="DA13" s="711"/>
      <c r="DB13" s="711"/>
      <c r="DC13" s="711"/>
      <c r="DD13" s="684">
        <v>694423</v>
      </c>
      <c r="DE13" s="679"/>
      <c r="DF13" s="679"/>
      <c r="DG13" s="679"/>
      <c r="DH13" s="679"/>
      <c r="DI13" s="679"/>
      <c r="DJ13" s="679"/>
      <c r="DK13" s="679"/>
      <c r="DL13" s="679"/>
      <c r="DM13" s="679"/>
      <c r="DN13" s="679"/>
      <c r="DO13" s="679"/>
      <c r="DP13" s="680"/>
      <c r="DQ13" s="684">
        <v>976783</v>
      </c>
      <c r="DR13" s="679"/>
      <c r="DS13" s="679"/>
      <c r="DT13" s="679"/>
      <c r="DU13" s="679"/>
      <c r="DV13" s="679"/>
      <c r="DW13" s="679"/>
      <c r="DX13" s="679"/>
      <c r="DY13" s="679"/>
      <c r="DZ13" s="679"/>
      <c r="EA13" s="679"/>
      <c r="EB13" s="679"/>
      <c r="EC13" s="725"/>
    </row>
    <row r="14" spans="2:143" ht="11.25" customHeight="1" x14ac:dyDescent="0.15">
      <c r="B14" s="675" t="s">
        <v>250</v>
      </c>
      <c r="C14" s="676"/>
      <c r="D14" s="676"/>
      <c r="E14" s="676"/>
      <c r="F14" s="676"/>
      <c r="G14" s="676"/>
      <c r="H14" s="676"/>
      <c r="I14" s="676"/>
      <c r="J14" s="676"/>
      <c r="K14" s="676"/>
      <c r="L14" s="676"/>
      <c r="M14" s="676"/>
      <c r="N14" s="676"/>
      <c r="O14" s="676"/>
      <c r="P14" s="676"/>
      <c r="Q14" s="677"/>
      <c r="R14" s="678">
        <v>3</v>
      </c>
      <c r="S14" s="679"/>
      <c r="T14" s="679"/>
      <c r="U14" s="679"/>
      <c r="V14" s="679"/>
      <c r="W14" s="679"/>
      <c r="X14" s="679"/>
      <c r="Y14" s="680"/>
      <c r="Z14" s="711">
        <v>0</v>
      </c>
      <c r="AA14" s="711"/>
      <c r="AB14" s="711"/>
      <c r="AC14" s="711"/>
      <c r="AD14" s="712">
        <v>3</v>
      </c>
      <c r="AE14" s="712"/>
      <c r="AF14" s="712"/>
      <c r="AG14" s="712"/>
      <c r="AH14" s="712"/>
      <c r="AI14" s="712"/>
      <c r="AJ14" s="712"/>
      <c r="AK14" s="712"/>
      <c r="AL14" s="681">
        <v>0</v>
      </c>
      <c r="AM14" s="682"/>
      <c r="AN14" s="682"/>
      <c r="AO14" s="713"/>
      <c r="AP14" s="675" t="s">
        <v>251</v>
      </c>
      <c r="AQ14" s="676"/>
      <c r="AR14" s="676"/>
      <c r="AS14" s="676"/>
      <c r="AT14" s="676"/>
      <c r="AU14" s="676"/>
      <c r="AV14" s="676"/>
      <c r="AW14" s="676"/>
      <c r="AX14" s="676"/>
      <c r="AY14" s="676"/>
      <c r="AZ14" s="676"/>
      <c r="BA14" s="676"/>
      <c r="BB14" s="676"/>
      <c r="BC14" s="676"/>
      <c r="BD14" s="676"/>
      <c r="BE14" s="676"/>
      <c r="BF14" s="677"/>
      <c r="BG14" s="678">
        <v>110551</v>
      </c>
      <c r="BH14" s="679"/>
      <c r="BI14" s="679"/>
      <c r="BJ14" s="679"/>
      <c r="BK14" s="679"/>
      <c r="BL14" s="679"/>
      <c r="BM14" s="679"/>
      <c r="BN14" s="680"/>
      <c r="BO14" s="711">
        <v>2.5</v>
      </c>
      <c r="BP14" s="711"/>
      <c r="BQ14" s="711"/>
      <c r="BR14" s="711"/>
      <c r="BS14" s="684" t="s">
        <v>222</v>
      </c>
      <c r="BT14" s="679"/>
      <c r="BU14" s="679"/>
      <c r="BV14" s="679"/>
      <c r="BW14" s="679"/>
      <c r="BX14" s="679"/>
      <c r="BY14" s="679"/>
      <c r="BZ14" s="679"/>
      <c r="CA14" s="679"/>
      <c r="CB14" s="725"/>
      <c r="CD14" s="717" t="s">
        <v>252</v>
      </c>
      <c r="CE14" s="718"/>
      <c r="CF14" s="718"/>
      <c r="CG14" s="718"/>
      <c r="CH14" s="718"/>
      <c r="CI14" s="718"/>
      <c r="CJ14" s="718"/>
      <c r="CK14" s="718"/>
      <c r="CL14" s="718"/>
      <c r="CM14" s="718"/>
      <c r="CN14" s="718"/>
      <c r="CO14" s="718"/>
      <c r="CP14" s="718"/>
      <c r="CQ14" s="719"/>
      <c r="CR14" s="678">
        <v>951513</v>
      </c>
      <c r="CS14" s="679"/>
      <c r="CT14" s="679"/>
      <c r="CU14" s="679"/>
      <c r="CV14" s="679"/>
      <c r="CW14" s="679"/>
      <c r="CX14" s="679"/>
      <c r="CY14" s="680"/>
      <c r="CZ14" s="711">
        <v>4</v>
      </c>
      <c r="DA14" s="711"/>
      <c r="DB14" s="711"/>
      <c r="DC14" s="711"/>
      <c r="DD14" s="684">
        <v>415919</v>
      </c>
      <c r="DE14" s="679"/>
      <c r="DF14" s="679"/>
      <c r="DG14" s="679"/>
      <c r="DH14" s="679"/>
      <c r="DI14" s="679"/>
      <c r="DJ14" s="679"/>
      <c r="DK14" s="679"/>
      <c r="DL14" s="679"/>
      <c r="DM14" s="679"/>
      <c r="DN14" s="679"/>
      <c r="DO14" s="679"/>
      <c r="DP14" s="680"/>
      <c r="DQ14" s="684">
        <v>525283</v>
      </c>
      <c r="DR14" s="679"/>
      <c r="DS14" s="679"/>
      <c r="DT14" s="679"/>
      <c r="DU14" s="679"/>
      <c r="DV14" s="679"/>
      <c r="DW14" s="679"/>
      <c r="DX14" s="679"/>
      <c r="DY14" s="679"/>
      <c r="DZ14" s="679"/>
      <c r="EA14" s="679"/>
      <c r="EB14" s="679"/>
      <c r="EC14" s="725"/>
    </row>
    <row r="15" spans="2:143" ht="11.25" customHeight="1" x14ac:dyDescent="0.15">
      <c r="B15" s="675" t="s">
        <v>253</v>
      </c>
      <c r="C15" s="676"/>
      <c r="D15" s="676"/>
      <c r="E15" s="676"/>
      <c r="F15" s="676"/>
      <c r="G15" s="676"/>
      <c r="H15" s="676"/>
      <c r="I15" s="676"/>
      <c r="J15" s="676"/>
      <c r="K15" s="676"/>
      <c r="L15" s="676"/>
      <c r="M15" s="676"/>
      <c r="N15" s="676"/>
      <c r="O15" s="676"/>
      <c r="P15" s="676"/>
      <c r="Q15" s="677"/>
      <c r="R15" s="678" t="s">
        <v>222</v>
      </c>
      <c r="S15" s="679"/>
      <c r="T15" s="679"/>
      <c r="U15" s="679"/>
      <c r="V15" s="679"/>
      <c r="W15" s="679"/>
      <c r="X15" s="679"/>
      <c r="Y15" s="680"/>
      <c r="Z15" s="711" t="s">
        <v>127</v>
      </c>
      <c r="AA15" s="711"/>
      <c r="AB15" s="711"/>
      <c r="AC15" s="711"/>
      <c r="AD15" s="712" t="s">
        <v>127</v>
      </c>
      <c r="AE15" s="712"/>
      <c r="AF15" s="712"/>
      <c r="AG15" s="712"/>
      <c r="AH15" s="712"/>
      <c r="AI15" s="712"/>
      <c r="AJ15" s="712"/>
      <c r="AK15" s="712"/>
      <c r="AL15" s="681" t="s">
        <v>127</v>
      </c>
      <c r="AM15" s="682"/>
      <c r="AN15" s="682"/>
      <c r="AO15" s="713"/>
      <c r="AP15" s="675" t="s">
        <v>254</v>
      </c>
      <c r="AQ15" s="676"/>
      <c r="AR15" s="676"/>
      <c r="AS15" s="676"/>
      <c r="AT15" s="676"/>
      <c r="AU15" s="676"/>
      <c r="AV15" s="676"/>
      <c r="AW15" s="676"/>
      <c r="AX15" s="676"/>
      <c r="AY15" s="676"/>
      <c r="AZ15" s="676"/>
      <c r="BA15" s="676"/>
      <c r="BB15" s="676"/>
      <c r="BC15" s="676"/>
      <c r="BD15" s="676"/>
      <c r="BE15" s="676"/>
      <c r="BF15" s="677"/>
      <c r="BG15" s="678">
        <v>258117</v>
      </c>
      <c r="BH15" s="679"/>
      <c r="BI15" s="679"/>
      <c r="BJ15" s="679"/>
      <c r="BK15" s="679"/>
      <c r="BL15" s="679"/>
      <c r="BM15" s="679"/>
      <c r="BN15" s="680"/>
      <c r="BO15" s="711">
        <v>5.8</v>
      </c>
      <c r="BP15" s="711"/>
      <c r="BQ15" s="711"/>
      <c r="BR15" s="711"/>
      <c r="BS15" s="684" t="s">
        <v>222</v>
      </c>
      <c r="BT15" s="679"/>
      <c r="BU15" s="679"/>
      <c r="BV15" s="679"/>
      <c r="BW15" s="679"/>
      <c r="BX15" s="679"/>
      <c r="BY15" s="679"/>
      <c r="BZ15" s="679"/>
      <c r="CA15" s="679"/>
      <c r="CB15" s="725"/>
      <c r="CD15" s="717" t="s">
        <v>255</v>
      </c>
      <c r="CE15" s="718"/>
      <c r="CF15" s="718"/>
      <c r="CG15" s="718"/>
      <c r="CH15" s="718"/>
      <c r="CI15" s="718"/>
      <c r="CJ15" s="718"/>
      <c r="CK15" s="718"/>
      <c r="CL15" s="718"/>
      <c r="CM15" s="718"/>
      <c r="CN15" s="718"/>
      <c r="CO15" s="718"/>
      <c r="CP15" s="718"/>
      <c r="CQ15" s="719"/>
      <c r="CR15" s="678">
        <v>2897779</v>
      </c>
      <c r="CS15" s="679"/>
      <c r="CT15" s="679"/>
      <c r="CU15" s="679"/>
      <c r="CV15" s="679"/>
      <c r="CW15" s="679"/>
      <c r="CX15" s="679"/>
      <c r="CY15" s="680"/>
      <c r="CZ15" s="711">
        <v>12.2</v>
      </c>
      <c r="DA15" s="711"/>
      <c r="DB15" s="711"/>
      <c r="DC15" s="711"/>
      <c r="DD15" s="684">
        <v>1211058</v>
      </c>
      <c r="DE15" s="679"/>
      <c r="DF15" s="679"/>
      <c r="DG15" s="679"/>
      <c r="DH15" s="679"/>
      <c r="DI15" s="679"/>
      <c r="DJ15" s="679"/>
      <c r="DK15" s="679"/>
      <c r="DL15" s="679"/>
      <c r="DM15" s="679"/>
      <c r="DN15" s="679"/>
      <c r="DO15" s="679"/>
      <c r="DP15" s="680"/>
      <c r="DQ15" s="684">
        <v>1784603</v>
      </c>
      <c r="DR15" s="679"/>
      <c r="DS15" s="679"/>
      <c r="DT15" s="679"/>
      <c r="DU15" s="679"/>
      <c r="DV15" s="679"/>
      <c r="DW15" s="679"/>
      <c r="DX15" s="679"/>
      <c r="DY15" s="679"/>
      <c r="DZ15" s="679"/>
      <c r="EA15" s="679"/>
      <c r="EB15" s="679"/>
      <c r="EC15" s="725"/>
    </row>
    <row r="16" spans="2:143" ht="11.25" customHeight="1" x14ac:dyDescent="0.15">
      <c r="B16" s="675" t="s">
        <v>256</v>
      </c>
      <c r="C16" s="676"/>
      <c r="D16" s="676"/>
      <c r="E16" s="676"/>
      <c r="F16" s="676"/>
      <c r="G16" s="676"/>
      <c r="H16" s="676"/>
      <c r="I16" s="676"/>
      <c r="J16" s="676"/>
      <c r="K16" s="676"/>
      <c r="L16" s="676"/>
      <c r="M16" s="676"/>
      <c r="N16" s="676"/>
      <c r="O16" s="676"/>
      <c r="P16" s="676"/>
      <c r="Q16" s="677"/>
      <c r="R16" s="678">
        <v>11347</v>
      </c>
      <c r="S16" s="679"/>
      <c r="T16" s="679"/>
      <c r="U16" s="679"/>
      <c r="V16" s="679"/>
      <c r="W16" s="679"/>
      <c r="X16" s="679"/>
      <c r="Y16" s="680"/>
      <c r="Z16" s="711">
        <v>0</v>
      </c>
      <c r="AA16" s="711"/>
      <c r="AB16" s="711"/>
      <c r="AC16" s="711"/>
      <c r="AD16" s="712">
        <v>11347</v>
      </c>
      <c r="AE16" s="712"/>
      <c r="AF16" s="712"/>
      <c r="AG16" s="712"/>
      <c r="AH16" s="712"/>
      <c r="AI16" s="712"/>
      <c r="AJ16" s="712"/>
      <c r="AK16" s="712"/>
      <c r="AL16" s="681">
        <v>0.1</v>
      </c>
      <c r="AM16" s="682"/>
      <c r="AN16" s="682"/>
      <c r="AO16" s="713"/>
      <c r="AP16" s="675" t="s">
        <v>257</v>
      </c>
      <c r="AQ16" s="676"/>
      <c r="AR16" s="676"/>
      <c r="AS16" s="676"/>
      <c r="AT16" s="676"/>
      <c r="AU16" s="676"/>
      <c r="AV16" s="676"/>
      <c r="AW16" s="676"/>
      <c r="AX16" s="676"/>
      <c r="AY16" s="676"/>
      <c r="AZ16" s="676"/>
      <c r="BA16" s="676"/>
      <c r="BB16" s="676"/>
      <c r="BC16" s="676"/>
      <c r="BD16" s="676"/>
      <c r="BE16" s="676"/>
      <c r="BF16" s="677"/>
      <c r="BG16" s="678" t="s">
        <v>222</v>
      </c>
      <c r="BH16" s="679"/>
      <c r="BI16" s="679"/>
      <c r="BJ16" s="679"/>
      <c r="BK16" s="679"/>
      <c r="BL16" s="679"/>
      <c r="BM16" s="679"/>
      <c r="BN16" s="680"/>
      <c r="BO16" s="711" t="s">
        <v>222</v>
      </c>
      <c r="BP16" s="711"/>
      <c r="BQ16" s="711"/>
      <c r="BR16" s="711"/>
      <c r="BS16" s="684" t="s">
        <v>127</v>
      </c>
      <c r="BT16" s="679"/>
      <c r="BU16" s="679"/>
      <c r="BV16" s="679"/>
      <c r="BW16" s="679"/>
      <c r="BX16" s="679"/>
      <c r="BY16" s="679"/>
      <c r="BZ16" s="679"/>
      <c r="CA16" s="679"/>
      <c r="CB16" s="725"/>
      <c r="CD16" s="717" t="s">
        <v>258</v>
      </c>
      <c r="CE16" s="718"/>
      <c r="CF16" s="718"/>
      <c r="CG16" s="718"/>
      <c r="CH16" s="718"/>
      <c r="CI16" s="718"/>
      <c r="CJ16" s="718"/>
      <c r="CK16" s="718"/>
      <c r="CL16" s="718"/>
      <c r="CM16" s="718"/>
      <c r="CN16" s="718"/>
      <c r="CO16" s="718"/>
      <c r="CP16" s="718"/>
      <c r="CQ16" s="719"/>
      <c r="CR16" s="678">
        <v>1083416</v>
      </c>
      <c r="CS16" s="679"/>
      <c r="CT16" s="679"/>
      <c r="CU16" s="679"/>
      <c r="CV16" s="679"/>
      <c r="CW16" s="679"/>
      <c r="CX16" s="679"/>
      <c r="CY16" s="680"/>
      <c r="CZ16" s="711">
        <v>4.5</v>
      </c>
      <c r="DA16" s="711"/>
      <c r="DB16" s="711"/>
      <c r="DC16" s="711"/>
      <c r="DD16" s="684" t="s">
        <v>127</v>
      </c>
      <c r="DE16" s="679"/>
      <c r="DF16" s="679"/>
      <c r="DG16" s="679"/>
      <c r="DH16" s="679"/>
      <c r="DI16" s="679"/>
      <c r="DJ16" s="679"/>
      <c r="DK16" s="679"/>
      <c r="DL16" s="679"/>
      <c r="DM16" s="679"/>
      <c r="DN16" s="679"/>
      <c r="DO16" s="679"/>
      <c r="DP16" s="680"/>
      <c r="DQ16" s="684">
        <v>64137</v>
      </c>
      <c r="DR16" s="679"/>
      <c r="DS16" s="679"/>
      <c r="DT16" s="679"/>
      <c r="DU16" s="679"/>
      <c r="DV16" s="679"/>
      <c r="DW16" s="679"/>
      <c r="DX16" s="679"/>
      <c r="DY16" s="679"/>
      <c r="DZ16" s="679"/>
      <c r="EA16" s="679"/>
      <c r="EB16" s="679"/>
      <c r="EC16" s="725"/>
    </row>
    <row r="17" spans="2:133" ht="11.25" customHeight="1" x14ac:dyDescent="0.15">
      <c r="B17" s="675" t="s">
        <v>259</v>
      </c>
      <c r="C17" s="676"/>
      <c r="D17" s="676"/>
      <c r="E17" s="676"/>
      <c r="F17" s="676"/>
      <c r="G17" s="676"/>
      <c r="H17" s="676"/>
      <c r="I17" s="676"/>
      <c r="J17" s="676"/>
      <c r="K17" s="676"/>
      <c r="L17" s="676"/>
      <c r="M17" s="676"/>
      <c r="N17" s="676"/>
      <c r="O17" s="676"/>
      <c r="P17" s="676"/>
      <c r="Q17" s="677"/>
      <c r="R17" s="678">
        <v>59215</v>
      </c>
      <c r="S17" s="679"/>
      <c r="T17" s="679"/>
      <c r="U17" s="679"/>
      <c r="V17" s="679"/>
      <c r="W17" s="679"/>
      <c r="X17" s="679"/>
      <c r="Y17" s="680"/>
      <c r="Z17" s="711">
        <v>0.2</v>
      </c>
      <c r="AA17" s="711"/>
      <c r="AB17" s="711"/>
      <c r="AC17" s="711"/>
      <c r="AD17" s="712">
        <v>59215</v>
      </c>
      <c r="AE17" s="712"/>
      <c r="AF17" s="712"/>
      <c r="AG17" s="712"/>
      <c r="AH17" s="712"/>
      <c r="AI17" s="712"/>
      <c r="AJ17" s="712"/>
      <c r="AK17" s="712"/>
      <c r="AL17" s="681">
        <v>0.7</v>
      </c>
      <c r="AM17" s="682"/>
      <c r="AN17" s="682"/>
      <c r="AO17" s="713"/>
      <c r="AP17" s="675" t="s">
        <v>260</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1" t="s">
        <v>222</v>
      </c>
      <c r="BP17" s="711"/>
      <c r="BQ17" s="711"/>
      <c r="BR17" s="711"/>
      <c r="BS17" s="684" t="s">
        <v>127</v>
      </c>
      <c r="BT17" s="679"/>
      <c r="BU17" s="679"/>
      <c r="BV17" s="679"/>
      <c r="BW17" s="679"/>
      <c r="BX17" s="679"/>
      <c r="BY17" s="679"/>
      <c r="BZ17" s="679"/>
      <c r="CA17" s="679"/>
      <c r="CB17" s="725"/>
      <c r="CD17" s="717" t="s">
        <v>261</v>
      </c>
      <c r="CE17" s="718"/>
      <c r="CF17" s="718"/>
      <c r="CG17" s="718"/>
      <c r="CH17" s="718"/>
      <c r="CI17" s="718"/>
      <c r="CJ17" s="718"/>
      <c r="CK17" s="718"/>
      <c r="CL17" s="718"/>
      <c r="CM17" s="718"/>
      <c r="CN17" s="718"/>
      <c r="CO17" s="718"/>
      <c r="CP17" s="718"/>
      <c r="CQ17" s="719"/>
      <c r="CR17" s="678">
        <v>1126529</v>
      </c>
      <c r="CS17" s="679"/>
      <c r="CT17" s="679"/>
      <c r="CU17" s="679"/>
      <c r="CV17" s="679"/>
      <c r="CW17" s="679"/>
      <c r="CX17" s="679"/>
      <c r="CY17" s="680"/>
      <c r="CZ17" s="711">
        <v>4.7</v>
      </c>
      <c r="DA17" s="711"/>
      <c r="DB17" s="711"/>
      <c r="DC17" s="711"/>
      <c r="DD17" s="684" t="s">
        <v>127</v>
      </c>
      <c r="DE17" s="679"/>
      <c r="DF17" s="679"/>
      <c r="DG17" s="679"/>
      <c r="DH17" s="679"/>
      <c r="DI17" s="679"/>
      <c r="DJ17" s="679"/>
      <c r="DK17" s="679"/>
      <c r="DL17" s="679"/>
      <c r="DM17" s="679"/>
      <c r="DN17" s="679"/>
      <c r="DO17" s="679"/>
      <c r="DP17" s="680"/>
      <c r="DQ17" s="684">
        <v>1105364</v>
      </c>
      <c r="DR17" s="679"/>
      <c r="DS17" s="679"/>
      <c r="DT17" s="679"/>
      <c r="DU17" s="679"/>
      <c r="DV17" s="679"/>
      <c r="DW17" s="679"/>
      <c r="DX17" s="679"/>
      <c r="DY17" s="679"/>
      <c r="DZ17" s="679"/>
      <c r="EA17" s="679"/>
      <c r="EB17" s="679"/>
      <c r="EC17" s="725"/>
    </row>
    <row r="18" spans="2:133" ht="11.25" customHeight="1" x14ac:dyDescent="0.15">
      <c r="B18" s="675" t="s">
        <v>262</v>
      </c>
      <c r="C18" s="676"/>
      <c r="D18" s="676"/>
      <c r="E18" s="676"/>
      <c r="F18" s="676"/>
      <c r="G18" s="676"/>
      <c r="H18" s="676"/>
      <c r="I18" s="676"/>
      <c r="J18" s="676"/>
      <c r="K18" s="676"/>
      <c r="L18" s="676"/>
      <c r="M18" s="676"/>
      <c r="N18" s="676"/>
      <c r="O18" s="676"/>
      <c r="P18" s="676"/>
      <c r="Q18" s="677"/>
      <c r="R18" s="678">
        <v>39076</v>
      </c>
      <c r="S18" s="679"/>
      <c r="T18" s="679"/>
      <c r="U18" s="679"/>
      <c r="V18" s="679"/>
      <c r="W18" s="679"/>
      <c r="X18" s="679"/>
      <c r="Y18" s="680"/>
      <c r="Z18" s="711">
        <v>0.2</v>
      </c>
      <c r="AA18" s="711"/>
      <c r="AB18" s="711"/>
      <c r="AC18" s="711"/>
      <c r="AD18" s="712">
        <v>39076</v>
      </c>
      <c r="AE18" s="712"/>
      <c r="AF18" s="712"/>
      <c r="AG18" s="712"/>
      <c r="AH18" s="712"/>
      <c r="AI18" s="712"/>
      <c r="AJ18" s="712"/>
      <c r="AK18" s="712"/>
      <c r="AL18" s="681">
        <v>0.5</v>
      </c>
      <c r="AM18" s="682"/>
      <c r="AN18" s="682"/>
      <c r="AO18" s="713"/>
      <c r="AP18" s="675" t="s">
        <v>263</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1" t="s">
        <v>222</v>
      </c>
      <c r="BP18" s="711"/>
      <c r="BQ18" s="711"/>
      <c r="BR18" s="711"/>
      <c r="BS18" s="684" t="s">
        <v>222</v>
      </c>
      <c r="BT18" s="679"/>
      <c r="BU18" s="679"/>
      <c r="BV18" s="679"/>
      <c r="BW18" s="679"/>
      <c r="BX18" s="679"/>
      <c r="BY18" s="679"/>
      <c r="BZ18" s="679"/>
      <c r="CA18" s="679"/>
      <c r="CB18" s="725"/>
      <c r="CD18" s="717" t="s">
        <v>264</v>
      </c>
      <c r="CE18" s="718"/>
      <c r="CF18" s="718"/>
      <c r="CG18" s="718"/>
      <c r="CH18" s="718"/>
      <c r="CI18" s="718"/>
      <c r="CJ18" s="718"/>
      <c r="CK18" s="718"/>
      <c r="CL18" s="718"/>
      <c r="CM18" s="718"/>
      <c r="CN18" s="718"/>
      <c r="CO18" s="718"/>
      <c r="CP18" s="718"/>
      <c r="CQ18" s="719"/>
      <c r="CR18" s="678" t="s">
        <v>222</v>
      </c>
      <c r="CS18" s="679"/>
      <c r="CT18" s="679"/>
      <c r="CU18" s="679"/>
      <c r="CV18" s="679"/>
      <c r="CW18" s="679"/>
      <c r="CX18" s="679"/>
      <c r="CY18" s="680"/>
      <c r="CZ18" s="711" t="s">
        <v>222</v>
      </c>
      <c r="DA18" s="711"/>
      <c r="DB18" s="711"/>
      <c r="DC18" s="711"/>
      <c r="DD18" s="684" t="s">
        <v>222</v>
      </c>
      <c r="DE18" s="679"/>
      <c r="DF18" s="679"/>
      <c r="DG18" s="679"/>
      <c r="DH18" s="679"/>
      <c r="DI18" s="679"/>
      <c r="DJ18" s="679"/>
      <c r="DK18" s="679"/>
      <c r="DL18" s="679"/>
      <c r="DM18" s="679"/>
      <c r="DN18" s="679"/>
      <c r="DO18" s="679"/>
      <c r="DP18" s="680"/>
      <c r="DQ18" s="684" t="s">
        <v>222</v>
      </c>
      <c r="DR18" s="679"/>
      <c r="DS18" s="679"/>
      <c r="DT18" s="679"/>
      <c r="DU18" s="679"/>
      <c r="DV18" s="679"/>
      <c r="DW18" s="679"/>
      <c r="DX18" s="679"/>
      <c r="DY18" s="679"/>
      <c r="DZ18" s="679"/>
      <c r="EA18" s="679"/>
      <c r="EB18" s="679"/>
      <c r="EC18" s="725"/>
    </row>
    <row r="19" spans="2:133" ht="11.25" customHeight="1" x14ac:dyDescent="0.15">
      <c r="B19" s="675" t="s">
        <v>265</v>
      </c>
      <c r="C19" s="676"/>
      <c r="D19" s="676"/>
      <c r="E19" s="676"/>
      <c r="F19" s="676"/>
      <c r="G19" s="676"/>
      <c r="H19" s="676"/>
      <c r="I19" s="676"/>
      <c r="J19" s="676"/>
      <c r="K19" s="676"/>
      <c r="L19" s="676"/>
      <c r="M19" s="676"/>
      <c r="N19" s="676"/>
      <c r="O19" s="676"/>
      <c r="P19" s="676"/>
      <c r="Q19" s="677"/>
      <c r="R19" s="678">
        <v>30767</v>
      </c>
      <c r="S19" s="679"/>
      <c r="T19" s="679"/>
      <c r="U19" s="679"/>
      <c r="V19" s="679"/>
      <c r="W19" s="679"/>
      <c r="X19" s="679"/>
      <c r="Y19" s="680"/>
      <c r="Z19" s="711">
        <v>0.1</v>
      </c>
      <c r="AA19" s="711"/>
      <c r="AB19" s="711"/>
      <c r="AC19" s="711"/>
      <c r="AD19" s="712">
        <v>30767</v>
      </c>
      <c r="AE19" s="712"/>
      <c r="AF19" s="712"/>
      <c r="AG19" s="712"/>
      <c r="AH19" s="712"/>
      <c r="AI19" s="712"/>
      <c r="AJ19" s="712"/>
      <c r="AK19" s="712"/>
      <c r="AL19" s="681">
        <v>0.4</v>
      </c>
      <c r="AM19" s="682"/>
      <c r="AN19" s="682"/>
      <c r="AO19" s="713"/>
      <c r="AP19" s="675" t="s">
        <v>266</v>
      </c>
      <c r="AQ19" s="676"/>
      <c r="AR19" s="676"/>
      <c r="AS19" s="676"/>
      <c r="AT19" s="676"/>
      <c r="AU19" s="676"/>
      <c r="AV19" s="676"/>
      <c r="AW19" s="676"/>
      <c r="AX19" s="676"/>
      <c r="AY19" s="676"/>
      <c r="AZ19" s="676"/>
      <c r="BA19" s="676"/>
      <c r="BB19" s="676"/>
      <c r="BC19" s="676"/>
      <c r="BD19" s="676"/>
      <c r="BE19" s="676"/>
      <c r="BF19" s="677"/>
      <c r="BG19" s="678">
        <v>97</v>
      </c>
      <c r="BH19" s="679"/>
      <c r="BI19" s="679"/>
      <c r="BJ19" s="679"/>
      <c r="BK19" s="679"/>
      <c r="BL19" s="679"/>
      <c r="BM19" s="679"/>
      <c r="BN19" s="680"/>
      <c r="BO19" s="711">
        <v>0</v>
      </c>
      <c r="BP19" s="711"/>
      <c r="BQ19" s="711"/>
      <c r="BR19" s="711"/>
      <c r="BS19" s="684" t="s">
        <v>127</v>
      </c>
      <c r="BT19" s="679"/>
      <c r="BU19" s="679"/>
      <c r="BV19" s="679"/>
      <c r="BW19" s="679"/>
      <c r="BX19" s="679"/>
      <c r="BY19" s="679"/>
      <c r="BZ19" s="679"/>
      <c r="CA19" s="679"/>
      <c r="CB19" s="725"/>
      <c r="CD19" s="717" t="s">
        <v>267</v>
      </c>
      <c r="CE19" s="718"/>
      <c r="CF19" s="718"/>
      <c r="CG19" s="718"/>
      <c r="CH19" s="718"/>
      <c r="CI19" s="718"/>
      <c r="CJ19" s="718"/>
      <c r="CK19" s="718"/>
      <c r="CL19" s="718"/>
      <c r="CM19" s="718"/>
      <c r="CN19" s="718"/>
      <c r="CO19" s="718"/>
      <c r="CP19" s="718"/>
      <c r="CQ19" s="719"/>
      <c r="CR19" s="678" t="s">
        <v>127</v>
      </c>
      <c r="CS19" s="679"/>
      <c r="CT19" s="679"/>
      <c r="CU19" s="679"/>
      <c r="CV19" s="679"/>
      <c r="CW19" s="679"/>
      <c r="CX19" s="679"/>
      <c r="CY19" s="680"/>
      <c r="CZ19" s="711" t="s">
        <v>127</v>
      </c>
      <c r="DA19" s="711"/>
      <c r="DB19" s="711"/>
      <c r="DC19" s="711"/>
      <c r="DD19" s="684" t="s">
        <v>127</v>
      </c>
      <c r="DE19" s="679"/>
      <c r="DF19" s="679"/>
      <c r="DG19" s="679"/>
      <c r="DH19" s="679"/>
      <c r="DI19" s="679"/>
      <c r="DJ19" s="679"/>
      <c r="DK19" s="679"/>
      <c r="DL19" s="679"/>
      <c r="DM19" s="679"/>
      <c r="DN19" s="679"/>
      <c r="DO19" s="679"/>
      <c r="DP19" s="680"/>
      <c r="DQ19" s="684" t="s">
        <v>222</v>
      </c>
      <c r="DR19" s="679"/>
      <c r="DS19" s="679"/>
      <c r="DT19" s="679"/>
      <c r="DU19" s="679"/>
      <c r="DV19" s="679"/>
      <c r="DW19" s="679"/>
      <c r="DX19" s="679"/>
      <c r="DY19" s="679"/>
      <c r="DZ19" s="679"/>
      <c r="EA19" s="679"/>
      <c r="EB19" s="679"/>
      <c r="EC19" s="725"/>
    </row>
    <row r="20" spans="2:133" ht="11.25" customHeight="1" x14ac:dyDescent="0.15">
      <c r="B20" s="675" t="s">
        <v>268</v>
      </c>
      <c r="C20" s="676"/>
      <c r="D20" s="676"/>
      <c r="E20" s="676"/>
      <c r="F20" s="676"/>
      <c r="G20" s="676"/>
      <c r="H20" s="676"/>
      <c r="I20" s="676"/>
      <c r="J20" s="676"/>
      <c r="K20" s="676"/>
      <c r="L20" s="676"/>
      <c r="M20" s="676"/>
      <c r="N20" s="676"/>
      <c r="O20" s="676"/>
      <c r="P20" s="676"/>
      <c r="Q20" s="677"/>
      <c r="R20" s="678">
        <v>5269</v>
      </c>
      <c r="S20" s="679"/>
      <c r="T20" s="679"/>
      <c r="U20" s="679"/>
      <c r="V20" s="679"/>
      <c r="W20" s="679"/>
      <c r="X20" s="679"/>
      <c r="Y20" s="680"/>
      <c r="Z20" s="711">
        <v>0</v>
      </c>
      <c r="AA20" s="711"/>
      <c r="AB20" s="711"/>
      <c r="AC20" s="711"/>
      <c r="AD20" s="712">
        <v>5269</v>
      </c>
      <c r="AE20" s="712"/>
      <c r="AF20" s="712"/>
      <c r="AG20" s="712"/>
      <c r="AH20" s="712"/>
      <c r="AI20" s="712"/>
      <c r="AJ20" s="712"/>
      <c r="AK20" s="712"/>
      <c r="AL20" s="681">
        <v>0.1</v>
      </c>
      <c r="AM20" s="682"/>
      <c r="AN20" s="682"/>
      <c r="AO20" s="713"/>
      <c r="AP20" s="675" t="s">
        <v>269</v>
      </c>
      <c r="AQ20" s="676"/>
      <c r="AR20" s="676"/>
      <c r="AS20" s="676"/>
      <c r="AT20" s="676"/>
      <c r="AU20" s="676"/>
      <c r="AV20" s="676"/>
      <c r="AW20" s="676"/>
      <c r="AX20" s="676"/>
      <c r="AY20" s="676"/>
      <c r="AZ20" s="676"/>
      <c r="BA20" s="676"/>
      <c r="BB20" s="676"/>
      <c r="BC20" s="676"/>
      <c r="BD20" s="676"/>
      <c r="BE20" s="676"/>
      <c r="BF20" s="677"/>
      <c r="BG20" s="678">
        <v>97</v>
      </c>
      <c r="BH20" s="679"/>
      <c r="BI20" s="679"/>
      <c r="BJ20" s="679"/>
      <c r="BK20" s="679"/>
      <c r="BL20" s="679"/>
      <c r="BM20" s="679"/>
      <c r="BN20" s="680"/>
      <c r="BO20" s="711">
        <v>0</v>
      </c>
      <c r="BP20" s="711"/>
      <c r="BQ20" s="711"/>
      <c r="BR20" s="711"/>
      <c r="BS20" s="684" t="s">
        <v>127</v>
      </c>
      <c r="BT20" s="679"/>
      <c r="BU20" s="679"/>
      <c r="BV20" s="679"/>
      <c r="BW20" s="679"/>
      <c r="BX20" s="679"/>
      <c r="BY20" s="679"/>
      <c r="BZ20" s="679"/>
      <c r="CA20" s="679"/>
      <c r="CB20" s="725"/>
      <c r="CD20" s="717" t="s">
        <v>270</v>
      </c>
      <c r="CE20" s="718"/>
      <c r="CF20" s="718"/>
      <c r="CG20" s="718"/>
      <c r="CH20" s="718"/>
      <c r="CI20" s="718"/>
      <c r="CJ20" s="718"/>
      <c r="CK20" s="718"/>
      <c r="CL20" s="718"/>
      <c r="CM20" s="718"/>
      <c r="CN20" s="718"/>
      <c r="CO20" s="718"/>
      <c r="CP20" s="718"/>
      <c r="CQ20" s="719"/>
      <c r="CR20" s="678">
        <v>23823250</v>
      </c>
      <c r="CS20" s="679"/>
      <c r="CT20" s="679"/>
      <c r="CU20" s="679"/>
      <c r="CV20" s="679"/>
      <c r="CW20" s="679"/>
      <c r="CX20" s="679"/>
      <c r="CY20" s="680"/>
      <c r="CZ20" s="711">
        <v>100</v>
      </c>
      <c r="DA20" s="711"/>
      <c r="DB20" s="711"/>
      <c r="DC20" s="711"/>
      <c r="DD20" s="684">
        <v>3034184</v>
      </c>
      <c r="DE20" s="679"/>
      <c r="DF20" s="679"/>
      <c r="DG20" s="679"/>
      <c r="DH20" s="679"/>
      <c r="DI20" s="679"/>
      <c r="DJ20" s="679"/>
      <c r="DK20" s="679"/>
      <c r="DL20" s="679"/>
      <c r="DM20" s="679"/>
      <c r="DN20" s="679"/>
      <c r="DO20" s="679"/>
      <c r="DP20" s="680"/>
      <c r="DQ20" s="684">
        <v>11370152</v>
      </c>
      <c r="DR20" s="679"/>
      <c r="DS20" s="679"/>
      <c r="DT20" s="679"/>
      <c r="DU20" s="679"/>
      <c r="DV20" s="679"/>
      <c r="DW20" s="679"/>
      <c r="DX20" s="679"/>
      <c r="DY20" s="679"/>
      <c r="DZ20" s="679"/>
      <c r="EA20" s="679"/>
      <c r="EB20" s="679"/>
      <c r="EC20" s="725"/>
    </row>
    <row r="21" spans="2:133" ht="11.25" customHeight="1" x14ac:dyDescent="0.15">
      <c r="B21" s="675" t="s">
        <v>271</v>
      </c>
      <c r="C21" s="676"/>
      <c r="D21" s="676"/>
      <c r="E21" s="676"/>
      <c r="F21" s="676"/>
      <c r="G21" s="676"/>
      <c r="H21" s="676"/>
      <c r="I21" s="676"/>
      <c r="J21" s="676"/>
      <c r="K21" s="676"/>
      <c r="L21" s="676"/>
      <c r="M21" s="676"/>
      <c r="N21" s="676"/>
      <c r="O21" s="676"/>
      <c r="P21" s="676"/>
      <c r="Q21" s="677"/>
      <c r="R21" s="678">
        <v>3040</v>
      </c>
      <c r="S21" s="679"/>
      <c r="T21" s="679"/>
      <c r="U21" s="679"/>
      <c r="V21" s="679"/>
      <c r="W21" s="679"/>
      <c r="X21" s="679"/>
      <c r="Y21" s="680"/>
      <c r="Z21" s="711">
        <v>0</v>
      </c>
      <c r="AA21" s="711"/>
      <c r="AB21" s="711"/>
      <c r="AC21" s="711"/>
      <c r="AD21" s="712">
        <v>3040</v>
      </c>
      <c r="AE21" s="712"/>
      <c r="AF21" s="712"/>
      <c r="AG21" s="712"/>
      <c r="AH21" s="712"/>
      <c r="AI21" s="712"/>
      <c r="AJ21" s="712"/>
      <c r="AK21" s="712"/>
      <c r="AL21" s="681">
        <v>0</v>
      </c>
      <c r="AM21" s="682"/>
      <c r="AN21" s="682"/>
      <c r="AO21" s="713"/>
      <c r="AP21" s="772" t="s">
        <v>272</v>
      </c>
      <c r="AQ21" s="780"/>
      <c r="AR21" s="780"/>
      <c r="AS21" s="780"/>
      <c r="AT21" s="780"/>
      <c r="AU21" s="780"/>
      <c r="AV21" s="780"/>
      <c r="AW21" s="780"/>
      <c r="AX21" s="780"/>
      <c r="AY21" s="780"/>
      <c r="AZ21" s="780"/>
      <c r="BA21" s="780"/>
      <c r="BB21" s="780"/>
      <c r="BC21" s="780"/>
      <c r="BD21" s="780"/>
      <c r="BE21" s="780"/>
      <c r="BF21" s="774"/>
      <c r="BG21" s="678">
        <v>97</v>
      </c>
      <c r="BH21" s="679"/>
      <c r="BI21" s="679"/>
      <c r="BJ21" s="679"/>
      <c r="BK21" s="679"/>
      <c r="BL21" s="679"/>
      <c r="BM21" s="679"/>
      <c r="BN21" s="680"/>
      <c r="BO21" s="711">
        <v>0</v>
      </c>
      <c r="BP21" s="711"/>
      <c r="BQ21" s="711"/>
      <c r="BR21" s="711"/>
      <c r="BS21" s="684" t="s">
        <v>127</v>
      </c>
      <c r="BT21" s="679"/>
      <c r="BU21" s="679"/>
      <c r="BV21" s="679"/>
      <c r="BW21" s="679"/>
      <c r="BX21" s="679"/>
      <c r="BY21" s="679"/>
      <c r="BZ21" s="679"/>
      <c r="CA21" s="679"/>
      <c r="CB21" s="725"/>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273</v>
      </c>
      <c r="C22" s="676"/>
      <c r="D22" s="676"/>
      <c r="E22" s="676"/>
      <c r="F22" s="676"/>
      <c r="G22" s="676"/>
      <c r="H22" s="676"/>
      <c r="I22" s="676"/>
      <c r="J22" s="676"/>
      <c r="K22" s="676"/>
      <c r="L22" s="676"/>
      <c r="M22" s="676"/>
      <c r="N22" s="676"/>
      <c r="O22" s="676"/>
      <c r="P22" s="676"/>
      <c r="Q22" s="677"/>
      <c r="R22" s="678">
        <v>3114644</v>
      </c>
      <c r="S22" s="679"/>
      <c r="T22" s="679"/>
      <c r="U22" s="679"/>
      <c r="V22" s="679"/>
      <c r="W22" s="679"/>
      <c r="X22" s="679"/>
      <c r="Y22" s="680"/>
      <c r="Z22" s="711">
        <v>12.3</v>
      </c>
      <c r="AA22" s="711"/>
      <c r="AB22" s="711"/>
      <c r="AC22" s="711"/>
      <c r="AD22" s="712">
        <v>2378708</v>
      </c>
      <c r="AE22" s="712"/>
      <c r="AF22" s="712"/>
      <c r="AG22" s="712"/>
      <c r="AH22" s="712"/>
      <c r="AI22" s="712"/>
      <c r="AJ22" s="712"/>
      <c r="AK22" s="712"/>
      <c r="AL22" s="681">
        <v>29.7</v>
      </c>
      <c r="AM22" s="682"/>
      <c r="AN22" s="682"/>
      <c r="AO22" s="713"/>
      <c r="AP22" s="772" t="s">
        <v>274</v>
      </c>
      <c r="AQ22" s="780"/>
      <c r="AR22" s="780"/>
      <c r="AS22" s="780"/>
      <c r="AT22" s="780"/>
      <c r="AU22" s="780"/>
      <c r="AV22" s="780"/>
      <c r="AW22" s="780"/>
      <c r="AX22" s="780"/>
      <c r="AY22" s="780"/>
      <c r="AZ22" s="780"/>
      <c r="BA22" s="780"/>
      <c r="BB22" s="780"/>
      <c r="BC22" s="780"/>
      <c r="BD22" s="780"/>
      <c r="BE22" s="780"/>
      <c r="BF22" s="774"/>
      <c r="BG22" s="678" t="s">
        <v>222</v>
      </c>
      <c r="BH22" s="679"/>
      <c r="BI22" s="679"/>
      <c r="BJ22" s="679"/>
      <c r="BK22" s="679"/>
      <c r="BL22" s="679"/>
      <c r="BM22" s="679"/>
      <c r="BN22" s="680"/>
      <c r="BO22" s="711" t="s">
        <v>222</v>
      </c>
      <c r="BP22" s="711"/>
      <c r="BQ22" s="711"/>
      <c r="BR22" s="711"/>
      <c r="BS22" s="684" t="s">
        <v>222</v>
      </c>
      <c r="BT22" s="679"/>
      <c r="BU22" s="679"/>
      <c r="BV22" s="679"/>
      <c r="BW22" s="679"/>
      <c r="BX22" s="679"/>
      <c r="BY22" s="679"/>
      <c r="BZ22" s="679"/>
      <c r="CA22" s="679"/>
      <c r="CB22" s="725"/>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276</v>
      </c>
      <c r="C23" s="676"/>
      <c r="D23" s="676"/>
      <c r="E23" s="676"/>
      <c r="F23" s="676"/>
      <c r="G23" s="676"/>
      <c r="H23" s="676"/>
      <c r="I23" s="676"/>
      <c r="J23" s="676"/>
      <c r="K23" s="676"/>
      <c r="L23" s="676"/>
      <c r="M23" s="676"/>
      <c r="N23" s="676"/>
      <c r="O23" s="676"/>
      <c r="P23" s="676"/>
      <c r="Q23" s="677"/>
      <c r="R23" s="678">
        <v>2378708</v>
      </c>
      <c r="S23" s="679"/>
      <c r="T23" s="679"/>
      <c r="U23" s="679"/>
      <c r="V23" s="679"/>
      <c r="W23" s="679"/>
      <c r="X23" s="679"/>
      <c r="Y23" s="680"/>
      <c r="Z23" s="711">
        <v>9.4</v>
      </c>
      <c r="AA23" s="711"/>
      <c r="AB23" s="711"/>
      <c r="AC23" s="711"/>
      <c r="AD23" s="712">
        <v>2378708</v>
      </c>
      <c r="AE23" s="712"/>
      <c r="AF23" s="712"/>
      <c r="AG23" s="712"/>
      <c r="AH23" s="712"/>
      <c r="AI23" s="712"/>
      <c r="AJ23" s="712"/>
      <c r="AK23" s="712"/>
      <c r="AL23" s="681">
        <v>29.7</v>
      </c>
      <c r="AM23" s="682"/>
      <c r="AN23" s="682"/>
      <c r="AO23" s="713"/>
      <c r="AP23" s="772" t="s">
        <v>277</v>
      </c>
      <c r="AQ23" s="780"/>
      <c r="AR23" s="780"/>
      <c r="AS23" s="780"/>
      <c r="AT23" s="780"/>
      <c r="AU23" s="780"/>
      <c r="AV23" s="780"/>
      <c r="AW23" s="780"/>
      <c r="AX23" s="780"/>
      <c r="AY23" s="780"/>
      <c r="AZ23" s="780"/>
      <c r="BA23" s="780"/>
      <c r="BB23" s="780"/>
      <c r="BC23" s="780"/>
      <c r="BD23" s="780"/>
      <c r="BE23" s="780"/>
      <c r="BF23" s="774"/>
      <c r="BG23" s="678" t="s">
        <v>222</v>
      </c>
      <c r="BH23" s="679"/>
      <c r="BI23" s="679"/>
      <c r="BJ23" s="679"/>
      <c r="BK23" s="679"/>
      <c r="BL23" s="679"/>
      <c r="BM23" s="679"/>
      <c r="BN23" s="680"/>
      <c r="BO23" s="711" t="s">
        <v>127</v>
      </c>
      <c r="BP23" s="711"/>
      <c r="BQ23" s="711"/>
      <c r="BR23" s="711"/>
      <c r="BS23" s="684" t="s">
        <v>222</v>
      </c>
      <c r="BT23" s="679"/>
      <c r="BU23" s="679"/>
      <c r="BV23" s="679"/>
      <c r="BW23" s="679"/>
      <c r="BX23" s="679"/>
      <c r="BY23" s="679"/>
      <c r="BZ23" s="679"/>
      <c r="CA23" s="679"/>
      <c r="CB23" s="725"/>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x14ac:dyDescent="0.15">
      <c r="B24" s="675" t="s">
        <v>283</v>
      </c>
      <c r="C24" s="676"/>
      <c r="D24" s="676"/>
      <c r="E24" s="676"/>
      <c r="F24" s="676"/>
      <c r="G24" s="676"/>
      <c r="H24" s="676"/>
      <c r="I24" s="676"/>
      <c r="J24" s="676"/>
      <c r="K24" s="676"/>
      <c r="L24" s="676"/>
      <c r="M24" s="676"/>
      <c r="N24" s="676"/>
      <c r="O24" s="676"/>
      <c r="P24" s="676"/>
      <c r="Q24" s="677"/>
      <c r="R24" s="678">
        <v>349633</v>
      </c>
      <c r="S24" s="679"/>
      <c r="T24" s="679"/>
      <c r="U24" s="679"/>
      <c r="V24" s="679"/>
      <c r="W24" s="679"/>
      <c r="X24" s="679"/>
      <c r="Y24" s="680"/>
      <c r="Z24" s="711">
        <v>1.4</v>
      </c>
      <c r="AA24" s="711"/>
      <c r="AB24" s="711"/>
      <c r="AC24" s="711"/>
      <c r="AD24" s="712" t="s">
        <v>127</v>
      </c>
      <c r="AE24" s="712"/>
      <c r="AF24" s="712"/>
      <c r="AG24" s="712"/>
      <c r="AH24" s="712"/>
      <c r="AI24" s="712"/>
      <c r="AJ24" s="712"/>
      <c r="AK24" s="712"/>
      <c r="AL24" s="681" t="s">
        <v>127</v>
      </c>
      <c r="AM24" s="682"/>
      <c r="AN24" s="682"/>
      <c r="AO24" s="713"/>
      <c r="AP24" s="772" t="s">
        <v>284</v>
      </c>
      <c r="AQ24" s="780"/>
      <c r="AR24" s="780"/>
      <c r="AS24" s="780"/>
      <c r="AT24" s="780"/>
      <c r="AU24" s="780"/>
      <c r="AV24" s="780"/>
      <c r="AW24" s="780"/>
      <c r="AX24" s="780"/>
      <c r="AY24" s="780"/>
      <c r="AZ24" s="780"/>
      <c r="BA24" s="780"/>
      <c r="BB24" s="780"/>
      <c r="BC24" s="780"/>
      <c r="BD24" s="780"/>
      <c r="BE24" s="780"/>
      <c r="BF24" s="774"/>
      <c r="BG24" s="678" t="s">
        <v>222</v>
      </c>
      <c r="BH24" s="679"/>
      <c r="BI24" s="679"/>
      <c r="BJ24" s="679"/>
      <c r="BK24" s="679"/>
      <c r="BL24" s="679"/>
      <c r="BM24" s="679"/>
      <c r="BN24" s="680"/>
      <c r="BO24" s="711" t="s">
        <v>127</v>
      </c>
      <c r="BP24" s="711"/>
      <c r="BQ24" s="711"/>
      <c r="BR24" s="711"/>
      <c r="BS24" s="684" t="s">
        <v>127</v>
      </c>
      <c r="BT24" s="679"/>
      <c r="BU24" s="679"/>
      <c r="BV24" s="679"/>
      <c r="BW24" s="679"/>
      <c r="BX24" s="679"/>
      <c r="BY24" s="679"/>
      <c r="BZ24" s="679"/>
      <c r="CA24" s="679"/>
      <c r="CB24" s="725"/>
      <c r="CD24" s="736" t="s">
        <v>285</v>
      </c>
      <c r="CE24" s="737"/>
      <c r="CF24" s="737"/>
      <c r="CG24" s="737"/>
      <c r="CH24" s="737"/>
      <c r="CI24" s="737"/>
      <c r="CJ24" s="737"/>
      <c r="CK24" s="737"/>
      <c r="CL24" s="737"/>
      <c r="CM24" s="737"/>
      <c r="CN24" s="737"/>
      <c r="CO24" s="737"/>
      <c r="CP24" s="737"/>
      <c r="CQ24" s="738"/>
      <c r="CR24" s="733">
        <v>5328113</v>
      </c>
      <c r="CS24" s="734"/>
      <c r="CT24" s="734"/>
      <c r="CU24" s="734"/>
      <c r="CV24" s="734"/>
      <c r="CW24" s="734"/>
      <c r="CX24" s="734"/>
      <c r="CY24" s="777"/>
      <c r="CZ24" s="778">
        <v>22.4</v>
      </c>
      <c r="DA24" s="749"/>
      <c r="DB24" s="749"/>
      <c r="DC24" s="781"/>
      <c r="DD24" s="776">
        <v>3904957</v>
      </c>
      <c r="DE24" s="734"/>
      <c r="DF24" s="734"/>
      <c r="DG24" s="734"/>
      <c r="DH24" s="734"/>
      <c r="DI24" s="734"/>
      <c r="DJ24" s="734"/>
      <c r="DK24" s="777"/>
      <c r="DL24" s="776">
        <v>3670658</v>
      </c>
      <c r="DM24" s="734"/>
      <c r="DN24" s="734"/>
      <c r="DO24" s="734"/>
      <c r="DP24" s="734"/>
      <c r="DQ24" s="734"/>
      <c r="DR24" s="734"/>
      <c r="DS24" s="734"/>
      <c r="DT24" s="734"/>
      <c r="DU24" s="734"/>
      <c r="DV24" s="777"/>
      <c r="DW24" s="778">
        <v>43.8</v>
      </c>
      <c r="DX24" s="749"/>
      <c r="DY24" s="749"/>
      <c r="DZ24" s="749"/>
      <c r="EA24" s="749"/>
      <c r="EB24" s="749"/>
      <c r="EC24" s="779"/>
    </row>
    <row r="25" spans="2:133" ht="11.25" customHeight="1" x14ac:dyDescent="0.15">
      <c r="B25" s="675" t="s">
        <v>286</v>
      </c>
      <c r="C25" s="676"/>
      <c r="D25" s="676"/>
      <c r="E25" s="676"/>
      <c r="F25" s="676"/>
      <c r="G25" s="676"/>
      <c r="H25" s="676"/>
      <c r="I25" s="676"/>
      <c r="J25" s="676"/>
      <c r="K25" s="676"/>
      <c r="L25" s="676"/>
      <c r="M25" s="676"/>
      <c r="N25" s="676"/>
      <c r="O25" s="676"/>
      <c r="P25" s="676"/>
      <c r="Q25" s="677"/>
      <c r="R25" s="678">
        <v>386303</v>
      </c>
      <c r="S25" s="679"/>
      <c r="T25" s="679"/>
      <c r="U25" s="679"/>
      <c r="V25" s="679"/>
      <c r="W25" s="679"/>
      <c r="X25" s="679"/>
      <c r="Y25" s="680"/>
      <c r="Z25" s="711">
        <v>1.5</v>
      </c>
      <c r="AA25" s="711"/>
      <c r="AB25" s="711"/>
      <c r="AC25" s="711"/>
      <c r="AD25" s="712" t="s">
        <v>127</v>
      </c>
      <c r="AE25" s="712"/>
      <c r="AF25" s="712"/>
      <c r="AG25" s="712"/>
      <c r="AH25" s="712"/>
      <c r="AI25" s="712"/>
      <c r="AJ25" s="712"/>
      <c r="AK25" s="712"/>
      <c r="AL25" s="681" t="s">
        <v>127</v>
      </c>
      <c r="AM25" s="682"/>
      <c r="AN25" s="682"/>
      <c r="AO25" s="713"/>
      <c r="AP25" s="772" t="s">
        <v>287</v>
      </c>
      <c r="AQ25" s="780"/>
      <c r="AR25" s="780"/>
      <c r="AS25" s="780"/>
      <c r="AT25" s="780"/>
      <c r="AU25" s="780"/>
      <c r="AV25" s="780"/>
      <c r="AW25" s="780"/>
      <c r="AX25" s="780"/>
      <c r="AY25" s="780"/>
      <c r="AZ25" s="780"/>
      <c r="BA25" s="780"/>
      <c r="BB25" s="780"/>
      <c r="BC25" s="780"/>
      <c r="BD25" s="780"/>
      <c r="BE25" s="780"/>
      <c r="BF25" s="774"/>
      <c r="BG25" s="678" t="s">
        <v>222</v>
      </c>
      <c r="BH25" s="679"/>
      <c r="BI25" s="679"/>
      <c r="BJ25" s="679"/>
      <c r="BK25" s="679"/>
      <c r="BL25" s="679"/>
      <c r="BM25" s="679"/>
      <c r="BN25" s="680"/>
      <c r="BO25" s="711" t="s">
        <v>222</v>
      </c>
      <c r="BP25" s="711"/>
      <c r="BQ25" s="711"/>
      <c r="BR25" s="711"/>
      <c r="BS25" s="684" t="s">
        <v>222</v>
      </c>
      <c r="BT25" s="679"/>
      <c r="BU25" s="679"/>
      <c r="BV25" s="679"/>
      <c r="BW25" s="679"/>
      <c r="BX25" s="679"/>
      <c r="BY25" s="679"/>
      <c r="BZ25" s="679"/>
      <c r="CA25" s="679"/>
      <c r="CB25" s="725"/>
      <c r="CD25" s="717" t="s">
        <v>288</v>
      </c>
      <c r="CE25" s="718"/>
      <c r="CF25" s="718"/>
      <c r="CG25" s="718"/>
      <c r="CH25" s="718"/>
      <c r="CI25" s="718"/>
      <c r="CJ25" s="718"/>
      <c r="CK25" s="718"/>
      <c r="CL25" s="718"/>
      <c r="CM25" s="718"/>
      <c r="CN25" s="718"/>
      <c r="CO25" s="718"/>
      <c r="CP25" s="718"/>
      <c r="CQ25" s="719"/>
      <c r="CR25" s="678">
        <v>2561570</v>
      </c>
      <c r="CS25" s="697"/>
      <c r="CT25" s="697"/>
      <c r="CU25" s="697"/>
      <c r="CV25" s="697"/>
      <c r="CW25" s="697"/>
      <c r="CX25" s="697"/>
      <c r="CY25" s="698"/>
      <c r="CZ25" s="681">
        <v>10.8</v>
      </c>
      <c r="DA25" s="699"/>
      <c r="DB25" s="699"/>
      <c r="DC25" s="700"/>
      <c r="DD25" s="684">
        <v>2323418</v>
      </c>
      <c r="DE25" s="697"/>
      <c r="DF25" s="697"/>
      <c r="DG25" s="697"/>
      <c r="DH25" s="697"/>
      <c r="DI25" s="697"/>
      <c r="DJ25" s="697"/>
      <c r="DK25" s="698"/>
      <c r="DL25" s="684">
        <v>2237840</v>
      </c>
      <c r="DM25" s="697"/>
      <c r="DN25" s="697"/>
      <c r="DO25" s="697"/>
      <c r="DP25" s="697"/>
      <c r="DQ25" s="697"/>
      <c r="DR25" s="697"/>
      <c r="DS25" s="697"/>
      <c r="DT25" s="697"/>
      <c r="DU25" s="697"/>
      <c r="DV25" s="698"/>
      <c r="DW25" s="681">
        <v>26.7</v>
      </c>
      <c r="DX25" s="699"/>
      <c r="DY25" s="699"/>
      <c r="DZ25" s="699"/>
      <c r="EA25" s="699"/>
      <c r="EB25" s="699"/>
      <c r="EC25" s="720"/>
    </row>
    <row r="26" spans="2:133" ht="11.25" customHeight="1" x14ac:dyDescent="0.15">
      <c r="B26" s="675" t="s">
        <v>289</v>
      </c>
      <c r="C26" s="676"/>
      <c r="D26" s="676"/>
      <c r="E26" s="676"/>
      <c r="F26" s="676"/>
      <c r="G26" s="676"/>
      <c r="H26" s="676"/>
      <c r="I26" s="676"/>
      <c r="J26" s="676"/>
      <c r="K26" s="676"/>
      <c r="L26" s="676"/>
      <c r="M26" s="676"/>
      <c r="N26" s="676"/>
      <c r="O26" s="676"/>
      <c r="P26" s="676"/>
      <c r="Q26" s="677"/>
      <c r="R26" s="678">
        <v>8644615</v>
      </c>
      <c r="S26" s="679"/>
      <c r="T26" s="679"/>
      <c r="U26" s="679"/>
      <c r="V26" s="679"/>
      <c r="W26" s="679"/>
      <c r="X26" s="679"/>
      <c r="Y26" s="680"/>
      <c r="Z26" s="711">
        <v>34.200000000000003</v>
      </c>
      <c r="AA26" s="711"/>
      <c r="AB26" s="711"/>
      <c r="AC26" s="711"/>
      <c r="AD26" s="712">
        <v>7908679</v>
      </c>
      <c r="AE26" s="712"/>
      <c r="AF26" s="712"/>
      <c r="AG26" s="712"/>
      <c r="AH26" s="712"/>
      <c r="AI26" s="712"/>
      <c r="AJ26" s="712"/>
      <c r="AK26" s="712"/>
      <c r="AL26" s="681">
        <v>98.8</v>
      </c>
      <c r="AM26" s="682"/>
      <c r="AN26" s="682"/>
      <c r="AO26" s="713"/>
      <c r="AP26" s="772" t="s">
        <v>290</v>
      </c>
      <c r="AQ26" s="773"/>
      <c r="AR26" s="773"/>
      <c r="AS26" s="773"/>
      <c r="AT26" s="773"/>
      <c r="AU26" s="773"/>
      <c r="AV26" s="773"/>
      <c r="AW26" s="773"/>
      <c r="AX26" s="773"/>
      <c r="AY26" s="773"/>
      <c r="AZ26" s="773"/>
      <c r="BA26" s="773"/>
      <c r="BB26" s="773"/>
      <c r="BC26" s="773"/>
      <c r="BD26" s="773"/>
      <c r="BE26" s="773"/>
      <c r="BF26" s="774"/>
      <c r="BG26" s="678" t="s">
        <v>222</v>
      </c>
      <c r="BH26" s="679"/>
      <c r="BI26" s="679"/>
      <c r="BJ26" s="679"/>
      <c r="BK26" s="679"/>
      <c r="BL26" s="679"/>
      <c r="BM26" s="679"/>
      <c r="BN26" s="680"/>
      <c r="BO26" s="711" t="s">
        <v>127</v>
      </c>
      <c r="BP26" s="711"/>
      <c r="BQ26" s="711"/>
      <c r="BR26" s="711"/>
      <c r="BS26" s="684" t="s">
        <v>222</v>
      </c>
      <c r="BT26" s="679"/>
      <c r="BU26" s="679"/>
      <c r="BV26" s="679"/>
      <c r="BW26" s="679"/>
      <c r="BX26" s="679"/>
      <c r="BY26" s="679"/>
      <c r="BZ26" s="679"/>
      <c r="CA26" s="679"/>
      <c r="CB26" s="725"/>
      <c r="CD26" s="717" t="s">
        <v>291</v>
      </c>
      <c r="CE26" s="718"/>
      <c r="CF26" s="718"/>
      <c r="CG26" s="718"/>
      <c r="CH26" s="718"/>
      <c r="CI26" s="718"/>
      <c r="CJ26" s="718"/>
      <c r="CK26" s="718"/>
      <c r="CL26" s="718"/>
      <c r="CM26" s="718"/>
      <c r="CN26" s="718"/>
      <c r="CO26" s="718"/>
      <c r="CP26" s="718"/>
      <c r="CQ26" s="719"/>
      <c r="CR26" s="678">
        <v>1433163</v>
      </c>
      <c r="CS26" s="679"/>
      <c r="CT26" s="679"/>
      <c r="CU26" s="679"/>
      <c r="CV26" s="679"/>
      <c r="CW26" s="679"/>
      <c r="CX26" s="679"/>
      <c r="CY26" s="680"/>
      <c r="CZ26" s="681">
        <v>6</v>
      </c>
      <c r="DA26" s="699"/>
      <c r="DB26" s="699"/>
      <c r="DC26" s="700"/>
      <c r="DD26" s="684">
        <v>1298730</v>
      </c>
      <c r="DE26" s="679"/>
      <c r="DF26" s="679"/>
      <c r="DG26" s="679"/>
      <c r="DH26" s="679"/>
      <c r="DI26" s="679"/>
      <c r="DJ26" s="679"/>
      <c r="DK26" s="680"/>
      <c r="DL26" s="684" t="s">
        <v>222</v>
      </c>
      <c r="DM26" s="679"/>
      <c r="DN26" s="679"/>
      <c r="DO26" s="679"/>
      <c r="DP26" s="679"/>
      <c r="DQ26" s="679"/>
      <c r="DR26" s="679"/>
      <c r="DS26" s="679"/>
      <c r="DT26" s="679"/>
      <c r="DU26" s="679"/>
      <c r="DV26" s="680"/>
      <c r="DW26" s="681" t="s">
        <v>127</v>
      </c>
      <c r="DX26" s="699"/>
      <c r="DY26" s="699"/>
      <c r="DZ26" s="699"/>
      <c r="EA26" s="699"/>
      <c r="EB26" s="699"/>
      <c r="EC26" s="720"/>
    </row>
    <row r="27" spans="2:133" ht="11.25" customHeight="1" x14ac:dyDescent="0.15">
      <c r="B27" s="675" t="s">
        <v>292</v>
      </c>
      <c r="C27" s="676"/>
      <c r="D27" s="676"/>
      <c r="E27" s="676"/>
      <c r="F27" s="676"/>
      <c r="G27" s="676"/>
      <c r="H27" s="676"/>
      <c r="I27" s="676"/>
      <c r="J27" s="676"/>
      <c r="K27" s="676"/>
      <c r="L27" s="676"/>
      <c r="M27" s="676"/>
      <c r="N27" s="676"/>
      <c r="O27" s="676"/>
      <c r="P27" s="676"/>
      <c r="Q27" s="677"/>
      <c r="R27" s="678">
        <v>4345</v>
      </c>
      <c r="S27" s="679"/>
      <c r="T27" s="679"/>
      <c r="U27" s="679"/>
      <c r="V27" s="679"/>
      <c r="W27" s="679"/>
      <c r="X27" s="679"/>
      <c r="Y27" s="680"/>
      <c r="Z27" s="711">
        <v>0</v>
      </c>
      <c r="AA27" s="711"/>
      <c r="AB27" s="711"/>
      <c r="AC27" s="711"/>
      <c r="AD27" s="712">
        <v>4345</v>
      </c>
      <c r="AE27" s="712"/>
      <c r="AF27" s="712"/>
      <c r="AG27" s="712"/>
      <c r="AH27" s="712"/>
      <c r="AI27" s="712"/>
      <c r="AJ27" s="712"/>
      <c r="AK27" s="712"/>
      <c r="AL27" s="681">
        <v>0.1</v>
      </c>
      <c r="AM27" s="682"/>
      <c r="AN27" s="682"/>
      <c r="AO27" s="713"/>
      <c r="AP27" s="675" t="s">
        <v>293</v>
      </c>
      <c r="AQ27" s="676"/>
      <c r="AR27" s="676"/>
      <c r="AS27" s="676"/>
      <c r="AT27" s="676"/>
      <c r="AU27" s="676"/>
      <c r="AV27" s="676"/>
      <c r="AW27" s="676"/>
      <c r="AX27" s="676"/>
      <c r="AY27" s="676"/>
      <c r="AZ27" s="676"/>
      <c r="BA27" s="676"/>
      <c r="BB27" s="676"/>
      <c r="BC27" s="676"/>
      <c r="BD27" s="676"/>
      <c r="BE27" s="676"/>
      <c r="BF27" s="677"/>
      <c r="BG27" s="678">
        <v>4488575</v>
      </c>
      <c r="BH27" s="679"/>
      <c r="BI27" s="679"/>
      <c r="BJ27" s="679"/>
      <c r="BK27" s="679"/>
      <c r="BL27" s="679"/>
      <c r="BM27" s="679"/>
      <c r="BN27" s="680"/>
      <c r="BO27" s="711">
        <v>100</v>
      </c>
      <c r="BP27" s="711"/>
      <c r="BQ27" s="711"/>
      <c r="BR27" s="711"/>
      <c r="BS27" s="684" t="s">
        <v>222</v>
      </c>
      <c r="BT27" s="679"/>
      <c r="BU27" s="679"/>
      <c r="BV27" s="679"/>
      <c r="BW27" s="679"/>
      <c r="BX27" s="679"/>
      <c r="BY27" s="679"/>
      <c r="BZ27" s="679"/>
      <c r="CA27" s="679"/>
      <c r="CB27" s="725"/>
      <c r="CD27" s="717" t="s">
        <v>294</v>
      </c>
      <c r="CE27" s="718"/>
      <c r="CF27" s="718"/>
      <c r="CG27" s="718"/>
      <c r="CH27" s="718"/>
      <c r="CI27" s="718"/>
      <c r="CJ27" s="718"/>
      <c r="CK27" s="718"/>
      <c r="CL27" s="718"/>
      <c r="CM27" s="718"/>
      <c r="CN27" s="718"/>
      <c r="CO27" s="718"/>
      <c r="CP27" s="718"/>
      <c r="CQ27" s="719"/>
      <c r="CR27" s="678">
        <v>1640014</v>
      </c>
      <c r="CS27" s="697"/>
      <c r="CT27" s="697"/>
      <c r="CU27" s="697"/>
      <c r="CV27" s="697"/>
      <c r="CW27" s="697"/>
      <c r="CX27" s="697"/>
      <c r="CY27" s="698"/>
      <c r="CZ27" s="681">
        <v>6.9</v>
      </c>
      <c r="DA27" s="699"/>
      <c r="DB27" s="699"/>
      <c r="DC27" s="700"/>
      <c r="DD27" s="684">
        <v>476175</v>
      </c>
      <c r="DE27" s="697"/>
      <c r="DF27" s="697"/>
      <c r="DG27" s="697"/>
      <c r="DH27" s="697"/>
      <c r="DI27" s="697"/>
      <c r="DJ27" s="697"/>
      <c r="DK27" s="698"/>
      <c r="DL27" s="684">
        <v>409649</v>
      </c>
      <c r="DM27" s="697"/>
      <c r="DN27" s="697"/>
      <c r="DO27" s="697"/>
      <c r="DP27" s="697"/>
      <c r="DQ27" s="697"/>
      <c r="DR27" s="697"/>
      <c r="DS27" s="697"/>
      <c r="DT27" s="697"/>
      <c r="DU27" s="697"/>
      <c r="DV27" s="698"/>
      <c r="DW27" s="681">
        <v>4.9000000000000004</v>
      </c>
      <c r="DX27" s="699"/>
      <c r="DY27" s="699"/>
      <c r="DZ27" s="699"/>
      <c r="EA27" s="699"/>
      <c r="EB27" s="699"/>
      <c r="EC27" s="720"/>
    </row>
    <row r="28" spans="2:133" ht="11.25" customHeight="1" x14ac:dyDescent="0.15">
      <c r="B28" s="675" t="s">
        <v>295</v>
      </c>
      <c r="C28" s="676"/>
      <c r="D28" s="676"/>
      <c r="E28" s="676"/>
      <c r="F28" s="676"/>
      <c r="G28" s="676"/>
      <c r="H28" s="676"/>
      <c r="I28" s="676"/>
      <c r="J28" s="676"/>
      <c r="K28" s="676"/>
      <c r="L28" s="676"/>
      <c r="M28" s="676"/>
      <c r="N28" s="676"/>
      <c r="O28" s="676"/>
      <c r="P28" s="676"/>
      <c r="Q28" s="677"/>
      <c r="R28" s="678">
        <v>16251</v>
      </c>
      <c r="S28" s="679"/>
      <c r="T28" s="679"/>
      <c r="U28" s="679"/>
      <c r="V28" s="679"/>
      <c r="W28" s="679"/>
      <c r="X28" s="679"/>
      <c r="Y28" s="680"/>
      <c r="Z28" s="711">
        <v>0.1</v>
      </c>
      <c r="AA28" s="711"/>
      <c r="AB28" s="711"/>
      <c r="AC28" s="711"/>
      <c r="AD28" s="712" t="s">
        <v>222</v>
      </c>
      <c r="AE28" s="712"/>
      <c r="AF28" s="712"/>
      <c r="AG28" s="712"/>
      <c r="AH28" s="712"/>
      <c r="AI28" s="712"/>
      <c r="AJ28" s="712"/>
      <c r="AK28" s="712"/>
      <c r="AL28" s="681" t="s">
        <v>127</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5"/>
      <c r="CD28" s="717" t="s">
        <v>296</v>
      </c>
      <c r="CE28" s="718"/>
      <c r="CF28" s="718"/>
      <c r="CG28" s="718"/>
      <c r="CH28" s="718"/>
      <c r="CI28" s="718"/>
      <c r="CJ28" s="718"/>
      <c r="CK28" s="718"/>
      <c r="CL28" s="718"/>
      <c r="CM28" s="718"/>
      <c r="CN28" s="718"/>
      <c r="CO28" s="718"/>
      <c r="CP28" s="718"/>
      <c r="CQ28" s="719"/>
      <c r="CR28" s="678">
        <v>1126529</v>
      </c>
      <c r="CS28" s="679"/>
      <c r="CT28" s="679"/>
      <c r="CU28" s="679"/>
      <c r="CV28" s="679"/>
      <c r="CW28" s="679"/>
      <c r="CX28" s="679"/>
      <c r="CY28" s="680"/>
      <c r="CZ28" s="681">
        <v>4.7</v>
      </c>
      <c r="DA28" s="699"/>
      <c r="DB28" s="699"/>
      <c r="DC28" s="700"/>
      <c r="DD28" s="684">
        <v>1105364</v>
      </c>
      <c r="DE28" s="679"/>
      <c r="DF28" s="679"/>
      <c r="DG28" s="679"/>
      <c r="DH28" s="679"/>
      <c r="DI28" s="679"/>
      <c r="DJ28" s="679"/>
      <c r="DK28" s="680"/>
      <c r="DL28" s="684">
        <v>1023169</v>
      </c>
      <c r="DM28" s="679"/>
      <c r="DN28" s="679"/>
      <c r="DO28" s="679"/>
      <c r="DP28" s="679"/>
      <c r="DQ28" s="679"/>
      <c r="DR28" s="679"/>
      <c r="DS28" s="679"/>
      <c r="DT28" s="679"/>
      <c r="DU28" s="679"/>
      <c r="DV28" s="680"/>
      <c r="DW28" s="681">
        <v>12.2</v>
      </c>
      <c r="DX28" s="699"/>
      <c r="DY28" s="699"/>
      <c r="DZ28" s="699"/>
      <c r="EA28" s="699"/>
      <c r="EB28" s="699"/>
      <c r="EC28" s="720"/>
    </row>
    <row r="29" spans="2:133" ht="11.25" customHeight="1" x14ac:dyDescent="0.15">
      <c r="B29" s="675" t="s">
        <v>297</v>
      </c>
      <c r="C29" s="676"/>
      <c r="D29" s="676"/>
      <c r="E29" s="676"/>
      <c r="F29" s="676"/>
      <c r="G29" s="676"/>
      <c r="H29" s="676"/>
      <c r="I29" s="676"/>
      <c r="J29" s="676"/>
      <c r="K29" s="676"/>
      <c r="L29" s="676"/>
      <c r="M29" s="676"/>
      <c r="N29" s="676"/>
      <c r="O29" s="676"/>
      <c r="P29" s="676"/>
      <c r="Q29" s="677"/>
      <c r="R29" s="678">
        <v>210834</v>
      </c>
      <c r="S29" s="679"/>
      <c r="T29" s="679"/>
      <c r="U29" s="679"/>
      <c r="V29" s="679"/>
      <c r="W29" s="679"/>
      <c r="X29" s="679"/>
      <c r="Y29" s="680"/>
      <c r="Z29" s="711">
        <v>0.8</v>
      </c>
      <c r="AA29" s="711"/>
      <c r="AB29" s="711"/>
      <c r="AC29" s="711"/>
      <c r="AD29" s="712">
        <v>9116</v>
      </c>
      <c r="AE29" s="712"/>
      <c r="AF29" s="712"/>
      <c r="AG29" s="712"/>
      <c r="AH29" s="712"/>
      <c r="AI29" s="712"/>
      <c r="AJ29" s="712"/>
      <c r="AK29" s="712"/>
      <c r="AL29" s="681">
        <v>0.1</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75"/>
      <c r="CD29" s="763" t="s">
        <v>298</v>
      </c>
      <c r="CE29" s="764"/>
      <c r="CF29" s="717" t="s">
        <v>299</v>
      </c>
      <c r="CG29" s="718"/>
      <c r="CH29" s="718"/>
      <c r="CI29" s="718"/>
      <c r="CJ29" s="718"/>
      <c r="CK29" s="718"/>
      <c r="CL29" s="718"/>
      <c r="CM29" s="718"/>
      <c r="CN29" s="718"/>
      <c r="CO29" s="718"/>
      <c r="CP29" s="718"/>
      <c r="CQ29" s="719"/>
      <c r="CR29" s="678">
        <v>1126412</v>
      </c>
      <c r="CS29" s="697"/>
      <c r="CT29" s="697"/>
      <c r="CU29" s="697"/>
      <c r="CV29" s="697"/>
      <c r="CW29" s="697"/>
      <c r="CX29" s="697"/>
      <c r="CY29" s="698"/>
      <c r="CZ29" s="681">
        <v>4.7</v>
      </c>
      <c r="DA29" s="699"/>
      <c r="DB29" s="699"/>
      <c r="DC29" s="700"/>
      <c r="DD29" s="684">
        <v>1105247</v>
      </c>
      <c r="DE29" s="697"/>
      <c r="DF29" s="697"/>
      <c r="DG29" s="697"/>
      <c r="DH29" s="697"/>
      <c r="DI29" s="697"/>
      <c r="DJ29" s="697"/>
      <c r="DK29" s="698"/>
      <c r="DL29" s="684">
        <v>1023052</v>
      </c>
      <c r="DM29" s="697"/>
      <c r="DN29" s="697"/>
      <c r="DO29" s="697"/>
      <c r="DP29" s="697"/>
      <c r="DQ29" s="697"/>
      <c r="DR29" s="697"/>
      <c r="DS29" s="697"/>
      <c r="DT29" s="697"/>
      <c r="DU29" s="697"/>
      <c r="DV29" s="698"/>
      <c r="DW29" s="681">
        <v>12.2</v>
      </c>
      <c r="DX29" s="699"/>
      <c r="DY29" s="699"/>
      <c r="DZ29" s="699"/>
      <c r="EA29" s="699"/>
      <c r="EB29" s="699"/>
      <c r="EC29" s="720"/>
    </row>
    <row r="30" spans="2:133" ht="11.25" customHeight="1" x14ac:dyDescent="0.15">
      <c r="B30" s="675" t="s">
        <v>300</v>
      </c>
      <c r="C30" s="676"/>
      <c r="D30" s="676"/>
      <c r="E30" s="676"/>
      <c r="F30" s="676"/>
      <c r="G30" s="676"/>
      <c r="H30" s="676"/>
      <c r="I30" s="676"/>
      <c r="J30" s="676"/>
      <c r="K30" s="676"/>
      <c r="L30" s="676"/>
      <c r="M30" s="676"/>
      <c r="N30" s="676"/>
      <c r="O30" s="676"/>
      <c r="P30" s="676"/>
      <c r="Q30" s="677"/>
      <c r="R30" s="678">
        <v>17758</v>
      </c>
      <c r="S30" s="679"/>
      <c r="T30" s="679"/>
      <c r="U30" s="679"/>
      <c r="V30" s="679"/>
      <c r="W30" s="679"/>
      <c r="X30" s="679"/>
      <c r="Y30" s="680"/>
      <c r="Z30" s="711">
        <v>0.1</v>
      </c>
      <c r="AA30" s="711"/>
      <c r="AB30" s="711"/>
      <c r="AC30" s="711"/>
      <c r="AD30" s="712" t="s">
        <v>222</v>
      </c>
      <c r="AE30" s="712"/>
      <c r="AF30" s="712"/>
      <c r="AG30" s="712"/>
      <c r="AH30" s="712"/>
      <c r="AI30" s="712"/>
      <c r="AJ30" s="712"/>
      <c r="AK30" s="712"/>
      <c r="AL30" s="681" t="s">
        <v>127</v>
      </c>
      <c r="AM30" s="682"/>
      <c r="AN30" s="682"/>
      <c r="AO30" s="713"/>
      <c r="AP30" s="739" t="s">
        <v>216</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7" t="s">
        <v>303</v>
      </c>
      <c r="CG30" s="718"/>
      <c r="CH30" s="718"/>
      <c r="CI30" s="718"/>
      <c r="CJ30" s="718"/>
      <c r="CK30" s="718"/>
      <c r="CL30" s="718"/>
      <c r="CM30" s="718"/>
      <c r="CN30" s="718"/>
      <c r="CO30" s="718"/>
      <c r="CP30" s="718"/>
      <c r="CQ30" s="719"/>
      <c r="CR30" s="678">
        <v>1057054</v>
      </c>
      <c r="CS30" s="679"/>
      <c r="CT30" s="679"/>
      <c r="CU30" s="679"/>
      <c r="CV30" s="679"/>
      <c r="CW30" s="679"/>
      <c r="CX30" s="679"/>
      <c r="CY30" s="680"/>
      <c r="CZ30" s="681">
        <v>4.4000000000000004</v>
      </c>
      <c r="DA30" s="699"/>
      <c r="DB30" s="699"/>
      <c r="DC30" s="700"/>
      <c r="DD30" s="684">
        <v>1037565</v>
      </c>
      <c r="DE30" s="679"/>
      <c r="DF30" s="679"/>
      <c r="DG30" s="679"/>
      <c r="DH30" s="679"/>
      <c r="DI30" s="679"/>
      <c r="DJ30" s="679"/>
      <c r="DK30" s="680"/>
      <c r="DL30" s="684">
        <v>955370</v>
      </c>
      <c r="DM30" s="679"/>
      <c r="DN30" s="679"/>
      <c r="DO30" s="679"/>
      <c r="DP30" s="679"/>
      <c r="DQ30" s="679"/>
      <c r="DR30" s="679"/>
      <c r="DS30" s="679"/>
      <c r="DT30" s="679"/>
      <c r="DU30" s="679"/>
      <c r="DV30" s="680"/>
      <c r="DW30" s="681">
        <v>11.4</v>
      </c>
      <c r="DX30" s="699"/>
      <c r="DY30" s="699"/>
      <c r="DZ30" s="699"/>
      <c r="EA30" s="699"/>
      <c r="EB30" s="699"/>
      <c r="EC30" s="720"/>
    </row>
    <row r="31" spans="2:133" ht="11.25" customHeight="1" x14ac:dyDescent="0.15">
      <c r="B31" s="675" t="s">
        <v>304</v>
      </c>
      <c r="C31" s="676"/>
      <c r="D31" s="676"/>
      <c r="E31" s="676"/>
      <c r="F31" s="676"/>
      <c r="G31" s="676"/>
      <c r="H31" s="676"/>
      <c r="I31" s="676"/>
      <c r="J31" s="676"/>
      <c r="K31" s="676"/>
      <c r="L31" s="676"/>
      <c r="M31" s="676"/>
      <c r="N31" s="676"/>
      <c r="O31" s="676"/>
      <c r="P31" s="676"/>
      <c r="Q31" s="677"/>
      <c r="R31" s="678">
        <v>7011000</v>
      </c>
      <c r="S31" s="679"/>
      <c r="T31" s="679"/>
      <c r="U31" s="679"/>
      <c r="V31" s="679"/>
      <c r="W31" s="679"/>
      <c r="X31" s="679"/>
      <c r="Y31" s="680"/>
      <c r="Z31" s="711">
        <v>27.7</v>
      </c>
      <c r="AA31" s="711"/>
      <c r="AB31" s="711"/>
      <c r="AC31" s="711"/>
      <c r="AD31" s="712" t="s">
        <v>127</v>
      </c>
      <c r="AE31" s="712"/>
      <c r="AF31" s="712"/>
      <c r="AG31" s="712"/>
      <c r="AH31" s="712"/>
      <c r="AI31" s="712"/>
      <c r="AJ31" s="712"/>
      <c r="AK31" s="712"/>
      <c r="AL31" s="681" t="s">
        <v>222</v>
      </c>
      <c r="AM31" s="682"/>
      <c r="AN31" s="682"/>
      <c r="AO31" s="713"/>
      <c r="AP31" s="754" t="s">
        <v>305</v>
      </c>
      <c r="AQ31" s="755"/>
      <c r="AR31" s="755"/>
      <c r="AS31" s="755"/>
      <c r="AT31" s="760" t="s">
        <v>306</v>
      </c>
      <c r="AU31" s="229"/>
      <c r="AV31" s="229"/>
      <c r="AW31" s="229"/>
      <c r="AX31" s="744" t="s">
        <v>183</v>
      </c>
      <c r="AY31" s="745"/>
      <c r="AZ31" s="745"/>
      <c r="BA31" s="745"/>
      <c r="BB31" s="745"/>
      <c r="BC31" s="745"/>
      <c r="BD31" s="745"/>
      <c r="BE31" s="745"/>
      <c r="BF31" s="746"/>
      <c r="BG31" s="747">
        <v>99.2</v>
      </c>
      <c r="BH31" s="748"/>
      <c r="BI31" s="748"/>
      <c r="BJ31" s="748"/>
      <c r="BK31" s="748"/>
      <c r="BL31" s="748"/>
      <c r="BM31" s="749">
        <v>96.4</v>
      </c>
      <c r="BN31" s="748"/>
      <c r="BO31" s="748"/>
      <c r="BP31" s="748"/>
      <c r="BQ31" s="750"/>
      <c r="BR31" s="747">
        <v>98.9</v>
      </c>
      <c r="BS31" s="748"/>
      <c r="BT31" s="748"/>
      <c r="BU31" s="748"/>
      <c r="BV31" s="748"/>
      <c r="BW31" s="748"/>
      <c r="BX31" s="749">
        <v>96.1</v>
      </c>
      <c r="BY31" s="748"/>
      <c r="BZ31" s="748"/>
      <c r="CA31" s="748"/>
      <c r="CB31" s="750"/>
      <c r="CD31" s="765"/>
      <c r="CE31" s="766"/>
      <c r="CF31" s="717" t="s">
        <v>307</v>
      </c>
      <c r="CG31" s="718"/>
      <c r="CH31" s="718"/>
      <c r="CI31" s="718"/>
      <c r="CJ31" s="718"/>
      <c r="CK31" s="718"/>
      <c r="CL31" s="718"/>
      <c r="CM31" s="718"/>
      <c r="CN31" s="718"/>
      <c r="CO31" s="718"/>
      <c r="CP31" s="718"/>
      <c r="CQ31" s="719"/>
      <c r="CR31" s="678">
        <v>69358</v>
      </c>
      <c r="CS31" s="697"/>
      <c r="CT31" s="697"/>
      <c r="CU31" s="697"/>
      <c r="CV31" s="697"/>
      <c r="CW31" s="697"/>
      <c r="CX31" s="697"/>
      <c r="CY31" s="698"/>
      <c r="CZ31" s="681">
        <v>0.3</v>
      </c>
      <c r="DA31" s="699"/>
      <c r="DB31" s="699"/>
      <c r="DC31" s="700"/>
      <c r="DD31" s="684">
        <v>67682</v>
      </c>
      <c r="DE31" s="697"/>
      <c r="DF31" s="697"/>
      <c r="DG31" s="697"/>
      <c r="DH31" s="697"/>
      <c r="DI31" s="697"/>
      <c r="DJ31" s="697"/>
      <c r="DK31" s="698"/>
      <c r="DL31" s="684">
        <v>67682</v>
      </c>
      <c r="DM31" s="697"/>
      <c r="DN31" s="697"/>
      <c r="DO31" s="697"/>
      <c r="DP31" s="697"/>
      <c r="DQ31" s="697"/>
      <c r="DR31" s="697"/>
      <c r="DS31" s="697"/>
      <c r="DT31" s="697"/>
      <c r="DU31" s="697"/>
      <c r="DV31" s="698"/>
      <c r="DW31" s="681">
        <v>0.8</v>
      </c>
      <c r="DX31" s="699"/>
      <c r="DY31" s="699"/>
      <c r="DZ31" s="699"/>
      <c r="EA31" s="699"/>
      <c r="EB31" s="699"/>
      <c r="EC31" s="720"/>
    </row>
    <row r="32" spans="2:133" ht="11.25" customHeight="1" x14ac:dyDescent="0.15">
      <c r="B32" s="769" t="s">
        <v>308</v>
      </c>
      <c r="C32" s="770"/>
      <c r="D32" s="770"/>
      <c r="E32" s="770"/>
      <c r="F32" s="770"/>
      <c r="G32" s="770"/>
      <c r="H32" s="770"/>
      <c r="I32" s="770"/>
      <c r="J32" s="770"/>
      <c r="K32" s="770"/>
      <c r="L32" s="770"/>
      <c r="M32" s="770"/>
      <c r="N32" s="770"/>
      <c r="O32" s="770"/>
      <c r="P32" s="770"/>
      <c r="Q32" s="771"/>
      <c r="R32" s="678" t="s">
        <v>222</v>
      </c>
      <c r="S32" s="679"/>
      <c r="T32" s="679"/>
      <c r="U32" s="679"/>
      <c r="V32" s="679"/>
      <c r="W32" s="679"/>
      <c r="X32" s="679"/>
      <c r="Y32" s="680"/>
      <c r="Z32" s="711" t="s">
        <v>127</v>
      </c>
      <c r="AA32" s="711"/>
      <c r="AB32" s="711"/>
      <c r="AC32" s="711"/>
      <c r="AD32" s="712" t="s">
        <v>222</v>
      </c>
      <c r="AE32" s="712"/>
      <c r="AF32" s="712"/>
      <c r="AG32" s="712"/>
      <c r="AH32" s="712"/>
      <c r="AI32" s="712"/>
      <c r="AJ32" s="712"/>
      <c r="AK32" s="712"/>
      <c r="AL32" s="681" t="s">
        <v>127</v>
      </c>
      <c r="AM32" s="682"/>
      <c r="AN32" s="682"/>
      <c r="AO32" s="713"/>
      <c r="AP32" s="756"/>
      <c r="AQ32" s="757"/>
      <c r="AR32" s="757"/>
      <c r="AS32" s="757"/>
      <c r="AT32" s="761"/>
      <c r="AU32" s="228" t="s">
        <v>309</v>
      </c>
      <c r="AV32" s="228"/>
      <c r="AW32" s="228"/>
      <c r="AX32" s="675" t="s">
        <v>310</v>
      </c>
      <c r="AY32" s="676"/>
      <c r="AZ32" s="676"/>
      <c r="BA32" s="676"/>
      <c r="BB32" s="676"/>
      <c r="BC32" s="676"/>
      <c r="BD32" s="676"/>
      <c r="BE32" s="676"/>
      <c r="BF32" s="677"/>
      <c r="BG32" s="751">
        <v>99</v>
      </c>
      <c r="BH32" s="697"/>
      <c r="BI32" s="697"/>
      <c r="BJ32" s="697"/>
      <c r="BK32" s="697"/>
      <c r="BL32" s="697"/>
      <c r="BM32" s="682">
        <v>96.1</v>
      </c>
      <c r="BN32" s="743"/>
      <c r="BO32" s="743"/>
      <c r="BP32" s="743"/>
      <c r="BQ32" s="724"/>
      <c r="BR32" s="751">
        <v>98.8</v>
      </c>
      <c r="BS32" s="697"/>
      <c r="BT32" s="697"/>
      <c r="BU32" s="697"/>
      <c r="BV32" s="697"/>
      <c r="BW32" s="697"/>
      <c r="BX32" s="682">
        <v>96.2</v>
      </c>
      <c r="BY32" s="743"/>
      <c r="BZ32" s="743"/>
      <c r="CA32" s="743"/>
      <c r="CB32" s="724"/>
      <c r="CD32" s="767"/>
      <c r="CE32" s="768"/>
      <c r="CF32" s="717" t="s">
        <v>311</v>
      </c>
      <c r="CG32" s="718"/>
      <c r="CH32" s="718"/>
      <c r="CI32" s="718"/>
      <c r="CJ32" s="718"/>
      <c r="CK32" s="718"/>
      <c r="CL32" s="718"/>
      <c r="CM32" s="718"/>
      <c r="CN32" s="718"/>
      <c r="CO32" s="718"/>
      <c r="CP32" s="718"/>
      <c r="CQ32" s="719"/>
      <c r="CR32" s="678">
        <v>117</v>
      </c>
      <c r="CS32" s="679"/>
      <c r="CT32" s="679"/>
      <c r="CU32" s="679"/>
      <c r="CV32" s="679"/>
      <c r="CW32" s="679"/>
      <c r="CX32" s="679"/>
      <c r="CY32" s="680"/>
      <c r="CZ32" s="681">
        <v>0</v>
      </c>
      <c r="DA32" s="699"/>
      <c r="DB32" s="699"/>
      <c r="DC32" s="700"/>
      <c r="DD32" s="684">
        <v>117</v>
      </c>
      <c r="DE32" s="679"/>
      <c r="DF32" s="679"/>
      <c r="DG32" s="679"/>
      <c r="DH32" s="679"/>
      <c r="DI32" s="679"/>
      <c r="DJ32" s="679"/>
      <c r="DK32" s="680"/>
      <c r="DL32" s="684">
        <v>117</v>
      </c>
      <c r="DM32" s="679"/>
      <c r="DN32" s="679"/>
      <c r="DO32" s="679"/>
      <c r="DP32" s="679"/>
      <c r="DQ32" s="679"/>
      <c r="DR32" s="679"/>
      <c r="DS32" s="679"/>
      <c r="DT32" s="679"/>
      <c r="DU32" s="679"/>
      <c r="DV32" s="680"/>
      <c r="DW32" s="681">
        <v>0</v>
      </c>
      <c r="DX32" s="699"/>
      <c r="DY32" s="699"/>
      <c r="DZ32" s="699"/>
      <c r="EA32" s="699"/>
      <c r="EB32" s="699"/>
      <c r="EC32" s="720"/>
    </row>
    <row r="33" spans="2:133" ht="11.25" customHeight="1" x14ac:dyDescent="0.15">
      <c r="B33" s="675" t="s">
        <v>312</v>
      </c>
      <c r="C33" s="676"/>
      <c r="D33" s="676"/>
      <c r="E33" s="676"/>
      <c r="F33" s="676"/>
      <c r="G33" s="676"/>
      <c r="H33" s="676"/>
      <c r="I33" s="676"/>
      <c r="J33" s="676"/>
      <c r="K33" s="676"/>
      <c r="L33" s="676"/>
      <c r="M33" s="676"/>
      <c r="N33" s="676"/>
      <c r="O33" s="676"/>
      <c r="P33" s="676"/>
      <c r="Q33" s="677"/>
      <c r="R33" s="678">
        <v>1424189</v>
      </c>
      <c r="S33" s="679"/>
      <c r="T33" s="679"/>
      <c r="U33" s="679"/>
      <c r="V33" s="679"/>
      <c r="W33" s="679"/>
      <c r="X33" s="679"/>
      <c r="Y33" s="680"/>
      <c r="Z33" s="711">
        <v>5.6</v>
      </c>
      <c r="AA33" s="711"/>
      <c r="AB33" s="711"/>
      <c r="AC33" s="711"/>
      <c r="AD33" s="712" t="s">
        <v>127</v>
      </c>
      <c r="AE33" s="712"/>
      <c r="AF33" s="712"/>
      <c r="AG33" s="712"/>
      <c r="AH33" s="712"/>
      <c r="AI33" s="712"/>
      <c r="AJ33" s="712"/>
      <c r="AK33" s="712"/>
      <c r="AL33" s="681" t="s">
        <v>127</v>
      </c>
      <c r="AM33" s="682"/>
      <c r="AN33" s="682"/>
      <c r="AO33" s="713"/>
      <c r="AP33" s="758"/>
      <c r="AQ33" s="759"/>
      <c r="AR33" s="759"/>
      <c r="AS33" s="759"/>
      <c r="AT33" s="762"/>
      <c r="AU33" s="230"/>
      <c r="AV33" s="230"/>
      <c r="AW33" s="230"/>
      <c r="AX33" s="659" t="s">
        <v>313</v>
      </c>
      <c r="AY33" s="660"/>
      <c r="AZ33" s="660"/>
      <c r="BA33" s="660"/>
      <c r="BB33" s="660"/>
      <c r="BC33" s="660"/>
      <c r="BD33" s="660"/>
      <c r="BE33" s="660"/>
      <c r="BF33" s="661"/>
      <c r="BG33" s="742">
        <v>99.2</v>
      </c>
      <c r="BH33" s="663"/>
      <c r="BI33" s="663"/>
      <c r="BJ33" s="663"/>
      <c r="BK33" s="663"/>
      <c r="BL33" s="663"/>
      <c r="BM33" s="705">
        <v>96.3</v>
      </c>
      <c r="BN33" s="663"/>
      <c r="BO33" s="663"/>
      <c r="BP33" s="663"/>
      <c r="BQ33" s="707"/>
      <c r="BR33" s="742">
        <v>98.9</v>
      </c>
      <c r="BS33" s="663"/>
      <c r="BT33" s="663"/>
      <c r="BU33" s="663"/>
      <c r="BV33" s="663"/>
      <c r="BW33" s="663"/>
      <c r="BX33" s="705">
        <v>95.6</v>
      </c>
      <c r="BY33" s="663"/>
      <c r="BZ33" s="663"/>
      <c r="CA33" s="663"/>
      <c r="CB33" s="707"/>
      <c r="CD33" s="717" t="s">
        <v>314</v>
      </c>
      <c r="CE33" s="718"/>
      <c r="CF33" s="718"/>
      <c r="CG33" s="718"/>
      <c r="CH33" s="718"/>
      <c r="CI33" s="718"/>
      <c r="CJ33" s="718"/>
      <c r="CK33" s="718"/>
      <c r="CL33" s="718"/>
      <c r="CM33" s="718"/>
      <c r="CN33" s="718"/>
      <c r="CO33" s="718"/>
      <c r="CP33" s="718"/>
      <c r="CQ33" s="719"/>
      <c r="CR33" s="678">
        <v>14377537</v>
      </c>
      <c r="CS33" s="697"/>
      <c r="CT33" s="697"/>
      <c r="CU33" s="697"/>
      <c r="CV33" s="697"/>
      <c r="CW33" s="697"/>
      <c r="CX33" s="697"/>
      <c r="CY33" s="698"/>
      <c r="CZ33" s="681">
        <v>60.4</v>
      </c>
      <c r="DA33" s="699"/>
      <c r="DB33" s="699"/>
      <c r="DC33" s="700"/>
      <c r="DD33" s="684">
        <v>6940272</v>
      </c>
      <c r="DE33" s="697"/>
      <c r="DF33" s="697"/>
      <c r="DG33" s="697"/>
      <c r="DH33" s="697"/>
      <c r="DI33" s="697"/>
      <c r="DJ33" s="697"/>
      <c r="DK33" s="698"/>
      <c r="DL33" s="684">
        <v>3905299</v>
      </c>
      <c r="DM33" s="697"/>
      <c r="DN33" s="697"/>
      <c r="DO33" s="697"/>
      <c r="DP33" s="697"/>
      <c r="DQ33" s="697"/>
      <c r="DR33" s="697"/>
      <c r="DS33" s="697"/>
      <c r="DT33" s="697"/>
      <c r="DU33" s="697"/>
      <c r="DV33" s="698"/>
      <c r="DW33" s="681">
        <v>46.6</v>
      </c>
      <c r="DX33" s="699"/>
      <c r="DY33" s="699"/>
      <c r="DZ33" s="699"/>
      <c r="EA33" s="699"/>
      <c r="EB33" s="699"/>
      <c r="EC33" s="720"/>
    </row>
    <row r="34" spans="2:133" ht="11.25" customHeight="1" x14ac:dyDescent="0.15">
      <c r="B34" s="675" t="s">
        <v>315</v>
      </c>
      <c r="C34" s="676"/>
      <c r="D34" s="676"/>
      <c r="E34" s="676"/>
      <c r="F34" s="676"/>
      <c r="G34" s="676"/>
      <c r="H34" s="676"/>
      <c r="I34" s="676"/>
      <c r="J34" s="676"/>
      <c r="K34" s="676"/>
      <c r="L34" s="676"/>
      <c r="M34" s="676"/>
      <c r="N34" s="676"/>
      <c r="O34" s="676"/>
      <c r="P34" s="676"/>
      <c r="Q34" s="677"/>
      <c r="R34" s="678">
        <v>23024</v>
      </c>
      <c r="S34" s="679"/>
      <c r="T34" s="679"/>
      <c r="U34" s="679"/>
      <c r="V34" s="679"/>
      <c r="W34" s="679"/>
      <c r="X34" s="679"/>
      <c r="Y34" s="680"/>
      <c r="Z34" s="711">
        <v>0.1</v>
      </c>
      <c r="AA34" s="711"/>
      <c r="AB34" s="711"/>
      <c r="AC34" s="711"/>
      <c r="AD34" s="712" t="s">
        <v>222</v>
      </c>
      <c r="AE34" s="712"/>
      <c r="AF34" s="712"/>
      <c r="AG34" s="712"/>
      <c r="AH34" s="712"/>
      <c r="AI34" s="712"/>
      <c r="AJ34" s="712"/>
      <c r="AK34" s="712"/>
      <c r="AL34" s="681" t="s">
        <v>127</v>
      </c>
      <c r="AM34" s="682"/>
      <c r="AN34" s="682"/>
      <c r="AO34" s="71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7" t="s">
        <v>316</v>
      </c>
      <c r="CE34" s="718"/>
      <c r="CF34" s="718"/>
      <c r="CG34" s="718"/>
      <c r="CH34" s="718"/>
      <c r="CI34" s="718"/>
      <c r="CJ34" s="718"/>
      <c r="CK34" s="718"/>
      <c r="CL34" s="718"/>
      <c r="CM34" s="718"/>
      <c r="CN34" s="718"/>
      <c r="CO34" s="718"/>
      <c r="CP34" s="718"/>
      <c r="CQ34" s="719"/>
      <c r="CR34" s="678">
        <v>5240763</v>
      </c>
      <c r="CS34" s="679"/>
      <c r="CT34" s="679"/>
      <c r="CU34" s="679"/>
      <c r="CV34" s="679"/>
      <c r="CW34" s="679"/>
      <c r="CX34" s="679"/>
      <c r="CY34" s="680"/>
      <c r="CZ34" s="681">
        <v>22</v>
      </c>
      <c r="DA34" s="699"/>
      <c r="DB34" s="699"/>
      <c r="DC34" s="700"/>
      <c r="DD34" s="684">
        <v>1737542</v>
      </c>
      <c r="DE34" s="679"/>
      <c r="DF34" s="679"/>
      <c r="DG34" s="679"/>
      <c r="DH34" s="679"/>
      <c r="DI34" s="679"/>
      <c r="DJ34" s="679"/>
      <c r="DK34" s="680"/>
      <c r="DL34" s="684">
        <v>1349858</v>
      </c>
      <c r="DM34" s="679"/>
      <c r="DN34" s="679"/>
      <c r="DO34" s="679"/>
      <c r="DP34" s="679"/>
      <c r="DQ34" s="679"/>
      <c r="DR34" s="679"/>
      <c r="DS34" s="679"/>
      <c r="DT34" s="679"/>
      <c r="DU34" s="679"/>
      <c r="DV34" s="680"/>
      <c r="DW34" s="681">
        <v>16.100000000000001</v>
      </c>
      <c r="DX34" s="699"/>
      <c r="DY34" s="699"/>
      <c r="DZ34" s="699"/>
      <c r="EA34" s="699"/>
      <c r="EB34" s="699"/>
      <c r="EC34" s="720"/>
    </row>
    <row r="35" spans="2:133" ht="11.25" customHeight="1" x14ac:dyDescent="0.15">
      <c r="B35" s="675" t="s">
        <v>317</v>
      </c>
      <c r="C35" s="676"/>
      <c r="D35" s="676"/>
      <c r="E35" s="676"/>
      <c r="F35" s="676"/>
      <c r="G35" s="676"/>
      <c r="H35" s="676"/>
      <c r="I35" s="676"/>
      <c r="J35" s="676"/>
      <c r="K35" s="676"/>
      <c r="L35" s="676"/>
      <c r="M35" s="676"/>
      <c r="N35" s="676"/>
      <c r="O35" s="676"/>
      <c r="P35" s="676"/>
      <c r="Q35" s="677"/>
      <c r="R35" s="678">
        <v>19568</v>
      </c>
      <c r="S35" s="679"/>
      <c r="T35" s="679"/>
      <c r="U35" s="679"/>
      <c r="V35" s="679"/>
      <c r="W35" s="679"/>
      <c r="X35" s="679"/>
      <c r="Y35" s="680"/>
      <c r="Z35" s="711">
        <v>0.1</v>
      </c>
      <c r="AA35" s="711"/>
      <c r="AB35" s="711"/>
      <c r="AC35" s="711"/>
      <c r="AD35" s="712" t="s">
        <v>222</v>
      </c>
      <c r="AE35" s="712"/>
      <c r="AF35" s="712"/>
      <c r="AG35" s="712"/>
      <c r="AH35" s="712"/>
      <c r="AI35" s="712"/>
      <c r="AJ35" s="712"/>
      <c r="AK35" s="712"/>
      <c r="AL35" s="681" t="s">
        <v>127</v>
      </c>
      <c r="AM35" s="682"/>
      <c r="AN35" s="682"/>
      <c r="AO35" s="713"/>
      <c r="AP35" s="233"/>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7" t="s">
        <v>320</v>
      </c>
      <c r="CE35" s="718"/>
      <c r="CF35" s="718"/>
      <c r="CG35" s="718"/>
      <c r="CH35" s="718"/>
      <c r="CI35" s="718"/>
      <c r="CJ35" s="718"/>
      <c r="CK35" s="718"/>
      <c r="CL35" s="718"/>
      <c r="CM35" s="718"/>
      <c r="CN35" s="718"/>
      <c r="CO35" s="718"/>
      <c r="CP35" s="718"/>
      <c r="CQ35" s="719"/>
      <c r="CR35" s="678">
        <v>100737</v>
      </c>
      <c r="CS35" s="697"/>
      <c r="CT35" s="697"/>
      <c r="CU35" s="697"/>
      <c r="CV35" s="697"/>
      <c r="CW35" s="697"/>
      <c r="CX35" s="697"/>
      <c r="CY35" s="698"/>
      <c r="CZ35" s="681">
        <v>0.4</v>
      </c>
      <c r="DA35" s="699"/>
      <c r="DB35" s="699"/>
      <c r="DC35" s="700"/>
      <c r="DD35" s="684">
        <v>100737</v>
      </c>
      <c r="DE35" s="697"/>
      <c r="DF35" s="697"/>
      <c r="DG35" s="697"/>
      <c r="DH35" s="697"/>
      <c r="DI35" s="697"/>
      <c r="DJ35" s="697"/>
      <c r="DK35" s="698"/>
      <c r="DL35" s="684">
        <v>100527</v>
      </c>
      <c r="DM35" s="697"/>
      <c r="DN35" s="697"/>
      <c r="DO35" s="697"/>
      <c r="DP35" s="697"/>
      <c r="DQ35" s="697"/>
      <c r="DR35" s="697"/>
      <c r="DS35" s="697"/>
      <c r="DT35" s="697"/>
      <c r="DU35" s="697"/>
      <c r="DV35" s="698"/>
      <c r="DW35" s="681">
        <v>1.2</v>
      </c>
      <c r="DX35" s="699"/>
      <c r="DY35" s="699"/>
      <c r="DZ35" s="699"/>
      <c r="EA35" s="699"/>
      <c r="EB35" s="699"/>
      <c r="EC35" s="720"/>
    </row>
    <row r="36" spans="2:133" ht="11.25" customHeight="1" x14ac:dyDescent="0.15">
      <c r="B36" s="675" t="s">
        <v>321</v>
      </c>
      <c r="C36" s="676"/>
      <c r="D36" s="676"/>
      <c r="E36" s="676"/>
      <c r="F36" s="676"/>
      <c r="G36" s="676"/>
      <c r="H36" s="676"/>
      <c r="I36" s="676"/>
      <c r="J36" s="676"/>
      <c r="K36" s="676"/>
      <c r="L36" s="676"/>
      <c r="M36" s="676"/>
      <c r="N36" s="676"/>
      <c r="O36" s="676"/>
      <c r="P36" s="676"/>
      <c r="Q36" s="677"/>
      <c r="R36" s="678">
        <v>2732385</v>
      </c>
      <c r="S36" s="679"/>
      <c r="T36" s="679"/>
      <c r="U36" s="679"/>
      <c r="V36" s="679"/>
      <c r="W36" s="679"/>
      <c r="X36" s="679"/>
      <c r="Y36" s="680"/>
      <c r="Z36" s="711">
        <v>10.8</v>
      </c>
      <c r="AA36" s="711"/>
      <c r="AB36" s="711"/>
      <c r="AC36" s="711"/>
      <c r="AD36" s="712" t="s">
        <v>127</v>
      </c>
      <c r="AE36" s="712"/>
      <c r="AF36" s="712"/>
      <c r="AG36" s="712"/>
      <c r="AH36" s="712"/>
      <c r="AI36" s="712"/>
      <c r="AJ36" s="712"/>
      <c r="AK36" s="712"/>
      <c r="AL36" s="681" t="s">
        <v>127</v>
      </c>
      <c r="AM36" s="682"/>
      <c r="AN36" s="682"/>
      <c r="AO36" s="713"/>
      <c r="AP36" s="233"/>
      <c r="AQ36" s="730" t="s">
        <v>322</v>
      </c>
      <c r="AR36" s="731"/>
      <c r="AS36" s="731"/>
      <c r="AT36" s="731"/>
      <c r="AU36" s="731"/>
      <c r="AV36" s="731"/>
      <c r="AW36" s="731"/>
      <c r="AX36" s="731"/>
      <c r="AY36" s="732"/>
      <c r="AZ36" s="733">
        <v>1949051</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128556</v>
      </c>
      <c r="BW36" s="734"/>
      <c r="BX36" s="734"/>
      <c r="BY36" s="734"/>
      <c r="BZ36" s="734"/>
      <c r="CA36" s="734"/>
      <c r="CB36" s="735"/>
      <c r="CD36" s="717" t="s">
        <v>324</v>
      </c>
      <c r="CE36" s="718"/>
      <c r="CF36" s="718"/>
      <c r="CG36" s="718"/>
      <c r="CH36" s="718"/>
      <c r="CI36" s="718"/>
      <c r="CJ36" s="718"/>
      <c r="CK36" s="718"/>
      <c r="CL36" s="718"/>
      <c r="CM36" s="718"/>
      <c r="CN36" s="718"/>
      <c r="CO36" s="718"/>
      <c r="CP36" s="718"/>
      <c r="CQ36" s="719"/>
      <c r="CR36" s="678">
        <v>5145651</v>
      </c>
      <c r="CS36" s="679"/>
      <c r="CT36" s="679"/>
      <c r="CU36" s="679"/>
      <c r="CV36" s="679"/>
      <c r="CW36" s="679"/>
      <c r="CX36" s="679"/>
      <c r="CY36" s="680"/>
      <c r="CZ36" s="681">
        <v>21.6</v>
      </c>
      <c r="DA36" s="699"/>
      <c r="DB36" s="699"/>
      <c r="DC36" s="700"/>
      <c r="DD36" s="684">
        <v>1890632</v>
      </c>
      <c r="DE36" s="679"/>
      <c r="DF36" s="679"/>
      <c r="DG36" s="679"/>
      <c r="DH36" s="679"/>
      <c r="DI36" s="679"/>
      <c r="DJ36" s="679"/>
      <c r="DK36" s="680"/>
      <c r="DL36" s="684">
        <v>1574925</v>
      </c>
      <c r="DM36" s="679"/>
      <c r="DN36" s="679"/>
      <c r="DO36" s="679"/>
      <c r="DP36" s="679"/>
      <c r="DQ36" s="679"/>
      <c r="DR36" s="679"/>
      <c r="DS36" s="679"/>
      <c r="DT36" s="679"/>
      <c r="DU36" s="679"/>
      <c r="DV36" s="680"/>
      <c r="DW36" s="681">
        <v>18.8</v>
      </c>
      <c r="DX36" s="699"/>
      <c r="DY36" s="699"/>
      <c r="DZ36" s="699"/>
      <c r="EA36" s="699"/>
      <c r="EB36" s="699"/>
      <c r="EC36" s="720"/>
    </row>
    <row r="37" spans="2:133" ht="11.25" customHeight="1" x14ac:dyDescent="0.15">
      <c r="B37" s="675" t="s">
        <v>325</v>
      </c>
      <c r="C37" s="676"/>
      <c r="D37" s="676"/>
      <c r="E37" s="676"/>
      <c r="F37" s="676"/>
      <c r="G37" s="676"/>
      <c r="H37" s="676"/>
      <c r="I37" s="676"/>
      <c r="J37" s="676"/>
      <c r="K37" s="676"/>
      <c r="L37" s="676"/>
      <c r="M37" s="676"/>
      <c r="N37" s="676"/>
      <c r="O37" s="676"/>
      <c r="P37" s="676"/>
      <c r="Q37" s="677"/>
      <c r="R37" s="678">
        <v>1681438</v>
      </c>
      <c r="S37" s="679"/>
      <c r="T37" s="679"/>
      <c r="U37" s="679"/>
      <c r="V37" s="679"/>
      <c r="W37" s="679"/>
      <c r="X37" s="679"/>
      <c r="Y37" s="680"/>
      <c r="Z37" s="711">
        <v>6.7</v>
      </c>
      <c r="AA37" s="711"/>
      <c r="AB37" s="711"/>
      <c r="AC37" s="711"/>
      <c r="AD37" s="712" t="s">
        <v>222</v>
      </c>
      <c r="AE37" s="712"/>
      <c r="AF37" s="712"/>
      <c r="AG37" s="712"/>
      <c r="AH37" s="712"/>
      <c r="AI37" s="712"/>
      <c r="AJ37" s="712"/>
      <c r="AK37" s="712"/>
      <c r="AL37" s="681" t="s">
        <v>127</v>
      </c>
      <c r="AM37" s="682"/>
      <c r="AN37" s="682"/>
      <c r="AO37" s="713"/>
      <c r="AQ37" s="721" t="s">
        <v>326</v>
      </c>
      <c r="AR37" s="722"/>
      <c r="AS37" s="722"/>
      <c r="AT37" s="722"/>
      <c r="AU37" s="722"/>
      <c r="AV37" s="722"/>
      <c r="AW37" s="722"/>
      <c r="AX37" s="722"/>
      <c r="AY37" s="723"/>
      <c r="AZ37" s="678">
        <v>567689</v>
      </c>
      <c r="BA37" s="679"/>
      <c r="BB37" s="679"/>
      <c r="BC37" s="679"/>
      <c r="BD37" s="697"/>
      <c r="BE37" s="697"/>
      <c r="BF37" s="724"/>
      <c r="BG37" s="717" t="s">
        <v>327</v>
      </c>
      <c r="BH37" s="718"/>
      <c r="BI37" s="718"/>
      <c r="BJ37" s="718"/>
      <c r="BK37" s="718"/>
      <c r="BL37" s="718"/>
      <c r="BM37" s="718"/>
      <c r="BN37" s="718"/>
      <c r="BO37" s="718"/>
      <c r="BP37" s="718"/>
      <c r="BQ37" s="718"/>
      <c r="BR37" s="718"/>
      <c r="BS37" s="718"/>
      <c r="BT37" s="718"/>
      <c r="BU37" s="719"/>
      <c r="BV37" s="678">
        <v>80205</v>
      </c>
      <c r="BW37" s="679"/>
      <c r="BX37" s="679"/>
      <c r="BY37" s="679"/>
      <c r="BZ37" s="679"/>
      <c r="CA37" s="679"/>
      <c r="CB37" s="725"/>
      <c r="CD37" s="717" t="s">
        <v>328</v>
      </c>
      <c r="CE37" s="718"/>
      <c r="CF37" s="718"/>
      <c r="CG37" s="718"/>
      <c r="CH37" s="718"/>
      <c r="CI37" s="718"/>
      <c r="CJ37" s="718"/>
      <c r="CK37" s="718"/>
      <c r="CL37" s="718"/>
      <c r="CM37" s="718"/>
      <c r="CN37" s="718"/>
      <c r="CO37" s="718"/>
      <c r="CP37" s="718"/>
      <c r="CQ37" s="719"/>
      <c r="CR37" s="678">
        <v>928521</v>
      </c>
      <c r="CS37" s="697"/>
      <c r="CT37" s="697"/>
      <c r="CU37" s="697"/>
      <c r="CV37" s="697"/>
      <c r="CW37" s="697"/>
      <c r="CX37" s="697"/>
      <c r="CY37" s="698"/>
      <c r="CZ37" s="681">
        <v>3.9</v>
      </c>
      <c r="DA37" s="699"/>
      <c r="DB37" s="699"/>
      <c r="DC37" s="700"/>
      <c r="DD37" s="684">
        <v>923020</v>
      </c>
      <c r="DE37" s="697"/>
      <c r="DF37" s="697"/>
      <c r="DG37" s="697"/>
      <c r="DH37" s="697"/>
      <c r="DI37" s="697"/>
      <c r="DJ37" s="697"/>
      <c r="DK37" s="698"/>
      <c r="DL37" s="684">
        <v>898345</v>
      </c>
      <c r="DM37" s="697"/>
      <c r="DN37" s="697"/>
      <c r="DO37" s="697"/>
      <c r="DP37" s="697"/>
      <c r="DQ37" s="697"/>
      <c r="DR37" s="697"/>
      <c r="DS37" s="697"/>
      <c r="DT37" s="697"/>
      <c r="DU37" s="697"/>
      <c r="DV37" s="698"/>
      <c r="DW37" s="681">
        <v>10.7</v>
      </c>
      <c r="DX37" s="699"/>
      <c r="DY37" s="699"/>
      <c r="DZ37" s="699"/>
      <c r="EA37" s="699"/>
      <c r="EB37" s="699"/>
      <c r="EC37" s="720"/>
    </row>
    <row r="38" spans="2:133" ht="11.25" customHeight="1" x14ac:dyDescent="0.15">
      <c r="B38" s="675" t="s">
        <v>329</v>
      </c>
      <c r="C38" s="676"/>
      <c r="D38" s="676"/>
      <c r="E38" s="676"/>
      <c r="F38" s="676"/>
      <c r="G38" s="676"/>
      <c r="H38" s="676"/>
      <c r="I38" s="676"/>
      <c r="J38" s="676"/>
      <c r="K38" s="676"/>
      <c r="L38" s="676"/>
      <c r="M38" s="676"/>
      <c r="N38" s="676"/>
      <c r="O38" s="676"/>
      <c r="P38" s="676"/>
      <c r="Q38" s="677"/>
      <c r="R38" s="678">
        <v>209277</v>
      </c>
      <c r="S38" s="679"/>
      <c r="T38" s="679"/>
      <c r="U38" s="679"/>
      <c r="V38" s="679"/>
      <c r="W38" s="679"/>
      <c r="X38" s="679"/>
      <c r="Y38" s="680"/>
      <c r="Z38" s="711">
        <v>0.8</v>
      </c>
      <c r="AA38" s="711"/>
      <c r="AB38" s="711"/>
      <c r="AC38" s="711"/>
      <c r="AD38" s="712">
        <v>81012</v>
      </c>
      <c r="AE38" s="712"/>
      <c r="AF38" s="712"/>
      <c r="AG38" s="712"/>
      <c r="AH38" s="712"/>
      <c r="AI38" s="712"/>
      <c r="AJ38" s="712"/>
      <c r="AK38" s="712"/>
      <c r="AL38" s="681">
        <v>1</v>
      </c>
      <c r="AM38" s="682"/>
      <c r="AN38" s="682"/>
      <c r="AO38" s="713"/>
      <c r="AQ38" s="721" t="s">
        <v>330</v>
      </c>
      <c r="AR38" s="722"/>
      <c r="AS38" s="722"/>
      <c r="AT38" s="722"/>
      <c r="AU38" s="722"/>
      <c r="AV38" s="722"/>
      <c r="AW38" s="722"/>
      <c r="AX38" s="722"/>
      <c r="AY38" s="723"/>
      <c r="AZ38" s="678">
        <v>361908</v>
      </c>
      <c r="BA38" s="679"/>
      <c r="BB38" s="679"/>
      <c r="BC38" s="679"/>
      <c r="BD38" s="697"/>
      <c r="BE38" s="697"/>
      <c r="BF38" s="724"/>
      <c r="BG38" s="717" t="s">
        <v>331</v>
      </c>
      <c r="BH38" s="718"/>
      <c r="BI38" s="718"/>
      <c r="BJ38" s="718"/>
      <c r="BK38" s="718"/>
      <c r="BL38" s="718"/>
      <c r="BM38" s="718"/>
      <c r="BN38" s="718"/>
      <c r="BO38" s="718"/>
      <c r="BP38" s="718"/>
      <c r="BQ38" s="718"/>
      <c r="BR38" s="718"/>
      <c r="BS38" s="718"/>
      <c r="BT38" s="718"/>
      <c r="BU38" s="719"/>
      <c r="BV38" s="678">
        <v>3497</v>
      </c>
      <c r="BW38" s="679"/>
      <c r="BX38" s="679"/>
      <c r="BY38" s="679"/>
      <c r="BZ38" s="679"/>
      <c r="CA38" s="679"/>
      <c r="CB38" s="725"/>
      <c r="CD38" s="717" t="s">
        <v>332</v>
      </c>
      <c r="CE38" s="718"/>
      <c r="CF38" s="718"/>
      <c r="CG38" s="718"/>
      <c r="CH38" s="718"/>
      <c r="CI38" s="718"/>
      <c r="CJ38" s="718"/>
      <c r="CK38" s="718"/>
      <c r="CL38" s="718"/>
      <c r="CM38" s="718"/>
      <c r="CN38" s="718"/>
      <c r="CO38" s="718"/>
      <c r="CP38" s="718"/>
      <c r="CQ38" s="719"/>
      <c r="CR38" s="678">
        <v>1562707</v>
      </c>
      <c r="CS38" s="679"/>
      <c r="CT38" s="679"/>
      <c r="CU38" s="679"/>
      <c r="CV38" s="679"/>
      <c r="CW38" s="679"/>
      <c r="CX38" s="679"/>
      <c r="CY38" s="680"/>
      <c r="CZ38" s="681">
        <v>6.6</v>
      </c>
      <c r="DA38" s="699"/>
      <c r="DB38" s="699"/>
      <c r="DC38" s="700"/>
      <c r="DD38" s="684">
        <v>1389665</v>
      </c>
      <c r="DE38" s="679"/>
      <c r="DF38" s="679"/>
      <c r="DG38" s="679"/>
      <c r="DH38" s="679"/>
      <c r="DI38" s="679"/>
      <c r="DJ38" s="679"/>
      <c r="DK38" s="680"/>
      <c r="DL38" s="684">
        <v>798989</v>
      </c>
      <c r="DM38" s="679"/>
      <c r="DN38" s="679"/>
      <c r="DO38" s="679"/>
      <c r="DP38" s="679"/>
      <c r="DQ38" s="679"/>
      <c r="DR38" s="679"/>
      <c r="DS38" s="679"/>
      <c r="DT38" s="679"/>
      <c r="DU38" s="679"/>
      <c r="DV38" s="680"/>
      <c r="DW38" s="681">
        <v>9.5</v>
      </c>
      <c r="DX38" s="699"/>
      <c r="DY38" s="699"/>
      <c r="DZ38" s="699"/>
      <c r="EA38" s="699"/>
      <c r="EB38" s="699"/>
      <c r="EC38" s="720"/>
    </row>
    <row r="39" spans="2:133" ht="11.25" customHeight="1" x14ac:dyDescent="0.15">
      <c r="B39" s="675" t="s">
        <v>333</v>
      </c>
      <c r="C39" s="676"/>
      <c r="D39" s="676"/>
      <c r="E39" s="676"/>
      <c r="F39" s="676"/>
      <c r="G39" s="676"/>
      <c r="H39" s="676"/>
      <c r="I39" s="676"/>
      <c r="J39" s="676"/>
      <c r="K39" s="676"/>
      <c r="L39" s="676"/>
      <c r="M39" s="676"/>
      <c r="N39" s="676"/>
      <c r="O39" s="676"/>
      <c r="P39" s="676"/>
      <c r="Q39" s="677"/>
      <c r="R39" s="678">
        <v>3278800</v>
      </c>
      <c r="S39" s="679"/>
      <c r="T39" s="679"/>
      <c r="U39" s="679"/>
      <c r="V39" s="679"/>
      <c r="W39" s="679"/>
      <c r="X39" s="679"/>
      <c r="Y39" s="680"/>
      <c r="Z39" s="711">
        <v>13</v>
      </c>
      <c r="AA39" s="711"/>
      <c r="AB39" s="711"/>
      <c r="AC39" s="711"/>
      <c r="AD39" s="712" t="s">
        <v>127</v>
      </c>
      <c r="AE39" s="712"/>
      <c r="AF39" s="712"/>
      <c r="AG39" s="712"/>
      <c r="AH39" s="712"/>
      <c r="AI39" s="712"/>
      <c r="AJ39" s="712"/>
      <c r="AK39" s="712"/>
      <c r="AL39" s="681" t="s">
        <v>222</v>
      </c>
      <c r="AM39" s="682"/>
      <c r="AN39" s="682"/>
      <c r="AO39" s="713"/>
      <c r="AQ39" s="721" t="s">
        <v>334</v>
      </c>
      <c r="AR39" s="722"/>
      <c r="AS39" s="722"/>
      <c r="AT39" s="722"/>
      <c r="AU39" s="722"/>
      <c r="AV39" s="722"/>
      <c r="AW39" s="722"/>
      <c r="AX39" s="722"/>
      <c r="AY39" s="723"/>
      <c r="AZ39" s="678">
        <v>24436</v>
      </c>
      <c r="BA39" s="679"/>
      <c r="BB39" s="679"/>
      <c r="BC39" s="679"/>
      <c r="BD39" s="697"/>
      <c r="BE39" s="697"/>
      <c r="BF39" s="724"/>
      <c r="BG39" s="717" t="s">
        <v>335</v>
      </c>
      <c r="BH39" s="718"/>
      <c r="BI39" s="718"/>
      <c r="BJ39" s="718"/>
      <c r="BK39" s="718"/>
      <c r="BL39" s="718"/>
      <c r="BM39" s="718"/>
      <c r="BN39" s="718"/>
      <c r="BO39" s="718"/>
      <c r="BP39" s="718"/>
      <c r="BQ39" s="718"/>
      <c r="BR39" s="718"/>
      <c r="BS39" s="718"/>
      <c r="BT39" s="718"/>
      <c r="BU39" s="719"/>
      <c r="BV39" s="678">
        <v>5649</v>
      </c>
      <c r="BW39" s="679"/>
      <c r="BX39" s="679"/>
      <c r="BY39" s="679"/>
      <c r="BZ39" s="679"/>
      <c r="CA39" s="679"/>
      <c r="CB39" s="725"/>
      <c r="CD39" s="717" t="s">
        <v>336</v>
      </c>
      <c r="CE39" s="718"/>
      <c r="CF39" s="718"/>
      <c r="CG39" s="718"/>
      <c r="CH39" s="718"/>
      <c r="CI39" s="718"/>
      <c r="CJ39" s="718"/>
      <c r="CK39" s="718"/>
      <c r="CL39" s="718"/>
      <c r="CM39" s="718"/>
      <c r="CN39" s="718"/>
      <c r="CO39" s="718"/>
      <c r="CP39" s="718"/>
      <c r="CQ39" s="719"/>
      <c r="CR39" s="678">
        <v>2198321</v>
      </c>
      <c r="CS39" s="697"/>
      <c r="CT39" s="697"/>
      <c r="CU39" s="697"/>
      <c r="CV39" s="697"/>
      <c r="CW39" s="697"/>
      <c r="CX39" s="697"/>
      <c r="CY39" s="698"/>
      <c r="CZ39" s="681">
        <v>9.1999999999999993</v>
      </c>
      <c r="DA39" s="699"/>
      <c r="DB39" s="699"/>
      <c r="DC39" s="700"/>
      <c r="DD39" s="684">
        <v>1692338</v>
      </c>
      <c r="DE39" s="697"/>
      <c r="DF39" s="697"/>
      <c r="DG39" s="697"/>
      <c r="DH39" s="697"/>
      <c r="DI39" s="697"/>
      <c r="DJ39" s="697"/>
      <c r="DK39" s="698"/>
      <c r="DL39" s="684" t="s">
        <v>222</v>
      </c>
      <c r="DM39" s="697"/>
      <c r="DN39" s="697"/>
      <c r="DO39" s="697"/>
      <c r="DP39" s="697"/>
      <c r="DQ39" s="697"/>
      <c r="DR39" s="697"/>
      <c r="DS39" s="697"/>
      <c r="DT39" s="697"/>
      <c r="DU39" s="697"/>
      <c r="DV39" s="698"/>
      <c r="DW39" s="681" t="s">
        <v>222</v>
      </c>
      <c r="DX39" s="699"/>
      <c r="DY39" s="699"/>
      <c r="DZ39" s="699"/>
      <c r="EA39" s="699"/>
      <c r="EB39" s="699"/>
      <c r="EC39" s="720"/>
    </row>
    <row r="40" spans="2:133" ht="11.25" customHeight="1" x14ac:dyDescent="0.15">
      <c r="B40" s="675" t="s">
        <v>337</v>
      </c>
      <c r="C40" s="676"/>
      <c r="D40" s="676"/>
      <c r="E40" s="676"/>
      <c r="F40" s="676"/>
      <c r="G40" s="676"/>
      <c r="H40" s="676"/>
      <c r="I40" s="676"/>
      <c r="J40" s="676"/>
      <c r="K40" s="676"/>
      <c r="L40" s="676"/>
      <c r="M40" s="676"/>
      <c r="N40" s="676"/>
      <c r="O40" s="676"/>
      <c r="P40" s="676"/>
      <c r="Q40" s="677"/>
      <c r="R40" s="678" t="s">
        <v>222</v>
      </c>
      <c r="S40" s="679"/>
      <c r="T40" s="679"/>
      <c r="U40" s="679"/>
      <c r="V40" s="679"/>
      <c r="W40" s="679"/>
      <c r="X40" s="679"/>
      <c r="Y40" s="680"/>
      <c r="Z40" s="711" t="s">
        <v>222</v>
      </c>
      <c r="AA40" s="711"/>
      <c r="AB40" s="711"/>
      <c r="AC40" s="711"/>
      <c r="AD40" s="712" t="s">
        <v>127</v>
      </c>
      <c r="AE40" s="712"/>
      <c r="AF40" s="712"/>
      <c r="AG40" s="712"/>
      <c r="AH40" s="712"/>
      <c r="AI40" s="712"/>
      <c r="AJ40" s="712"/>
      <c r="AK40" s="712"/>
      <c r="AL40" s="681" t="s">
        <v>222</v>
      </c>
      <c r="AM40" s="682"/>
      <c r="AN40" s="682"/>
      <c r="AO40" s="713"/>
      <c r="AQ40" s="721" t="s">
        <v>338</v>
      </c>
      <c r="AR40" s="722"/>
      <c r="AS40" s="722"/>
      <c r="AT40" s="722"/>
      <c r="AU40" s="722"/>
      <c r="AV40" s="722"/>
      <c r="AW40" s="722"/>
      <c r="AX40" s="722"/>
      <c r="AY40" s="723"/>
      <c r="AZ40" s="678" t="s">
        <v>127</v>
      </c>
      <c r="BA40" s="679"/>
      <c r="BB40" s="679"/>
      <c r="BC40" s="679"/>
      <c r="BD40" s="697"/>
      <c r="BE40" s="697"/>
      <c r="BF40" s="724"/>
      <c r="BG40" s="726" t="s">
        <v>339</v>
      </c>
      <c r="BH40" s="727"/>
      <c r="BI40" s="727"/>
      <c r="BJ40" s="727"/>
      <c r="BK40" s="727"/>
      <c r="BL40" s="234"/>
      <c r="BM40" s="718" t="s">
        <v>340</v>
      </c>
      <c r="BN40" s="718"/>
      <c r="BO40" s="718"/>
      <c r="BP40" s="718"/>
      <c r="BQ40" s="718"/>
      <c r="BR40" s="718"/>
      <c r="BS40" s="718"/>
      <c r="BT40" s="718"/>
      <c r="BU40" s="719"/>
      <c r="BV40" s="678">
        <v>86</v>
      </c>
      <c r="BW40" s="679"/>
      <c r="BX40" s="679"/>
      <c r="BY40" s="679"/>
      <c r="BZ40" s="679"/>
      <c r="CA40" s="679"/>
      <c r="CB40" s="725"/>
      <c r="CD40" s="717" t="s">
        <v>341</v>
      </c>
      <c r="CE40" s="718"/>
      <c r="CF40" s="718"/>
      <c r="CG40" s="718"/>
      <c r="CH40" s="718"/>
      <c r="CI40" s="718"/>
      <c r="CJ40" s="718"/>
      <c r="CK40" s="718"/>
      <c r="CL40" s="718"/>
      <c r="CM40" s="718"/>
      <c r="CN40" s="718"/>
      <c r="CO40" s="718"/>
      <c r="CP40" s="718"/>
      <c r="CQ40" s="719"/>
      <c r="CR40" s="678">
        <v>129358</v>
      </c>
      <c r="CS40" s="679"/>
      <c r="CT40" s="679"/>
      <c r="CU40" s="679"/>
      <c r="CV40" s="679"/>
      <c r="CW40" s="679"/>
      <c r="CX40" s="679"/>
      <c r="CY40" s="680"/>
      <c r="CZ40" s="681">
        <v>0.5</v>
      </c>
      <c r="DA40" s="699"/>
      <c r="DB40" s="699"/>
      <c r="DC40" s="700"/>
      <c r="DD40" s="684">
        <v>129358</v>
      </c>
      <c r="DE40" s="679"/>
      <c r="DF40" s="679"/>
      <c r="DG40" s="679"/>
      <c r="DH40" s="679"/>
      <c r="DI40" s="679"/>
      <c r="DJ40" s="679"/>
      <c r="DK40" s="680"/>
      <c r="DL40" s="684">
        <v>81000</v>
      </c>
      <c r="DM40" s="679"/>
      <c r="DN40" s="679"/>
      <c r="DO40" s="679"/>
      <c r="DP40" s="679"/>
      <c r="DQ40" s="679"/>
      <c r="DR40" s="679"/>
      <c r="DS40" s="679"/>
      <c r="DT40" s="679"/>
      <c r="DU40" s="679"/>
      <c r="DV40" s="680"/>
      <c r="DW40" s="681">
        <v>1</v>
      </c>
      <c r="DX40" s="699"/>
      <c r="DY40" s="699"/>
      <c r="DZ40" s="699"/>
      <c r="EA40" s="699"/>
      <c r="EB40" s="699"/>
      <c r="EC40" s="720"/>
    </row>
    <row r="41" spans="2:133" ht="11.25" customHeight="1" x14ac:dyDescent="0.15">
      <c r="B41" s="675" t="s">
        <v>342</v>
      </c>
      <c r="C41" s="676"/>
      <c r="D41" s="676"/>
      <c r="E41" s="676"/>
      <c r="F41" s="676"/>
      <c r="G41" s="676"/>
      <c r="H41" s="676"/>
      <c r="I41" s="676"/>
      <c r="J41" s="676"/>
      <c r="K41" s="676"/>
      <c r="L41" s="676"/>
      <c r="M41" s="676"/>
      <c r="N41" s="676"/>
      <c r="O41" s="676"/>
      <c r="P41" s="676"/>
      <c r="Q41" s="677"/>
      <c r="R41" s="678" t="s">
        <v>127</v>
      </c>
      <c r="S41" s="679"/>
      <c r="T41" s="679"/>
      <c r="U41" s="679"/>
      <c r="V41" s="679"/>
      <c r="W41" s="679"/>
      <c r="X41" s="679"/>
      <c r="Y41" s="680"/>
      <c r="Z41" s="711" t="s">
        <v>127</v>
      </c>
      <c r="AA41" s="711"/>
      <c r="AB41" s="711"/>
      <c r="AC41" s="711"/>
      <c r="AD41" s="712" t="s">
        <v>222</v>
      </c>
      <c r="AE41" s="712"/>
      <c r="AF41" s="712"/>
      <c r="AG41" s="712"/>
      <c r="AH41" s="712"/>
      <c r="AI41" s="712"/>
      <c r="AJ41" s="712"/>
      <c r="AK41" s="712"/>
      <c r="AL41" s="681" t="s">
        <v>127</v>
      </c>
      <c r="AM41" s="682"/>
      <c r="AN41" s="682"/>
      <c r="AO41" s="713"/>
      <c r="AQ41" s="721" t="s">
        <v>343</v>
      </c>
      <c r="AR41" s="722"/>
      <c r="AS41" s="722"/>
      <c r="AT41" s="722"/>
      <c r="AU41" s="722"/>
      <c r="AV41" s="722"/>
      <c r="AW41" s="722"/>
      <c r="AX41" s="722"/>
      <c r="AY41" s="723"/>
      <c r="AZ41" s="678">
        <v>201757</v>
      </c>
      <c r="BA41" s="679"/>
      <c r="BB41" s="679"/>
      <c r="BC41" s="679"/>
      <c r="BD41" s="697"/>
      <c r="BE41" s="697"/>
      <c r="BF41" s="724"/>
      <c r="BG41" s="726"/>
      <c r="BH41" s="727"/>
      <c r="BI41" s="727"/>
      <c r="BJ41" s="727"/>
      <c r="BK41" s="727"/>
      <c r="BL41" s="234"/>
      <c r="BM41" s="718" t="s">
        <v>344</v>
      </c>
      <c r="BN41" s="718"/>
      <c r="BO41" s="718"/>
      <c r="BP41" s="718"/>
      <c r="BQ41" s="718"/>
      <c r="BR41" s="718"/>
      <c r="BS41" s="718"/>
      <c r="BT41" s="718"/>
      <c r="BU41" s="719"/>
      <c r="BV41" s="678">
        <v>1</v>
      </c>
      <c r="BW41" s="679"/>
      <c r="BX41" s="679"/>
      <c r="BY41" s="679"/>
      <c r="BZ41" s="679"/>
      <c r="CA41" s="679"/>
      <c r="CB41" s="725"/>
      <c r="CD41" s="717" t="s">
        <v>345</v>
      </c>
      <c r="CE41" s="718"/>
      <c r="CF41" s="718"/>
      <c r="CG41" s="718"/>
      <c r="CH41" s="718"/>
      <c r="CI41" s="718"/>
      <c r="CJ41" s="718"/>
      <c r="CK41" s="718"/>
      <c r="CL41" s="718"/>
      <c r="CM41" s="718"/>
      <c r="CN41" s="718"/>
      <c r="CO41" s="718"/>
      <c r="CP41" s="718"/>
      <c r="CQ41" s="719"/>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346</v>
      </c>
      <c r="C42" s="676"/>
      <c r="D42" s="676"/>
      <c r="E42" s="676"/>
      <c r="F42" s="676"/>
      <c r="G42" s="676"/>
      <c r="H42" s="676"/>
      <c r="I42" s="676"/>
      <c r="J42" s="676"/>
      <c r="K42" s="676"/>
      <c r="L42" s="676"/>
      <c r="M42" s="676"/>
      <c r="N42" s="676"/>
      <c r="O42" s="676"/>
      <c r="P42" s="676"/>
      <c r="Q42" s="677"/>
      <c r="R42" s="678">
        <v>382900</v>
      </c>
      <c r="S42" s="679"/>
      <c r="T42" s="679"/>
      <c r="U42" s="679"/>
      <c r="V42" s="679"/>
      <c r="W42" s="679"/>
      <c r="X42" s="679"/>
      <c r="Y42" s="680"/>
      <c r="Z42" s="711">
        <v>1.5</v>
      </c>
      <c r="AA42" s="711"/>
      <c r="AB42" s="711"/>
      <c r="AC42" s="711"/>
      <c r="AD42" s="712" t="s">
        <v>222</v>
      </c>
      <c r="AE42" s="712"/>
      <c r="AF42" s="712"/>
      <c r="AG42" s="712"/>
      <c r="AH42" s="712"/>
      <c r="AI42" s="712"/>
      <c r="AJ42" s="712"/>
      <c r="AK42" s="712"/>
      <c r="AL42" s="681" t="s">
        <v>222</v>
      </c>
      <c r="AM42" s="682"/>
      <c r="AN42" s="682"/>
      <c r="AO42" s="713"/>
      <c r="AQ42" s="714" t="s">
        <v>347</v>
      </c>
      <c r="AR42" s="715"/>
      <c r="AS42" s="715"/>
      <c r="AT42" s="715"/>
      <c r="AU42" s="715"/>
      <c r="AV42" s="715"/>
      <c r="AW42" s="715"/>
      <c r="AX42" s="715"/>
      <c r="AY42" s="716"/>
      <c r="AZ42" s="662">
        <v>793261</v>
      </c>
      <c r="BA42" s="701"/>
      <c r="BB42" s="701"/>
      <c r="BC42" s="701"/>
      <c r="BD42" s="663"/>
      <c r="BE42" s="663"/>
      <c r="BF42" s="707"/>
      <c r="BG42" s="728"/>
      <c r="BH42" s="729"/>
      <c r="BI42" s="729"/>
      <c r="BJ42" s="729"/>
      <c r="BK42" s="729"/>
      <c r="BL42" s="235"/>
      <c r="BM42" s="708" t="s">
        <v>348</v>
      </c>
      <c r="BN42" s="708"/>
      <c r="BO42" s="708"/>
      <c r="BP42" s="708"/>
      <c r="BQ42" s="708"/>
      <c r="BR42" s="708"/>
      <c r="BS42" s="708"/>
      <c r="BT42" s="708"/>
      <c r="BU42" s="709"/>
      <c r="BV42" s="662">
        <v>308</v>
      </c>
      <c r="BW42" s="701"/>
      <c r="BX42" s="701"/>
      <c r="BY42" s="701"/>
      <c r="BZ42" s="701"/>
      <c r="CA42" s="701"/>
      <c r="CB42" s="710"/>
      <c r="CD42" s="675" t="s">
        <v>349</v>
      </c>
      <c r="CE42" s="676"/>
      <c r="CF42" s="676"/>
      <c r="CG42" s="676"/>
      <c r="CH42" s="676"/>
      <c r="CI42" s="676"/>
      <c r="CJ42" s="676"/>
      <c r="CK42" s="676"/>
      <c r="CL42" s="676"/>
      <c r="CM42" s="676"/>
      <c r="CN42" s="676"/>
      <c r="CO42" s="676"/>
      <c r="CP42" s="676"/>
      <c r="CQ42" s="677"/>
      <c r="CR42" s="678">
        <v>4117600</v>
      </c>
      <c r="CS42" s="679"/>
      <c r="CT42" s="679"/>
      <c r="CU42" s="679"/>
      <c r="CV42" s="679"/>
      <c r="CW42" s="679"/>
      <c r="CX42" s="679"/>
      <c r="CY42" s="680"/>
      <c r="CZ42" s="681">
        <v>17.3</v>
      </c>
      <c r="DA42" s="682"/>
      <c r="DB42" s="682"/>
      <c r="DC42" s="683"/>
      <c r="DD42" s="684">
        <v>524923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350</v>
      </c>
      <c r="C43" s="660"/>
      <c r="D43" s="660"/>
      <c r="E43" s="660"/>
      <c r="F43" s="660"/>
      <c r="G43" s="660"/>
      <c r="H43" s="660"/>
      <c r="I43" s="660"/>
      <c r="J43" s="660"/>
      <c r="K43" s="660"/>
      <c r="L43" s="660"/>
      <c r="M43" s="660"/>
      <c r="N43" s="660"/>
      <c r="O43" s="660"/>
      <c r="P43" s="660"/>
      <c r="Q43" s="661"/>
      <c r="R43" s="662">
        <v>25273484</v>
      </c>
      <c r="S43" s="701"/>
      <c r="T43" s="701"/>
      <c r="U43" s="701"/>
      <c r="V43" s="701"/>
      <c r="W43" s="701"/>
      <c r="X43" s="701"/>
      <c r="Y43" s="702"/>
      <c r="Z43" s="703">
        <v>100</v>
      </c>
      <c r="AA43" s="703"/>
      <c r="AB43" s="703"/>
      <c r="AC43" s="703"/>
      <c r="AD43" s="704">
        <v>8003152</v>
      </c>
      <c r="AE43" s="704"/>
      <c r="AF43" s="704"/>
      <c r="AG43" s="704"/>
      <c r="AH43" s="704"/>
      <c r="AI43" s="704"/>
      <c r="AJ43" s="704"/>
      <c r="AK43" s="704"/>
      <c r="AL43" s="665">
        <v>100</v>
      </c>
      <c r="AM43" s="705"/>
      <c r="AN43" s="705"/>
      <c r="AO43" s="706"/>
      <c r="BV43" s="236"/>
      <c r="BW43" s="236"/>
      <c r="BX43" s="236"/>
      <c r="BY43" s="236"/>
      <c r="BZ43" s="236"/>
      <c r="CA43" s="236"/>
      <c r="CB43" s="236"/>
      <c r="CD43" s="675" t="s">
        <v>351</v>
      </c>
      <c r="CE43" s="676"/>
      <c r="CF43" s="676"/>
      <c r="CG43" s="676"/>
      <c r="CH43" s="676"/>
      <c r="CI43" s="676"/>
      <c r="CJ43" s="676"/>
      <c r="CK43" s="676"/>
      <c r="CL43" s="676"/>
      <c r="CM43" s="676"/>
      <c r="CN43" s="676"/>
      <c r="CO43" s="676"/>
      <c r="CP43" s="676"/>
      <c r="CQ43" s="677"/>
      <c r="CR43" s="678">
        <v>10964</v>
      </c>
      <c r="CS43" s="697"/>
      <c r="CT43" s="697"/>
      <c r="CU43" s="697"/>
      <c r="CV43" s="697"/>
      <c r="CW43" s="697"/>
      <c r="CX43" s="697"/>
      <c r="CY43" s="698"/>
      <c r="CZ43" s="681">
        <v>0</v>
      </c>
      <c r="DA43" s="699"/>
      <c r="DB43" s="699"/>
      <c r="DC43" s="700"/>
      <c r="DD43" s="684">
        <v>10964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1" t="s">
        <v>298</v>
      </c>
      <c r="CE44" s="692"/>
      <c r="CF44" s="675" t="s">
        <v>352</v>
      </c>
      <c r="CG44" s="676"/>
      <c r="CH44" s="676"/>
      <c r="CI44" s="676"/>
      <c r="CJ44" s="676"/>
      <c r="CK44" s="676"/>
      <c r="CL44" s="676"/>
      <c r="CM44" s="676"/>
      <c r="CN44" s="676"/>
      <c r="CO44" s="676"/>
      <c r="CP44" s="676"/>
      <c r="CQ44" s="677"/>
      <c r="CR44" s="678">
        <v>3034184</v>
      </c>
      <c r="CS44" s="679"/>
      <c r="CT44" s="679"/>
      <c r="CU44" s="679"/>
      <c r="CV44" s="679"/>
      <c r="CW44" s="679"/>
      <c r="CX44" s="679"/>
      <c r="CY44" s="680"/>
      <c r="CZ44" s="681">
        <v>12.7</v>
      </c>
      <c r="DA44" s="682"/>
      <c r="DB44" s="682"/>
      <c r="DC44" s="683"/>
      <c r="DD44" s="684">
        <v>460786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38" t="s">
        <v>353</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3"/>
      <c r="CE45" s="694"/>
      <c r="CF45" s="675" t="s">
        <v>354</v>
      </c>
      <c r="CG45" s="676"/>
      <c r="CH45" s="676"/>
      <c r="CI45" s="676"/>
      <c r="CJ45" s="676"/>
      <c r="CK45" s="676"/>
      <c r="CL45" s="676"/>
      <c r="CM45" s="676"/>
      <c r="CN45" s="676"/>
      <c r="CO45" s="676"/>
      <c r="CP45" s="676"/>
      <c r="CQ45" s="677"/>
      <c r="CR45" s="678">
        <v>945582</v>
      </c>
      <c r="CS45" s="697"/>
      <c r="CT45" s="697"/>
      <c r="CU45" s="697"/>
      <c r="CV45" s="697"/>
      <c r="CW45" s="697"/>
      <c r="CX45" s="697"/>
      <c r="CY45" s="698"/>
      <c r="CZ45" s="681">
        <v>4</v>
      </c>
      <c r="DA45" s="699"/>
      <c r="DB45" s="699"/>
      <c r="DC45" s="700"/>
      <c r="DD45" s="684">
        <v>174355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9" t="s">
        <v>355</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356</v>
      </c>
      <c r="CG46" s="676"/>
      <c r="CH46" s="676"/>
      <c r="CI46" s="676"/>
      <c r="CJ46" s="676"/>
      <c r="CK46" s="676"/>
      <c r="CL46" s="676"/>
      <c r="CM46" s="676"/>
      <c r="CN46" s="676"/>
      <c r="CO46" s="676"/>
      <c r="CP46" s="676"/>
      <c r="CQ46" s="677"/>
      <c r="CR46" s="678">
        <v>2052246</v>
      </c>
      <c r="CS46" s="679"/>
      <c r="CT46" s="679"/>
      <c r="CU46" s="679"/>
      <c r="CV46" s="679"/>
      <c r="CW46" s="679"/>
      <c r="CX46" s="679"/>
      <c r="CY46" s="680"/>
      <c r="CZ46" s="681">
        <v>8.6</v>
      </c>
      <c r="DA46" s="682"/>
      <c r="DB46" s="682"/>
      <c r="DC46" s="683"/>
      <c r="DD46" s="684">
        <v>257875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358</v>
      </c>
      <c r="CG47" s="676"/>
      <c r="CH47" s="676"/>
      <c r="CI47" s="676"/>
      <c r="CJ47" s="676"/>
      <c r="CK47" s="676"/>
      <c r="CL47" s="676"/>
      <c r="CM47" s="676"/>
      <c r="CN47" s="676"/>
      <c r="CO47" s="676"/>
      <c r="CP47" s="676"/>
      <c r="CQ47" s="677"/>
      <c r="CR47" s="678">
        <v>1083416</v>
      </c>
      <c r="CS47" s="697"/>
      <c r="CT47" s="697"/>
      <c r="CU47" s="697"/>
      <c r="CV47" s="697"/>
      <c r="CW47" s="697"/>
      <c r="CX47" s="697"/>
      <c r="CY47" s="698"/>
      <c r="CZ47" s="681">
        <v>4.5</v>
      </c>
      <c r="DA47" s="699"/>
      <c r="DB47" s="699"/>
      <c r="DC47" s="700"/>
      <c r="DD47" s="684">
        <v>64137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5"/>
      <c r="CE48" s="696"/>
      <c r="CF48" s="675" t="s">
        <v>359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222</v>
      </c>
      <c r="DA48" s="682"/>
      <c r="DB48" s="682"/>
      <c r="DC48" s="683"/>
      <c r="DD48" s="684" t="s">
        <v>222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59" t="s">
        <v>360</v>
      </c>
      <c r="CE49" s="660"/>
      <c r="CF49" s="660"/>
      <c r="CG49" s="660"/>
      <c r="CH49" s="660"/>
      <c r="CI49" s="660"/>
      <c r="CJ49" s="660"/>
      <c r="CK49" s="660"/>
      <c r="CL49" s="660"/>
      <c r="CM49" s="660"/>
      <c r="CN49" s="660"/>
      <c r="CO49" s="660"/>
      <c r="CP49" s="660"/>
      <c r="CQ49" s="661"/>
      <c r="CR49" s="662">
        <v>23823250</v>
      </c>
      <c r="CS49" s="663"/>
      <c r="CT49" s="663"/>
      <c r="CU49" s="663"/>
      <c r="CV49" s="663"/>
      <c r="CW49" s="663"/>
      <c r="CX49" s="663"/>
      <c r="CY49" s="664"/>
      <c r="CZ49" s="665">
        <v>100</v>
      </c>
      <c r="DA49" s="666"/>
      <c r="DB49" s="666"/>
      <c r="DC49" s="667"/>
      <c r="DD49" s="668">
        <v>11370152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cfGSrR70qGSnrqZzknfmpsMKEpXE6zXh6Hh02g8HGxGrugWbOcB6x4hS/aK/Td32FUOYZJcOXHYjly556vvnQ==" saltValue="qrO3spDOo/ILQpPha+olS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19" sqref="AK19:AO19"/>
    </sheetView>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362</v>
      </c>
      <c r="DK2" s="1204"/>
      <c r="DL2" s="1204"/>
      <c r="DM2" s="1204"/>
      <c r="DN2" s="1204"/>
      <c r="DO2" s="1205"/>
      <c r="DP2" s="249"/>
      <c r="DQ2" s="1203" t="s">
        <v>363</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6"/>
      <c r="BA5" s="256"/>
      <c r="BB5" s="256"/>
      <c r="BC5" s="256"/>
      <c r="BD5" s="256"/>
      <c r="BE5" s="257"/>
      <c r="BF5" s="257"/>
      <c r="BG5" s="257"/>
      <c r="BH5" s="257"/>
      <c r="BI5" s="257"/>
      <c r="BJ5" s="257"/>
      <c r="BK5" s="257"/>
      <c r="BL5" s="257"/>
      <c r="BM5" s="257"/>
      <c r="BN5" s="257"/>
      <c r="BO5" s="257"/>
      <c r="BP5" s="257"/>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15">
      <c r="A7" s="258">
        <v>1</v>
      </c>
      <c r="B7" s="1143" t="s">
        <v>383</v>
      </c>
      <c r="C7" s="1144"/>
      <c r="D7" s="1144"/>
      <c r="E7" s="1144"/>
      <c r="F7" s="1144"/>
      <c r="G7" s="1144"/>
      <c r="H7" s="1144"/>
      <c r="I7" s="1144"/>
      <c r="J7" s="1144"/>
      <c r="K7" s="1144"/>
      <c r="L7" s="1144"/>
      <c r="M7" s="1144"/>
      <c r="N7" s="1144"/>
      <c r="O7" s="1144"/>
      <c r="P7" s="1145"/>
      <c r="Q7" s="1197">
        <v>25273</v>
      </c>
      <c r="R7" s="1198"/>
      <c r="S7" s="1198"/>
      <c r="T7" s="1198"/>
      <c r="U7" s="1198"/>
      <c r="V7" s="1198">
        <v>23823</v>
      </c>
      <c r="W7" s="1198"/>
      <c r="X7" s="1198"/>
      <c r="Y7" s="1198"/>
      <c r="Z7" s="1198"/>
      <c r="AA7" s="1198">
        <v>1450</v>
      </c>
      <c r="AB7" s="1198"/>
      <c r="AC7" s="1198"/>
      <c r="AD7" s="1198"/>
      <c r="AE7" s="1199"/>
      <c r="AF7" s="1200">
        <v>977</v>
      </c>
      <c r="AG7" s="1201"/>
      <c r="AH7" s="1201"/>
      <c r="AI7" s="1201"/>
      <c r="AJ7" s="1202"/>
      <c r="AK7" s="1184">
        <v>2732</v>
      </c>
      <c r="AL7" s="1185"/>
      <c r="AM7" s="1185"/>
      <c r="AN7" s="1185"/>
      <c r="AO7" s="1185"/>
      <c r="AP7" s="1185">
        <v>17644</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385</v>
      </c>
      <c r="B23" s="1037" t="s">
        <v>386</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977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387</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3" t="s">
        <v>398</v>
      </c>
      <c r="C28" s="1144"/>
      <c r="D28" s="1144"/>
      <c r="E28" s="1144"/>
      <c r="F28" s="1144"/>
      <c r="G28" s="1144"/>
      <c r="H28" s="1144"/>
      <c r="I28" s="1144"/>
      <c r="J28" s="1144"/>
      <c r="K28" s="1144"/>
      <c r="L28" s="1144"/>
      <c r="M28" s="1144"/>
      <c r="N28" s="1144"/>
      <c r="O28" s="1144"/>
      <c r="P28" s="1145"/>
      <c r="Q28" s="1146">
        <v>2686</v>
      </c>
      <c r="R28" s="1147"/>
      <c r="S28" s="1147"/>
      <c r="T28" s="1147"/>
      <c r="U28" s="1147"/>
      <c r="V28" s="1147">
        <v>2557</v>
      </c>
      <c r="W28" s="1147"/>
      <c r="X28" s="1147"/>
      <c r="Y28" s="1147"/>
      <c r="Z28" s="1147"/>
      <c r="AA28" s="1147">
        <v>129</v>
      </c>
      <c r="AB28" s="1147"/>
      <c r="AC28" s="1147"/>
      <c r="AD28" s="1147"/>
      <c r="AE28" s="1148"/>
      <c r="AF28" s="1149">
        <v>129</v>
      </c>
      <c r="AG28" s="1147"/>
      <c r="AH28" s="1147"/>
      <c r="AI28" s="1147"/>
      <c r="AJ28" s="1150"/>
      <c r="AK28" s="1151">
        <v>192</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399</v>
      </c>
      <c r="C29" s="1131"/>
      <c r="D29" s="1131"/>
      <c r="E29" s="1131"/>
      <c r="F29" s="1131"/>
      <c r="G29" s="1131"/>
      <c r="H29" s="1131"/>
      <c r="I29" s="1131"/>
      <c r="J29" s="1131"/>
      <c r="K29" s="1131"/>
      <c r="L29" s="1131"/>
      <c r="M29" s="1131"/>
      <c r="N29" s="1131"/>
      <c r="O29" s="1131"/>
      <c r="P29" s="1132"/>
      <c r="Q29" s="1136">
        <v>105</v>
      </c>
      <c r="R29" s="1137"/>
      <c r="S29" s="1137"/>
      <c r="T29" s="1137"/>
      <c r="U29" s="1137"/>
      <c r="V29" s="1137">
        <v>98</v>
      </c>
      <c r="W29" s="1137"/>
      <c r="X29" s="1137"/>
      <c r="Y29" s="1137"/>
      <c r="Z29" s="1137"/>
      <c r="AA29" s="1137">
        <v>7</v>
      </c>
      <c r="AB29" s="1137"/>
      <c r="AC29" s="1137"/>
      <c r="AD29" s="1137"/>
      <c r="AE29" s="1138"/>
      <c r="AF29" s="1112">
        <v>7</v>
      </c>
      <c r="AG29" s="1113"/>
      <c r="AH29" s="1113"/>
      <c r="AI29" s="1113"/>
      <c r="AJ29" s="1114"/>
      <c r="AK29" s="1073">
        <v>38</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400</v>
      </c>
      <c r="C30" s="1131"/>
      <c r="D30" s="1131"/>
      <c r="E30" s="1131"/>
      <c r="F30" s="1131"/>
      <c r="G30" s="1131"/>
      <c r="H30" s="1131"/>
      <c r="I30" s="1131"/>
      <c r="J30" s="1131"/>
      <c r="K30" s="1131"/>
      <c r="L30" s="1131"/>
      <c r="M30" s="1131"/>
      <c r="N30" s="1131"/>
      <c r="O30" s="1131"/>
      <c r="P30" s="1132"/>
      <c r="Q30" s="1136">
        <v>318</v>
      </c>
      <c r="R30" s="1137"/>
      <c r="S30" s="1137"/>
      <c r="T30" s="1137"/>
      <c r="U30" s="1137"/>
      <c r="V30" s="1137">
        <v>316</v>
      </c>
      <c r="W30" s="1137"/>
      <c r="X30" s="1137"/>
      <c r="Y30" s="1137"/>
      <c r="Z30" s="1137"/>
      <c r="AA30" s="1137">
        <v>2</v>
      </c>
      <c r="AB30" s="1137"/>
      <c r="AC30" s="1137"/>
      <c r="AD30" s="1137"/>
      <c r="AE30" s="1138"/>
      <c r="AF30" s="1112">
        <v>2</v>
      </c>
      <c r="AG30" s="1113"/>
      <c r="AH30" s="1113"/>
      <c r="AI30" s="1113"/>
      <c r="AJ30" s="1114"/>
      <c r="AK30" s="1073">
        <v>79</v>
      </c>
      <c r="AL30" s="1064"/>
      <c r="AM30" s="1064"/>
      <c r="AN30" s="1064"/>
      <c r="AO30" s="1064"/>
      <c r="AP30" s="1064">
        <v>0</v>
      </c>
      <c r="AQ30" s="1064"/>
      <c r="AR30" s="1064"/>
      <c r="AS30" s="1064"/>
      <c r="AT30" s="1064"/>
      <c r="AU30" s="1064">
        <v>0</v>
      </c>
      <c r="AV30" s="1064"/>
      <c r="AW30" s="1064"/>
      <c r="AX30" s="1064"/>
      <c r="AY30" s="1064"/>
      <c r="AZ30" s="1135"/>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401</v>
      </c>
      <c r="C31" s="1131"/>
      <c r="D31" s="1131"/>
      <c r="E31" s="1131"/>
      <c r="F31" s="1131"/>
      <c r="G31" s="1131"/>
      <c r="H31" s="1131"/>
      <c r="I31" s="1131"/>
      <c r="J31" s="1131"/>
      <c r="K31" s="1131"/>
      <c r="L31" s="1131"/>
      <c r="M31" s="1131"/>
      <c r="N31" s="1131"/>
      <c r="O31" s="1131"/>
      <c r="P31" s="1132"/>
      <c r="Q31" s="1136">
        <v>2904</v>
      </c>
      <c r="R31" s="1137"/>
      <c r="S31" s="1137"/>
      <c r="T31" s="1137"/>
      <c r="U31" s="1137"/>
      <c r="V31" s="1137">
        <v>2667</v>
      </c>
      <c r="W31" s="1137"/>
      <c r="X31" s="1137"/>
      <c r="Y31" s="1137"/>
      <c r="Z31" s="1137"/>
      <c r="AA31" s="1137">
        <v>237</v>
      </c>
      <c r="AB31" s="1137"/>
      <c r="AC31" s="1137"/>
      <c r="AD31" s="1137"/>
      <c r="AE31" s="1138"/>
      <c r="AF31" s="1112">
        <v>237</v>
      </c>
      <c r="AG31" s="1113"/>
      <c r="AH31" s="1113"/>
      <c r="AI31" s="1113"/>
      <c r="AJ31" s="1114"/>
      <c r="AK31" s="1073">
        <v>454</v>
      </c>
      <c r="AL31" s="1064"/>
      <c r="AM31" s="1064"/>
      <c r="AN31" s="1064"/>
      <c r="AO31" s="1064"/>
      <c r="AP31" s="1064">
        <v>0</v>
      </c>
      <c r="AQ31" s="1064"/>
      <c r="AR31" s="1064"/>
      <c r="AS31" s="1064"/>
      <c r="AT31" s="1064"/>
      <c r="AU31" s="1064">
        <v>0</v>
      </c>
      <c r="AV31" s="1064"/>
      <c r="AW31" s="1064"/>
      <c r="AX31" s="1064"/>
      <c r="AY31" s="1064"/>
      <c r="AZ31" s="1135"/>
      <c r="BA31" s="1135"/>
      <c r="BB31" s="1135"/>
      <c r="BC31" s="1135"/>
      <c r="BD31" s="1135"/>
      <c r="BE31" s="1125"/>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402</v>
      </c>
      <c r="C32" s="1131"/>
      <c r="D32" s="1131"/>
      <c r="E32" s="1131"/>
      <c r="F32" s="1131"/>
      <c r="G32" s="1131"/>
      <c r="H32" s="1131"/>
      <c r="I32" s="1131"/>
      <c r="J32" s="1131"/>
      <c r="K32" s="1131"/>
      <c r="L32" s="1131"/>
      <c r="M32" s="1131"/>
      <c r="N32" s="1131"/>
      <c r="O32" s="1131"/>
      <c r="P32" s="1132"/>
      <c r="Q32" s="1136">
        <v>880</v>
      </c>
      <c r="R32" s="1137"/>
      <c r="S32" s="1137"/>
      <c r="T32" s="1137"/>
      <c r="U32" s="1137"/>
      <c r="V32" s="1137">
        <v>928</v>
      </c>
      <c r="W32" s="1137"/>
      <c r="X32" s="1137"/>
      <c r="Y32" s="1137"/>
      <c r="Z32" s="1137"/>
      <c r="AA32" s="1137">
        <v>45</v>
      </c>
      <c r="AB32" s="1137"/>
      <c r="AC32" s="1137"/>
      <c r="AD32" s="1137"/>
      <c r="AE32" s="1138"/>
      <c r="AF32" s="1112">
        <v>758</v>
      </c>
      <c r="AG32" s="1113"/>
      <c r="AH32" s="1113"/>
      <c r="AI32" s="1113"/>
      <c r="AJ32" s="1114"/>
      <c r="AK32" s="1073">
        <v>28</v>
      </c>
      <c r="AL32" s="1064"/>
      <c r="AM32" s="1064"/>
      <c r="AN32" s="1064"/>
      <c r="AO32" s="1064"/>
      <c r="AP32" s="1064">
        <v>2570</v>
      </c>
      <c r="AQ32" s="1064"/>
      <c r="AR32" s="1064"/>
      <c r="AS32" s="1064"/>
      <c r="AT32" s="1064"/>
      <c r="AU32" s="1064">
        <v>242</v>
      </c>
      <c r="AV32" s="1064"/>
      <c r="AW32" s="1064"/>
      <c r="AX32" s="1064"/>
      <c r="AY32" s="1064"/>
      <c r="AZ32" s="1135"/>
      <c r="BA32" s="1135"/>
      <c r="BB32" s="1135"/>
      <c r="BC32" s="1135"/>
      <c r="BD32" s="1135"/>
      <c r="BE32" s="1125" t="s">
        <v>403</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t="s">
        <v>404</v>
      </c>
      <c r="C33" s="1131"/>
      <c r="D33" s="1131"/>
      <c r="E33" s="1131"/>
      <c r="F33" s="1131"/>
      <c r="G33" s="1131"/>
      <c r="H33" s="1131"/>
      <c r="I33" s="1131"/>
      <c r="J33" s="1131"/>
      <c r="K33" s="1131"/>
      <c r="L33" s="1131"/>
      <c r="M33" s="1131"/>
      <c r="N33" s="1131"/>
      <c r="O33" s="1131"/>
      <c r="P33" s="1132"/>
      <c r="Q33" s="1136">
        <v>827</v>
      </c>
      <c r="R33" s="1137"/>
      <c r="S33" s="1137"/>
      <c r="T33" s="1137"/>
      <c r="U33" s="1137"/>
      <c r="V33" s="1137">
        <v>748</v>
      </c>
      <c r="W33" s="1137"/>
      <c r="X33" s="1137"/>
      <c r="Y33" s="1137"/>
      <c r="Z33" s="1137"/>
      <c r="AA33" s="1137">
        <v>87</v>
      </c>
      <c r="AB33" s="1137"/>
      <c r="AC33" s="1137"/>
      <c r="AD33" s="1137"/>
      <c r="AE33" s="1138"/>
      <c r="AF33" s="1112">
        <v>189</v>
      </c>
      <c r="AG33" s="1113"/>
      <c r="AH33" s="1113"/>
      <c r="AI33" s="1113"/>
      <c r="AJ33" s="1114"/>
      <c r="AK33" s="1073">
        <v>177</v>
      </c>
      <c r="AL33" s="1064"/>
      <c r="AM33" s="1064"/>
      <c r="AN33" s="1064"/>
      <c r="AO33" s="1064"/>
      <c r="AP33" s="1064">
        <v>4210</v>
      </c>
      <c r="AQ33" s="1064"/>
      <c r="AR33" s="1064"/>
      <c r="AS33" s="1064"/>
      <c r="AT33" s="1064"/>
      <c r="AU33" s="1064">
        <v>3238</v>
      </c>
      <c r="AV33" s="1064"/>
      <c r="AW33" s="1064"/>
      <c r="AX33" s="1064"/>
      <c r="AY33" s="1064"/>
      <c r="AZ33" s="1135"/>
      <c r="BA33" s="1135"/>
      <c r="BB33" s="1135"/>
      <c r="BC33" s="1135"/>
      <c r="BD33" s="1135"/>
      <c r="BE33" s="1125" t="s">
        <v>405</v>
      </c>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t="s">
        <v>406</v>
      </c>
      <c r="C34" s="1131"/>
      <c r="D34" s="1131"/>
      <c r="E34" s="1131"/>
      <c r="F34" s="1131"/>
      <c r="G34" s="1131"/>
      <c r="H34" s="1131"/>
      <c r="I34" s="1131"/>
      <c r="J34" s="1131"/>
      <c r="K34" s="1131"/>
      <c r="L34" s="1131"/>
      <c r="M34" s="1131"/>
      <c r="N34" s="1131"/>
      <c r="O34" s="1131"/>
      <c r="P34" s="1132"/>
      <c r="Q34" s="1136">
        <v>594</v>
      </c>
      <c r="R34" s="1137"/>
      <c r="S34" s="1137"/>
      <c r="T34" s="1137"/>
      <c r="U34" s="1137"/>
      <c r="V34" s="1137">
        <v>594</v>
      </c>
      <c r="W34" s="1137"/>
      <c r="X34" s="1137"/>
      <c r="Y34" s="1137"/>
      <c r="Z34" s="1137"/>
      <c r="AA34" s="1137">
        <v>0</v>
      </c>
      <c r="AB34" s="1137"/>
      <c r="AC34" s="1137"/>
      <c r="AD34" s="1137"/>
      <c r="AE34" s="1138"/>
      <c r="AF34" s="1112">
        <v>85</v>
      </c>
      <c r="AG34" s="1113"/>
      <c r="AH34" s="1113"/>
      <c r="AI34" s="1113"/>
      <c r="AJ34" s="1114"/>
      <c r="AK34" s="1073">
        <v>568</v>
      </c>
      <c r="AL34" s="1064"/>
      <c r="AM34" s="1064"/>
      <c r="AN34" s="1064"/>
      <c r="AO34" s="1064"/>
      <c r="AP34" s="1064">
        <v>0</v>
      </c>
      <c r="AQ34" s="1064"/>
      <c r="AR34" s="1064"/>
      <c r="AS34" s="1064"/>
      <c r="AT34" s="1064"/>
      <c r="AU34" s="1064">
        <v>0</v>
      </c>
      <c r="AV34" s="1064"/>
      <c r="AW34" s="1064"/>
      <c r="AX34" s="1064"/>
      <c r="AY34" s="1064"/>
      <c r="AZ34" s="1135"/>
      <c r="BA34" s="1135"/>
      <c r="BB34" s="1135"/>
      <c r="BC34" s="1135"/>
      <c r="BD34" s="1135"/>
      <c r="BE34" s="1125" t="s">
        <v>407</v>
      </c>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t="s">
        <v>408</v>
      </c>
      <c r="C35" s="1131"/>
      <c r="D35" s="1131"/>
      <c r="E35" s="1131"/>
      <c r="F35" s="1131"/>
      <c r="G35" s="1131"/>
      <c r="H35" s="1131"/>
      <c r="I35" s="1131"/>
      <c r="J35" s="1131"/>
      <c r="K35" s="1131"/>
      <c r="L35" s="1131"/>
      <c r="M35" s="1131"/>
      <c r="N35" s="1131"/>
      <c r="O35" s="1131"/>
      <c r="P35" s="1132"/>
      <c r="Q35" s="1136">
        <v>115</v>
      </c>
      <c r="R35" s="1137"/>
      <c r="S35" s="1137"/>
      <c r="T35" s="1137"/>
      <c r="U35" s="1137"/>
      <c r="V35" s="1137">
        <v>115</v>
      </c>
      <c r="W35" s="1137"/>
      <c r="X35" s="1137"/>
      <c r="Y35" s="1137"/>
      <c r="Z35" s="1137"/>
      <c r="AA35" s="1137">
        <v>0</v>
      </c>
      <c r="AB35" s="1137"/>
      <c r="AC35" s="1137"/>
      <c r="AD35" s="1137"/>
      <c r="AE35" s="1138"/>
      <c r="AF35" s="1112" t="s">
        <v>127</v>
      </c>
      <c r="AG35" s="1113"/>
      <c r="AH35" s="1113"/>
      <c r="AI35" s="1113"/>
      <c r="AJ35" s="1114"/>
      <c r="AK35" s="1073">
        <v>0</v>
      </c>
      <c r="AL35" s="1064"/>
      <c r="AM35" s="1064"/>
      <c r="AN35" s="1064"/>
      <c r="AO35" s="1064"/>
      <c r="AP35" s="1064">
        <v>0</v>
      </c>
      <c r="AQ35" s="1064"/>
      <c r="AR35" s="1064"/>
      <c r="AS35" s="1064"/>
      <c r="AT35" s="1064"/>
      <c r="AU35" s="1064">
        <v>0</v>
      </c>
      <c r="AV35" s="1064"/>
      <c r="AW35" s="1064"/>
      <c r="AX35" s="1064"/>
      <c r="AY35" s="1064"/>
      <c r="AZ35" s="1135"/>
      <c r="BA35" s="1135"/>
      <c r="BB35" s="1135"/>
      <c r="BC35" s="1135"/>
      <c r="BD35" s="1135"/>
      <c r="BE35" s="1125" t="s">
        <v>409</v>
      </c>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385</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1407</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373</v>
      </c>
      <c r="BA66" s="1095"/>
      <c r="BB66" s="1095"/>
      <c r="BC66" s="1095"/>
      <c r="BD66" s="1110"/>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8" t="s">
        <v>588</v>
      </c>
      <c r="C68" s="1079"/>
      <c r="D68" s="1079"/>
      <c r="E68" s="1079"/>
      <c r="F68" s="1079"/>
      <c r="G68" s="1079"/>
      <c r="H68" s="1079"/>
      <c r="I68" s="1079"/>
      <c r="J68" s="1079"/>
      <c r="K68" s="1079"/>
      <c r="L68" s="1079"/>
      <c r="M68" s="1079"/>
      <c r="N68" s="1079"/>
      <c r="O68" s="1079"/>
      <c r="P68" s="1080"/>
      <c r="Q68" s="1081">
        <v>2426.0210000000002</v>
      </c>
      <c r="R68" s="1075"/>
      <c r="S68" s="1075"/>
      <c r="T68" s="1075"/>
      <c r="U68" s="1075"/>
      <c r="V68" s="1075">
        <v>2326.0702000000001</v>
      </c>
      <c r="W68" s="1075"/>
      <c r="X68" s="1075"/>
      <c r="Y68" s="1075"/>
      <c r="Z68" s="1075"/>
      <c r="AA68" s="1075">
        <v>99.950800000000015</v>
      </c>
      <c r="AB68" s="1075"/>
      <c r="AC68" s="1075"/>
      <c r="AD68" s="1075"/>
      <c r="AE68" s="1075"/>
      <c r="AF68" s="1075">
        <v>74.014200000000002</v>
      </c>
      <c r="AG68" s="1075"/>
      <c r="AH68" s="1075"/>
      <c r="AI68" s="1075"/>
      <c r="AJ68" s="1075"/>
      <c r="AK68" s="1075">
        <v>9.8053000000000008</v>
      </c>
      <c r="AL68" s="1075"/>
      <c r="AM68" s="1075"/>
      <c r="AN68" s="1075"/>
      <c r="AO68" s="1075"/>
      <c r="AP68" s="1075">
        <v>57</v>
      </c>
      <c r="AQ68" s="1075"/>
      <c r="AR68" s="1075"/>
      <c r="AS68" s="1075"/>
      <c r="AT68" s="1075"/>
      <c r="AU68" s="1075">
        <v>57</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597</v>
      </c>
      <c r="C69" s="1068"/>
      <c r="D69" s="1068"/>
      <c r="E69" s="1068"/>
      <c r="F69" s="1068"/>
      <c r="G69" s="1068"/>
      <c r="H69" s="1068"/>
      <c r="I69" s="1068"/>
      <c r="J69" s="1068"/>
      <c r="K69" s="1068"/>
      <c r="L69" s="1068"/>
      <c r="M69" s="1068"/>
      <c r="N69" s="1068"/>
      <c r="O69" s="1068"/>
      <c r="P69" s="1069"/>
      <c r="Q69" s="1070">
        <v>1</v>
      </c>
      <c r="R69" s="1064"/>
      <c r="S69" s="1064"/>
      <c r="T69" s="1064"/>
      <c r="U69" s="1064"/>
      <c r="V69" s="1064">
        <v>1</v>
      </c>
      <c r="W69" s="1064"/>
      <c r="X69" s="1064"/>
      <c r="Y69" s="1064"/>
      <c r="Z69" s="1064"/>
      <c r="AA69" s="1064">
        <v>0</v>
      </c>
      <c r="AB69" s="1064"/>
      <c r="AC69" s="1064"/>
      <c r="AD69" s="1064"/>
      <c r="AE69" s="1064"/>
      <c r="AF69" s="1064">
        <v>0</v>
      </c>
      <c r="AG69" s="1064"/>
      <c r="AH69" s="1064"/>
      <c r="AI69" s="1064"/>
      <c r="AJ69" s="1064"/>
      <c r="AK69" s="1064">
        <v>0</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589</v>
      </c>
      <c r="C70" s="1068"/>
      <c r="D70" s="1068"/>
      <c r="E70" s="1068"/>
      <c r="F70" s="1068"/>
      <c r="G70" s="1068"/>
      <c r="H70" s="1068"/>
      <c r="I70" s="1068"/>
      <c r="J70" s="1068"/>
      <c r="K70" s="1068"/>
      <c r="L70" s="1068"/>
      <c r="M70" s="1068"/>
      <c r="N70" s="1068"/>
      <c r="O70" s="1068"/>
      <c r="P70" s="1069"/>
      <c r="Q70" s="1070">
        <v>748</v>
      </c>
      <c r="R70" s="1064"/>
      <c r="S70" s="1064"/>
      <c r="T70" s="1064"/>
      <c r="U70" s="1064"/>
      <c r="V70" s="1064">
        <v>694</v>
      </c>
      <c r="W70" s="1064"/>
      <c r="X70" s="1064"/>
      <c r="Y70" s="1064"/>
      <c r="Z70" s="1064"/>
      <c r="AA70" s="1064">
        <v>54</v>
      </c>
      <c r="AB70" s="1064"/>
      <c r="AC70" s="1064"/>
      <c r="AD70" s="1064"/>
      <c r="AE70" s="1064"/>
      <c r="AF70" s="1064">
        <v>54</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590</v>
      </c>
      <c r="C71" s="1068"/>
      <c r="D71" s="1068"/>
      <c r="E71" s="1068"/>
      <c r="F71" s="1068"/>
      <c r="G71" s="1068"/>
      <c r="H71" s="1068"/>
      <c r="I71" s="1068"/>
      <c r="J71" s="1068"/>
      <c r="K71" s="1068"/>
      <c r="L71" s="1068"/>
      <c r="M71" s="1068"/>
      <c r="N71" s="1068"/>
      <c r="O71" s="1068"/>
      <c r="P71" s="1069"/>
      <c r="Q71" s="1070">
        <v>252648</v>
      </c>
      <c r="R71" s="1064"/>
      <c r="S71" s="1064"/>
      <c r="T71" s="1064"/>
      <c r="U71" s="1064"/>
      <c r="V71" s="1064">
        <v>232839</v>
      </c>
      <c r="W71" s="1064"/>
      <c r="X71" s="1064"/>
      <c r="Y71" s="1064"/>
      <c r="Z71" s="1064"/>
      <c r="AA71" s="1064">
        <v>19809</v>
      </c>
      <c r="AB71" s="1064"/>
      <c r="AC71" s="1064"/>
      <c r="AD71" s="1064"/>
      <c r="AE71" s="1064"/>
      <c r="AF71" s="1064">
        <v>19809</v>
      </c>
      <c r="AG71" s="1064"/>
      <c r="AH71" s="1064"/>
      <c r="AI71" s="1064"/>
      <c r="AJ71" s="1064"/>
      <c r="AK71" s="1064">
        <v>485</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591</v>
      </c>
      <c r="C72" s="1068"/>
      <c r="D72" s="1068"/>
      <c r="E72" s="1068"/>
      <c r="F72" s="1068"/>
      <c r="G72" s="1068"/>
      <c r="H72" s="1068"/>
      <c r="I72" s="1068"/>
      <c r="J72" s="1068"/>
      <c r="K72" s="1068"/>
      <c r="L72" s="1068"/>
      <c r="M72" s="1068"/>
      <c r="N72" s="1068"/>
      <c r="O72" s="1068"/>
      <c r="P72" s="1069"/>
      <c r="Q72" s="1070">
        <v>7549</v>
      </c>
      <c r="R72" s="1064"/>
      <c r="S72" s="1064"/>
      <c r="T72" s="1064"/>
      <c r="U72" s="1064"/>
      <c r="V72" s="1064">
        <v>6819</v>
      </c>
      <c r="W72" s="1064"/>
      <c r="X72" s="1064"/>
      <c r="Y72" s="1064"/>
      <c r="Z72" s="1064"/>
      <c r="AA72" s="1064">
        <v>730</v>
      </c>
      <c r="AB72" s="1064"/>
      <c r="AC72" s="1064"/>
      <c r="AD72" s="1064"/>
      <c r="AE72" s="1064"/>
      <c r="AF72" s="1064">
        <v>0</v>
      </c>
      <c r="AG72" s="1064"/>
      <c r="AH72" s="1064"/>
      <c r="AI72" s="1064"/>
      <c r="AJ72" s="1064"/>
      <c r="AK72" s="1064">
        <v>15</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t="s">
        <v>592</v>
      </c>
      <c r="C73" s="1068"/>
      <c r="D73" s="1068"/>
      <c r="E73" s="1068"/>
      <c r="F73" s="1068"/>
      <c r="G73" s="1068"/>
      <c r="H73" s="1068"/>
      <c r="I73" s="1068"/>
      <c r="J73" s="1068"/>
      <c r="K73" s="1068"/>
      <c r="L73" s="1068"/>
      <c r="M73" s="1068"/>
      <c r="N73" s="1068"/>
      <c r="O73" s="1068"/>
      <c r="P73" s="1069"/>
      <c r="Q73" s="1070">
        <v>1576</v>
      </c>
      <c r="R73" s="1064"/>
      <c r="S73" s="1064"/>
      <c r="T73" s="1064"/>
      <c r="U73" s="1064"/>
      <c r="V73" s="1064">
        <v>1575</v>
      </c>
      <c r="W73" s="1064"/>
      <c r="X73" s="1064"/>
      <c r="Y73" s="1064"/>
      <c r="Z73" s="1064"/>
      <c r="AA73" s="1064">
        <v>1</v>
      </c>
      <c r="AB73" s="1064"/>
      <c r="AC73" s="1064"/>
      <c r="AD73" s="1064"/>
      <c r="AE73" s="1064"/>
      <c r="AF73" s="1064">
        <v>0</v>
      </c>
      <c r="AG73" s="1064"/>
      <c r="AH73" s="1064"/>
      <c r="AI73" s="1064"/>
      <c r="AJ73" s="1064"/>
      <c r="AK73" s="1064">
        <v>0</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t="s">
        <v>593</v>
      </c>
      <c r="C74" s="1068"/>
      <c r="D74" s="1068"/>
      <c r="E74" s="1068"/>
      <c r="F74" s="1068"/>
      <c r="G74" s="1068"/>
      <c r="H74" s="1068"/>
      <c r="I74" s="1068"/>
      <c r="J74" s="1068"/>
      <c r="K74" s="1068"/>
      <c r="L74" s="1068"/>
      <c r="M74" s="1068"/>
      <c r="N74" s="1068"/>
      <c r="O74" s="1068"/>
      <c r="P74" s="1069"/>
      <c r="Q74" s="1070">
        <v>20</v>
      </c>
      <c r="R74" s="1064"/>
      <c r="S74" s="1064"/>
      <c r="T74" s="1064"/>
      <c r="U74" s="1064"/>
      <c r="V74" s="1064">
        <v>19</v>
      </c>
      <c r="W74" s="1064"/>
      <c r="X74" s="1064"/>
      <c r="Y74" s="1064"/>
      <c r="Z74" s="1064"/>
      <c r="AA74" s="1064">
        <v>1</v>
      </c>
      <c r="AB74" s="1064"/>
      <c r="AC74" s="1064"/>
      <c r="AD74" s="1064"/>
      <c r="AE74" s="1064"/>
      <c r="AF74" s="1064">
        <v>0</v>
      </c>
      <c r="AG74" s="1064"/>
      <c r="AH74" s="1064"/>
      <c r="AI74" s="1064"/>
      <c r="AJ74" s="1064"/>
      <c r="AK74" s="1064">
        <v>19</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t="s">
        <v>594</v>
      </c>
      <c r="C75" s="1068"/>
      <c r="D75" s="1068"/>
      <c r="E75" s="1068"/>
      <c r="F75" s="1068"/>
      <c r="G75" s="1068"/>
      <c r="H75" s="1068"/>
      <c r="I75" s="1068"/>
      <c r="J75" s="1068"/>
      <c r="K75" s="1068"/>
      <c r="L75" s="1068"/>
      <c r="M75" s="1068"/>
      <c r="N75" s="1068"/>
      <c r="O75" s="1068"/>
      <c r="P75" s="1069"/>
      <c r="Q75" s="1071">
        <v>52</v>
      </c>
      <c r="R75" s="1072"/>
      <c r="S75" s="1072"/>
      <c r="T75" s="1072"/>
      <c r="U75" s="1073"/>
      <c r="V75" s="1074">
        <v>30</v>
      </c>
      <c r="W75" s="1072"/>
      <c r="X75" s="1072"/>
      <c r="Y75" s="1072"/>
      <c r="Z75" s="1073"/>
      <c r="AA75" s="1074">
        <v>22</v>
      </c>
      <c r="AB75" s="1072"/>
      <c r="AC75" s="1072"/>
      <c r="AD75" s="1072"/>
      <c r="AE75" s="1073"/>
      <c r="AF75" s="1074">
        <v>0</v>
      </c>
      <c r="AG75" s="1072"/>
      <c r="AH75" s="1072"/>
      <c r="AI75" s="1072"/>
      <c r="AJ75" s="1073"/>
      <c r="AK75" s="1074">
        <v>0</v>
      </c>
      <c r="AL75" s="1072"/>
      <c r="AM75" s="1072"/>
      <c r="AN75" s="1072"/>
      <c r="AO75" s="1073"/>
      <c r="AP75" s="1074">
        <v>0</v>
      </c>
      <c r="AQ75" s="1072"/>
      <c r="AR75" s="1072"/>
      <c r="AS75" s="1072"/>
      <c r="AT75" s="1073"/>
      <c r="AU75" s="1074">
        <v>0</v>
      </c>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t="s">
        <v>595</v>
      </c>
      <c r="C76" s="1068"/>
      <c r="D76" s="1068"/>
      <c r="E76" s="1068"/>
      <c r="F76" s="1068"/>
      <c r="G76" s="1068"/>
      <c r="H76" s="1068"/>
      <c r="I76" s="1068"/>
      <c r="J76" s="1068"/>
      <c r="K76" s="1068"/>
      <c r="L76" s="1068"/>
      <c r="M76" s="1068"/>
      <c r="N76" s="1068"/>
      <c r="O76" s="1068"/>
      <c r="P76" s="1069"/>
      <c r="Q76" s="1071">
        <v>36</v>
      </c>
      <c r="R76" s="1072"/>
      <c r="S76" s="1072"/>
      <c r="T76" s="1072"/>
      <c r="U76" s="1073"/>
      <c r="V76" s="1074">
        <v>32</v>
      </c>
      <c r="W76" s="1072"/>
      <c r="X76" s="1072"/>
      <c r="Y76" s="1072"/>
      <c r="Z76" s="1073"/>
      <c r="AA76" s="1074">
        <v>4</v>
      </c>
      <c r="AB76" s="1072"/>
      <c r="AC76" s="1072"/>
      <c r="AD76" s="1072"/>
      <c r="AE76" s="1073"/>
      <c r="AF76" s="1074">
        <v>0</v>
      </c>
      <c r="AG76" s="1072"/>
      <c r="AH76" s="1072"/>
      <c r="AI76" s="1072"/>
      <c r="AJ76" s="1073"/>
      <c r="AK76" s="1074">
        <v>0</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t="s">
        <v>596</v>
      </c>
      <c r="C77" s="1068"/>
      <c r="D77" s="1068"/>
      <c r="E77" s="1068"/>
      <c r="F77" s="1068"/>
      <c r="G77" s="1068"/>
      <c r="H77" s="1068"/>
      <c r="I77" s="1068"/>
      <c r="J77" s="1068"/>
      <c r="K77" s="1068"/>
      <c r="L77" s="1068"/>
      <c r="M77" s="1068"/>
      <c r="N77" s="1068"/>
      <c r="O77" s="1068"/>
      <c r="P77" s="1069"/>
      <c r="Q77" s="1071">
        <v>370</v>
      </c>
      <c r="R77" s="1072"/>
      <c r="S77" s="1072"/>
      <c r="T77" s="1072"/>
      <c r="U77" s="1073"/>
      <c r="V77" s="1074">
        <v>192</v>
      </c>
      <c r="W77" s="1072"/>
      <c r="X77" s="1072"/>
      <c r="Y77" s="1072"/>
      <c r="Z77" s="1073"/>
      <c r="AA77" s="1074">
        <v>178</v>
      </c>
      <c r="AB77" s="1072"/>
      <c r="AC77" s="1072"/>
      <c r="AD77" s="1072"/>
      <c r="AE77" s="1073"/>
      <c r="AF77" s="1074">
        <v>178</v>
      </c>
      <c r="AG77" s="1072"/>
      <c r="AH77" s="1072"/>
      <c r="AI77" s="1072"/>
      <c r="AJ77" s="1073"/>
      <c r="AK77" s="1074">
        <v>0</v>
      </c>
      <c r="AL77" s="1072"/>
      <c r="AM77" s="1072"/>
      <c r="AN77" s="1072"/>
      <c r="AO77" s="1073"/>
      <c r="AP77" s="1074">
        <v>0</v>
      </c>
      <c r="AQ77" s="1072"/>
      <c r="AR77" s="1072"/>
      <c r="AS77" s="1072"/>
      <c r="AT77" s="1073"/>
      <c r="AU77" s="1074">
        <v>0</v>
      </c>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385</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431</v>
      </c>
      <c r="AG109" s="987"/>
      <c r="AH109" s="987"/>
      <c r="AI109" s="987"/>
      <c r="AJ109" s="988"/>
      <c r="AK109" s="989" t="s">
        <v>301</v>
      </c>
      <c r="AL109" s="987"/>
      <c r="AM109" s="987"/>
      <c r="AN109" s="987"/>
      <c r="AO109" s="988"/>
      <c r="AP109" s="989" t="s">
        <v>432</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431</v>
      </c>
      <c r="BW109" s="987"/>
      <c r="BX109" s="987"/>
      <c r="BY109" s="987"/>
      <c r="BZ109" s="988"/>
      <c r="CA109" s="989" t="s">
        <v>301</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431</v>
      </c>
      <c r="DM109" s="987"/>
      <c r="DN109" s="987"/>
      <c r="DO109" s="987"/>
      <c r="DP109" s="988"/>
      <c r="DQ109" s="989" t="s">
        <v>301</v>
      </c>
      <c r="DR109" s="987"/>
      <c r="DS109" s="987"/>
      <c r="DT109" s="987"/>
      <c r="DU109" s="988"/>
      <c r="DV109" s="989" t="s">
        <v>432</v>
      </c>
      <c r="DW109" s="987"/>
      <c r="DX109" s="987"/>
      <c r="DY109" s="987"/>
      <c r="DZ109" s="1018"/>
    </row>
    <row r="110" spans="1:131" s="246"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1039330</v>
      </c>
      <c r="AB110" s="980"/>
      <c r="AC110" s="980"/>
      <c r="AD110" s="980"/>
      <c r="AE110" s="981"/>
      <c r="AF110" s="982">
        <v>1049898</v>
      </c>
      <c r="AG110" s="980"/>
      <c r="AH110" s="980"/>
      <c r="AI110" s="980"/>
      <c r="AJ110" s="981"/>
      <c r="AK110" s="982">
        <v>1044217</v>
      </c>
      <c r="AL110" s="980"/>
      <c r="AM110" s="980"/>
      <c r="AN110" s="980"/>
      <c r="AO110" s="981"/>
      <c r="AP110" s="983">
        <v>13.7</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14927725</v>
      </c>
      <c r="BR110" s="927"/>
      <c r="BS110" s="927"/>
      <c r="BT110" s="927"/>
      <c r="BU110" s="927"/>
      <c r="BV110" s="927">
        <v>15421129</v>
      </c>
      <c r="BW110" s="927"/>
      <c r="BX110" s="927"/>
      <c r="BY110" s="927"/>
      <c r="BZ110" s="927"/>
      <c r="CA110" s="927">
        <v>17643841</v>
      </c>
      <c r="CB110" s="927"/>
      <c r="CC110" s="927"/>
      <c r="CD110" s="927"/>
      <c r="CE110" s="927"/>
      <c r="CF110" s="951">
        <v>231.3</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127</v>
      </c>
      <c r="DM110" s="927"/>
      <c r="DN110" s="927"/>
      <c r="DO110" s="927"/>
      <c r="DP110" s="927"/>
      <c r="DQ110" s="927" t="s">
        <v>439</v>
      </c>
      <c r="DR110" s="927"/>
      <c r="DS110" s="927"/>
      <c r="DT110" s="927"/>
      <c r="DU110" s="927"/>
      <c r="DV110" s="928" t="s">
        <v>127</v>
      </c>
      <c r="DW110" s="928"/>
      <c r="DX110" s="928"/>
      <c r="DY110" s="928"/>
      <c r="DZ110" s="929"/>
    </row>
    <row r="111" spans="1:131" s="246"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1836115</v>
      </c>
      <c r="BR111" s="899"/>
      <c r="BS111" s="899"/>
      <c r="BT111" s="899"/>
      <c r="BU111" s="899"/>
      <c r="BV111" s="899">
        <v>1263716</v>
      </c>
      <c r="BW111" s="899"/>
      <c r="BX111" s="899"/>
      <c r="BY111" s="899"/>
      <c r="BZ111" s="899"/>
      <c r="CA111" s="899">
        <v>674359</v>
      </c>
      <c r="CB111" s="899"/>
      <c r="CC111" s="899"/>
      <c r="CD111" s="899"/>
      <c r="CE111" s="899"/>
      <c r="CF111" s="960">
        <v>8.8000000000000007</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127</v>
      </c>
      <c r="DM111" s="899"/>
      <c r="DN111" s="899"/>
      <c r="DO111" s="899"/>
      <c r="DP111" s="899"/>
      <c r="DQ111" s="899" t="s">
        <v>127</v>
      </c>
      <c r="DR111" s="899"/>
      <c r="DS111" s="899"/>
      <c r="DT111" s="899"/>
      <c r="DU111" s="899"/>
      <c r="DV111" s="876" t="s">
        <v>127</v>
      </c>
      <c r="DW111" s="876"/>
      <c r="DX111" s="876"/>
      <c r="DY111" s="876"/>
      <c r="DZ111" s="877"/>
    </row>
    <row r="112" spans="1:131" s="246"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76667</v>
      </c>
      <c r="AB112" s="862"/>
      <c r="AC112" s="862"/>
      <c r="AD112" s="862"/>
      <c r="AE112" s="863"/>
      <c r="AF112" s="864">
        <v>64167</v>
      </c>
      <c r="AG112" s="862"/>
      <c r="AH112" s="862"/>
      <c r="AI112" s="862"/>
      <c r="AJ112" s="863"/>
      <c r="AK112" s="864">
        <v>56667</v>
      </c>
      <c r="AL112" s="862"/>
      <c r="AM112" s="862"/>
      <c r="AN112" s="862"/>
      <c r="AO112" s="863"/>
      <c r="AP112" s="909">
        <v>0.7</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3735459</v>
      </c>
      <c r="BR112" s="899"/>
      <c r="BS112" s="899"/>
      <c r="BT112" s="899"/>
      <c r="BU112" s="899"/>
      <c r="BV112" s="899">
        <v>3691719</v>
      </c>
      <c r="BW112" s="899"/>
      <c r="BX112" s="899"/>
      <c r="BY112" s="899"/>
      <c r="BZ112" s="899"/>
      <c r="CA112" s="899">
        <v>3479458</v>
      </c>
      <c r="CB112" s="899"/>
      <c r="CC112" s="899"/>
      <c r="CD112" s="899"/>
      <c r="CE112" s="899"/>
      <c r="CF112" s="960">
        <v>45.6</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438</v>
      </c>
      <c r="DM112" s="899"/>
      <c r="DN112" s="899"/>
      <c r="DO112" s="899"/>
      <c r="DP112" s="899"/>
      <c r="DQ112" s="899" t="s">
        <v>127</v>
      </c>
      <c r="DR112" s="899"/>
      <c r="DS112" s="899"/>
      <c r="DT112" s="899"/>
      <c r="DU112" s="899"/>
      <c r="DV112" s="876" t="s">
        <v>438</v>
      </c>
      <c r="DW112" s="876"/>
      <c r="DX112" s="876"/>
      <c r="DY112" s="876"/>
      <c r="DZ112" s="877"/>
    </row>
    <row r="113" spans="1:130" s="246"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327970</v>
      </c>
      <c r="AB113" s="1008"/>
      <c r="AC113" s="1008"/>
      <c r="AD113" s="1008"/>
      <c r="AE113" s="1009"/>
      <c r="AF113" s="1010">
        <v>328011</v>
      </c>
      <c r="AG113" s="1008"/>
      <c r="AH113" s="1008"/>
      <c r="AI113" s="1008"/>
      <c r="AJ113" s="1009"/>
      <c r="AK113" s="1010">
        <v>242111</v>
      </c>
      <c r="AL113" s="1008"/>
      <c r="AM113" s="1008"/>
      <c r="AN113" s="1008"/>
      <c r="AO113" s="1009"/>
      <c r="AP113" s="1011">
        <v>3.2</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78470</v>
      </c>
      <c r="BR113" s="899"/>
      <c r="BS113" s="899"/>
      <c r="BT113" s="899"/>
      <c r="BU113" s="899"/>
      <c r="BV113" s="899">
        <v>42744</v>
      </c>
      <c r="BW113" s="899"/>
      <c r="BX113" s="899"/>
      <c r="BY113" s="899"/>
      <c r="BZ113" s="899"/>
      <c r="CA113" s="899">
        <v>56532</v>
      </c>
      <c r="CB113" s="899"/>
      <c r="CC113" s="899"/>
      <c r="CD113" s="899"/>
      <c r="CE113" s="899"/>
      <c r="CF113" s="960">
        <v>0.7</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450</v>
      </c>
      <c r="DH113" s="862"/>
      <c r="DI113" s="862"/>
      <c r="DJ113" s="862"/>
      <c r="DK113" s="863"/>
      <c r="DL113" s="864" t="s">
        <v>127</v>
      </c>
      <c r="DM113" s="862"/>
      <c r="DN113" s="862"/>
      <c r="DO113" s="862"/>
      <c r="DP113" s="863"/>
      <c r="DQ113" s="864" t="s">
        <v>438</v>
      </c>
      <c r="DR113" s="862"/>
      <c r="DS113" s="862"/>
      <c r="DT113" s="862"/>
      <c r="DU113" s="863"/>
      <c r="DV113" s="909" t="s">
        <v>127</v>
      </c>
      <c r="DW113" s="910"/>
      <c r="DX113" s="910"/>
      <c r="DY113" s="910"/>
      <c r="DZ113" s="911"/>
    </row>
    <row r="114" spans="1:130" s="246"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48312</v>
      </c>
      <c r="AB114" s="862"/>
      <c r="AC114" s="862"/>
      <c r="AD114" s="862"/>
      <c r="AE114" s="863"/>
      <c r="AF114" s="864">
        <v>44367</v>
      </c>
      <c r="AG114" s="862"/>
      <c r="AH114" s="862"/>
      <c r="AI114" s="862"/>
      <c r="AJ114" s="863"/>
      <c r="AK114" s="864">
        <v>56532</v>
      </c>
      <c r="AL114" s="862"/>
      <c r="AM114" s="862"/>
      <c r="AN114" s="862"/>
      <c r="AO114" s="863"/>
      <c r="AP114" s="909">
        <v>0.7</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1780848</v>
      </c>
      <c r="BR114" s="899"/>
      <c r="BS114" s="899"/>
      <c r="BT114" s="899"/>
      <c r="BU114" s="899"/>
      <c r="BV114" s="899">
        <v>1753775</v>
      </c>
      <c r="BW114" s="899"/>
      <c r="BX114" s="899"/>
      <c r="BY114" s="899"/>
      <c r="BZ114" s="899"/>
      <c r="CA114" s="899">
        <v>1664201</v>
      </c>
      <c r="CB114" s="899"/>
      <c r="CC114" s="899"/>
      <c r="CD114" s="899"/>
      <c r="CE114" s="899"/>
      <c r="CF114" s="960">
        <v>21.8</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438</v>
      </c>
      <c r="DM114" s="862"/>
      <c r="DN114" s="862"/>
      <c r="DO114" s="862"/>
      <c r="DP114" s="863"/>
      <c r="DQ114" s="864" t="s">
        <v>438</v>
      </c>
      <c r="DR114" s="862"/>
      <c r="DS114" s="862"/>
      <c r="DT114" s="862"/>
      <c r="DU114" s="863"/>
      <c r="DV114" s="909" t="s">
        <v>438</v>
      </c>
      <c r="DW114" s="910"/>
      <c r="DX114" s="910"/>
      <c r="DY114" s="910"/>
      <c r="DZ114" s="911"/>
    </row>
    <row r="115" spans="1:130" s="246"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30381</v>
      </c>
      <c r="AB115" s="1008"/>
      <c r="AC115" s="1008"/>
      <c r="AD115" s="1008"/>
      <c r="AE115" s="1009"/>
      <c r="AF115" s="1010">
        <v>23257</v>
      </c>
      <c r="AG115" s="1008"/>
      <c r="AH115" s="1008"/>
      <c r="AI115" s="1008"/>
      <c r="AJ115" s="1009"/>
      <c r="AK115" s="1010">
        <v>12051</v>
      </c>
      <c r="AL115" s="1008"/>
      <c r="AM115" s="1008"/>
      <c r="AN115" s="1008"/>
      <c r="AO115" s="1009"/>
      <c r="AP115" s="1011">
        <v>0.2</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438</v>
      </c>
      <c r="CB115" s="899"/>
      <c r="CC115" s="899"/>
      <c r="CD115" s="899"/>
      <c r="CE115" s="899"/>
      <c r="CF115" s="960" t="s">
        <v>456</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1790065</v>
      </c>
      <c r="DH115" s="862"/>
      <c r="DI115" s="862"/>
      <c r="DJ115" s="862"/>
      <c r="DK115" s="863"/>
      <c r="DL115" s="864">
        <v>1228670</v>
      </c>
      <c r="DM115" s="862"/>
      <c r="DN115" s="862"/>
      <c r="DO115" s="862"/>
      <c r="DP115" s="863"/>
      <c r="DQ115" s="864">
        <v>651042</v>
      </c>
      <c r="DR115" s="862"/>
      <c r="DS115" s="862"/>
      <c r="DT115" s="862"/>
      <c r="DU115" s="863"/>
      <c r="DV115" s="909">
        <v>8.5</v>
      </c>
      <c r="DW115" s="910"/>
      <c r="DX115" s="910"/>
      <c r="DY115" s="910"/>
      <c r="DZ115" s="911"/>
    </row>
    <row r="116" spans="1:130" s="246"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178</v>
      </c>
      <c r="AB116" s="862"/>
      <c r="AC116" s="862"/>
      <c r="AD116" s="862"/>
      <c r="AE116" s="863"/>
      <c r="AF116" s="864">
        <v>108</v>
      </c>
      <c r="AG116" s="862"/>
      <c r="AH116" s="862"/>
      <c r="AI116" s="862"/>
      <c r="AJ116" s="863"/>
      <c r="AK116" s="864">
        <v>117</v>
      </c>
      <c r="AL116" s="862"/>
      <c r="AM116" s="862"/>
      <c r="AN116" s="862"/>
      <c r="AO116" s="863"/>
      <c r="AP116" s="909">
        <v>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438</v>
      </c>
      <c r="BW116" s="899"/>
      <c r="BX116" s="899"/>
      <c r="BY116" s="899"/>
      <c r="BZ116" s="899"/>
      <c r="CA116" s="899" t="s">
        <v>127</v>
      </c>
      <c r="CB116" s="899"/>
      <c r="CC116" s="899"/>
      <c r="CD116" s="899"/>
      <c r="CE116" s="899"/>
      <c r="CF116" s="960" t="s">
        <v>438</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19081</v>
      </c>
      <c r="DH116" s="862"/>
      <c r="DI116" s="862"/>
      <c r="DJ116" s="862"/>
      <c r="DK116" s="863"/>
      <c r="DL116" s="864">
        <v>6627</v>
      </c>
      <c r="DM116" s="862"/>
      <c r="DN116" s="862"/>
      <c r="DO116" s="862"/>
      <c r="DP116" s="863"/>
      <c r="DQ116" s="864" t="s">
        <v>127</v>
      </c>
      <c r="DR116" s="862"/>
      <c r="DS116" s="862"/>
      <c r="DT116" s="862"/>
      <c r="DU116" s="863"/>
      <c r="DV116" s="909" t="s">
        <v>127</v>
      </c>
      <c r="DW116" s="910"/>
      <c r="DX116" s="910"/>
      <c r="DY116" s="910"/>
      <c r="DZ116" s="911"/>
    </row>
    <row r="117" spans="1:130" s="246"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1522838</v>
      </c>
      <c r="AB117" s="994"/>
      <c r="AC117" s="994"/>
      <c r="AD117" s="994"/>
      <c r="AE117" s="995"/>
      <c r="AF117" s="996">
        <v>1509808</v>
      </c>
      <c r="AG117" s="994"/>
      <c r="AH117" s="994"/>
      <c r="AI117" s="994"/>
      <c r="AJ117" s="995"/>
      <c r="AK117" s="996">
        <v>1411695</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127</v>
      </c>
      <c r="BW117" s="899"/>
      <c r="BX117" s="899"/>
      <c r="BY117" s="899"/>
      <c r="BZ117" s="899"/>
      <c r="CA117" s="899" t="s">
        <v>127</v>
      </c>
      <c r="CB117" s="899"/>
      <c r="CC117" s="899"/>
      <c r="CD117" s="899"/>
      <c r="CE117" s="899"/>
      <c r="CF117" s="960" t="s">
        <v>463</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438</v>
      </c>
      <c r="DR117" s="862"/>
      <c r="DS117" s="862"/>
      <c r="DT117" s="862"/>
      <c r="DU117" s="863"/>
      <c r="DV117" s="909" t="s">
        <v>127</v>
      </c>
      <c r="DW117" s="910"/>
      <c r="DX117" s="910"/>
      <c r="DY117" s="910"/>
      <c r="DZ117" s="911"/>
    </row>
    <row r="118" spans="1:130" s="246"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431</v>
      </c>
      <c r="AG118" s="987"/>
      <c r="AH118" s="987"/>
      <c r="AI118" s="987"/>
      <c r="AJ118" s="988"/>
      <c r="AK118" s="989" t="s">
        <v>301</v>
      </c>
      <c r="AL118" s="987"/>
      <c r="AM118" s="987"/>
      <c r="AN118" s="987"/>
      <c r="AO118" s="988"/>
      <c r="AP118" s="990" t="s">
        <v>432</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438</v>
      </c>
      <c r="BW118" s="930"/>
      <c r="BX118" s="930"/>
      <c r="BY118" s="930"/>
      <c r="BZ118" s="930"/>
      <c r="CA118" s="930" t="s">
        <v>127</v>
      </c>
      <c r="CB118" s="930"/>
      <c r="CC118" s="930"/>
      <c r="CD118" s="930"/>
      <c r="CE118" s="930"/>
      <c r="CF118" s="960" t="s">
        <v>438</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438</v>
      </c>
      <c r="DM118" s="862"/>
      <c r="DN118" s="862"/>
      <c r="DO118" s="862"/>
      <c r="DP118" s="863"/>
      <c r="DQ118" s="864" t="s">
        <v>438</v>
      </c>
      <c r="DR118" s="862"/>
      <c r="DS118" s="862"/>
      <c r="DT118" s="862"/>
      <c r="DU118" s="863"/>
      <c r="DV118" s="909" t="s">
        <v>438</v>
      </c>
      <c r="DW118" s="910"/>
      <c r="DX118" s="910"/>
      <c r="DY118" s="910"/>
      <c r="DZ118" s="911"/>
    </row>
    <row r="119" spans="1:130" s="246"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438</v>
      </c>
      <c r="AG119" s="980"/>
      <c r="AH119" s="980"/>
      <c r="AI119" s="980"/>
      <c r="AJ119" s="981"/>
      <c r="AK119" s="982" t="s">
        <v>438</v>
      </c>
      <c r="AL119" s="980"/>
      <c r="AM119" s="980"/>
      <c r="AN119" s="980"/>
      <c r="AO119" s="981"/>
      <c r="AP119" s="983" t="s">
        <v>438</v>
      </c>
      <c r="AQ119" s="984"/>
      <c r="AR119" s="984"/>
      <c r="AS119" s="984"/>
      <c r="AT119" s="985"/>
      <c r="AU119" s="1023"/>
      <c r="AV119" s="1024"/>
      <c r="AW119" s="1024"/>
      <c r="AX119" s="1024"/>
      <c r="AY119" s="1024"/>
      <c r="AZ119" s="277" t="s">
        <v>183</v>
      </c>
      <c r="BA119" s="277"/>
      <c r="BB119" s="277"/>
      <c r="BC119" s="277"/>
      <c r="BD119" s="277"/>
      <c r="BE119" s="277"/>
      <c r="BF119" s="277"/>
      <c r="BG119" s="277"/>
      <c r="BH119" s="277"/>
      <c r="BI119" s="277"/>
      <c r="BJ119" s="277"/>
      <c r="BK119" s="277"/>
      <c r="BL119" s="277"/>
      <c r="BM119" s="277"/>
      <c r="BN119" s="277"/>
      <c r="BO119" s="962" t="s">
        <v>467</v>
      </c>
      <c r="BP119" s="963"/>
      <c r="BQ119" s="967">
        <v>22358617</v>
      </c>
      <c r="BR119" s="930"/>
      <c r="BS119" s="930"/>
      <c r="BT119" s="930"/>
      <c r="BU119" s="930"/>
      <c r="BV119" s="930">
        <v>22173083</v>
      </c>
      <c r="BW119" s="930"/>
      <c r="BX119" s="930"/>
      <c r="BY119" s="930"/>
      <c r="BZ119" s="930"/>
      <c r="CA119" s="930">
        <v>23518391</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26969</v>
      </c>
      <c r="DH119" s="845"/>
      <c r="DI119" s="845"/>
      <c r="DJ119" s="845"/>
      <c r="DK119" s="846"/>
      <c r="DL119" s="847">
        <v>28419</v>
      </c>
      <c r="DM119" s="845"/>
      <c r="DN119" s="845"/>
      <c r="DO119" s="845"/>
      <c r="DP119" s="846"/>
      <c r="DQ119" s="847">
        <v>23317</v>
      </c>
      <c r="DR119" s="845"/>
      <c r="DS119" s="845"/>
      <c r="DT119" s="845"/>
      <c r="DU119" s="846"/>
      <c r="DV119" s="933">
        <v>0.3</v>
      </c>
      <c r="DW119" s="934"/>
      <c r="DX119" s="934"/>
      <c r="DY119" s="934"/>
      <c r="DZ119" s="935"/>
    </row>
    <row r="120" spans="1:130" s="246"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463</v>
      </c>
      <c r="AG120" s="862"/>
      <c r="AH120" s="862"/>
      <c r="AI120" s="862"/>
      <c r="AJ120" s="863"/>
      <c r="AK120" s="864" t="s">
        <v>456</v>
      </c>
      <c r="AL120" s="862"/>
      <c r="AM120" s="862"/>
      <c r="AN120" s="862"/>
      <c r="AO120" s="863"/>
      <c r="AP120" s="909" t="s">
        <v>463</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3985686</v>
      </c>
      <c r="BR120" s="927"/>
      <c r="BS120" s="927"/>
      <c r="BT120" s="927"/>
      <c r="BU120" s="927"/>
      <c r="BV120" s="927">
        <v>3661129</v>
      </c>
      <c r="BW120" s="927"/>
      <c r="BX120" s="927"/>
      <c r="BY120" s="927"/>
      <c r="BZ120" s="927"/>
      <c r="CA120" s="927">
        <v>3671252</v>
      </c>
      <c r="CB120" s="927"/>
      <c r="CC120" s="927"/>
      <c r="CD120" s="927"/>
      <c r="CE120" s="927"/>
      <c r="CF120" s="951">
        <v>48.1</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463</v>
      </c>
      <c r="DH120" s="927"/>
      <c r="DI120" s="927"/>
      <c r="DJ120" s="927"/>
      <c r="DK120" s="927"/>
      <c r="DL120" s="927">
        <v>3397220</v>
      </c>
      <c r="DM120" s="927"/>
      <c r="DN120" s="927"/>
      <c r="DO120" s="927"/>
      <c r="DP120" s="927"/>
      <c r="DQ120" s="927">
        <v>3237872</v>
      </c>
      <c r="DR120" s="927"/>
      <c r="DS120" s="927"/>
      <c r="DT120" s="927"/>
      <c r="DU120" s="927"/>
      <c r="DV120" s="928">
        <v>42.4</v>
      </c>
      <c r="DW120" s="928"/>
      <c r="DX120" s="928"/>
      <c r="DY120" s="928"/>
      <c r="DZ120" s="929"/>
    </row>
    <row r="121" spans="1:130" s="246"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463</v>
      </c>
      <c r="AG121" s="862"/>
      <c r="AH121" s="862"/>
      <c r="AI121" s="862"/>
      <c r="AJ121" s="863"/>
      <c r="AK121" s="864" t="s">
        <v>463</v>
      </c>
      <c r="AL121" s="862"/>
      <c r="AM121" s="862"/>
      <c r="AN121" s="862"/>
      <c r="AO121" s="863"/>
      <c r="AP121" s="909" t="s">
        <v>463</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2147612</v>
      </c>
      <c r="BR121" s="899"/>
      <c r="BS121" s="899"/>
      <c r="BT121" s="899"/>
      <c r="BU121" s="899"/>
      <c r="BV121" s="899">
        <v>2148698</v>
      </c>
      <c r="BW121" s="899"/>
      <c r="BX121" s="899"/>
      <c r="BY121" s="899"/>
      <c r="BZ121" s="899"/>
      <c r="CA121" s="899">
        <v>2011940</v>
      </c>
      <c r="CB121" s="899"/>
      <c r="CC121" s="899"/>
      <c r="CD121" s="899"/>
      <c r="CE121" s="899"/>
      <c r="CF121" s="960">
        <v>26.4</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414334</v>
      </c>
      <c r="DH121" s="899"/>
      <c r="DI121" s="899"/>
      <c r="DJ121" s="899"/>
      <c r="DK121" s="899"/>
      <c r="DL121" s="899">
        <v>294499</v>
      </c>
      <c r="DM121" s="899"/>
      <c r="DN121" s="899"/>
      <c r="DO121" s="899"/>
      <c r="DP121" s="899"/>
      <c r="DQ121" s="899">
        <v>241586</v>
      </c>
      <c r="DR121" s="899"/>
      <c r="DS121" s="899"/>
      <c r="DT121" s="899"/>
      <c r="DU121" s="899"/>
      <c r="DV121" s="876">
        <v>3.2</v>
      </c>
      <c r="DW121" s="876"/>
      <c r="DX121" s="876"/>
      <c r="DY121" s="876"/>
      <c r="DZ121" s="877"/>
    </row>
    <row r="122" spans="1:130" s="246"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463</v>
      </c>
      <c r="AB122" s="862"/>
      <c r="AC122" s="862"/>
      <c r="AD122" s="862"/>
      <c r="AE122" s="863"/>
      <c r="AF122" s="864" t="s">
        <v>438</v>
      </c>
      <c r="AG122" s="862"/>
      <c r="AH122" s="862"/>
      <c r="AI122" s="862"/>
      <c r="AJ122" s="863"/>
      <c r="AK122" s="864" t="s">
        <v>463</v>
      </c>
      <c r="AL122" s="862"/>
      <c r="AM122" s="862"/>
      <c r="AN122" s="862"/>
      <c r="AO122" s="863"/>
      <c r="AP122" s="909" t="s">
        <v>463</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11971453</v>
      </c>
      <c r="BR122" s="930"/>
      <c r="BS122" s="930"/>
      <c r="BT122" s="930"/>
      <c r="BU122" s="930"/>
      <c r="BV122" s="930">
        <v>11961163</v>
      </c>
      <c r="BW122" s="930"/>
      <c r="BX122" s="930"/>
      <c r="BY122" s="930"/>
      <c r="BZ122" s="930"/>
      <c r="CA122" s="930">
        <v>13453033</v>
      </c>
      <c r="CB122" s="930"/>
      <c r="CC122" s="930"/>
      <c r="CD122" s="930"/>
      <c r="CE122" s="930"/>
      <c r="CF122" s="931">
        <v>176.3</v>
      </c>
      <c r="CG122" s="932"/>
      <c r="CH122" s="932"/>
      <c r="CI122" s="932"/>
      <c r="CJ122" s="932"/>
      <c r="CK122" s="954"/>
      <c r="CL122" s="940"/>
      <c r="CM122" s="940"/>
      <c r="CN122" s="940"/>
      <c r="CO122" s="941"/>
      <c r="CP122" s="920" t="s">
        <v>401</v>
      </c>
      <c r="CQ122" s="921"/>
      <c r="CR122" s="921"/>
      <c r="CS122" s="921"/>
      <c r="CT122" s="921"/>
      <c r="CU122" s="921"/>
      <c r="CV122" s="921"/>
      <c r="CW122" s="921"/>
      <c r="CX122" s="921"/>
      <c r="CY122" s="921"/>
      <c r="CZ122" s="921"/>
      <c r="DA122" s="921"/>
      <c r="DB122" s="921"/>
      <c r="DC122" s="921"/>
      <c r="DD122" s="921"/>
      <c r="DE122" s="921"/>
      <c r="DF122" s="922"/>
      <c r="DG122" s="898" t="s">
        <v>456</v>
      </c>
      <c r="DH122" s="899"/>
      <c r="DI122" s="899"/>
      <c r="DJ122" s="899"/>
      <c r="DK122" s="899"/>
      <c r="DL122" s="899" t="s">
        <v>456</v>
      </c>
      <c r="DM122" s="899"/>
      <c r="DN122" s="899"/>
      <c r="DO122" s="899"/>
      <c r="DP122" s="899"/>
      <c r="DQ122" s="899" t="s">
        <v>456</v>
      </c>
      <c r="DR122" s="899"/>
      <c r="DS122" s="899"/>
      <c r="DT122" s="899"/>
      <c r="DU122" s="899"/>
      <c r="DV122" s="876" t="s">
        <v>456</v>
      </c>
      <c r="DW122" s="876"/>
      <c r="DX122" s="876"/>
      <c r="DY122" s="876"/>
      <c r="DZ122" s="877"/>
    </row>
    <row r="123" spans="1:130" s="246"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15501</v>
      </c>
      <c r="AB123" s="862"/>
      <c r="AC123" s="862"/>
      <c r="AD123" s="862"/>
      <c r="AE123" s="863"/>
      <c r="AF123" s="864">
        <v>12783</v>
      </c>
      <c r="AG123" s="862"/>
      <c r="AH123" s="862"/>
      <c r="AI123" s="862"/>
      <c r="AJ123" s="863"/>
      <c r="AK123" s="864">
        <v>6733</v>
      </c>
      <c r="AL123" s="862"/>
      <c r="AM123" s="862"/>
      <c r="AN123" s="862"/>
      <c r="AO123" s="863"/>
      <c r="AP123" s="909">
        <v>0.1</v>
      </c>
      <c r="AQ123" s="910"/>
      <c r="AR123" s="910"/>
      <c r="AS123" s="910"/>
      <c r="AT123" s="911"/>
      <c r="AU123" s="974"/>
      <c r="AV123" s="975"/>
      <c r="AW123" s="975"/>
      <c r="AX123" s="975"/>
      <c r="AY123" s="975"/>
      <c r="AZ123" s="277" t="s">
        <v>183</v>
      </c>
      <c r="BA123" s="277"/>
      <c r="BB123" s="277"/>
      <c r="BC123" s="277"/>
      <c r="BD123" s="277"/>
      <c r="BE123" s="277"/>
      <c r="BF123" s="277"/>
      <c r="BG123" s="277"/>
      <c r="BH123" s="277"/>
      <c r="BI123" s="277"/>
      <c r="BJ123" s="277"/>
      <c r="BK123" s="277"/>
      <c r="BL123" s="277"/>
      <c r="BM123" s="277"/>
      <c r="BN123" s="277"/>
      <c r="BO123" s="962" t="s">
        <v>477</v>
      </c>
      <c r="BP123" s="963"/>
      <c r="BQ123" s="917">
        <v>18104751</v>
      </c>
      <c r="BR123" s="918"/>
      <c r="BS123" s="918"/>
      <c r="BT123" s="918"/>
      <c r="BU123" s="918"/>
      <c r="BV123" s="918">
        <v>17770990</v>
      </c>
      <c r="BW123" s="918"/>
      <c r="BX123" s="918"/>
      <c r="BY123" s="918"/>
      <c r="BZ123" s="918"/>
      <c r="CA123" s="918">
        <v>19136225</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479</v>
      </c>
      <c r="DH123" s="862"/>
      <c r="DI123" s="862"/>
      <c r="DJ123" s="862"/>
      <c r="DK123" s="863"/>
      <c r="DL123" s="864" t="s">
        <v>127</v>
      </c>
      <c r="DM123" s="862"/>
      <c r="DN123" s="862"/>
      <c r="DO123" s="862"/>
      <c r="DP123" s="863"/>
      <c r="DQ123" s="864" t="s">
        <v>127</v>
      </c>
      <c r="DR123" s="862"/>
      <c r="DS123" s="862"/>
      <c r="DT123" s="862"/>
      <c r="DU123" s="863"/>
      <c r="DV123" s="909" t="s">
        <v>480</v>
      </c>
      <c r="DW123" s="910"/>
      <c r="DX123" s="910"/>
      <c r="DY123" s="910"/>
      <c r="DZ123" s="911"/>
    </row>
    <row r="124" spans="1:130" s="246"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479</v>
      </c>
      <c r="AL124" s="862"/>
      <c r="AM124" s="862"/>
      <c r="AN124" s="862"/>
      <c r="AO124" s="863"/>
      <c r="AP124" s="909" t="s">
        <v>480</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58.3</v>
      </c>
      <c r="BR124" s="916"/>
      <c r="BS124" s="916"/>
      <c r="BT124" s="916"/>
      <c r="BU124" s="916"/>
      <c r="BV124" s="916">
        <v>59.9</v>
      </c>
      <c r="BW124" s="916"/>
      <c r="BX124" s="916"/>
      <c r="BY124" s="916"/>
      <c r="BZ124" s="916"/>
      <c r="CA124" s="916">
        <v>57.4</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3321125</v>
      </c>
      <c r="DH124" s="845"/>
      <c r="DI124" s="845"/>
      <c r="DJ124" s="845"/>
      <c r="DK124" s="846"/>
      <c r="DL124" s="847" t="s">
        <v>127</v>
      </c>
      <c r="DM124" s="845"/>
      <c r="DN124" s="845"/>
      <c r="DO124" s="845"/>
      <c r="DP124" s="846"/>
      <c r="DQ124" s="847" t="s">
        <v>479</v>
      </c>
      <c r="DR124" s="845"/>
      <c r="DS124" s="845"/>
      <c r="DT124" s="845"/>
      <c r="DU124" s="846"/>
      <c r="DV124" s="933" t="s">
        <v>127</v>
      </c>
      <c r="DW124" s="934"/>
      <c r="DX124" s="934"/>
      <c r="DY124" s="934"/>
      <c r="DZ124" s="935"/>
    </row>
    <row r="125" spans="1:130" s="246"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479</v>
      </c>
      <c r="DR125" s="927"/>
      <c r="DS125" s="927"/>
      <c r="DT125" s="927"/>
      <c r="DU125" s="927"/>
      <c r="DV125" s="928" t="s">
        <v>127</v>
      </c>
      <c r="DW125" s="928"/>
      <c r="DX125" s="928"/>
      <c r="DY125" s="928"/>
      <c r="DZ125" s="929"/>
    </row>
    <row r="126" spans="1:130" s="246"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14880</v>
      </c>
      <c r="AB126" s="862"/>
      <c r="AC126" s="862"/>
      <c r="AD126" s="862"/>
      <c r="AE126" s="863"/>
      <c r="AF126" s="864">
        <v>10474</v>
      </c>
      <c r="AG126" s="862"/>
      <c r="AH126" s="862"/>
      <c r="AI126" s="862"/>
      <c r="AJ126" s="863"/>
      <c r="AK126" s="864">
        <v>5318</v>
      </c>
      <c r="AL126" s="862"/>
      <c r="AM126" s="862"/>
      <c r="AN126" s="862"/>
      <c r="AO126" s="863"/>
      <c r="AP126" s="909">
        <v>0.1</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480</v>
      </c>
      <c r="DM126" s="899"/>
      <c r="DN126" s="899"/>
      <c r="DO126" s="899"/>
      <c r="DP126" s="899"/>
      <c r="DQ126" s="899" t="s">
        <v>127</v>
      </c>
      <c r="DR126" s="899"/>
      <c r="DS126" s="899"/>
      <c r="DT126" s="899"/>
      <c r="DU126" s="899"/>
      <c r="DV126" s="876" t="s">
        <v>127</v>
      </c>
      <c r="DW126" s="876"/>
      <c r="DX126" s="876"/>
      <c r="DY126" s="876"/>
      <c r="DZ126" s="877"/>
    </row>
    <row r="127" spans="1:130" s="246"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480</v>
      </c>
      <c r="AG127" s="862"/>
      <c r="AH127" s="862"/>
      <c r="AI127" s="862"/>
      <c r="AJ127" s="863"/>
      <c r="AK127" s="864" t="s">
        <v>463</v>
      </c>
      <c r="AL127" s="862"/>
      <c r="AM127" s="862"/>
      <c r="AN127" s="862"/>
      <c r="AO127" s="863"/>
      <c r="AP127" s="909" t="s">
        <v>480</v>
      </c>
      <c r="AQ127" s="910"/>
      <c r="AR127" s="910"/>
      <c r="AS127" s="910"/>
      <c r="AT127" s="911"/>
      <c r="AU127" s="282"/>
      <c r="AV127" s="282"/>
      <c r="AW127" s="282"/>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480</v>
      </c>
      <c r="DM127" s="899"/>
      <c r="DN127" s="899"/>
      <c r="DO127" s="899"/>
      <c r="DP127" s="899"/>
      <c r="DQ127" s="899" t="s">
        <v>127</v>
      </c>
      <c r="DR127" s="899"/>
      <c r="DS127" s="899"/>
      <c r="DT127" s="899"/>
      <c r="DU127" s="899"/>
      <c r="DV127" s="876" t="s">
        <v>127</v>
      </c>
      <c r="DW127" s="876"/>
      <c r="DX127" s="876"/>
      <c r="DY127" s="876"/>
      <c r="DZ127" s="877"/>
    </row>
    <row r="128" spans="1:130" s="246"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19348</v>
      </c>
      <c r="AB128" s="883"/>
      <c r="AC128" s="883"/>
      <c r="AD128" s="883"/>
      <c r="AE128" s="884"/>
      <c r="AF128" s="885">
        <v>19642</v>
      </c>
      <c r="AG128" s="883"/>
      <c r="AH128" s="883"/>
      <c r="AI128" s="883"/>
      <c r="AJ128" s="884"/>
      <c r="AK128" s="885">
        <v>21137</v>
      </c>
      <c r="AL128" s="883"/>
      <c r="AM128" s="883"/>
      <c r="AN128" s="883"/>
      <c r="AO128" s="884"/>
      <c r="AP128" s="886"/>
      <c r="AQ128" s="887"/>
      <c r="AR128" s="887"/>
      <c r="AS128" s="887"/>
      <c r="AT128" s="888"/>
      <c r="AU128" s="282"/>
      <c r="AV128" s="282"/>
      <c r="AW128" s="282"/>
      <c r="AX128" s="889" t="s">
        <v>494</v>
      </c>
      <c r="AY128" s="890"/>
      <c r="AZ128" s="890"/>
      <c r="BA128" s="890"/>
      <c r="BB128" s="890"/>
      <c r="BC128" s="890"/>
      <c r="BD128" s="890"/>
      <c r="BE128" s="891"/>
      <c r="BF128" s="868" t="s">
        <v>479</v>
      </c>
      <c r="BG128" s="869"/>
      <c r="BH128" s="869"/>
      <c r="BI128" s="869"/>
      <c r="BJ128" s="869"/>
      <c r="BK128" s="869"/>
      <c r="BL128" s="892"/>
      <c r="BM128" s="868">
        <v>13.6</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479</v>
      </c>
      <c r="DH128" s="873"/>
      <c r="DI128" s="873"/>
      <c r="DJ128" s="873"/>
      <c r="DK128" s="873"/>
      <c r="DL128" s="873" t="s">
        <v>479</v>
      </c>
      <c r="DM128" s="873"/>
      <c r="DN128" s="873"/>
      <c r="DO128" s="873"/>
      <c r="DP128" s="873"/>
      <c r="DQ128" s="873" t="s">
        <v>127</v>
      </c>
      <c r="DR128" s="873"/>
      <c r="DS128" s="873"/>
      <c r="DT128" s="873"/>
      <c r="DU128" s="873"/>
      <c r="DV128" s="874" t="s">
        <v>127</v>
      </c>
      <c r="DW128" s="874"/>
      <c r="DX128" s="874"/>
      <c r="DY128" s="874"/>
      <c r="DZ128" s="875"/>
    </row>
    <row r="129" spans="1:131" s="246"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8277142</v>
      </c>
      <c r="AB129" s="862"/>
      <c r="AC129" s="862"/>
      <c r="AD129" s="862"/>
      <c r="AE129" s="863"/>
      <c r="AF129" s="864">
        <v>8331875</v>
      </c>
      <c r="AG129" s="862"/>
      <c r="AH129" s="862"/>
      <c r="AI129" s="862"/>
      <c r="AJ129" s="863"/>
      <c r="AK129" s="864">
        <v>8613700</v>
      </c>
      <c r="AL129" s="862"/>
      <c r="AM129" s="862"/>
      <c r="AN129" s="862"/>
      <c r="AO129" s="863"/>
      <c r="AP129" s="865"/>
      <c r="AQ129" s="866"/>
      <c r="AR129" s="866"/>
      <c r="AS129" s="866"/>
      <c r="AT129" s="867"/>
      <c r="AU129" s="284"/>
      <c r="AV129" s="284"/>
      <c r="AW129" s="284"/>
      <c r="AX129" s="831" t="s">
        <v>497</v>
      </c>
      <c r="AY129" s="832"/>
      <c r="AZ129" s="832"/>
      <c r="BA129" s="832"/>
      <c r="BB129" s="832"/>
      <c r="BC129" s="832"/>
      <c r="BD129" s="832"/>
      <c r="BE129" s="833"/>
      <c r="BF129" s="851" t="s">
        <v>463</v>
      </c>
      <c r="BG129" s="852"/>
      <c r="BH129" s="852"/>
      <c r="BI129" s="852"/>
      <c r="BJ129" s="852"/>
      <c r="BK129" s="852"/>
      <c r="BL129" s="853"/>
      <c r="BM129" s="851">
        <v>18.600000000000001</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985794</v>
      </c>
      <c r="AB130" s="862"/>
      <c r="AC130" s="862"/>
      <c r="AD130" s="862"/>
      <c r="AE130" s="863"/>
      <c r="AF130" s="864">
        <v>989479</v>
      </c>
      <c r="AG130" s="862"/>
      <c r="AH130" s="862"/>
      <c r="AI130" s="862"/>
      <c r="AJ130" s="863"/>
      <c r="AK130" s="864">
        <v>984892</v>
      </c>
      <c r="AL130" s="862"/>
      <c r="AM130" s="862"/>
      <c r="AN130" s="862"/>
      <c r="AO130" s="863"/>
      <c r="AP130" s="865"/>
      <c r="AQ130" s="866"/>
      <c r="AR130" s="866"/>
      <c r="AS130" s="866"/>
      <c r="AT130" s="867"/>
      <c r="AU130" s="284"/>
      <c r="AV130" s="284"/>
      <c r="AW130" s="284"/>
      <c r="AX130" s="831" t="s">
        <v>500</v>
      </c>
      <c r="AY130" s="832"/>
      <c r="AZ130" s="832"/>
      <c r="BA130" s="832"/>
      <c r="BB130" s="832"/>
      <c r="BC130" s="832"/>
      <c r="BD130" s="832"/>
      <c r="BE130" s="833"/>
      <c r="BF130" s="834">
        <v>6.4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7291348</v>
      </c>
      <c r="AB131" s="845"/>
      <c r="AC131" s="845"/>
      <c r="AD131" s="845"/>
      <c r="AE131" s="846"/>
      <c r="AF131" s="847">
        <v>7342396</v>
      </c>
      <c r="AG131" s="845"/>
      <c r="AH131" s="845"/>
      <c r="AI131" s="845"/>
      <c r="AJ131" s="846"/>
      <c r="AK131" s="847">
        <v>7628808</v>
      </c>
      <c r="AL131" s="845"/>
      <c r="AM131" s="845"/>
      <c r="AN131" s="845"/>
      <c r="AO131" s="846"/>
      <c r="AP131" s="848"/>
      <c r="AQ131" s="849"/>
      <c r="AR131" s="849"/>
      <c r="AS131" s="849"/>
      <c r="AT131" s="850"/>
      <c r="AU131" s="284"/>
      <c r="AV131" s="284"/>
      <c r="AW131" s="284"/>
      <c r="AX131" s="809" t="s">
        <v>502</v>
      </c>
      <c r="AY131" s="810"/>
      <c r="AZ131" s="810"/>
      <c r="BA131" s="810"/>
      <c r="BB131" s="810"/>
      <c r="BC131" s="810"/>
      <c r="BD131" s="810"/>
      <c r="BE131" s="811"/>
      <c r="BF131" s="812">
        <v>57.4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7.1001411540000001</v>
      </c>
      <c r="AB132" s="825"/>
      <c r="AC132" s="825"/>
      <c r="AD132" s="825"/>
      <c r="AE132" s="826"/>
      <c r="AF132" s="827">
        <v>6.819122804</v>
      </c>
      <c r="AG132" s="825"/>
      <c r="AH132" s="825"/>
      <c r="AI132" s="825"/>
      <c r="AJ132" s="826"/>
      <c r="AK132" s="827">
        <v>5.3175541969999998</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7.6</v>
      </c>
      <c r="AB133" s="804"/>
      <c r="AC133" s="804"/>
      <c r="AD133" s="804"/>
      <c r="AE133" s="805"/>
      <c r="AF133" s="803">
        <v>7.1</v>
      </c>
      <c r="AG133" s="804"/>
      <c r="AH133" s="804"/>
      <c r="AI133" s="804"/>
      <c r="AJ133" s="805"/>
      <c r="AK133" s="803">
        <v>6.4</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fq5sbfDeNFLM+vWKeuzdSzhi/3ZaUPg5es82NoYE4AgOMCyMYMFoZsxbyxAf4nZCmyruSSqJYW4rBokZ9bYVaA==" saltValue="wP0i0Foiw6pAMkepgDTU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CX50" sqref="CX50"/>
    </sheetView>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QO5kfWuBmAG6fXla2hGdxhSFw14+MaRvmkjOmOrajdNKU6D5GRH4GoJHoTuT6UEOBrIHrGJ1gsMYK8Y5fvcRHQ==" saltValue="9v3RUjDB1Tjk5pnYGVMBz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5hQLje4KWUzBXBR0AJHInYHHSSPl0ZVwGKYpmIJEvG8REtTv3XlxQNpDF3drtbBMoDr8ASrOoXYlniGFTCq6Q==" saltValue="iQPkk42ED/WMmmz3qe6f5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5" sqref="AK35:AN35"/>
    </sheetView>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4"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5"/>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514</v>
      </c>
      <c r="AL9" s="1226"/>
      <c r="AM9" s="1226"/>
      <c r="AN9" s="1227"/>
      <c r="AO9" s="312">
        <v>2561570</v>
      </c>
      <c r="AP9" s="312">
        <v>84969</v>
      </c>
      <c r="AQ9" s="313">
        <v>83474</v>
      </c>
      <c r="AR9" s="314">
        <v>1.8</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515</v>
      </c>
      <c r="AL10" s="1226"/>
      <c r="AM10" s="1226"/>
      <c r="AN10" s="1227"/>
      <c r="AO10" s="315">
        <v>337283</v>
      </c>
      <c r="AP10" s="315">
        <v>11188</v>
      </c>
      <c r="AQ10" s="316">
        <v>8278</v>
      </c>
      <c r="AR10" s="317">
        <v>35.200000000000003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516</v>
      </c>
      <c r="AL11" s="1226"/>
      <c r="AM11" s="1226"/>
      <c r="AN11" s="1227"/>
      <c r="AO11" s="315">
        <v>13130</v>
      </c>
      <c r="AP11" s="315">
        <v>436</v>
      </c>
      <c r="AQ11" s="316">
        <v>1520</v>
      </c>
      <c r="AR11" s="317">
        <v>-71.3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517</v>
      </c>
      <c r="AL12" s="1226"/>
      <c r="AM12" s="1226"/>
      <c r="AN12" s="1227"/>
      <c r="AO12" s="315" t="s">
        <v>518</v>
      </c>
      <c r="AP12" s="315" t="s">
        <v>518</v>
      </c>
      <c r="AQ12" s="316">
        <v>13</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519</v>
      </c>
      <c r="AL13" s="1226"/>
      <c r="AM13" s="1226"/>
      <c r="AN13" s="1227"/>
      <c r="AO13" s="315">
        <v>54495</v>
      </c>
      <c r="AP13" s="315">
        <v>1808</v>
      </c>
      <c r="AQ13" s="316">
        <v>2948</v>
      </c>
      <c r="AR13" s="317">
        <v>-38.700000000000003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520</v>
      </c>
      <c r="AL14" s="1226"/>
      <c r="AM14" s="1226"/>
      <c r="AN14" s="1227"/>
      <c r="AO14" s="315">
        <v>10964</v>
      </c>
      <c r="AP14" s="315">
        <v>364</v>
      </c>
      <c r="AQ14" s="316">
        <v>1798</v>
      </c>
      <c r="AR14" s="317">
        <v>-79.8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521</v>
      </c>
      <c r="AL15" s="1229"/>
      <c r="AM15" s="1229"/>
      <c r="AN15" s="1230"/>
      <c r="AO15" s="315">
        <v>-193244</v>
      </c>
      <c r="AP15" s="315">
        <v>-6410</v>
      </c>
      <c r="AQ15" s="316">
        <v>-6111</v>
      </c>
      <c r="AR15" s="317">
        <v>4.9000000000000004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183</v>
      </c>
      <c r="AL16" s="1229"/>
      <c r="AM16" s="1229"/>
      <c r="AN16" s="1230"/>
      <c r="AO16" s="315">
        <v>2784198</v>
      </c>
      <c r="AP16" s="315">
        <v>92354</v>
      </c>
      <c r="AQ16" s="316">
        <v>91920</v>
      </c>
      <c r="AR16" s="317">
        <v>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523</v>
      </c>
      <c r="AP20" s="324" t="s">
        <v>524</v>
      </c>
      <c r="AQ20" s="325" t="s">
        <v>525</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526</v>
      </c>
      <c r="AL21" s="1232"/>
      <c r="AM21" s="1232"/>
      <c r="AN21" s="1233"/>
      <c r="AO21" s="328">
        <v>8.09</v>
      </c>
      <c r="AP21" s="329">
        <v>8.52</v>
      </c>
      <c r="AQ21" s="330">
        <v>-0.43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527</v>
      </c>
      <c r="AL22" s="1232"/>
      <c r="AM22" s="1232"/>
      <c r="AN22" s="1233"/>
      <c r="AO22" s="333">
        <v>100.6</v>
      </c>
      <c r="AP22" s="334">
        <v>97.5</v>
      </c>
      <c r="AQ22" s="335">
        <v>3.1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4"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5"/>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3">
        <v>1044217</v>
      </c>
      <c r="AP32" s="343">
        <v>34638</v>
      </c>
      <c r="AQ32" s="344">
        <v>52518</v>
      </c>
      <c r="AR32" s="345">
        <v>-34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3" t="s">
        <v>518</v>
      </c>
      <c r="AP33" s="343" t="s">
        <v>518</v>
      </c>
      <c r="AQ33" s="344" t="s">
        <v>518</v>
      </c>
      <c r="AR33" s="345"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3">
        <v>56667</v>
      </c>
      <c r="AP34" s="343">
        <v>1880</v>
      </c>
      <c r="AQ34" s="344">
        <v>24</v>
      </c>
      <c r="AR34" s="345">
        <v>7733.3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3">
        <v>242111</v>
      </c>
      <c r="AP35" s="343">
        <v>8031</v>
      </c>
      <c r="AQ35" s="344">
        <v>18573</v>
      </c>
      <c r="AR35" s="345">
        <v>-56.8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3">
        <v>56532</v>
      </c>
      <c r="AP36" s="343">
        <v>1875</v>
      </c>
      <c r="AQ36" s="344">
        <v>2920</v>
      </c>
      <c r="AR36" s="345">
        <v>-35.799999999999997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3">
        <v>12051</v>
      </c>
      <c r="AP37" s="343">
        <v>400</v>
      </c>
      <c r="AQ37" s="344">
        <v>483</v>
      </c>
      <c r="AR37" s="345">
        <v>-17.2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537</v>
      </c>
      <c r="AL38" s="1212"/>
      <c r="AM38" s="1212"/>
      <c r="AN38" s="1213"/>
      <c r="AO38" s="346">
        <v>117</v>
      </c>
      <c r="AP38" s="346">
        <v>4</v>
      </c>
      <c r="AQ38" s="347">
        <v>1</v>
      </c>
      <c r="AR38" s="335">
        <v>300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538</v>
      </c>
      <c r="AL39" s="1212"/>
      <c r="AM39" s="1212"/>
      <c r="AN39" s="1213"/>
      <c r="AO39" s="343">
        <v>-21137</v>
      </c>
      <c r="AP39" s="343">
        <v>-701</v>
      </c>
      <c r="AQ39" s="344">
        <v>-4335</v>
      </c>
      <c r="AR39" s="345">
        <v>-83.8</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3">
        <v>-984892</v>
      </c>
      <c r="AP40" s="343">
        <v>-32670</v>
      </c>
      <c r="AQ40" s="344">
        <v>-49481</v>
      </c>
      <c r="AR40" s="345">
        <v>-34</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293</v>
      </c>
      <c r="AL41" s="1218"/>
      <c r="AM41" s="1218"/>
      <c r="AN41" s="1219"/>
      <c r="AO41" s="343">
        <v>405666</v>
      </c>
      <c r="AP41" s="343">
        <v>13456</v>
      </c>
      <c r="AQ41" s="344">
        <v>20703</v>
      </c>
      <c r="AR41" s="345">
        <v>-35</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540</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542</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0" t="s">
        <v>509</v>
      </c>
      <c r="AN49" s="1222" t="s">
        <v>543</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1"/>
      <c r="AN50" s="359" t="s">
        <v>544</v>
      </c>
      <c r="AO50" s="360" t="s">
        <v>545</v>
      </c>
      <c r="AP50" s="361" t="s">
        <v>546</v>
      </c>
      <c r="AQ50" s="362" t="s">
        <v>547</v>
      </c>
      <c r="AR50" s="363"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549</v>
      </c>
      <c r="AL51" s="356"/>
      <c r="AM51" s="364">
        <v>3236326</v>
      </c>
      <c r="AN51" s="365">
        <v>105311</v>
      </c>
      <c r="AO51" s="366">
        <v>-27.1</v>
      </c>
      <c r="AP51" s="367">
        <v>65876</v>
      </c>
      <c r="AQ51" s="368">
        <v>-19.399999999999999</v>
      </c>
      <c r="AR51" s="369">
        <v>-7.7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550</v>
      </c>
      <c r="AM52" s="372">
        <v>711412</v>
      </c>
      <c r="AN52" s="373">
        <v>23150</v>
      </c>
      <c r="AO52" s="374">
        <v>31.7</v>
      </c>
      <c r="AP52" s="375">
        <v>36484</v>
      </c>
      <c r="AQ52" s="376">
        <v>-3.8</v>
      </c>
      <c r="AR52" s="377">
        <v>35.5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551</v>
      </c>
      <c r="AL53" s="356"/>
      <c r="AM53" s="364">
        <v>1501915</v>
      </c>
      <c r="AN53" s="365">
        <v>49037</v>
      </c>
      <c r="AO53" s="366">
        <v>-53.4</v>
      </c>
      <c r="AP53" s="367">
        <v>68468</v>
      </c>
      <c r="AQ53" s="368">
        <v>3.9</v>
      </c>
      <c r="AR53" s="369">
        <v>-57.3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550</v>
      </c>
      <c r="AM54" s="372">
        <v>490072</v>
      </c>
      <c r="AN54" s="373">
        <v>16001</v>
      </c>
      <c r="AO54" s="374">
        <v>-30.9</v>
      </c>
      <c r="AP54" s="375">
        <v>34140</v>
      </c>
      <c r="AQ54" s="376">
        <v>-6.4</v>
      </c>
      <c r="AR54" s="377">
        <v>-24.5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552</v>
      </c>
      <c r="AL55" s="356"/>
      <c r="AM55" s="364">
        <v>1755575</v>
      </c>
      <c r="AN55" s="365">
        <v>57377</v>
      </c>
      <c r="AO55" s="366">
        <v>17</v>
      </c>
      <c r="AP55" s="367">
        <v>69729</v>
      </c>
      <c r="AQ55" s="368">
        <v>1.8</v>
      </c>
      <c r="AR55" s="369">
        <v>15.2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550</v>
      </c>
      <c r="AM56" s="372">
        <v>968250</v>
      </c>
      <c r="AN56" s="373">
        <v>31645</v>
      </c>
      <c r="AO56" s="374">
        <v>97.8</v>
      </c>
      <c r="AP56" s="375">
        <v>38908</v>
      </c>
      <c r="AQ56" s="376">
        <v>14</v>
      </c>
      <c r="AR56" s="377">
        <v>83.8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553</v>
      </c>
      <c r="AL57" s="356"/>
      <c r="AM57" s="364">
        <v>2064902</v>
      </c>
      <c r="AN57" s="365">
        <v>67989</v>
      </c>
      <c r="AO57" s="366">
        <v>18.5</v>
      </c>
      <c r="AP57" s="367">
        <v>74581</v>
      </c>
      <c r="AQ57" s="368">
        <v>7</v>
      </c>
      <c r="AR57" s="369">
        <v>11.5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550</v>
      </c>
      <c r="AM58" s="372">
        <v>1136063</v>
      </c>
      <c r="AN58" s="373">
        <v>37406</v>
      </c>
      <c r="AO58" s="374">
        <v>18.2</v>
      </c>
      <c r="AP58" s="375">
        <v>41563</v>
      </c>
      <c r="AQ58" s="376">
        <v>6.8</v>
      </c>
      <c r="AR58" s="377">
        <v>11.4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554</v>
      </c>
      <c r="AL59" s="356"/>
      <c r="AM59" s="364">
        <v>3034184</v>
      </c>
      <c r="AN59" s="365">
        <v>100646</v>
      </c>
      <c r="AO59" s="366">
        <v>48</v>
      </c>
      <c r="AP59" s="367">
        <v>76347</v>
      </c>
      <c r="AQ59" s="368">
        <v>2.4</v>
      </c>
      <c r="AR59" s="369">
        <v>45.6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550</v>
      </c>
      <c r="AM60" s="372">
        <v>2052246</v>
      </c>
      <c r="AN60" s="373">
        <v>68075</v>
      </c>
      <c r="AO60" s="374">
        <v>82</v>
      </c>
      <c r="AP60" s="375">
        <v>41762</v>
      </c>
      <c r="AQ60" s="376">
        <v>0.5</v>
      </c>
      <c r="AR60" s="377">
        <v>81.5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555</v>
      </c>
      <c r="AL61" s="378"/>
      <c r="AM61" s="379">
        <v>2318580</v>
      </c>
      <c r="AN61" s="380">
        <v>76072</v>
      </c>
      <c r="AO61" s="381">
        <v>0.6</v>
      </c>
      <c r="AP61" s="382">
        <v>71000</v>
      </c>
      <c r="AQ61" s="383">
        <v>-0.9</v>
      </c>
      <c r="AR61" s="369">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550</v>
      </c>
      <c r="AM62" s="372">
        <v>1071609</v>
      </c>
      <c r="AN62" s="373">
        <v>35255</v>
      </c>
      <c r="AO62" s="374">
        <v>39.799999999999997</v>
      </c>
      <c r="AP62" s="375">
        <v>38571</v>
      </c>
      <c r="AQ62" s="376">
        <v>2.2000000000000002</v>
      </c>
      <c r="AR62" s="377">
        <v>37.6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07OeT9YoYTIzOByMDGpIl5wW3dAwWUMjGSDSyKozRZ4XWxRGzgnjrkUpF38zD1wqJTt2vY+T8EmQ+ot8SN+zLw==" saltValue="0V0D4s3kSsAhbnmoF1eV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I51" sqref="BI51"/>
    </sheetView>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20" spans="125:125" ht="13.5" hidden="1" customHeight="1" x14ac:dyDescent="0.15"/>
    <row r="121" spans="125:125" ht="13.5" hidden="1" customHeight="1" x14ac:dyDescent="0.15">
      <c r="DU121" s="290"/>
    </row>
  </sheetData>
  <sheetProtection algorithmName="SHA-512" hashValue="a7ow1uh4W0NiHkm7FzlmzlHupV5EIoqegP4qhUua6EjHKKRXBy8YLK7qcOjhwPLTuFxhiP9gbGiM6TDB2GpJvA==" saltValue="MMkN60Ez21tG91n/L0H6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0" zoomScaleNormal="100" zoomScaleSheetLayoutView="55" workbookViewId="0">
      <selection activeCell="BI51" sqref="BI51"/>
    </sheetView>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sheetData>
  <sheetProtection algorithmName="SHA-512" hashValue="8vXpGWOACn6ZowcKrquvS/8GPkJIihdWIbn1diOZDb5zBB+mWoyx1uhAUGPfJVgvcPXbpVMyVdwQaXrLMcSeSQ==" saltValue="WJv22sNkeXY2FffLYOSI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45" sqref="N45"/>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17.46</v>
      </c>
      <c r="G47" s="12">
        <v>18.2</v>
      </c>
      <c r="H47" s="12">
        <v>18.47</v>
      </c>
      <c r="I47" s="12">
        <v>17.59</v>
      </c>
      <c r="J47" s="13">
        <v>16.260000000000002</v>
      </c>
    </row>
    <row r="48" spans="2:10" ht="57.75" customHeight="1" x14ac:dyDescent="0.15">
      <c r="B48" s="14"/>
      <c r="C48" s="1238" t="s">
        <v>4</v>
      </c>
      <c r="D48" s="1238"/>
      <c r="E48" s="1239"/>
      <c r="F48" s="15">
        <v>9.02</v>
      </c>
      <c r="G48" s="16">
        <v>8.66</v>
      </c>
      <c r="H48" s="16">
        <v>7.47</v>
      </c>
      <c r="I48" s="16">
        <v>12.97</v>
      </c>
      <c r="J48" s="17">
        <v>11.35</v>
      </c>
    </row>
    <row r="49" spans="2:10" ht="57.75" customHeight="1" thickBot="1" x14ac:dyDescent="0.2">
      <c r="B49" s="18"/>
      <c r="C49" s="1240" t="s">
        <v>5</v>
      </c>
      <c r="D49" s="1240"/>
      <c r="E49" s="1241"/>
      <c r="F49" s="19" t="s">
        <v>564</v>
      </c>
      <c r="G49" s="20">
        <v>0.54</v>
      </c>
      <c r="H49" s="20" t="s">
        <v>565</v>
      </c>
      <c r="I49" s="20">
        <v>3.29</v>
      </c>
      <c r="J49" s="21" t="s">
        <v>566</v>
      </c>
    </row>
    <row r="50" spans="2:10" ht="13.5" customHeight="1" x14ac:dyDescent="0.15"/>
  </sheetData>
  <sheetProtection algorithmName="SHA-512" hashValue="5511KvRvcPHZDVMVipksb9NG7n1UWPD7TJPf+0axBALo+7m6bmTPcOAzx5urH2pTTIU1ozmwocuypD4WiZdfGQ==" saltValue="+Zin4R9eZnS2zok9Z1BW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2022-09-20T08:28:04Z</cp:lastPrinted>
  <dcterms:created xsi:type="dcterms:W3CDTF">2022-02-02T03:49:16Z</dcterms:created>
  <dcterms:modified xsi:type="dcterms:W3CDTF">2022-09-27T23:24:49Z</dcterms:modified>
  <cp:category/>
</cp:coreProperties>
</file>