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3 財政1\35 財政情報の開示\令和３年度（R2決算分）\08 公会計分作成依頼・回答\03 市町村回答\344 天栄村● ※修正データ来ない\"/>
    </mc:Choice>
  </mc:AlternateContent>
  <bookViews>
    <workbookView xWindow="-120" yWindow="-120" windowWidth="20736" windowHeight="1116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40" i="10" l="1"/>
  <c r="BG39" i="10"/>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AM40" i="10"/>
  <c r="U40" i="10"/>
  <c r="C40" i="10"/>
  <c r="CO39" i="10"/>
  <c r="AM39" i="10"/>
  <c r="U39" i="10"/>
  <c r="C39" i="10"/>
  <c r="CO38" i="10"/>
  <c r="AM38" i="10"/>
  <c r="U38" i="10"/>
  <c r="C38" i="10"/>
  <c r="CO37" i="10"/>
  <c r="AM37" i="10"/>
  <c r="C37" i="10"/>
  <c r="CO36" i="10"/>
  <c r="AM36" i="10"/>
  <c r="C36" i="10"/>
  <c r="CO35" i="10"/>
  <c r="AM35" i="10"/>
  <c r="C35" i="10"/>
  <c r="CO34" i="10"/>
  <c r="BW34" i="10"/>
  <c r="BW35" i="10" s="1"/>
  <c r="BW36" i="10" s="1"/>
  <c r="BW37" i="10" s="1"/>
  <c r="BW38" i="10" s="1"/>
  <c r="BW39" i="10" s="1"/>
  <c r="BW40" i="10" s="1"/>
  <c r="BW41" i="10" s="1"/>
  <c r="BW42" i="10" s="1"/>
  <c r="BW43"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E37" i="10" s="1"/>
  <c r="BE38" i="10" s="1"/>
  <c r="BE39" i="10" s="1"/>
  <c r="BE40" i="10" s="1"/>
</calcChain>
</file>

<file path=xl/sharedStrings.xml><?xml version="1.0" encoding="utf-8"?>
<sst xmlns="http://schemas.openxmlformats.org/spreadsheetml/2006/main" count="1148" uniqueCount="631">
  <si>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</si>
  <si>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</si>
  <si>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</si>
  <si>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</si>
  <si>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</si>
  <si>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</si>
  <si>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</si>
  <si>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</si>
  <si>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</si>
  <si>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</si>
  <si>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</si>
  <si>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</si>
  <si>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</si>
  <si>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</si>
  <si>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</si>
  <si>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</si>
  <si>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</si>
  <si>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</si>
  <si>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</si>
  <si>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</si>
  <si>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</si>
  <si>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</si>
  <si>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</si>
  <si>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</si>
  <si>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</si>
  <si>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</si>
  <si>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</si>
  <si>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</si>
  <si>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</si>
  <si>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</si>
  <si>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</si>
  <si>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</si>
  <si>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</si>
  <si>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</si>
  <si>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</si>
  <si>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</si>
  <si>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</si>
  <si>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</si>
  <si>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</si>
  <si>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</si>
  <si>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</si>
  <si>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</si>
  <si>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</si>
  <si>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</si>
  <si>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</si>
  <si>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</si>
  <si>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</si>
  <si>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</si>
  <si>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</si>
  <si>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</si>
  <si>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</si>
  <si>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</si>
  <si>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</si>
  <si>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</si>
  <si>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</si>
  <si>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</si>
  <si>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</si>
  <si>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</si>
  <si>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</si>
  <si>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</si>
  <si>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</si>
  <si>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</si>
  <si>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</si>
  <si>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</si>
  <si>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</si>
  <si>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</si>
  <si>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</si>
  <si>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</si>
  <si>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</si>
  <si>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</si>
  <si>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</si>
  <si>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</si>
  <si>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</si>
  <si>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</si>
  <si>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</si>
  <si>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</si>
  <si>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</si>
  <si>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</si>
  <si>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</si>
  <si>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</si>
  <si>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</si>
  <si>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</si>
  <si>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</si>
  <si>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</si>
  <si>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</si>
  <si>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</si>
  <si>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</si>
  <si>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</si>
  <si>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</si>
  <si>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</si>
  <si>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</si>
  <si>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</si>
  <si>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</si>
  <si>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</si>
  <si>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</si>
  <si>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</si>
  <si>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</si>
  <si>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天栄村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</si>
  <si>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</si>
  <si>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</si>
  <si>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</si>
  <si>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</si>
  <si>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</si>
  <si>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</si>
  <si>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</si>
  <si>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</si>
  <si>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</si>
  <si>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</si>
  <si>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</si>
  <si>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</si>
  <si>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</si>
  <si>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</si>
  <si>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</si>
  <si>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</si>
  <si>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</si>
  <si>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</si>
  <si>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</si>
  <si>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</si>
  <si>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</si>
  <si>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</si>
  <si>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</si>
  <si>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</si>
  <si>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</si>
  <si>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</si>
  <si>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</si>
  <si>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</si>
  <si>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</si>
  <si>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</si>
  <si>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</si>
  <si>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</si>
  <si>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</si>
  <si>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</si>
  <si>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</si>
  <si>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</si>
  <si>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</si>
  <si>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</si>
  <si>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</si>
  <si>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</si>
  <si>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</si>
  <si>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</si>
  <si>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</si>
  <si>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</si>
  <si>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</si>
  <si>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</si>
  <si>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</si>
  <si>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</si>
  <si>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</si>
  <si>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</si>
  <si>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</si>
  <si>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</si>
  <si>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</si>
  <si>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</si>
  <si>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</si>
  <si>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</si>
  <si>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</si>
  <si>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</si>
  <si>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</si>
  <si>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</si>
  <si>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</si>
  <si>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</si>
  <si>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</si>
  <si>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</si>
  <si>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</si>
  <si>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</si>
  <si>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</si>
  <si>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</si>
  <si>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</si>
  <si>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</si>
  <si>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</si>
  <si>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</si>
  <si>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</si>
  <si>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</si>
  <si>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</si>
  <si>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</si>
  <si>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</si>
  <si>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</si>
  <si>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</si>
  <si>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</si>
  <si>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</si>
  <si>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</si>
  <si>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</si>
  <si>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</si>
  <si>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</si>
  <si>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</si>
  <si>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</si>
  <si>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</si>
  <si>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</si>
  <si>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</si>
  <si>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</si>
  <si>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</si>
  <si>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</si>
  <si>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</si>
  <si>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</si>
  <si>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</si>
  <si>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</si>
  <si>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</si>
  <si>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</si>
  <si>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</si>
  <si>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</si>
  <si>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</si>
  <si>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</si>
  <si>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</si>
  <si>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</si>
  <si>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</si>
  <si>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</si>
  <si>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</si>
  <si>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</si>
  <si>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福島県天栄村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</si>
  <si>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</si>
  <si>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</si>
  <si>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</si>
  <si>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</si>
  <si>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</si>
  <si>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</si>
  <si>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</si>
  <si>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</si>
  <si>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</si>
  <si>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</si>
  <si>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</si>
  <si>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</si>
  <si>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</si>
  <si>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</si>
  <si>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</si>
  <si>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</si>
  <si>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</si>
  <si>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</si>
  <si>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</si>
  <si>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</si>
  <si>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</si>
  <si>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</si>
  <si>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</si>
  <si>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</si>
  <si>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</si>
  <si>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</si>
  <si>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</si>
  <si>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</si>
  <si>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</si>
  <si>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</si>
  <si>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</si>
  <si>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</si>
  <si>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</si>
  <si>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</si>
  <si>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</si>
  <si>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</si>
  <si>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</si>
  <si>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</si>
  <si>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</si>
  <si>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</si>
  <si>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</si>
  <si>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</si>
  <si>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</si>
  <si>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</si>
  <si>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</si>
  <si>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</si>
  <si>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</si>
  <si>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</si>
  <si>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</si>
  <si>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</si>
  <si>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</si>
  <si>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</si>
  <si>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</si>
  <si>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</si>
  <si>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</si>
  <si>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</si>
  <si>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</si>
  <si>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</si>
  <si>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</si>
  <si>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</si>
  <si>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</si>
  <si>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</si>
  <si>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</si>
  <si>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</si>
  <si>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</si>
  <si>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</si>
  <si>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</si>
  <si>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</si>
  <si>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</si>
  <si>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</si>
  <si>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</si>
  <si>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</si>
  <si>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</si>
  <si>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</si>
  <si>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</si>
  <si>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</si>
  <si>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</si>
  <si>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</si>
  <si>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</si>
  <si>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</si>
  <si>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</si>
  <si>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</si>
  <si>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</si>
  <si>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</si>
  <si>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</si>
  <si>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</si>
  <si>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</si>
  <si>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</si>
  <si>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</si>
  <si>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</si>
  <si>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</si>
  <si>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</si>
  <si>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</si>
  <si>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</si>
  <si>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</si>
  <si>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</si>
  <si>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</si>
  <si>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</si>
  <si>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</si>
  <si>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</si>
  <si>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</si>
  <si>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</si>
  <si>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</si>
  <si>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</si>
  <si>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</si>
  <si>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</si>
  <si>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</si>
  <si>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</si>
  <si>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</si>
  <si>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</si>
  <si>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</si>
  <si>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</si>
  <si>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</si>
  <si>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</si>
  <si>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</si>
  <si>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</si>
  <si>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</si>
  <si>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</si>
  <si>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</si>
  <si>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</si>
  <si>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</si>
  <si>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</si>
  <si>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</si>
  <si>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</si>
  <si>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</si>
  <si>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</si>
  <si>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</si>
  <si>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</si>
  <si>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</si>
  <si>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</si>
  <si>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</si>
  <si>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</si>
  <si>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</si>
  <si>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</si>
  <si>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</si>
  <si>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</si>
  <si>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</si>
  <si>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</si>
  <si>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</si>
  <si>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</si>
  <si>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</si>
  <si>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</si>
  <si>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</si>
  <si>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</si>
  <si>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</si>
  <si>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</si>
  <si>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</si>
  <si>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</si>
  <si>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</si>
  <si>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</si>
  <si>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</si>
  <si>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</si>
  <si>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</si>
  <si>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</si>
  <si>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</si>
  <si>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福島県天栄村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</si>
  <si>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</si>
  <si>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</si>
  <si>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</si>
  <si>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</si>
  <si>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</si>
  <si>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</si>
  <si>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</si>
  <si>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</si>
  <si>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</si>
  <si>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</si>
  <si>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</si>
  <si>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</si>
  <si>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</si>
  <si>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</si>
  <si>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</si>
  <si>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</si>
  <si>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</si>
  <si>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</si>
  <si>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</si>
  <si>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</si>
  <si>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</si>
  <si>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</si>
  <si>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</si>
  <si>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</si>
  <si>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</si>
  <si>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</si>
  <si>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</si>
  <si>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</si>
  <si>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</si>
  <si>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</si>
  <si>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</si>
  <si>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</si>
  <si>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</si>
  <si>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</si>
  <si>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</si>
  <si>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</si>
  <si>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</si>
  <si>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</si>
  <si>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水道事業会計</t>
    <phoneticPr fontId="5"/>
  </si>
  <si>
    <t>法適用企業</t>
    <phoneticPr fontId="5"/>
  </si>
  <si>
    <t>大山地区排水処理施設事業特別会計</t>
    <phoneticPr fontId="5"/>
  </si>
  <si>
    <t>法非適用企業</t>
    <phoneticPr fontId="5"/>
  </si>
  <si>
    <t>農業集落排水事業特別会計</t>
    <phoneticPr fontId="5"/>
  </si>
  <si>
    <t>法非適用企業</t>
    <phoneticPr fontId="5"/>
  </si>
  <si>
    <t>二岐専用水道特別会計</t>
    <phoneticPr fontId="5"/>
  </si>
  <si>
    <t>法非適用企業</t>
    <phoneticPr fontId="5"/>
  </si>
  <si>
    <t>簡易水道事業特別会計</t>
    <phoneticPr fontId="5"/>
  </si>
  <si>
    <t>簡易排水処理施設特別会計</t>
    <phoneticPr fontId="5"/>
  </si>
  <si>
    <t>風力発電事業特別会計</t>
    <phoneticPr fontId="5"/>
  </si>
  <si>
    <t>-</t>
    <phoneticPr fontId="5"/>
  </si>
  <si>
    <t>法非適用企業</t>
    <phoneticPr fontId="5"/>
  </si>
  <si>
    <t>工業用地取得造成事業特別会計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</si>
  <si>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</si>
  <si>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</si>
  <si>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</si>
  <si>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</si>
  <si>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</si>
  <si>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</si>
  <si>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</si>
  <si>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</si>
  <si>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</si>
  <si>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</si>
  <si>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</si>
  <si>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</si>
  <si>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</si>
  <si>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</si>
  <si>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</si>
  <si>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</si>
  <si>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</si>
  <si>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</si>
  <si>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</si>
  <si>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</si>
  <si>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</si>
  <si>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</si>
  <si>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</si>
  <si>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</si>
  <si>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</si>
  <si>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</si>
  <si>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</si>
  <si>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</si>
  <si>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</si>
  <si>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</si>
  <si>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</si>
  <si>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</si>
  <si>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</si>
  <si>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</si>
  <si>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</si>
  <si>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</si>
  <si>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</si>
  <si>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</si>
  <si>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</si>
  <si>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</si>
  <si>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</si>
  <si>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</si>
  <si>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</si>
  <si>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</si>
  <si>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</si>
  <si>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</si>
  <si>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</si>
  <si>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</si>
  <si>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</si>
  <si>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</si>
  <si>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</si>
  <si>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</si>
  <si>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</si>
  <si>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</si>
  <si>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</si>
  <si>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</si>
  <si>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</si>
  <si>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</si>
  <si>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</si>
  <si>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</si>
  <si>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</si>
  <si>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</si>
  <si>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</si>
  <si>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</si>
  <si>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</si>
  <si>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</si>
  <si>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</si>
  <si>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</si>
  <si>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</si>
  <si>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</si>
  <si>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</si>
  <si>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</si>
  <si>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</si>
  <si>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</si>
  <si>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</si>
  <si>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</si>
  <si>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</si>
  <si>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</si>
  <si>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</si>
  <si>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</si>
  <si>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</si>
  <si>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</si>
  <si>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</si>
  <si>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</si>
  <si>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</si>
  <si>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</si>
  <si>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</si>
  <si>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</si>
  <si>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</si>
  <si>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</si>
  <si>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</si>
  <si>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</si>
  <si>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</si>
  <si>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</si>
  <si>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</si>
  <si>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</si>
  <si>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</si>
  <si>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</si>
  <si>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</si>
  <si>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</si>
  <si>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</si>
  <si>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</si>
  <si>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</si>
  <si>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</si>
  <si>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</si>
  <si>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</si>
  <si>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</si>
  <si>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</si>
  <si>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</si>
  <si>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</si>
  <si>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</si>
  <si>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</si>
  <si>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</si>
  <si>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</si>
  <si>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</si>
  <si>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</si>
  <si>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</si>
  <si>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</si>
  <si>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</si>
  <si>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</si>
  <si>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</si>
  <si>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</si>
  <si>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</si>
  <si>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</si>
  <si>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</si>
  <si>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</si>
  <si>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</si>
  <si>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</si>
  <si>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</si>
  <si>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</si>
  <si>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</si>
  <si>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</si>
  <si>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</si>
  <si>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</si>
  <si>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</si>
  <si>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</si>
  <si>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</si>
  <si>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</si>
  <si>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</si>
  <si>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</si>
  <si>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</si>
  <si>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</si>
  <si>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</si>
  <si>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</si>
  <si>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</si>
  <si>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</si>
  <si>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</si>
  <si>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</si>
  <si>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</si>
  <si>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</si>
  <si>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</si>
  <si>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</si>
  <si>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</si>
  <si>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</si>
  <si>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</si>
  <si>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</si>
  <si>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</si>
  <si>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</si>
  <si>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</si>
  <si>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</si>
  <si>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5.04</t>
  </si>
  <si>
    <t>▲ 1.20</t>
  </si>
  <si>
    <t>▲ 8.18</t>
  </si>
  <si>
    <t>▲ 6.11</t>
  </si>
  <si>
    <t>工業用地取得造成事業特別会計</t>
  </si>
  <si>
    <t>水道事業会計</t>
  </si>
  <si>
    <t>一般会計</t>
  </si>
  <si>
    <t>国民健康保険特別会計（事業勘定）</t>
  </si>
  <si>
    <t>農業集落排水事業特別会計</t>
  </si>
  <si>
    <t>介護保険特別会計</t>
  </si>
  <si>
    <t>国民健康保険特別会計（直診勘定）</t>
  </si>
  <si>
    <t>簡易水道事業特別会計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</si>
  <si>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</si>
  <si>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</si>
  <si>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</si>
  <si>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</si>
  <si>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</si>
  <si>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</si>
  <si>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</si>
  <si>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</si>
  <si>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公立岩瀬病院企業団</t>
    <rPh sb="0" eb="2">
      <t>コウリツ</t>
    </rPh>
    <rPh sb="2" eb="4">
      <t>イワセ</t>
    </rPh>
    <rPh sb="4" eb="6">
      <t>ビョウイン</t>
    </rPh>
    <rPh sb="6" eb="8">
      <t>キギョウ</t>
    </rPh>
    <rPh sb="8" eb="9">
      <t>ダン</t>
    </rPh>
    <phoneticPr fontId="2"/>
  </si>
  <si>
    <t>法適用</t>
    <rPh sb="0" eb="1">
      <t>ホウ</t>
    </rPh>
    <rPh sb="1" eb="3">
      <t>テキヨウ</t>
    </rPh>
    <phoneticPr fontId="2"/>
  </si>
  <si>
    <t>須賀川地方広域消防組合　一般会計</t>
    <rPh sb="0" eb="3">
      <t>スカガワ</t>
    </rPh>
    <rPh sb="3" eb="5">
      <t>チホウ</t>
    </rPh>
    <rPh sb="5" eb="7">
      <t>コウイキ</t>
    </rPh>
    <rPh sb="7" eb="9">
      <t>ショウボウ</t>
    </rPh>
    <rPh sb="9" eb="11">
      <t>クミアイ</t>
    </rPh>
    <rPh sb="12" eb="14">
      <t>イッパン</t>
    </rPh>
    <rPh sb="14" eb="16">
      <t>カイケイ</t>
    </rPh>
    <phoneticPr fontId="2"/>
  </si>
  <si>
    <t>-</t>
    <phoneticPr fontId="2"/>
  </si>
  <si>
    <t>須賀川地方保健環境組合　一般会計</t>
    <rPh sb="0" eb="3">
      <t>スカガワ</t>
    </rPh>
    <rPh sb="3" eb="5">
      <t>チホウ</t>
    </rPh>
    <rPh sb="5" eb="7">
      <t>ホケン</t>
    </rPh>
    <rPh sb="7" eb="9">
      <t>カンキョウ</t>
    </rPh>
    <rPh sb="9" eb="11">
      <t>クミアイ</t>
    </rPh>
    <rPh sb="12" eb="14">
      <t>イッパン</t>
    </rPh>
    <rPh sb="14" eb="16">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</si>
  <si>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</si>
  <si>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</si>
  <si>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</si>
  <si>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</si>
  <si>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</si>
  <si>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</si>
  <si>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</si>
  <si>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(株)天栄村振興公社</t>
    <rPh sb="0" eb="3">
      <t>カブ</t>
    </rPh>
    <rPh sb="3" eb="6">
      <t>テンエイムラ</t>
    </rPh>
    <rPh sb="6" eb="8">
      <t>シンコウ</t>
    </rPh>
    <rPh sb="8" eb="10">
      <t>コウシャ</t>
    </rPh>
    <phoneticPr fontId="2"/>
  </si>
  <si>
    <t>-</t>
    <phoneticPr fontId="2"/>
  </si>
  <si>
    <t>-</t>
    <phoneticPr fontId="2"/>
  </si>
  <si>
    <t>委託費（16百万円）</t>
    <rPh sb="0" eb="2">
      <t>イタク</t>
    </rPh>
    <rPh sb="2" eb="3">
      <t>ヒ</t>
    </rPh>
    <rPh sb="6" eb="9">
      <t>ヒャクマンエン</t>
    </rPh>
    <phoneticPr fontId="2"/>
  </si>
  <si>
    <t>(公共施設整備基金(R02年度末現在))</t>
    <phoneticPr fontId="5"/>
  </si>
  <si>
    <t>(がんばれ天栄応援基金(R02年度末現在))</t>
    <phoneticPr fontId="5"/>
  </si>
  <si>
    <t>(こども未来基金(R02年度末現在))</t>
    <phoneticPr fontId="5"/>
  </si>
  <si>
    <t>(除雪車整備基金(R02年度末現在))</t>
    <phoneticPr fontId="5"/>
  </si>
  <si>
    <t>(ふるさと水と土保全基金(R02年度末現在))</t>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</si>
  <si>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</si>
  <si>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</si>
  <si>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</si>
  <si>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</si>
  <si>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</si>
  <si>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を下回ったものの、将来負担比率は類似団体を上回っている。今後、老朽化した施設の長寿命化対策等の財源として、地方債の発行も考えられることから、公共施設等総合管理計画に基づいた施設の維持管理を適切に進めるとともに、公共施設整備基金への積立など充当可能財源の確保にも努めていく。
※将来負担比率を次のとおり修正する。
　（誤）14.5　→　（正）14.4</t>
    <rPh sb="0" eb="2">
      <t>ユウケイ</t>
    </rPh>
    <rPh sb="2" eb="4">
      <t>コテイ</t>
    </rPh>
    <rPh sb="4" eb="6">
      <t>シサン</t>
    </rPh>
    <rPh sb="6" eb="8">
      <t>ゲンカ</t>
    </rPh>
    <rPh sb="8" eb="10">
      <t>ショウキャク</t>
    </rPh>
    <rPh sb="10" eb="11">
      <t>リツ</t>
    </rPh>
    <rPh sb="12" eb="14">
      <t>ルイジ</t>
    </rPh>
    <rPh sb="14" eb="16">
      <t>ダンタイ</t>
    </rPh>
    <rPh sb="17" eb="19">
      <t>シタマワ</t>
    </rPh>
    <rPh sb="25" eb="27">
      <t>ショウライ</t>
    </rPh>
    <rPh sb="27" eb="29">
      <t>フタン</t>
    </rPh>
    <rPh sb="29" eb="31">
      <t>ヒリツ</t>
    </rPh>
    <rPh sb="32" eb="34">
      <t>ルイジ</t>
    </rPh>
    <rPh sb="34" eb="36">
      <t>ダンタイ</t>
    </rPh>
    <rPh sb="37" eb="39">
      <t>ウワマワ</t>
    </rPh>
    <rPh sb="44" eb="46">
      <t>コンゴ</t>
    </rPh>
    <rPh sb="47" eb="50">
      <t>ロウキュウカ</t>
    </rPh>
    <rPh sb="52" eb="54">
      <t>シセツ</t>
    </rPh>
    <rPh sb="55" eb="59">
      <t>チョウジュミョウカ</t>
    </rPh>
    <rPh sb="59" eb="61">
      <t>タイサク</t>
    </rPh>
    <rPh sb="61" eb="62">
      <t>トウ</t>
    </rPh>
    <rPh sb="63" eb="65">
      <t>ザイゲン</t>
    </rPh>
    <rPh sb="69" eb="72">
      <t>チホウサイ</t>
    </rPh>
    <rPh sb="73" eb="75">
      <t>ハッコウ</t>
    </rPh>
    <rPh sb="76" eb="77">
      <t>カンガ</t>
    </rPh>
    <rPh sb="86" eb="88">
      <t>コウキョウ</t>
    </rPh>
    <rPh sb="88" eb="90">
      <t>シセツ</t>
    </rPh>
    <rPh sb="90" eb="91">
      <t>トウ</t>
    </rPh>
    <rPh sb="91" eb="93">
      <t>ソウゴウ</t>
    </rPh>
    <rPh sb="93" eb="95">
      <t>カンリ</t>
    </rPh>
    <rPh sb="95" eb="97">
      <t>ケイカク</t>
    </rPh>
    <rPh sb="98" eb="99">
      <t>モト</t>
    </rPh>
    <rPh sb="102" eb="104">
      <t>シセツ</t>
    </rPh>
    <rPh sb="105" eb="107">
      <t>イジ</t>
    </rPh>
    <rPh sb="107" eb="109">
      <t>カンリ</t>
    </rPh>
    <rPh sb="110" eb="112">
      <t>テキセツ</t>
    </rPh>
    <rPh sb="113" eb="114">
      <t>スス</t>
    </rPh>
    <rPh sb="121" eb="123">
      <t>コウキョウ</t>
    </rPh>
    <rPh sb="123" eb="125">
      <t>シセツ</t>
    </rPh>
    <rPh sb="125" eb="127">
      <t>セイビ</t>
    </rPh>
    <rPh sb="127" eb="129">
      <t>キキン</t>
    </rPh>
    <rPh sb="131" eb="133">
      <t>ツミタテ</t>
    </rPh>
    <rPh sb="135" eb="137">
      <t>ジュウトウ</t>
    </rPh>
    <rPh sb="137" eb="139">
      <t>カノウ</t>
    </rPh>
    <rPh sb="139" eb="141">
      <t>ザイゲン</t>
    </rPh>
    <rPh sb="142" eb="144">
      <t>カクホ</t>
    </rPh>
    <rPh sb="146" eb="147">
      <t>ツト</t>
    </rPh>
    <rPh sb="154" eb="156">
      <t>ショウライ</t>
    </rPh>
    <rPh sb="156" eb="158">
      <t>フタン</t>
    </rPh>
    <rPh sb="158" eb="160">
      <t>ヒリツ</t>
    </rPh>
    <rPh sb="161" eb="162">
      <t>ツギ</t>
    </rPh>
    <rPh sb="166" eb="168">
      <t>シュウセイ</t>
    </rPh>
    <rPh sb="174" eb="175">
      <t>ゴ</t>
    </rPh>
    <rPh sb="184" eb="185">
      <t>セイ</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</si>
  <si>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</si>
  <si>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</si>
  <si>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</si>
  <si>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</si>
  <si>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</si>
  <si>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</si>
  <si>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</si>
  <si>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を上回っているものの、前年度から13.6ポイント減少した。主な要因としては、地方債の現在高の減少や充当可能財源である基金の残高の増加などが考えられる。また、実質公債費比率は類似団体と同水準であり、前年度から0.5ポイント減少した。主な要因としては、公債費に準ずる債務負担行為に係る債務の減少や普通交付税額の増加などが考えられる。
※将来負担比率を次のとおり修正する。
　（誤）14.5　→　（正）14.4</t>
    <rPh sb="0" eb="2">
      <t>ショウライ</t>
    </rPh>
    <rPh sb="2" eb="4">
      <t>フタン</t>
    </rPh>
    <rPh sb="4" eb="6">
      <t>ヒリツ</t>
    </rPh>
    <rPh sb="7" eb="9">
      <t>ルイジ</t>
    </rPh>
    <rPh sb="9" eb="11">
      <t>ダンタイ</t>
    </rPh>
    <rPh sb="12" eb="14">
      <t>ウワマワ</t>
    </rPh>
    <rPh sb="22" eb="25">
      <t>ゼンネンド</t>
    </rPh>
    <rPh sb="35" eb="37">
      <t>ゲンショウ</t>
    </rPh>
    <rPh sb="40" eb="41">
      <t>オモ</t>
    </rPh>
    <rPh sb="42" eb="44">
      <t>ヨウイン</t>
    </rPh>
    <rPh sb="49" eb="52">
      <t>チホウサイ</t>
    </rPh>
    <rPh sb="53" eb="55">
      <t>ゲンザイ</t>
    </rPh>
    <rPh sb="55" eb="56">
      <t>ダカ</t>
    </rPh>
    <rPh sb="57" eb="59">
      <t>ゲンショウ</t>
    </rPh>
    <rPh sb="60" eb="62">
      <t>ジュウトウ</t>
    </rPh>
    <rPh sb="62" eb="64">
      <t>カノウ</t>
    </rPh>
    <rPh sb="64" eb="66">
      <t>ザイゲン</t>
    </rPh>
    <rPh sb="69" eb="71">
      <t>キキン</t>
    </rPh>
    <rPh sb="72" eb="74">
      <t>ザンダカ</t>
    </rPh>
    <rPh sb="75" eb="77">
      <t>ゾウカ</t>
    </rPh>
    <rPh sb="80" eb="81">
      <t>カンガ</t>
    </rPh>
    <rPh sb="89" eb="91">
      <t>ジッシツ</t>
    </rPh>
    <rPh sb="91" eb="93">
      <t>コウサイ</t>
    </rPh>
    <rPh sb="93" eb="94">
      <t>ヒ</t>
    </rPh>
    <rPh sb="94" eb="96">
      <t>ヒリツ</t>
    </rPh>
    <rPh sb="97" eb="99">
      <t>ルイジ</t>
    </rPh>
    <rPh sb="99" eb="101">
      <t>ダンタイ</t>
    </rPh>
    <rPh sb="102" eb="105">
      <t>ドウスイジュン</t>
    </rPh>
    <rPh sb="109" eb="112">
      <t>ゼンネンド</t>
    </rPh>
    <rPh sb="121" eb="123">
      <t>ゲンショウ</t>
    </rPh>
    <rPh sb="126" eb="127">
      <t>オモ</t>
    </rPh>
    <rPh sb="128" eb="130">
      <t>ヨウイン</t>
    </rPh>
    <rPh sb="135" eb="138">
      <t>コウサイヒ</t>
    </rPh>
    <rPh sb="139" eb="140">
      <t>ジュン</t>
    </rPh>
    <rPh sb="142" eb="144">
      <t>サイム</t>
    </rPh>
    <rPh sb="144" eb="146">
      <t>フタン</t>
    </rPh>
    <rPh sb="146" eb="148">
      <t>コウイ</t>
    </rPh>
    <rPh sb="149" eb="150">
      <t>カカ</t>
    </rPh>
    <rPh sb="151" eb="153">
      <t>サイム</t>
    </rPh>
    <rPh sb="154" eb="156">
      <t>ゲンショウ</t>
    </rPh>
    <rPh sb="157" eb="159">
      <t>フツウ</t>
    </rPh>
    <rPh sb="159" eb="162">
      <t>コウフゼイ</t>
    </rPh>
    <rPh sb="162" eb="163">
      <t>ガク</t>
    </rPh>
    <rPh sb="164" eb="166">
      <t>ゾウカ</t>
    </rPh>
    <rPh sb="169" eb="170">
      <t>カンガ</t>
    </rPh>
    <rPh sb="177" eb="179">
      <t>ショウライ</t>
    </rPh>
    <rPh sb="179" eb="181">
      <t>フタン</t>
    </rPh>
    <rPh sb="181" eb="183">
      <t>ヒリツ</t>
    </rPh>
    <rPh sb="184" eb="185">
      <t>ツギ</t>
    </rPh>
    <rPh sb="189" eb="191">
      <t>シュウセイ</t>
    </rPh>
    <rPh sb="197" eb="198">
      <t>ゴ</t>
    </rPh>
    <rPh sb="207" eb="208">
      <t>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</si>
</sst>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5E53-4463-9B86-840E3FDEFA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165632</c:v>
                </c:pt>
                <c:pt idx="1">
                  <c:v>231992</c:v>
                </c:pt>
                <c:pt idx="2">
                  <c:v>219231</c:v>
                </c:pt>
                <c:pt idx="3">
                  <c:v>215637</c:v>
                </c:pt>
                <c:pt idx="4">
                  <c:v>166259</c:v>
                </c:pt>
              </c:numCache>
            </c:numRef>
          </c:val>
          <c:smooth val="0"/>
          <c:extLst>
            <c:ext xmlns:c16="http://schemas.microsoft.com/office/drawing/2014/chart" uri="{C3380CC4-5D6E-409C-BE32-E72D297353CC}">
              <c16:uniqueId val="{00000001-5E53-4463-9B86-840E3FDEFAB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5.63</c:v>
                </c:pt>
                <c:pt idx="1">
                  <c:v>6.97</c:v>
                </c:pt>
                <c:pt idx="2">
                  <c:v>5.84</c:v>
                </c:pt>
                <c:pt idx="3">
                  <c:v>2.68</c:v>
                </c:pt>
                <c:pt idx="4">
                  <c:v>4.84</c:v>
                </c:pt>
              </c:numCache>
            </c:numRef>
          </c:val>
          <c:extLst>
            <c:ext xmlns:c16="http://schemas.microsoft.com/office/drawing/2014/chart" uri="{C3380CC4-5D6E-409C-BE32-E72D297353CC}">
              <c16:uniqueId val="{00000000-3769-456D-BA8C-A63D5E0C00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37.979999999999997</c:v>
                </c:pt>
                <c:pt idx="1">
                  <c:v>36.630000000000003</c:v>
                </c:pt>
                <c:pt idx="2">
                  <c:v>30.24</c:v>
                </c:pt>
                <c:pt idx="3">
                  <c:v>27.44</c:v>
                </c:pt>
                <c:pt idx="4">
                  <c:v>37.14</c:v>
                </c:pt>
              </c:numCache>
            </c:numRef>
          </c:val>
          <c:extLst>
            <c:ext xmlns:c16="http://schemas.microsoft.com/office/drawing/2014/chart" uri="{C3380CC4-5D6E-409C-BE32-E72D297353CC}">
              <c16:uniqueId val="{00000001-3769-456D-BA8C-A63D5E0C00A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-5.04</c:v>
                </c:pt>
                <c:pt idx="1">
                  <c:v>-1.2</c:v>
                </c:pt>
                <c:pt idx="2">
                  <c:v>-8.18</c:v>
                </c:pt>
                <c:pt idx="3">
                  <c:v>-6.11</c:v>
                </c:pt>
                <c:pt idx="4">
                  <c:v>13.59</c:v>
                </c:pt>
              </c:numCache>
            </c:numRef>
          </c:val>
          <c:smooth val="0"/>
          <c:extLst>
            <c:ext xmlns:c16="http://schemas.microsoft.com/office/drawing/2014/chart" uri="{C3380CC4-5D6E-409C-BE32-E72D297353CC}">
              <c16:uniqueId val="{00000002-3769-456D-BA8C-A63D5E0C00A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0.89</c:v>
                </c:pt>
                <c:pt idx="2">
                  <c:v>#N/A</c:v>
                </c:pt>
                <c:pt idx="3">
                  <c:v>0.66</c:v>
                </c:pt>
                <c:pt idx="4">
                  <c:v>#N/A</c:v>
                </c:pt>
                <c:pt idx="5">
                  <c:v>0.54</c:v>
                </c:pt>
                <c:pt idx="6">
                  <c:v>#N/A</c:v>
                </c:pt>
                <c:pt idx="7">
                  <c:v>0.32</c:v>
                </c:pt>
                <c:pt idx="8">
                  <c:v>#N/A</c:v>
                </c:pt>
                <c:pt idx="9">
                  <c:v>0.21</c:v>
                </c:pt>
              </c:numCache>
            </c:numRef>
          </c:val>
          <c:extLst>
            <c:ext xmlns:c16="http://schemas.microsoft.com/office/drawing/2014/chart" uri="{C3380CC4-5D6E-409C-BE32-E72D297353CC}">
              <c16:uniqueId val="{00000000-EACD-4B84-AC31-91E4F8E4DD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CD-4B84-AC31-91E4F8E4DD3B}"/>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0.25</c:v>
                </c:pt>
                <c:pt idx="2">
                  <c:v>#N/A</c:v>
                </c:pt>
                <c:pt idx="3">
                  <c:v>0.27</c:v>
                </c:pt>
                <c:pt idx="4">
                  <c:v>#N/A</c:v>
                </c:pt>
                <c:pt idx="5">
                  <c:v>0.27</c:v>
                </c:pt>
                <c:pt idx="6">
                  <c:v>#N/A</c:v>
                </c:pt>
                <c:pt idx="7">
                  <c:v>0.23</c:v>
                </c:pt>
                <c:pt idx="8">
                  <c:v>#N/A</c:v>
                </c:pt>
                <c:pt idx="9">
                  <c:v>0.15</c:v>
                </c:pt>
              </c:numCache>
            </c:numRef>
          </c:val>
          <c:extLst>
            <c:ext xmlns:c16="http://schemas.microsoft.com/office/drawing/2014/chart" uri="{C3380CC4-5D6E-409C-BE32-E72D297353CC}">
              <c16:uniqueId val="{00000002-EACD-4B84-AC31-91E4F8E4DD3B}"/>
            </c:ext>
          </c:extLst>
        </c:ser>
        <c:ser>
          <c:idx val="3"/>
          <c:order val="3"/>
          <c:tx>
            <c:strRef>
              <c:f>データシート!$A$30</c:f>
              <c:strCache>
                <c:ptCount val="1"/>
                <c:pt idx="0">
                  <c:v>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0.11</c:v>
                </c:pt>
                <c:pt idx="4">
                  <c:v>#N/A</c:v>
                </c:pt>
                <c:pt idx="5">
                  <c:v>0.15</c:v>
                </c:pt>
                <c:pt idx="6">
                  <c:v>#N/A</c:v>
                </c:pt>
                <c:pt idx="7">
                  <c:v>0.13</c:v>
                </c:pt>
                <c:pt idx="8">
                  <c:v>#N/A</c:v>
                </c:pt>
                <c:pt idx="9">
                  <c:v>0.24</c:v>
                </c:pt>
              </c:numCache>
            </c:numRef>
          </c:val>
          <c:extLst>
            <c:ext xmlns:c16="http://schemas.microsoft.com/office/drawing/2014/chart" uri="{C3380CC4-5D6E-409C-BE32-E72D297353CC}">
              <c16:uniqueId val="{00000003-EACD-4B84-AC31-91E4F8E4DD3B}"/>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0.43</c:v>
                </c:pt>
                <c:pt idx="2">
                  <c:v>#N/A</c:v>
                </c:pt>
                <c:pt idx="3">
                  <c:v>0.28000000000000003</c:v>
                </c:pt>
                <c:pt idx="4">
                  <c:v>#N/A</c:v>
                </c:pt>
                <c:pt idx="5">
                  <c:v>0.46</c:v>
                </c:pt>
                <c:pt idx="6">
                  <c:v>#N/A</c:v>
                </c:pt>
                <c:pt idx="7">
                  <c:v>0</c:v>
                </c:pt>
                <c:pt idx="8">
                  <c:v>#N/A</c:v>
                </c:pt>
                <c:pt idx="9">
                  <c:v>0.51</c:v>
                </c:pt>
              </c:numCache>
            </c:numRef>
          </c:val>
          <c:extLst>
            <c:ext xmlns:c16="http://schemas.microsoft.com/office/drawing/2014/chart" uri="{C3380CC4-5D6E-409C-BE32-E72D297353CC}">
              <c16:uniqueId val="{00000004-EACD-4B84-AC31-91E4F8E4DD3B}"/>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c:v>
                </c:pt>
                <c:pt idx="2">
                  <c:v>#N/A</c:v>
                </c:pt>
                <c:pt idx="3">
                  <c:v>0.42</c:v>
                </c:pt>
                <c:pt idx="4">
                  <c:v>#N/A</c:v>
                </c:pt>
                <c:pt idx="5">
                  <c:v>0.55000000000000004</c:v>
                </c:pt>
                <c:pt idx="6">
                  <c:v>#N/A</c:v>
                </c:pt>
                <c:pt idx="7">
                  <c:v>0.56999999999999995</c:v>
                </c:pt>
                <c:pt idx="8">
                  <c:v>#N/A</c:v>
                </c:pt>
                <c:pt idx="9">
                  <c:v>0.61</c:v>
                </c:pt>
              </c:numCache>
            </c:numRef>
          </c:val>
          <c:extLst>
            <c:ext xmlns:c16="http://schemas.microsoft.com/office/drawing/2014/chart" uri="{C3380CC4-5D6E-409C-BE32-E72D297353CC}">
              <c16:uniqueId val="{00000005-EACD-4B84-AC31-91E4F8E4DD3B}"/>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1.35</c:v>
                </c:pt>
                <c:pt idx="2">
                  <c:v>#N/A</c:v>
                </c:pt>
                <c:pt idx="3">
                  <c:v>2.7</c:v>
                </c:pt>
                <c:pt idx="4">
                  <c:v>#N/A</c:v>
                </c:pt>
                <c:pt idx="5">
                  <c:v>1.8</c:v>
                </c:pt>
                <c:pt idx="6">
                  <c:v>#N/A</c:v>
                </c:pt>
                <c:pt idx="7">
                  <c:v>1.76</c:v>
                </c:pt>
                <c:pt idx="8">
                  <c:v>#N/A</c:v>
                </c:pt>
                <c:pt idx="9">
                  <c:v>2.02</c:v>
                </c:pt>
              </c:numCache>
            </c:numRef>
          </c:val>
          <c:extLst>
            <c:ext xmlns:c16="http://schemas.microsoft.com/office/drawing/2014/chart" uri="{C3380CC4-5D6E-409C-BE32-E72D297353CC}">
              <c16:uniqueId val="{00000006-EACD-4B84-AC31-91E4F8E4DD3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5.63</c:v>
                </c:pt>
                <c:pt idx="2">
                  <c:v>#N/A</c:v>
                </c:pt>
                <c:pt idx="3">
                  <c:v>6.97</c:v>
                </c:pt>
                <c:pt idx="4">
                  <c:v>#N/A</c:v>
                </c:pt>
                <c:pt idx="5">
                  <c:v>5.83</c:v>
                </c:pt>
                <c:pt idx="6">
                  <c:v>#N/A</c:v>
                </c:pt>
                <c:pt idx="7">
                  <c:v>2.68</c:v>
                </c:pt>
                <c:pt idx="8">
                  <c:v>#N/A</c:v>
                </c:pt>
                <c:pt idx="9">
                  <c:v>4.84</c:v>
                </c:pt>
              </c:numCache>
            </c:numRef>
          </c:val>
          <c:extLst>
            <c:ext xmlns:c16="http://schemas.microsoft.com/office/drawing/2014/chart" uri="{C3380CC4-5D6E-409C-BE32-E72D297353CC}">
              <c16:uniqueId val="{00000007-EACD-4B84-AC31-91E4F8E4DD3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4.79</c:v>
                </c:pt>
                <c:pt idx="2">
                  <c:v>#N/A</c:v>
                </c:pt>
                <c:pt idx="3">
                  <c:v>3.4</c:v>
                </c:pt>
                <c:pt idx="4">
                  <c:v>#N/A</c:v>
                </c:pt>
                <c:pt idx="5">
                  <c:v>4.83</c:v>
                </c:pt>
                <c:pt idx="6">
                  <c:v>#N/A</c:v>
                </c:pt>
                <c:pt idx="7">
                  <c:v>5.81</c:v>
                </c:pt>
                <c:pt idx="8">
                  <c:v>#N/A</c:v>
                </c:pt>
                <c:pt idx="9">
                  <c:v>5.08</c:v>
                </c:pt>
              </c:numCache>
            </c:numRef>
          </c:val>
          <c:extLst>
            <c:ext xmlns:c16="http://schemas.microsoft.com/office/drawing/2014/chart" uri="{C3380CC4-5D6E-409C-BE32-E72D297353CC}">
              <c16:uniqueId val="{00000008-EACD-4B84-AC31-91E4F8E4DD3B}"/>
            </c:ext>
          </c:extLst>
        </c:ser>
        <c:ser>
          <c:idx val="9"/>
          <c:order val="9"/>
          <c:tx>
            <c:strRef>
              <c:f>データシート!$A$36</c:f>
              <c:strCache>
                <c:ptCount val="1"/>
                <c:pt idx="0">
                  <c:v>工業用地取得造成事業特別会計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9.76</c:v>
                </c:pt>
                <c:pt idx="2">
                  <c:v>#N/A</c:v>
                </c:pt>
                <c:pt idx="3">
                  <c:v>9.8800000000000008</c:v>
                </c:pt>
                <c:pt idx="4">
                  <c:v>#N/A</c:v>
                </c:pt>
                <c:pt idx="5">
                  <c:v>10.06</c:v>
                </c:pt>
                <c:pt idx="6">
                  <c:v>#N/A</c:v>
                </c:pt>
                <c:pt idx="7">
                  <c:v>9.93</c:v>
                </c:pt>
                <c:pt idx="8">
                  <c:v>#N/A</c:v>
                </c:pt>
                <c:pt idx="9">
                  <c:v>9.6</c:v>
                </c:pt>
              </c:numCache>
            </c:numRef>
          </c:val>
          <c:extLst>
            <c:ext xmlns:c16="http://schemas.microsoft.com/office/drawing/2014/chart" uri="{C3380CC4-5D6E-409C-BE32-E72D297353CC}">
              <c16:uniqueId val="{00000009-EACD-4B84-AC31-91E4F8E4DD3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386</c:v>
                </c:pt>
                <c:pt idx="5">
                  <c:v>370</c:v>
                </c:pt>
                <c:pt idx="8">
                  <c:v>359</c:v>
                </c:pt>
                <c:pt idx="11">
                  <c:v>350</c:v>
                </c:pt>
                <c:pt idx="14">
                  <c:v>348</c:v>
                </c:pt>
              </c:numCache>
            </c:numRef>
          </c:val>
          <c:extLst>
            <c:ext xmlns:c16="http://schemas.microsoft.com/office/drawing/2014/chart" uri="{C3380CC4-5D6E-409C-BE32-E72D297353CC}">
              <c16:uniqueId val="{00000000-B2B9-4562-BEF4-D07633D69E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B9-4562-BEF4-D07633D69E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36</c:v>
                </c:pt>
                <c:pt idx="3">
                  <c:v>35</c:v>
                </c:pt>
                <c:pt idx="6">
                  <c:v>30</c:v>
                </c:pt>
                <c:pt idx="9">
                  <c:v>8</c:v>
                </c:pt>
                <c:pt idx="12">
                  <c:v>8</c:v>
                </c:pt>
              </c:numCache>
            </c:numRef>
          </c:val>
          <c:extLst>
            <c:ext xmlns:c16="http://schemas.microsoft.com/office/drawing/2014/chart" uri="{C3380CC4-5D6E-409C-BE32-E72D297353CC}">
              <c16:uniqueId val="{00000002-B2B9-4562-BEF4-D07633D69E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1</c:v>
                </c:pt>
                <c:pt idx="6">
                  <c:v>2</c:v>
                </c:pt>
                <c:pt idx="9">
                  <c:v>3</c:v>
                </c:pt>
                <c:pt idx="12">
                  <c:v>4</c:v>
                </c:pt>
              </c:numCache>
            </c:numRef>
          </c:val>
          <c:extLst>
            <c:ext xmlns:c16="http://schemas.microsoft.com/office/drawing/2014/chart" uri="{C3380CC4-5D6E-409C-BE32-E72D297353CC}">
              <c16:uniqueId val="{00000003-B2B9-4562-BEF4-D07633D69E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142</c:v>
                </c:pt>
                <c:pt idx="3">
                  <c:v>158</c:v>
                </c:pt>
                <c:pt idx="6">
                  <c:v>155</c:v>
                </c:pt>
                <c:pt idx="9">
                  <c:v>154</c:v>
                </c:pt>
                <c:pt idx="12">
                  <c:v>147</c:v>
                </c:pt>
              </c:numCache>
            </c:numRef>
          </c:val>
          <c:extLst>
            <c:ext xmlns:c16="http://schemas.microsoft.com/office/drawing/2014/chart" uri="{C3380CC4-5D6E-409C-BE32-E72D297353CC}">
              <c16:uniqueId val="{00000004-B2B9-4562-BEF4-D07633D69E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B9-4562-BEF4-D07633D69E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B9-4562-BEF4-D07633D69E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396</c:v>
                </c:pt>
                <c:pt idx="3">
                  <c:v>388</c:v>
                </c:pt>
                <c:pt idx="6">
                  <c:v>366</c:v>
                </c:pt>
                <c:pt idx="9">
                  <c:v>362</c:v>
                </c:pt>
                <c:pt idx="12">
                  <c:v>381</c:v>
                </c:pt>
              </c:numCache>
            </c:numRef>
          </c:val>
          <c:extLst>
            <c:ext xmlns:c16="http://schemas.microsoft.com/office/drawing/2014/chart" uri="{C3380CC4-5D6E-409C-BE32-E72D297353CC}">
              <c16:uniqueId val="{00000007-B2B9-4562-BEF4-D07633D69EA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191</c:v>
                </c:pt>
                <c:pt idx="2">
                  <c:v>#N/A</c:v>
                </c:pt>
                <c:pt idx="3">
                  <c:v>#N/A</c:v>
                </c:pt>
                <c:pt idx="4">
                  <c:v>212</c:v>
                </c:pt>
                <c:pt idx="5">
                  <c:v>#N/A</c:v>
                </c:pt>
                <c:pt idx="6">
                  <c:v>#N/A</c:v>
                </c:pt>
                <c:pt idx="7">
                  <c:v>194</c:v>
                </c:pt>
                <c:pt idx="8">
                  <c:v>#N/A</c:v>
                </c:pt>
                <c:pt idx="9">
                  <c:v>#N/A</c:v>
                </c:pt>
                <c:pt idx="10">
                  <c:v>177</c:v>
                </c:pt>
                <c:pt idx="11">
                  <c:v>#N/A</c:v>
                </c:pt>
                <c:pt idx="12">
                  <c:v>#N/A</c:v>
                </c:pt>
                <c:pt idx="13">
                  <c:v>192</c:v>
                </c:pt>
                <c:pt idx="14">
                  <c:v>#N/A</c:v>
                </c:pt>
              </c:numCache>
            </c:numRef>
          </c:val>
          <c:smooth val="0"/>
          <c:extLst>
            <c:ext xmlns:c16="http://schemas.microsoft.com/office/drawing/2014/chart" uri="{C3380CC4-5D6E-409C-BE32-E72D297353CC}">
              <c16:uniqueId val="{00000008-B2B9-4562-BEF4-D07633D69EA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3661</c:v>
                </c:pt>
                <c:pt idx="5">
                  <c:v>3483</c:v>
                </c:pt>
                <c:pt idx="8">
                  <c:v>3356</c:v>
                </c:pt>
                <c:pt idx="11">
                  <c:v>3175</c:v>
                </c:pt>
                <c:pt idx="14">
                  <c:v>3089</c:v>
                </c:pt>
              </c:numCache>
            </c:numRef>
          </c:val>
          <c:extLst>
            <c:ext xmlns:c16="http://schemas.microsoft.com/office/drawing/2014/chart" uri="{C3380CC4-5D6E-409C-BE32-E72D297353CC}">
              <c16:uniqueId val="{00000000-8409-4768-9012-3EBD2AC58B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35</c:v>
                </c:pt>
                <c:pt idx="5">
                  <c:v>31</c:v>
                </c:pt>
                <c:pt idx="8">
                  <c:v>25</c:v>
                </c:pt>
                <c:pt idx="11">
                  <c:v>21</c:v>
                </c:pt>
                <c:pt idx="14">
                  <c:v>17</c:v>
                </c:pt>
              </c:numCache>
            </c:numRef>
          </c:val>
          <c:extLst>
            <c:ext xmlns:c16="http://schemas.microsoft.com/office/drawing/2014/chart" uri="{C3380CC4-5D6E-409C-BE32-E72D297353CC}">
              <c16:uniqueId val="{00000001-8409-4768-9012-3EBD2AC58B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1839</c:v>
                </c:pt>
                <c:pt idx="5">
                  <c:v>1794</c:v>
                </c:pt>
                <c:pt idx="8">
                  <c:v>1760</c:v>
                </c:pt>
                <c:pt idx="11">
                  <c:v>1614</c:v>
                </c:pt>
                <c:pt idx="14">
                  <c:v>1735</c:v>
                </c:pt>
              </c:numCache>
            </c:numRef>
          </c:val>
          <c:extLst>
            <c:ext xmlns:c16="http://schemas.microsoft.com/office/drawing/2014/chart" uri="{C3380CC4-5D6E-409C-BE32-E72D297353CC}">
              <c16:uniqueId val="{00000002-8409-4768-9012-3EBD2AC58B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09-4768-9012-3EBD2AC58B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09-4768-9012-3EBD2AC58B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09-4768-9012-3EBD2AC58B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522</c:v>
                </c:pt>
                <c:pt idx="3">
                  <c:v>446</c:v>
                </c:pt>
                <c:pt idx="6">
                  <c:v>425</c:v>
                </c:pt>
                <c:pt idx="9">
                  <c:v>423</c:v>
                </c:pt>
                <c:pt idx="12">
                  <c:v>387</c:v>
                </c:pt>
              </c:numCache>
            </c:numRef>
          </c:val>
          <c:extLst>
            <c:ext xmlns:c16="http://schemas.microsoft.com/office/drawing/2014/chart" uri="{C3380CC4-5D6E-409C-BE32-E72D297353CC}">
              <c16:uniqueId val="{00000006-8409-4768-9012-3EBD2AC58B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63</c:v>
                </c:pt>
                <c:pt idx="3">
                  <c:v>76</c:v>
                </c:pt>
                <c:pt idx="6">
                  <c:v>156</c:v>
                </c:pt>
                <c:pt idx="9">
                  <c:v>174</c:v>
                </c:pt>
                <c:pt idx="12">
                  <c:v>173</c:v>
                </c:pt>
              </c:numCache>
            </c:numRef>
          </c:val>
          <c:extLst>
            <c:ext xmlns:c16="http://schemas.microsoft.com/office/drawing/2014/chart" uri="{C3380CC4-5D6E-409C-BE32-E72D297353CC}">
              <c16:uniqueId val="{00000007-8409-4768-9012-3EBD2AC58B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1393</c:v>
                </c:pt>
                <c:pt idx="3">
                  <c:v>1322</c:v>
                </c:pt>
                <c:pt idx="6">
                  <c:v>1259</c:v>
                </c:pt>
                <c:pt idx="9">
                  <c:v>1189</c:v>
                </c:pt>
                <c:pt idx="12">
                  <c:v>1054</c:v>
                </c:pt>
              </c:numCache>
            </c:numRef>
          </c:val>
          <c:extLst>
            <c:ext xmlns:c16="http://schemas.microsoft.com/office/drawing/2014/chart" uri="{C3380CC4-5D6E-409C-BE32-E72D297353CC}">
              <c16:uniqueId val="{00000008-8409-4768-9012-3EBD2AC58B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111</c:v>
                </c:pt>
                <c:pt idx="3">
                  <c:v>79</c:v>
                </c:pt>
                <c:pt idx="6">
                  <c:v>51</c:v>
                </c:pt>
                <c:pt idx="9">
                  <c:v>43</c:v>
                </c:pt>
                <c:pt idx="12">
                  <c:v>36</c:v>
                </c:pt>
              </c:numCache>
            </c:numRef>
          </c:val>
          <c:extLst>
            <c:ext xmlns:c16="http://schemas.microsoft.com/office/drawing/2014/chart" uri="{C3380CC4-5D6E-409C-BE32-E72D297353CC}">
              <c16:uniqueId val="{00000009-8409-4768-9012-3EBD2AC58B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3925</c:v>
                </c:pt>
                <c:pt idx="3">
                  <c:v>3785</c:v>
                </c:pt>
                <c:pt idx="6">
                  <c:v>3607</c:v>
                </c:pt>
                <c:pt idx="9">
                  <c:v>3611</c:v>
                </c:pt>
                <c:pt idx="12">
                  <c:v>3539</c:v>
                </c:pt>
              </c:numCache>
            </c:numRef>
          </c:val>
          <c:extLst>
            <c:ext xmlns:c16="http://schemas.microsoft.com/office/drawing/2014/chart" uri="{C3380CC4-5D6E-409C-BE32-E72D297353CC}">
              <c16:uniqueId val="{0000000A-8409-4768-9012-3EBD2AC58B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478</c:v>
                </c:pt>
                <c:pt idx="2">
                  <c:v>#N/A</c:v>
                </c:pt>
                <c:pt idx="3">
                  <c:v>#N/A</c:v>
                </c:pt>
                <c:pt idx="4">
                  <c:v>401</c:v>
                </c:pt>
                <c:pt idx="5">
                  <c:v>#N/A</c:v>
                </c:pt>
                <c:pt idx="6">
                  <c:v>#N/A</c:v>
                </c:pt>
                <c:pt idx="7">
                  <c:v>358</c:v>
                </c:pt>
                <c:pt idx="8">
                  <c:v>#N/A</c:v>
                </c:pt>
                <c:pt idx="9">
                  <c:v>#N/A</c:v>
                </c:pt>
                <c:pt idx="10">
                  <c:v>629</c:v>
                </c:pt>
                <c:pt idx="11">
                  <c:v>#N/A</c:v>
                </c:pt>
                <c:pt idx="12">
                  <c:v>#N/A</c:v>
                </c:pt>
                <c:pt idx="13">
                  <c:v>348</c:v>
                </c:pt>
                <c:pt idx="14">
                  <c:v>#N/A</c:v>
                </c:pt>
              </c:numCache>
            </c:numRef>
          </c:val>
          <c:smooth val="0"/>
          <c:extLst>
            <c:ext xmlns:c16="http://schemas.microsoft.com/office/drawing/2014/chart" uri="{C3380CC4-5D6E-409C-BE32-E72D297353CC}">
              <c16:uniqueId val="{0000000B-8409-4768-9012-3EBD2AC58B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787</c:v>
                </c:pt>
                <c:pt idx="1">
                  <c:v>711</c:v>
                </c:pt>
                <c:pt idx="2">
                  <c:v>1021</c:v>
                </c:pt>
              </c:numCache>
            </c:numRef>
          </c:val>
          <c:extLst>
            <c:ext xmlns:c16="http://schemas.microsoft.com/office/drawing/2014/chart" uri="{C3380CC4-5D6E-409C-BE32-E72D297353CC}">
              <c16:uniqueId val="{00000000-B392-405E-A00E-1BD8C70946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41</c:v>
                </c:pt>
                <c:pt idx="1">
                  <c:v>41</c:v>
                </c:pt>
                <c:pt idx="2">
                  <c:v>41</c:v>
                </c:pt>
              </c:numCache>
            </c:numRef>
          </c:val>
          <c:extLst>
            <c:ext xmlns:c16="http://schemas.microsoft.com/office/drawing/2014/chart" uri="{C3380CC4-5D6E-409C-BE32-E72D297353CC}">
              <c16:uniqueId val="{00000001-B392-405E-A00E-1BD8C70946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410</c:v>
                </c:pt>
                <c:pt idx="1">
                  <c:v>289</c:v>
                </c:pt>
                <c:pt idx="2">
                  <c:v>407</c:v>
                </c:pt>
              </c:numCache>
            </c:numRef>
          </c:val>
          <c:extLst>
            <c:ext xmlns:c16="http://schemas.microsoft.com/office/drawing/2014/chart" uri="{C3380CC4-5D6E-409C-BE32-E72D297353CC}">
              <c16:uniqueId val="{00000002-B392-405E-A00E-1BD8C70946D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{FB6DB2FB-3C99-48D8-85A4-5E2D31F99A6A}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F27-44ED-B6B3-C6D9C88E4F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{FC0BC569-4B74-4821-BCF0-27ECAB196DAD}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27-44ED-B6B3-C6D9C88E4F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{3A30D1F2-37CA-4A4F-9FD5-DA9FF7ED30A4}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27-44ED-B6B3-C6D9C88E4F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{1A65AB3D-C2FB-424F-A31C-1B36BEA8145C}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27-44ED-B6B3-C6D9C88E4F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{213296FA-57E6-468F-AFDB-B6E4409CD777}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27-44ED-B6B3-C6D9C88E4F6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{09BCF90C-6F83-456D-9360-412E6566F4F1}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F27-44ED-B6B3-C6D9C88E4F6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{9535E3B0-2563-4FA4-BE7F-D609B4C8EFB9}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F27-44ED-B6B3-C6D9C88E4F6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{AFEB7ED9-C961-4BB3-95C4-AE396168DA7E}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F27-44ED-B6B3-C6D9C88E4F61}"/>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{096432F0-6A0B-46D0-8541-532EB5BEF649}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F27-44ED-B6B3-C6D9C88E4F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53.9</c:v>
                </c:pt>
              </c:numCache>
            </c:numRef>
          </c:xVal>
          <c:yVal>
            <c:numRef>
              <c:f>公会計指標分析・財政指標組合せ分析表!$BP$51:$DC$51</c:f>
              <c:numCache>
                <c:formatCode>#,##0.0;"▲ "#,##0.0</c:formatCode>
                <c:ptCount val="40"/>
                <c:pt idx="32">
                  <c:v>14.5</c:v>
                </c:pt>
              </c:numCache>
            </c:numRef>
          </c:yVal>
          <c:smooth val="0"/>
          <c:extLst>
            <c:ext xmlns:c16="http://schemas.microsoft.com/office/drawing/2014/chart" uri="{C3380CC4-5D6E-409C-BE32-E72D297353CC}">
              <c16:uniqueId val="{00000009-AF27-44ED-B6B3-C6D9C88E4F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{8C3796AA-A93B-48D9-A962-90AC4EBC7374}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F27-44ED-B6B3-C6D9C88E4F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{BBED0C2F-5A0A-4DE9-A6DD-604CF53D1129}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27-44ED-B6B3-C6D9C88E4F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{1A4CB618-0861-48E5-94E2-454FE533F56E}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27-44ED-B6B3-C6D9C88E4F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{DE32417C-AE87-4B19-B1BB-DD4F182FBA9A}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27-44ED-B6B3-C6D9C88E4F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{F61B3F54-B333-4858-BC6C-A217632355C9}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27-44ED-B6B3-C6D9C88E4F6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{26C1C71A-A1B6-409F-8065-8C4C7964CF0E}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F27-44ED-B6B3-C6D9C88E4F6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{083E41F2-760C-4F6C-A7F7-748A69940D60}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F27-44ED-B6B3-C6D9C88E4F6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{8B2DBED7-2AF3-4785-A8E1-704418ED3687}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F27-44ED-B6B3-C6D9C88E4F61}"/>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{9EB9F18D-70EC-4E68-8171-94E2AE57C80F}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F27-44ED-B6B3-C6D9C88E4F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64.2</c:v>
                </c:pt>
              </c:numCache>
            </c:numRef>
          </c:xVal>
          <c:yVal>
            <c:numRef>
              <c:f>公会計指標分析・財政指標組合せ分析表!$BP$55:$DC$55</c:f>
              <c:numCache>
                <c:formatCode>#,##0.0;"▲ "#,##0.0</c:formatCode>
                <c:ptCount val="40"/>
                <c:pt idx="32">
                  <c:v>0</c:v>
                </c:pt>
              </c:numCache>
            </c:numRef>
          </c:yVal>
          <c:smooth val="0"/>
          <c:extLst>
            <c:ext xmlns:c16="http://schemas.microsoft.com/office/drawing/2014/chart" uri="{C3380CC4-5D6E-409C-BE32-E72D297353CC}">
              <c16:uniqueId val="{00000013-AF27-44ED-B6B3-C6D9C88E4F61}"/>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{3515C0D2-26F6-4C1B-AA62-E71BACFF1F68}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9FB-471D-BDA0-DE5C869478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{B9AF27AE-3A2B-4946-B12B-C5205D555564}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FB-471D-BDA0-DE5C869478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{B37D72B9-5E04-4761-880D-15D106EAC7AA}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FB-471D-BDA0-DE5C869478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{B81AD490-6E77-44BD-AF91-FFED68DA7CBD}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FB-471D-BDA0-DE5C869478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{87000482-C457-44BC-B819-C07AEF26764C}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FB-471D-BDA0-DE5C8694787F}"/>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{3B197EBD-3E9F-4D75-B3B1-8E4F2C12A7EF}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9FB-471D-BDA0-DE5C8694787F}"/>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{612963BE-7BF6-4C59-918B-730F8080F9F6}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9FB-471D-BDA0-DE5C8694787F}"/>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{CCCBCBEA-4080-4838-9F2A-2E8F0EB3D1D0}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9FB-471D-BDA0-DE5C8694787F}"/>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{3DA4BD4F-D6EB-4898-867F-FC6C4F60D39F}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9FB-471D-BDA0-DE5C869478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8.6</c:v>
                </c:pt>
                <c:pt idx="16">
                  <c:v>8.6999999999999993</c:v>
                </c:pt>
                <c:pt idx="24">
                  <c:v>8.6</c:v>
                </c:pt>
                <c:pt idx="32">
                  <c:v>8.1</c:v>
                </c:pt>
              </c:numCache>
            </c:numRef>
          </c:xVal>
          <c:yVal>
            <c:numRef>
              <c:f>公会計指標分析・財政指標組合せ分析表!$BP$73:$DC$73</c:f>
              <c:numCache>
                <c:formatCode>#,##0.0;"▲ "#,##0.0</c:formatCode>
                <c:ptCount val="40"/>
                <c:pt idx="0">
                  <c:v>20.5</c:v>
                </c:pt>
                <c:pt idx="8">
                  <c:v>17.600000000000001</c:v>
                </c:pt>
                <c:pt idx="16">
                  <c:v>15.9</c:v>
                </c:pt>
                <c:pt idx="24">
                  <c:v>28</c:v>
                </c:pt>
                <c:pt idx="32">
                  <c:v>14.5</c:v>
                </c:pt>
              </c:numCache>
            </c:numRef>
          </c:yVal>
          <c:smooth val="0"/>
          <c:extLst>
            <c:ext xmlns:c16="http://schemas.microsoft.com/office/drawing/2014/chart" uri="{C3380CC4-5D6E-409C-BE32-E72D297353CC}">
              <c16:uniqueId val="{00000009-C9FB-471D-BDA0-DE5C869478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{40A42846-7B93-4C51-9CB9-371AADE23426}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9FB-471D-BDA0-DE5C8694787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{EC0F305A-670D-4643-8F1F-8CE51467A7A4}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FB-471D-BDA0-DE5C869478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{6CEF32E7-3584-49AB-BFD0-CE48DEFB4AE3}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FB-471D-BDA0-DE5C869478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{2540B9E0-A07C-4F6C-9BEA-574FC20494FC}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FB-471D-BDA0-DE5C869478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{53F7655C-7F1C-445D-89CC-CBCB1BF67440}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FB-471D-BDA0-DE5C8694787F}"/>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{259F5CD0-DB9A-4B4F-8F66-0AF79FEF34D6}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9FB-471D-BDA0-DE5C8694787F}"/>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{EB6148BF-5997-4C3C-BF73-2104CB49F89B}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9FB-471D-BDA0-DE5C8694787F}"/>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{44D551BC-2ED7-4B56-9FE8-E9FA3F37734A}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9FB-471D-BDA0-DE5C8694787F}"/>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{65D96DF2-6309-4A55-B9C0-075CBAC23F14}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9FB-471D-BDA0-DE5C869478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9FB-471D-BDA0-DE5C8694787F}"/>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地方債においては、基準財政需要額に算入される村債充当事業を選別化するとともに、発行額の抑制に努めている。元金償還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金の額は、臨時財政対策債、緊急防災・減災事業債、辺地対策事業債、防災対策事業債、一般補助施設整備等事業債の元金償還の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開始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に伴い、前年度より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債務負担行為に基づく支出においては、特別養護老人ホーム償還負担金のみであり、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年度で終了する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見込みであ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減債基金残高のうち、満期一括償還地方債の償還の財源として積み立てた額はない。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元金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終了に伴い減少している。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債務負担行為に基づく支出予定額は、特別養護老人ホーム償還負担金のみであり、今後も減少する見込みである。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公営企業債等繰入見込額は、農業集落排水事業の元金残高の減少に伴い今後も減少していく見込みである。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組合等負担等見込額は、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岩瀬公立病院企業団の地方債の償還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負担金の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充当可能基金については、財政調整基金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、がんばれ天栄応援基金、こども未来基金、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公共施設整備基金の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積立てにより増加している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基準財政需要額の算入見込額については、村債充当事業の選別化を行っており、概ね地方債の現在高に比例して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おり減少している。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a:t>
          </a:r>
          <a:r>
            <a:rPr kumimoji="1" lang="en-US" altLang="ja-JP" sz="1100">
              <a:latin typeface="ＭＳ ゴシック" pitchFamily="49" charset="-128"/>
              <a:ea typeface="ＭＳ ゴシック" pitchFamily="49" charset="-128"/>
            </a:rPr>
            <a:t>R02</a:t>
          </a:r>
          <a:r>
            <a:rPr kumimoji="1" lang="ja-JP" altLang="en-US" sz="1100">
              <a:latin typeface="ＭＳ ゴシック" pitchFamily="49" charset="-128"/>
              <a:ea typeface="ＭＳ ゴシック" pitchFamily="49" charset="-128"/>
            </a:rPr>
            <a:t>組合等負担等見込額について総額に変更はないが、内訳について次のとおり修正する。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（誤）</a:t>
          </a:r>
          <a:r>
            <a:rPr kumimoji="1" lang="en-US" altLang="ja-JP" sz="1100">
              <a:latin typeface="ＭＳ ゴシック" pitchFamily="49" charset="-128"/>
              <a:ea typeface="ＭＳ ゴシック" pitchFamily="49" charset="-128"/>
            </a:rPr>
            <a:t>173,084</a:t>
          </a:r>
          <a:r>
            <a:rPr kumimoji="1" lang="ja-JP" altLang="en-US" sz="1100">
              <a:latin typeface="ＭＳ ゴシック" pitchFamily="49" charset="-128"/>
              <a:ea typeface="ＭＳ ゴシック" pitchFamily="49" charset="-128"/>
            </a:rPr>
            <a:t>千円　→（正）</a:t>
          </a:r>
          <a:r>
            <a:rPr kumimoji="1" lang="en-US" altLang="ja-JP" sz="1100">
              <a:latin typeface="ＭＳ ゴシック" pitchFamily="49" charset="-128"/>
              <a:ea typeface="ＭＳ ゴシック" pitchFamily="49" charset="-128"/>
            </a:rPr>
            <a:t>172,800</a:t>
          </a:r>
          <a:r>
            <a:rPr kumimoji="1" lang="ja-JP" altLang="en-US" sz="1100">
              <a:latin typeface="ＭＳ ゴシック" pitchFamily="49" charset="-128"/>
              <a:ea typeface="ＭＳ ゴシック" pitchFamily="49" charset="-128"/>
            </a:rPr>
            <a:t>千円</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また、上記の修正に伴い将来負担比率を次のとおり修正する。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（誤）</a:t>
          </a:r>
          <a:r>
            <a:rPr kumimoji="1" lang="en-US" altLang="ja-JP" sz="1100">
              <a:latin typeface="ＭＳ ゴシック" pitchFamily="49" charset="-128"/>
              <a:ea typeface="ＭＳ ゴシック" pitchFamily="49" charset="-128"/>
            </a:rPr>
            <a:t>14.5</a:t>
          </a:r>
          <a:r>
            <a:rPr kumimoji="1" lang="ja-JP" altLang="en-US" sz="1100">
              <a:latin typeface="ＭＳ ゴシック" pitchFamily="49" charset="-128"/>
              <a:ea typeface="ＭＳ ゴシック" pitchFamily="49" charset="-128"/>
            </a:rPr>
            <a:t>　→（正）</a:t>
          </a:r>
          <a:r>
            <a:rPr kumimoji="1" lang="en-US" altLang="ja-JP" sz="1100">
              <a:latin typeface="ＭＳ ゴシック" pitchFamily="49" charset="-128"/>
              <a:ea typeface="ＭＳ ゴシック" pitchFamily="49" charset="-128"/>
            </a:rPr>
            <a:t>14.4</a:t>
          </a:r>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福島県天栄村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通園バス事業の実施に伴うがんばれ天栄応援基金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万円、消防ポンプ自動車の整備等の実施に伴う東日本大震災復興基金、約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万円及び、ふるさと公園整備業の実施に伴う公共施設整備基金、約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万円を取り崩した一方、各基金の使途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風力発電事業特別会計の廃止に伴い、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円を財政調整基金に積立てしたことにより、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今後、公共施設の長寿命化や整備が見込まれるため「公共施設整備基金」への積立額の増加を予定している。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公共施設の整備、改修及び維持補修事業のための基金、②がんばれ天栄応援基金：ふるさと納税（寄附金）を財源として村政の振興発展のための基金、③こども未来基金：次代を担うこどもたちの健やかな成長と豊かな心を育む社会の実現のための基金、④除雪車整備基金：除雪車整備事業のための基金、⑤ふるさと水と土保全基金：中山間地域における土地改良施設の機能を適正に発揮させるための基金、⑥東日本大震災復興基金：東日本大震災からの復興に向けて、住民生活の安定や地域経済の振興を図るための基金、⑦人材育成基金：本村を担う人材を育成するための基金、⑧地域福祉基金：地域における福祉活動の促進を図るための基金、⑨森林環境贈与税基金：森林環境贈与税を財源として森林環境の整備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①公共施設整備基金：公共施設の改修に備え、約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億円の積立により増加、②がんばれ天栄応援基金：ふるさと納税（寄附金）約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万円の積立により増加、③こども未来基金：約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万円の積立により増加、④除雪車整備基金：約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万円の積立により増加、⑤ふるさと水と土保全基金：基金利子分のみ増加、⑥東日本大震災復興基金：消防ポンプ自動車整備、災害備蓄用資材の整備、風評被害対策事業を実施するため、約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万円を取り崩し減少、⑦人材育成基金：基金利子分のみ増加、⑧地域福祉基金：基金利子分のみ増加、⑨森林環境贈与税基金：森林環境贈与税約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今後、公共施設の長寿命化や整備が見込まれるため積立予定。②がんばれ天栄応援基金：充当可能な事業へ適宜、取り崩し予定。③こども未来基金：充当可能な事業へ適宜、取り崩し予定。④除雪車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年度まで積立、令和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年度に除雪車整備のため取り崩し予定。⑤ふるさと水と土保全基金：充当可能な事業へ適宜、取り崩し予定。⑥東日本大震災復興基金：令和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全て取り崩し予定。⑦人材育成基金：充当可能な事業へ適宜、取り崩し予定。⑧地域福祉基金：充当可能な事業へ適宜、取り崩し予定。⑨森林環境贈与税基金：充当可能な事業へ適宜、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・増加した要因は、令和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年度において風力発電事業特別会計を廃止したことに伴い、約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億円を財政調整基金に積立てたためである。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程度としているが、東日本大震災の経験から災害等への備え等のため残高の確保に努める。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基金利子の積立による微増。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現在のところ計画的な積立の予定はないが、今後の地方債償還の動向を踏まえ状況に応じて対応していく。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9913E33-8D71-459C-8199-6637BAD985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9B9E27E-DBC5-4645-9C7F-B571B5D88C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07BB352-65EE-4A86-ABC4-B1A79F16B04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3316B7E-E4A4-4392-AB43-B31F93C68BB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E5497A1-6F82-40B5-BD7D-5C6A9C5DD42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42BE152-04FC-42BC-87D8-23A9F1F3809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3CC23EF-A38B-48E5-9597-41B65D494BD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A63A3A7-3EDB-4C33-90EF-691BEA3DEED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2C36608-71D1-42B5-92C3-520637894AF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9AF00D2-1BF6-489F-A0B3-5AC70E2173B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4A71822-2E7F-491F-B3CE-98333CEF211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95234A1-8F59-4ED3-9C81-22952F9E4DF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5,515
5,441
225.52
5,590,566
5,361,007
133,066
2,749,266
3,538,886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11D3957-D029-4CC1-A505-9CC27A5E719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D22D8BF-5035-4824-B8A2-A04CA2643F2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BC78442-6299-4FFF-9DFC-C6C5507C49F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43BF2DB-C6DD-43D6-8281-1992E1ABFBE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76B74AE-0A07-4E2C-A723-D39CF511C48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6C76087-2D5E-417F-87E3-3918A27AE5E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D0474DC-977E-486C-B614-55F4C2B1E06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961FE45-BB81-4F9F-B259-66CAE898BAE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37394F6-FFB6-424D-89FA-91D8233E0B7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9902C71-0A5E-49E9-8FEA-DAE7326BD4C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78501D2-E324-457C-BFF8-6F161682C39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C4E72F5-31AE-4DBF-AEA0-2C372A980EB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357323D-9D6E-411C-9DC3-0033194043D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4A28CE8-75A2-4B03-9F6F-7332A5272AD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86A7D88-0F48-4343-AB19-C3D975EF62F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6429524-C2C8-4466-B77F-AAEEC8BCA2F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75F8CED-2964-4EAC-AFE0-673620E8657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46323E6-5B56-4354-BFB5-D57603B45D0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CB26FA6-6C4C-4543-A83F-C19A9E48663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EFF74EF-27C9-4A96-B863-B300E86372E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0CF5D15-F418-49FE-B60D-8D526709871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7B8AB87-C275-40A0-8D2D-0F65ECD7006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0B8F55E-DAAE-4591-B637-CDB9FA738DF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96E9A14-1862-4098-BDE5-08E36C77833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0F8FF83-DCCC-4EA5-8FD0-64E6100C8A7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AB14A2F-A9FA-4FEC-858B-8AE4106DF34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E43DEE4-0073-47CF-9946-A89635112A5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63EA0C9-44EC-4E46-A22A-92EE4A87EB4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4DDB696-9B67-4223-A280-032E49FB7D6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575F99D-CE45-4AF3-AE7E-11AA8538869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AC5C2D5-D489-4A83-869A-1BAFA7FFE3A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E9A7E50-C78A-4290-8937-4F378819D72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040CCEF-24E5-40DA-B48D-2DDA483CEDC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B7D052A-BED9-4246-BF76-C69E57F63A0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ACA1A54-3444-48BA-9149-1E1277992A2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を下回っているが、耐用年数を超えて使用している施設も多く、今後は指標の上昇が見込まれる。今後も公共施設等総合管理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863715A-4841-42D1-A2E0-04EF8930F50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E6D9188-F63C-486D-9022-E5B3D8D5031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D8EFC430-D3CC-4B1A-8191-3427C441231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AD51B9F7-D9BC-4F5B-99CF-22AA24814F8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E5111137-8AB4-473F-BA5A-586E7E84B679}"/>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9458E3D3-F788-45D3-9944-9D253A89655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BE113B5A-9552-49F9-9594-385805CC4C4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6F7322CE-14DB-461D-B4FD-13AB4921AB09}"/>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58DAFA0-8EDD-4351-8BB0-892045A08BB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194125AD-EB2D-46A4-8661-8313DB62FD0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64795AF7-FE2C-4F4E-A9E1-6ACFDA03D24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D956964A-33A6-4683-845A-BA35AF0BA72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3AD215D5-89BD-4017-AD54-A3A255DD4044}"/>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E875F8D0-F9BA-43FE-AC0E-FC14B56B1E0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7DE73DA3-B534-467B-A9BA-7EE7B4CCE1B8}"/>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64949A9A-B793-4CAD-BA69-95D6AA422BA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D0149870-C10D-4CAC-B2BF-F0E2B928B016}"/>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4D8EF06F-202F-436A-B80B-6E059FA23D35}"/>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024EDAD8-19E1-480F-A996-F06158B04905}"/>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a:extLst>
            <a:ext uri="{FF2B5EF4-FFF2-40B4-BE49-F238E27FC236}">
              <a16:creationId xmlns:a16="http://schemas.microsoft.com/office/drawing/2014/main" id="{8DBE19F3-C8B9-440B-A36D-F93CEB8A10EA}"/>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a:extLst>
            <a:ext uri="{FF2B5EF4-FFF2-40B4-BE49-F238E27FC236}">
              <a16:creationId xmlns:a16="http://schemas.microsoft.com/office/drawing/2014/main" id="{776CDDBB-9BD1-4E74-95B0-484E05FA202D}"/>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A65CDB07-3A50-4B13-B69B-278FC193B7E3}"/>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A912A17C-BE68-428D-A44D-B93D06C5A46A}"/>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a:extLst>
            <a:ext uri="{FF2B5EF4-FFF2-40B4-BE49-F238E27FC236}">
              <a16:creationId xmlns:a16="http://schemas.microsoft.com/office/drawing/2014/main" id="{D845A811-9F37-42F6-B4AD-ABE300DC52D8}"/>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FFB4BDD6-977C-4A03-8031-4D7650DA809A}"/>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a:extLst>
            <a:ext uri="{FF2B5EF4-FFF2-40B4-BE49-F238E27FC236}">
              <a16:creationId xmlns:a16="http://schemas.microsoft.com/office/drawing/2014/main" id="{EEFCD420-12CC-49B0-90A3-1F7445771D71}"/>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BD59AEB1-32AE-4179-A7E2-F22FA5950250}"/>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7980B42-DECC-4A02-BC6A-3B2390CBCD0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12D2A3A-A2A6-48AD-A52C-B2236AC4997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C4427D2-0E0E-44EC-8386-B9F18443B31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ED047BF-200F-4A9B-A37E-8660D74D4DC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D749435-CBC4-45DF-A300-20C161C1624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128376</xdr:rowOff>
    </xdr:from>
    <xdr:to>
      <xdr:col>23</xdr:col>
      <xdr:colOff>136525</xdr:colOff>
      <xdr:row>30</xdr:row>
      <xdr:rowOff>58526</xdr:rowOff>
    </xdr:to>
    <xdr:sp macro="" textlink="">
      <xdr:nvSpPr>
        <xdr:cNvPr id="81" name="楕円 80">
          <a:extLst>
            <a:ext uri="{FF2B5EF4-FFF2-40B4-BE49-F238E27FC236}">
              <a16:creationId xmlns:a16="http://schemas.microsoft.com/office/drawing/2014/main" id="{4B4E3935-4AB3-445A-A96A-BD32F0826002}"/>
            </a:ext>
          </a:extLst>
        </xdr:cNvPr>
        <xdr:cNvSpPr/>
      </xdr:nvSpPr>
      <xdr:spPr>
        <a:xfrm>
          <a:off x="4711700" y="58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151253</xdr:rowOff>
    </xdr:from>
    <xdr:ext cx="405111" cy="259045"/>
    <xdr:sp macro="" textlink="">
      <xdr:nvSpPr>
        <xdr:cNvPr id="82" name="有形固定資産減価償却率該当値テキスト">
          <a:extLst>
            <a:ext uri="{FF2B5EF4-FFF2-40B4-BE49-F238E27FC236}">
              <a16:creationId xmlns:a16="http://schemas.microsoft.com/office/drawing/2014/main" id="{A649C65A-BB46-4C08-BE8D-E93F541E826B}"/>
            </a:ext>
          </a:extLst>
        </xdr:cNvPr>
        <xdr:cNvSpPr txBox="1"/>
      </xdr:nvSpPr>
      <xdr:spPr>
        <a:xfrm>
          <a:off x="4813300" y="5723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65528</xdr:rowOff>
    </xdr:from>
    <xdr:ext cx="405111" cy="259045"/>
    <xdr:sp macro="" textlink="">
      <xdr:nvSpPr>
        <xdr:cNvPr id="83" name="n_1aveValue有形固定資産減価償却率">
          <a:extLst>
            <a:ext uri="{FF2B5EF4-FFF2-40B4-BE49-F238E27FC236}">
              <a16:creationId xmlns:a16="http://schemas.microsoft.com/office/drawing/2014/main" id="{DEEBAB28-3210-4261-BBE2-8ED0A963536C}"/>
            </a:ext>
          </a:extLst>
        </xdr:cNvPr>
        <xdr:cNvSpPr txBox="1"/>
      </xdr:nvSpPr>
      <xdr:spPr>
        <a:xfrm>
          <a:off x="3836044" y="5809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4" name="n_2aveValue有形固定資産減価償却率">
          <a:extLst>
            <a:ext uri="{FF2B5EF4-FFF2-40B4-BE49-F238E27FC236}">
              <a16:creationId xmlns:a16="http://schemas.microsoft.com/office/drawing/2014/main" id="{AFFB5B69-6A48-4F23-A6CB-5B1018780B60}"/>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85" name="n_3aveValue有形固定資産減価償却率">
          <a:extLst>
            <a:ext uri="{FF2B5EF4-FFF2-40B4-BE49-F238E27FC236}">
              <a16:creationId xmlns:a16="http://schemas.microsoft.com/office/drawing/2014/main" id="{E2351C7D-5460-4123-9E15-2C4F08D057AD}"/>
            </a:ext>
          </a:extLst>
        </xdr:cNvPr>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86" name="n_4aveValue有形固定資産減価償却率">
          <a:extLst>
            <a:ext uri="{FF2B5EF4-FFF2-40B4-BE49-F238E27FC236}">
              <a16:creationId xmlns:a16="http://schemas.microsoft.com/office/drawing/2014/main" id="{8BCA4EF8-019A-4179-A0B9-7B417731B497}"/>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AD952FB0-7632-45C2-973E-752B5BA69AC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a:extLst>
            <a:ext uri="{FF2B5EF4-FFF2-40B4-BE49-F238E27FC236}">
              <a16:creationId xmlns:a16="http://schemas.microsoft.com/office/drawing/2014/main" id="{BCC3E749-0864-42D1-BAD0-504CB3D4875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a:extLst>
            <a:ext uri="{FF2B5EF4-FFF2-40B4-BE49-F238E27FC236}">
              <a16:creationId xmlns:a16="http://schemas.microsoft.com/office/drawing/2014/main" id="{BF6F0DDE-AB2A-4951-AA7B-F62EA66EAF8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F425867B-FAA1-4943-A463-2C481CE2DD2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3AD2749F-E9BC-4BBA-AF33-1E8D0C30079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FC078CB3-E878-41F7-A428-0B667F7841D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04F98678-38CE-459B-A2E3-37227FA891B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ADE54847-2993-4C8D-810D-E754FDAF7D1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80BA6C4B-AE4B-40D7-A5D9-0A4244C7842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A3E4D38A-ACDF-451C-A0DF-9FBD9F78711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5CBD787F-B05A-44B9-93E1-D15BE545EF7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1166770C-3FCB-4890-A275-CD5A1BBA954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14645829-7F2C-4CF7-8109-9530BBC0E3A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地方債現在高や公営企業債等繰入見込額の減少により、将来負担額は減少傾向にあり、債務償還比率は前年度より</a:t>
          </a:r>
          <a:r>
            <a:rPr kumimoji="1" lang="en-US" altLang="ja-JP" sz="1100">
              <a:latin typeface="ＭＳ Ｐゴシック" panose="020B0600070205080204" pitchFamily="50" charset="-128"/>
              <a:ea typeface="ＭＳ Ｐゴシック" panose="020B0600070205080204" pitchFamily="50" charset="-128"/>
            </a:rPr>
            <a:t>86.0</a:t>
          </a:r>
          <a:r>
            <a:rPr kumimoji="1" lang="ja-JP" altLang="en-US" sz="1100">
              <a:latin typeface="ＭＳ Ｐゴシック" panose="020B0600070205080204" pitchFamily="50" charset="-128"/>
              <a:ea typeface="ＭＳ Ｐゴシック" panose="020B0600070205080204" pitchFamily="50" charset="-128"/>
            </a:rPr>
            <a:t>ポイント減少し、類似団体を下回っている。今後も引き続き地方債の新規発行の抑制や、充当可能財源の確保に取り組んでいく。</a:t>
          </a: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B6599DC6-E3C3-4FA3-9C71-6AAB2CD0115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8320BE7A-FA38-4118-8A5D-D840E773D79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2" name="テキスト ボックス 101">
          <a:extLst>
            <a:ext uri="{FF2B5EF4-FFF2-40B4-BE49-F238E27FC236}">
              <a16:creationId xmlns:a16="http://schemas.microsoft.com/office/drawing/2014/main" id="{B010A3BF-5C98-4ECB-AE70-58402ED770D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a:extLst>
            <a:ext uri="{FF2B5EF4-FFF2-40B4-BE49-F238E27FC236}">
              <a16:creationId xmlns:a16="http://schemas.microsoft.com/office/drawing/2014/main" id="{C162CE8F-B2BA-418A-8219-EA08948E903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4" name="テキスト ボックス 103">
          <a:extLst>
            <a:ext uri="{FF2B5EF4-FFF2-40B4-BE49-F238E27FC236}">
              <a16:creationId xmlns:a16="http://schemas.microsoft.com/office/drawing/2014/main" id="{E6ABAB23-064B-4DA8-B7C7-26DE80E33D1D}"/>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a:extLst>
            <a:ext uri="{FF2B5EF4-FFF2-40B4-BE49-F238E27FC236}">
              <a16:creationId xmlns:a16="http://schemas.microsoft.com/office/drawing/2014/main" id="{CC49F8A3-14CD-44C3-9911-7C58108E02E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a:extLst>
            <a:ext uri="{FF2B5EF4-FFF2-40B4-BE49-F238E27FC236}">
              <a16:creationId xmlns:a16="http://schemas.microsoft.com/office/drawing/2014/main" id="{B972DFFF-2BF9-4173-B826-8B3C9B2E0226}"/>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a:extLst>
            <a:ext uri="{FF2B5EF4-FFF2-40B4-BE49-F238E27FC236}">
              <a16:creationId xmlns:a16="http://schemas.microsoft.com/office/drawing/2014/main" id="{9E38896C-0E6D-4C4F-9A29-6378A45E58F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a:extLst>
            <a:ext uri="{FF2B5EF4-FFF2-40B4-BE49-F238E27FC236}">
              <a16:creationId xmlns:a16="http://schemas.microsoft.com/office/drawing/2014/main" id="{0917B68F-0B42-48DD-A0FE-9FB9C65401F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a:extLst>
            <a:ext uri="{FF2B5EF4-FFF2-40B4-BE49-F238E27FC236}">
              <a16:creationId xmlns:a16="http://schemas.microsoft.com/office/drawing/2014/main" id="{6B180EC3-7838-4487-BA53-81148CD90F4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a:extLst>
            <a:ext uri="{FF2B5EF4-FFF2-40B4-BE49-F238E27FC236}">
              <a16:creationId xmlns:a16="http://schemas.microsoft.com/office/drawing/2014/main" id="{1E2B1846-1A5E-4F3F-BA32-DA69215D6B54}"/>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a:extLst>
            <a:ext uri="{FF2B5EF4-FFF2-40B4-BE49-F238E27FC236}">
              <a16:creationId xmlns:a16="http://schemas.microsoft.com/office/drawing/2014/main" id="{E4090D09-2E3A-4963-90E5-CBB3471F83D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a:extLst>
            <a:ext uri="{FF2B5EF4-FFF2-40B4-BE49-F238E27FC236}">
              <a16:creationId xmlns:a16="http://schemas.microsoft.com/office/drawing/2014/main" id="{DF1D2F01-C08E-4ED8-8A84-266447406F8B}"/>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a:extLst>
            <a:ext uri="{FF2B5EF4-FFF2-40B4-BE49-F238E27FC236}">
              <a16:creationId xmlns:a16="http://schemas.microsoft.com/office/drawing/2014/main" id="{71EEA6CE-38AD-4451-A498-C35DC5D09F5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4" name="テキスト ボックス 113">
          <a:extLst>
            <a:ext uri="{FF2B5EF4-FFF2-40B4-BE49-F238E27FC236}">
              <a16:creationId xmlns:a16="http://schemas.microsoft.com/office/drawing/2014/main" id="{934DFF0B-9CD1-4BBF-AA8E-01EB019298A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6B2C84A8-0445-4904-944E-1A6CB91BD85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a:extLst>
            <a:ext uri="{FF2B5EF4-FFF2-40B4-BE49-F238E27FC236}">
              <a16:creationId xmlns:a16="http://schemas.microsoft.com/office/drawing/2014/main" id="{94769DE8-0DE8-4FEA-BA0A-C0839374E69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17" name="直線コネクタ 116">
          <a:extLst>
            <a:ext uri="{FF2B5EF4-FFF2-40B4-BE49-F238E27FC236}">
              <a16:creationId xmlns:a16="http://schemas.microsoft.com/office/drawing/2014/main" id="{EB575F1B-154B-4063-A7A7-540904A0FB77}"/>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18" name="債務償還比率最小値テキスト">
          <a:extLst>
            <a:ext uri="{FF2B5EF4-FFF2-40B4-BE49-F238E27FC236}">
              <a16:creationId xmlns:a16="http://schemas.microsoft.com/office/drawing/2014/main" id="{F3B05FC4-6784-4A34-B1B3-32F5B11B762C}"/>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19" name="直線コネクタ 118">
          <a:extLst>
            <a:ext uri="{FF2B5EF4-FFF2-40B4-BE49-F238E27FC236}">
              <a16:creationId xmlns:a16="http://schemas.microsoft.com/office/drawing/2014/main" id="{B55461FE-69E2-4F74-88AC-C5BD53E6BEAD}"/>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0" name="債務償還比率最大値テキスト">
          <a:extLst>
            <a:ext uri="{FF2B5EF4-FFF2-40B4-BE49-F238E27FC236}">
              <a16:creationId xmlns:a16="http://schemas.microsoft.com/office/drawing/2014/main" id="{3743F3C4-EFF3-47C7-8324-C4CD9C55686A}"/>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1" name="直線コネクタ 120">
          <a:extLst>
            <a:ext uri="{FF2B5EF4-FFF2-40B4-BE49-F238E27FC236}">
              <a16:creationId xmlns:a16="http://schemas.microsoft.com/office/drawing/2014/main" id="{34A9B901-2FD9-4C2E-8EA9-E081510FE65B}"/>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22" name="債務償還比率平均値テキスト">
          <a:extLst>
            <a:ext uri="{FF2B5EF4-FFF2-40B4-BE49-F238E27FC236}">
              <a16:creationId xmlns:a16="http://schemas.microsoft.com/office/drawing/2014/main" id="{0D94A301-A824-47A1-87CC-7656C10761B1}"/>
            </a:ext>
          </a:extLst>
        </xdr:cNvPr>
        <xdr:cNvSpPr txBox="1"/>
      </xdr:nvSpPr>
      <xdr:spPr>
        <a:xfrm>
          <a:off x="14846300" y="586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23" name="フローチャート: 判断 122">
          <a:extLst>
            <a:ext uri="{FF2B5EF4-FFF2-40B4-BE49-F238E27FC236}">
              <a16:creationId xmlns:a16="http://schemas.microsoft.com/office/drawing/2014/main" id="{5F22A648-391F-4CC8-A87E-48CA38F71F2B}"/>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24" name="フローチャート: 判断 123">
          <a:extLst>
            <a:ext uri="{FF2B5EF4-FFF2-40B4-BE49-F238E27FC236}">
              <a16:creationId xmlns:a16="http://schemas.microsoft.com/office/drawing/2014/main" id="{FA7E7411-59EC-482A-87F6-7212285CE75B}"/>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25" name="フローチャート: 判断 124">
          <a:extLst>
            <a:ext uri="{FF2B5EF4-FFF2-40B4-BE49-F238E27FC236}">
              <a16:creationId xmlns:a16="http://schemas.microsoft.com/office/drawing/2014/main" id="{4B9EA37A-617B-43E5-BBFF-865894EA71D0}"/>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26" name="フローチャート: 判断 125">
          <a:extLst>
            <a:ext uri="{FF2B5EF4-FFF2-40B4-BE49-F238E27FC236}">
              <a16:creationId xmlns:a16="http://schemas.microsoft.com/office/drawing/2014/main" id="{D165CAB4-CD6D-4168-8609-83FAE2F8DDE4}"/>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27" name="フローチャート: 判断 126">
          <a:extLst>
            <a:ext uri="{FF2B5EF4-FFF2-40B4-BE49-F238E27FC236}">
              <a16:creationId xmlns:a16="http://schemas.microsoft.com/office/drawing/2014/main" id="{FF1BD3AE-E266-4841-B7A4-5308F2A27A8B}"/>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93E997F7-405B-405E-87BC-35324F3B111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5DF4B3E3-70D7-447C-BBC2-C7BE076F7F6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1B08D237-2682-4AE8-9A7A-1C555087EF2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219B3800-964D-4EEB-8CFE-4454C3F4697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98260AF5-A049-46F3-9A1E-449C3691907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149261</xdr:rowOff>
    </xdr:from>
    <xdr:to>
      <xdr:col>76</xdr:col>
      <xdr:colOff>73025</xdr:colOff>
      <xdr:row>29</xdr:row>
      <xdr:rowOff>79411</xdr:rowOff>
    </xdr:to>
    <xdr:sp macro="" textlink="">
      <xdr:nvSpPr>
        <xdr:cNvPr id="133" name="楕円 132">
          <a:extLst>
            <a:ext uri="{FF2B5EF4-FFF2-40B4-BE49-F238E27FC236}">
              <a16:creationId xmlns:a16="http://schemas.microsoft.com/office/drawing/2014/main" id="{B38EDA2A-2BF2-4FF8-A57C-6B927CF51D83}"/>
            </a:ext>
          </a:extLst>
        </xdr:cNvPr>
        <xdr:cNvSpPr/>
      </xdr:nvSpPr>
      <xdr:spPr>
        <a:xfrm>
          <a:off x="14744700" y="57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688</xdr:rowOff>
    </xdr:from>
    <xdr:ext cx="469744" cy="259045"/>
    <xdr:sp macro="" textlink="">
      <xdr:nvSpPr>
        <xdr:cNvPr id="134" name="債務償還比率該当値テキスト">
          <a:extLst>
            <a:ext uri="{FF2B5EF4-FFF2-40B4-BE49-F238E27FC236}">
              <a16:creationId xmlns:a16="http://schemas.microsoft.com/office/drawing/2014/main" id="{7FDA3CE0-AD32-41D6-9E79-B863DD32D070}"/>
            </a:ext>
          </a:extLst>
        </xdr:cNvPr>
        <xdr:cNvSpPr txBox="1"/>
      </xdr:nvSpPr>
      <xdr:spPr>
        <a:xfrm>
          <a:off x="14846300" y="557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110436</xdr:rowOff>
    </xdr:from>
    <xdr:to>
      <xdr:col>72</xdr:col>
      <xdr:colOff>123825</xdr:colOff>
      <xdr:row>30</xdr:row>
      <xdr:rowOff>40586</xdr:rowOff>
    </xdr:to>
    <xdr:sp macro="" textlink="">
      <xdr:nvSpPr>
        <xdr:cNvPr id="135" name="楕円 134">
          <a:extLst>
            <a:ext uri="{FF2B5EF4-FFF2-40B4-BE49-F238E27FC236}">
              <a16:creationId xmlns:a16="http://schemas.microsoft.com/office/drawing/2014/main" id="{DF235AA1-1760-42C3-80DB-6EB61F5DB486}"/>
            </a:ext>
          </a:extLst>
        </xdr:cNvPr>
        <xdr:cNvSpPr/>
      </xdr:nvSpPr>
      <xdr:spPr>
        <a:xfrm>
          <a:off x="14033500" y="585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28611</xdr:rowOff>
    </xdr:from>
    <xdr:to>
      <xdr:col>76</xdr:col>
      <xdr:colOff>22225</xdr:colOff>
      <xdr:row>29</xdr:row>
      <xdr:rowOff>161236</xdr:rowOff>
    </xdr:to>
    <xdr:cxnSp macro="">
      <xdr:nvCxnSpPr>
        <xdr:cNvPr id="136" name="直線コネクタ 135">
          <a:extLst>
            <a:ext uri="{FF2B5EF4-FFF2-40B4-BE49-F238E27FC236}">
              <a16:creationId xmlns:a16="http://schemas.microsoft.com/office/drawing/2014/main" id="{1ABD723C-4572-45AD-BADB-7F3C1601A62B}"/>
            </a:ext>
          </a:extLst>
        </xdr:cNvPr>
        <xdr:cNvCxnSpPr/>
      </xdr:nvCxnSpPr>
      <xdr:spPr>
        <a:xfrm flipV="1">
          <a:off x="14084300" y="5772186"/>
          <a:ext cx="711200" cy="13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96094</xdr:rowOff>
    </xdr:from>
    <xdr:to>
      <xdr:col>68</xdr:col>
      <xdr:colOff>123825</xdr:colOff>
      <xdr:row>30</xdr:row>
      <xdr:rowOff>26244</xdr:rowOff>
    </xdr:to>
    <xdr:sp macro="" textlink="">
      <xdr:nvSpPr>
        <xdr:cNvPr id="137" name="楕円 136">
          <a:extLst>
            <a:ext uri="{FF2B5EF4-FFF2-40B4-BE49-F238E27FC236}">
              <a16:creationId xmlns:a16="http://schemas.microsoft.com/office/drawing/2014/main" id="{3F2FD373-7090-44AE-9337-8E26A21DA6DC}"/>
            </a:ext>
          </a:extLst>
        </xdr:cNvPr>
        <xdr:cNvSpPr/>
      </xdr:nvSpPr>
      <xdr:spPr>
        <a:xfrm>
          <a:off x="13271500" y="58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146894</xdr:rowOff>
    </xdr:from>
    <xdr:to>
      <xdr:col>72</xdr:col>
      <xdr:colOff>73025</xdr:colOff>
      <xdr:row>29</xdr:row>
      <xdr:rowOff>161236</xdr:rowOff>
    </xdr:to>
    <xdr:cxnSp macro="">
      <xdr:nvCxnSpPr>
        <xdr:cNvPr id="138" name="直線コネクタ 137">
          <a:extLst>
            <a:ext uri="{FF2B5EF4-FFF2-40B4-BE49-F238E27FC236}">
              <a16:creationId xmlns:a16="http://schemas.microsoft.com/office/drawing/2014/main" id="{3BAF15CC-E8E0-4F3D-8D19-119F6A47BD71}"/>
            </a:ext>
          </a:extLst>
        </xdr:cNvPr>
        <xdr:cNvCxnSpPr/>
      </xdr:nvCxnSpPr>
      <xdr:spPr>
        <a:xfrm>
          <a:off x="13322300" y="5890469"/>
          <a:ext cx="762000" cy="1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123544</xdr:rowOff>
    </xdr:from>
    <xdr:to>
      <xdr:col>64</xdr:col>
      <xdr:colOff>123825</xdr:colOff>
      <xdr:row>30</xdr:row>
      <xdr:rowOff>53694</xdr:rowOff>
    </xdr:to>
    <xdr:sp macro="" textlink="">
      <xdr:nvSpPr>
        <xdr:cNvPr id="139" name="楕円 138">
          <a:extLst>
            <a:ext uri="{FF2B5EF4-FFF2-40B4-BE49-F238E27FC236}">
              <a16:creationId xmlns:a16="http://schemas.microsoft.com/office/drawing/2014/main" id="{9C4CE2BB-92BE-4C08-8CE6-F29307466687}"/>
            </a:ext>
          </a:extLst>
        </xdr:cNvPr>
        <xdr:cNvSpPr/>
      </xdr:nvSpPr>
      <xdr:spPr>
        <a:xfrm>
          <a:off x="12509500" y="58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146894</xdr:rowOff>
    </xdr:from>
    <xdr:to>
      <xdr:col>68</xdr:col>
      <xdr:colOff>73025</xdr:colOff>
      <xdr:row>30</xdr:row>
      <xdr:rowOff>2894</xdr:rowOff>
    </xdr:to>
    <xdr:cxnSp macro="">
      <xdr:nvCxnSpPr>
        <xdr:cNvPr id="140" name="直線コネクタ 139">
          <a:extLst>
            <a:ext uri="{FF2B5EF4-FFF2-40B4-BE49-F238E27FC236}">
              <a16:creationId xmlns:a16="http://schemas.microsoft.com/office/drawing/2014/main" id="{2991E9C4-B500-4155-A39B-0E4BDC15664C}"/>
            </a:ext>
          </a:extLst>
        </xdr:cNvPr>
        <xdr:cNvCxnSpPr/>
      </xdr:nvCxnSpPr>
      <xdr:spPr>
        <a:xfrm flipV="1">
          <a:off x="12560300" y="5890469"/>
          <a:ext cx="762000" cy="2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125703</xdr:rowOff>
    </xdr:from>
    <xdr:to>
      <xdr:col>60</xdr:col>
      <xdr:colOff>123825</xdr:colOff>
      <xdr:row>30</xdr:row>
      <xdr:rowOff>55853</xdr:rowOff>
    </xdr:to>
    <xdr:sp macro="" textlink="">
      <xdr:nvSpPr>
        <xdr:cNvPr id="141" name="楕円 140">
          <a:extLst>
            <a:ext uri="{FF2B5EF4-FFF2-40B4-BE49-F238E27FC236}">
              <a16:creationId xmlns:a16="http://schemas.microsoft.com/office/drawing/2014/main" id="{B8601698-0556-4B17-9187-3FDD6F8512B2}"/>
            </a:ext>
          </a:extLst>
        </xdr:cNvPr>
        <xdr:cNvSpPr/>
      </xdr:nvSpPr>
      <xdr:spPr>
        <a:xfrm>
          <a:off x="11747500" y="58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2894</xdr:rowOff>
    </xdr:from>
    <xdr:to>
      <xdr:col>64</xdr:col>
      <xdr:colOff>73025</xdr:colOff>
      <xdr:row>30</xdr:row>
      <xdr:rowOff>5053</xdr:rowOff>
    </xdr:to>
    <xdr:cxnSp macro="">
      <xdr:nvCxnSpPr>
        <xdr:cNvPr id="142" name="直線コネクタ 141">
          <a:extLst>
            <a:ext uri="{FF2B5EF4-FFF2-40B4-BE49-F238E27FC236}">
              <a16:creationId xmlns:a16="http://schemas.microsoft.com/office/drawing/2014/main" id="{A2F0F028-E7EE-4D00-B731-0E83A2864635}"/>
            </a:ext>
          </a:extLst>
        </xdr:cNvPr>
        <xdr:cNvCxnSpPr/>
      </xdr:nvCxnSpPr>
      <xdr:spPr>
        <a:xfrm flipV="1">
          <a:off x="11798300" y="5917919"/>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118073</xdr:rowOff>
    </xdr:from>
    <xdr:ext cx="469744" cy="259045"/>
    <xdr:sp macro="" textlink="">
      <xdr:nvSpPr>
        <xdr:cNvPr id="143" name="n_1aveValue債務償還比率">
          <a:extLst>
            <a:ext uri="{FF2B5EF4-FFF2-40B4-BE49-F238E27FC236}">
              <a16:creationId xmlns:a16="http://schemas.microsoft.com/office/drawing/2014/main" id="{6BFA8F19-1879-46B2-9464-26DEE2C14849}"/>
            </a:ext>
          </a:extLst>
        </xdr:cNvPr>
        <xdr:cNvSpPr txBox="1"/>
      </xdr:nvSpPr>
      <xdr:spPr>
        <a:xfrm>
          <a:off x="13836727" y="603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101726</xdr:rowOff>
    </xdr:from>
    <xdr:ext cx="469744" cy="259045"/>
    <xdr:sp macro="" textlink="">
      <xdr:nvSpPr>
        <xdr:cNvPr id="144" name="n_2aveValue債務償還比率">
          <a:extLst>
            <a:ext uri="{FF2B5EF4-FFF2-40B4-BE49-F238E27FC236}">
              <a16:creationId xmlns:a16="http://schemas.microsoft.com/office/drawing/2014/main" id="{8DA0D3ED-D586-4890-A39A-26AC2260C6D4}"/>
            </a:ext>
          </a:extLst>
        </xdr:cNvPr>
        <xdr:cNvSpPr txBox="1"/>
      </xdr:nvSpPr>
      <xdr:spPr>
        <a:xfrm>
          <a:off x="13087427" y="601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123470</xdr:rowOff>
    </xdr:from>
    <xdr:ext cx="469744" cy="259045"/>
    <xdr:sp macro="" textlink="">
      <xdr:nvSpPr>
        <xdr:cNvPr id="145" name="n_3aveValue債務償還比率">
          <a:extLst>
            <a:ext uri="{FF2B5EF4-FFF2-40B4-BE49-F238E27FC236}">
              <a16:creationId xmlns:a16="http://schemas.microsoft.com/office/drawing/2014/main" id="{53FDFC5E-1428-49DA-AA43-D821CCBBA8D0}"/>
            </a:ext>
          </a:extLst>
        </xdr:cNvPr>
        <xdr:cNvSpPr txBox="1"/>
      </xdr:nvSpPr>
      <xdr:spPr>
        <a:xfrm>
          <a:off x="12325427" y="603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97408</xdr:rowOff>
    </xdr:from>
    <xdr:ext cx="469744" cy="259045"/>
    <xdr:sp macro="" textlink="">
      <xdr:nvSpPr>
        <xdr:cNvPr id="146" name="n_4aveValue債務償還比率">
          <a:extLst>
            <a:ext uri="{FF2B5EF4-FFF2-40B4-BE49-F238E27FC236}">
              <a16:creationId xmlns:a16="http://schemas.microsoft.com/office/drawing/2014/main" id="{69FA4C9F-BDA5-4496-BD69-D29F7A0B11FB}"/>
            </a:ext>
          </a:extLst>
        </xdr:cNvPr>
        <xdr:cNvSpPr txBox="1"/>
      </xdr:nvSpPr>
      <xdr:spPr>
        <a:xfrm>
          <a:off x="11563427" y="601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57113</xdr:rowOff>
    </xdr:from>
    <xdr:ext cx="469744" cy="259045"/>
    <xdr:sp macro="" textlink="">
      <xdr:nvSpPr>
        <xdr:cNvPr id="147" name="n_1mainValue債務償還比率">
          <a:extLst>
            <a:ext uri="{FF2B5EF4-FFF2-40B4-BE49-F238E27FC236}">
              <a16:creationId xmlns:a16="http://schemas.microsoft.com/office/drawing/2014/main" id="{BE243023-679E-41E0-9ACD-F6723122C9FD}"/>
            </a:ext>
          </a:extLst>
        </xdr:cNvPr>
        <xdr:cNvSpPr txBox="1"/>
      </xdr:nvSpPr>
      <xdr:spPr>
        <a:xfrm>
          <a:off x="13836727" y="562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42771</xdr:rowOff>
    </xdr:from>
    <xdr:ext cx="469744" cy="259045"/>
    <xdr:sp macro="" textlink="">
      <xdr:nvSpPr>
        <xdr:cNvPr id="148" name="n_2mainValue債務償還比率">
          <a:extLst>
            <a:ext uri="{FF2B5EF4-FFF2-40B4-BE49-F238E27FC236}">
              <a16:creationId xmlns:a16="http://schemas.microsoft.com/office/drawing/2014/main" id="{01CDF7AA-AC1E-4B8F-A993-693E41C90BFA}"/>
            </a:ext>
          </a:extLst>
        </xdr:cNvPr>
        <xdr:cNvSpPr txBox="1"/>
      </xdr:nvSpPr>
      <xdr:spPr>
        <a:xfrm>
          <a:off x="13087427" y="561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70221</xdr:rowOff>
    </xdr:from>
    <xdr:ext cx="469744" cy="259045"/>
    <xdr:sp macro="" textlink="">
      <xdr:nvSpPr>
        <xdr:cNvPr id="149" name="n_3mainValue債務償還比率">
          <a:extLst>
            <a:ext uri="{FF2B5EF4-FFF2-40B4-BE49-F238E27FC236}">
              <a16:creationId xmlns:a16="http://schemas.microsoft.com/office/drawing/2014/main" id="{AE921512-B3B2-43EC-AA77-91172B4B79F8}"/>
            </a:ext>
          </a:extLst>
        </xdr:cNvPr>
        <xdr:cNvSpPr txBox="1"/>
      </xdr:nvSpPr>
      <xdr:spPr>
        <a:xfrm>
          <a:off x="12325427" y="564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72380</xdr:rowOff>
    </xdr:from>
    <xdr:ext cx="469744" cy="259045"/>
    <xdr:sp macro="" textlink="">
      <xdr:nvSpPr>
        <xdr:cNvPr id="150" name="n_4mainValue債務償還比率">
          <a:extLst>
            <a:ext uri="{FF2B5EF4-FFF2-40B4-BE49-F238E27FC236}">
              <a16:creationId xmlns:a16="http://schemas.microsoft.com/office/drawing/2014/main" id="{2D8DD935-C92D-4A3F-B175-1C67B7E1C274}"/>
            </a:ext>
          </a:extLst>
        </xdr:cNvPr>
        <xdr:cNvSpPr txBox="1"/>
      </xdr:nvSpPr>
      <xdr:spPr>
        <a:xfrm>
          <a:off x="11563427" y="564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BF3DDBF0-555B-4C96-92BE-59C4B712C64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4B2531A0-CB63-425F-A856-0DE96452509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594A4898-46D3-4929-BA9F-76265FF21CA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15AA2527-D1E6-4A49-9AF6-49C260DFF56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C66D351F-C1B9-49F0-8C63-D4622E94844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B58D0B28-2FB4-4105-992C-1C2C5DC659D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B5CE80D-1C78-461D-B3AE-5E2CA763D0E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B6F17B1-D514-4888-95F2-D017D75CD8C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65E5828-8E02-40F4-A2DD-FC75DB39E67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4CF08E6-F1B4-4914-A2E7-F1CB44D5F07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E431441-FE06-4C43-974E-A2092F1815F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526A0C6-3D5D-484D-B65B-A42B0B5C613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5C8065F-D34A-4BDB-A3EE-9FCDC1E2632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770D246-EE17-43E0-8CA5-6810DB6620E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D4AD633-FCBF-4A59-8180-47AEBD53BB6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157013A-6F76-4DE7-B70B-2FD84ACB886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5,515
5,441
225.52
5,590,566
5,361,007
133,066
2,749,266
3,538,886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180159B-0DF9-424E-86A8-EBA2338CEDC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5AC6DF3-128C-4C78-B8D9-BA5D3E79113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7A16473-70BD-41D3-BCBE-C4FC1BF992C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28BB2C2-0401-4091-9C41-5B81300AB15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AEAC4DF-9997-4E0B-B670-7A0A7F3F887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19580AD-5CFD-47ED-B580-077E627DA9B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C60FDB3-5FB4-4FA6-B0A5-F67C8EECB3B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D6D5DBE-DE75-43D8-A95C-CCAB267B2A0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4E8945A-2F19-4AA6-9B07-43A5EC5E993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74D0B48-D4E6-4CB8-A648-EDFD5026DF5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B3171C2-20A8-43CA-8DAE-81FE2125185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3E0DCA4-8B7A-4469-A06A-B7A7AA10B89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037156A-6078-487C-A755-21E2CECF74E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CC661FB-0900-4705-858B-C57396BFAD5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89B9556-0870-4175-8EB5-43F43E9E1C4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9FD1841-5D49-4907-80E0-B78120DBAAB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4403387-CD3B-4E76-91BE-FAD34BA438B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30456FA-AB8A-4F7B-9C2E-3D0AFB7017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012BD54-674A-499A-A493-637DE429709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9E31C9F-92ED-4D46-A202-475D462E65F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530D12E-ED12-4AF7-B282-BB02A64B651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56EC6A6-EF5E-4349-84F4-5799029CEBF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E6205D8-FE64-4DA4-91CD-A2DD9E107AA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8272968-71A6-477B-A27D-C006D442B47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E22B529-2C6B-41C6-A3F3-247CBCA8BEF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E85C1FB-4316-4062-8E14-A2BE42EC9C1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BF13AA1-7445-4D98-9AE9-CDC1E8C40C7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878CBAD-0811-4CDF-BBB4-31D039802B6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CFE5BF0-411D-49D4-A1F4-3721133C10A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3292025-532A-4A6C-B2EC-FA5E2E84F85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AED1E1D-A4C9-416A-96C0-EB33CD3777D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E331AD7-A8CB-4064-998A-80D9989C286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6337B61-DE29-4027-A356-832F752A2DE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BE44D5A-C314-4FF4-970F-64673AC850F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460D0F3-174C-461D-A017-314CF632908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869FB97-C526-452C-9788-EF7F2F63B9B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ED41C7C-D6A7-43A4-9049-D066965ED90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D60EE40-BEA6-4B30-A181-0C9D9F31DF2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02C17A1-B37C-47C4-8CC9-0B7C39E54B2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62EFA09-E222-4281-9753-08008A3CA1E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8F0634F-D1B9-4B9B-B96D-130352C48FD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A08FB2D-67EB-4309-A5C2-7E53814C8CF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91610FE-E450-4DB5-852A-8038EEA3FF8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6F2795A-EE0A-4A4D-81E1-7E4BBD1DB41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161249B-5BEB-4065-A484-8A627F46419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65FC5370-AE2E-4F71-93A3-181417A78DEA}"/>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2F9C180C-68C7-4EAA-8AC4-C54D5337E462}"/>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88D87F9F-C990-462D-8D5B-6658A0479322}"/>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7DAAAC8B-B770-49F3-8C5A-F28750E8778E}"/>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7DDB7FE0-0723-4A0D-8F4F-5FAA4D4BB39A}"/>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F62B9B04-7C7A-47A9-BA32-1615F22DC3B2}"/>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53D40287-0D05-4789-993B-98349961DB9C}"/>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ED96E29F-9356-4678-8727-491AB774CF53}"/>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568E04C4-2D25-4D63-A635-DC6535035AB3}"/>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C3CA6AC6-DD3A-4322-A6FF-3C31729E7BBF}"/>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FBD9F8AC-07F3-408E-AD32-EB05456DE874}"/>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8CBED06-0B30-436F-8022-85F029DFB53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F67DC81-DFE1-456C-893A-EF8C693E46C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3AE1877-5B51-4FE6-9F60-4757E39DC62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588D73A-635B-4B22-B27B-2F40415A80D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BD87600-024B-46E7-94E4-B2902CB6BFF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xdr:rowOff>
    </xdr:from>
    <xdr:to>
      <xdr:col>24</xdr:col>
      <xdr:colOff>114300</xdr:colOff>
      <xdr:row>36</xdr:row>
      <xdr:rowOff>115570</xdr:rowOff>
    </xdr:to>
    <xdr:sp macro="" textlink="">
      <xdr:nvSpPr>
        <xdr:cNvPr id="73" name="楕円 72">
          <a:extLst>
            <a:ext uri="{FF2B5EF4-FFF2-40B4-BE49-F238E27FC236}">
              <a16:creationId xmlns:a16="http://schemas.microsoft.com/office/drawing/2014/main" id="{0B4D667E-74AD-443B-B721-04031FAA9CD7}"/>
            </a:ext>
          </a:extLst>
        </xdr:cNvPr>
        <xdr:cNvSpPr/>
      </xdr:nvSpPr>
      <xdr:spPr>
        <a:xfrm>
          <a:off x="4584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36847</xdr:rowOff>
    </xdr:from>
    <xdr:ext cx="405111" cy="259045"/>
    <xdr:sp macro="" textlink="">
      <xdr:nvSpPr>
        <xdr:cNvPr id="74" name="【道路】&#10;有形固定資産減価償却率該当値テキスト">
          <a:extLst>
            <a:ext uri="{FF2B5EF4-FFF2-40B4-BE49-F238E27FC236}">
              <a16:creationId xmlns:a16="http://schemas.microsoft.com/office/drawing/2014/main" id="{ABFC1876-32AB-4C69-A9D7-5DA95FEA6DF0}"/>
            </a:ext>
          </a:extLst>
        </xdr:cNvPr>
        <xdr:cNvSpPr txBox="1"/>
      </xdr:nvSpPr>
      <xdr:spPr>
        <a:xfrm>
          <a:off x="4673600"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137812</xdr:rowOff>
    </xdr:from>
    <xdr:ext cx="405111" cy="259045"/>
    <xdr:sp macro="" textlink="">
      <xdr:nvSpPr>
        <xdr:cNvPr id="75" name="n_1aveValue【道路】&#10;有形固定資産減価償却率">
          <a:extLst>
            <a:ext uri="{FF2B5EF4-FFF2-40B4-BE49-F238E27FC236}">
              <a16:creationId xmlns:a16="http://schemas.microsoft.com/office/drawing/2014/main" id="{A20107D8-EC79-4492-88F4-6B049CF0C4F0}"/>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6" name="n_2aveValue【道路】&#10;有形固定資産減価償却率">
          <a:extLst>
            <a:ext uri="{FF2B5EF4-FFF2-40B4-BE49-F238E27FC236}">
              <a16:creationId xmlns:a16="http://schemas.microsoft.com/office/drawing/2014/main" id="{F6C5EB95-2C83-4CD7-AB31-AF456787856F}"/>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77" name="n_3aveValue【道路】&#10;有形固定資産減価償却率">
          <a:extLst>
            <a:ext uri="{FF2B5EF4-FFF2-40B4-BE49-F238E27FC236}">
              <a16:creationId xmlns:a16="http://schemas.microsoft.com/office/drawing/2014/main" id="{AEC40211-8A38-4D73-A361-F654822B7045}"/>
            </a:ext>
          </a:extLst>
        </xdr:cNvPr>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78" name="n_4aveValue【道路】&#10;有形固定資産減価償却率">
          <a:extLst>
            <a:ext uri="{FF2B5EF4-FFF2-40B4-BE49-F238E27FC236}">
              <a16:creationId xmlns:a16="http://schemas.microsoft.com/office/drawing/2014/main" id="{9BD6E7BA-754C-46DA-8A3F-A3DE1D337081}"/>
            </a:ext>
          </a:extLst>
        </xdr:cNvPr>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53763AFF-96A5-4DD2-BB51-AD30F99F844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44A9B683-E644-4BB5-8928-E3DA289A974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90304612-B4B7-4F69-861C-716A7DBC2D6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7219A163-5645-4B0E-A98E-CA405A29149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53298162-02BE-4C34-9057-5070A095467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FEB48897-8496-4C81-9B56-7C1B9C01A3A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B8909E84-9088-427D-9F24-D2166B8CEEC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99281D1E-C94E-4E34-BDB9-14799814CFD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9FCEDFB8-0870-444B-B7E9-9FEA4B0C303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F7CDCB2A-5704-47AF-B211-C258749BC2E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E8A96829-F825-49CF-83A1-73AF5D2D690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F3CAA820-7853-4551-9BAA-E61AD881E06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87470B8E-2637-40D4-9BFF-97883682EBD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2" name="テキスト ボックス 91">
          <a:extLst>
            <a:ext uri="{FF2B5EF4-FFF2-40B4-BE49-F238E27FC236}">
              <a16:creationId xmlns:a16="http://schemas.microsoft.com/office/drawing/2014/main" id="{47C899DD-38CF-41E2-995F-1E812F159E71}"/>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A2F042B2-FB9D-4CA3-BC66-D611D78C88C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4" name="テキスト ボックス 93">
          <a:extLst>
            <a:ext uri="{FF2B5EF4-FFF2-40B4-BE49-F238E27FC236}">
              <a16:creationId xmlns:a16="http://schemas.microsoft.com/office/drawing/2014/main" id="{159194B2-C548-40F4-90B3-19D212CFE57E}"/>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CC14F324-A38B-4B41-BFA9-2B9BB6D4AFB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6" name="テキスト ボックス 95">
          <a:extLst>
            <a:ext uri="{FF2B5EF4-FFF2-40B4-BE49-F238E27FC236}">
              <a16:creationId xmlns:a16="http://schemas.microsoft.com/office/drawing/2014/main" id="{010BBB20-80DD-4C39-910B-56CA7D22504D}"/>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90719EAE-8B38-473D-BD89-114C9629180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98" name="テキスト ボックス 97">
          <a:extLst>
            <a:ext uri="{FF2B5EF4-FFF2-40B4-BE49-F238E27FC236}">
              <a16:creationId xmlns:a16="http://schemas.microsoft.com/office/drawing/2014/main" id="{02BF72D4-BE29-4385-98AA-231DF83FA275}"/>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A259E689-0D51-4A41-8B15-0BC226BBBED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0" name="テキスト ボックス 99">
          <a:extLst>
            <a:ext uri="{FF2B5EF4-FFF2-40B4-BE49-F238E27FC236}">
              <a16:creationId xmlns:a16="http://schemas.microsoft.com/office/drawing/2014/main" id="{091F04DE-180F-4A24-A921-CF5C1DF3AB5E}"/>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0F9F5288-74EF-4E3B-9AAA-7FBB63D6B35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02" name="直線コネクタ 101">
          <a:extLst>
            <a:ext uri="{FF2B5EF4-FFF2-40B4-BE49-F238E27FC236}">
              <a16:creationId xmlns:a16="http://schemas.microsoft.com/office/drawing/2014/main" id="{F41CAE0C-BCD4-48AA-B9F7-4C2CADB8B440}"/>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03" name="【道路】&#10;一人当たり延長最小値テキスト">
          <a:extLst>
            <a:ext uri="{FF2B5EF4-FFF2-40B4-BE49-F238E27FC236}">
              <a16:creationId xmlns:a16="http://schemas.microsoft.com/office/drawing/2014/main" id="{3B8ECDAF-1F40-49AE-B5D5-294051F2DD56}"/>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04" name="直線コネクタ 103">
          <a:extLst>
            <a:ext uri="{FF2B5EF4-FFF2-40B4-BE49-F238E27FC236}">
              <a16:creationId xmlns:a16="http://schemas.microsoft.com/office/drawing/2014/main" id="{D1D5C215-AF11-4BA3-9350-1E3E0B87DFEF}"/>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05" name="【道路】&#10;一人当たり延長最大値テキスト">
          <a:extLst>
            <a:ext uri="{FF2B5EF4-FFF2-40B4-BE49-F238E27FC236}">
              <a16:creationId xmlns:a16="http://schemas.microsoft.com/office/drawing/2014/main" id="{EF746A20-38A2-4F19-8F26-7D5C86D3D368}"/>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06" name="直線コネクタ 105">
          <a:extLst>
            <a:ext uri="{FF2B5EF4-FFF2-40B4-BE49-F238E27FC236}">
              <a16:creationId xmlns:a16="http://schemas.microsoft.com/office/drawing/2014/main" id="{718E14CB-AD4A-4921-A4A6-B590B2FBFAFD}"/>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07" name="【道路】&#10;一人当たり延長平均値テキスト">
          <a:extLst>
            <a:ext uri="{FF2B5EF4-FFF2-40B4-BE49-F238E27FC236}">
              <a16:creationId xmlns:a16="http://schemas.microsoft.com/office/drawing/2014/main" id="{75ADD940-AA2D-4892-88A2-DC3FC2A156E8}"/>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08" name="フローチャート: 判断 107">
          <a:extLst>
            <a:ext uri="{FF2B5EF4-FFF2-40B4-BE49-F238E27FC236}">
              <a16:creationId xmlns:a16="http://schemas.microsoft.com/office/drawing/2014/main" id="{F50DAD4D-2457-4897-9946-6D11762EAC51}"/>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09" name="フローチャート: 判断 108">
          <a:extLst>
            <a:ext uri="{FF2B5EF4-FFF2-40B4-BE49-F238E27FC236}">
              <a16:creationId xmlns:a16="http://schemas.microsoft.com/office/drawing/2014/main" id="{A711E11F-90D9-47AE-8EAA-4CDA862ECFE9}"/>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10" name="フローチャート: 判断 109">
          <a:extLst>
            <a:ext uri="{FF2B5EF4-FFF2-40B4-BE49-F238E27FC236}">
              <a16:creationId xmlns:a16="http://schemas.microsoft.com/office/drawing/2014/main" id="{1BDFD1B1-1748-4A6F-98D4-DB6F5AB6D5D6}"/>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11" name="フローチャート: 判断 110">
          <a:extLst>
            <a:ext uri="{FF2B5EF4-FFF2-40B4-BE49-F238E27FC236}">
              <a16:creationId xmlns:a16="http://schemas.microsoft.com/office/drawing/2014/main" id="{2B23E9A2-7461-47D0-AFD9-15E6438E30C2}"/>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12" name="フローチャート: 判断 111">
          <a:extLst>
            <a:ext uri="{FF2B5EF4-FFF2-40B4-BE49-F238E27FC236}">
              <a16:creationId xmlns:a16="http://schemas.microsoft.com/office/drawing/2014/main" id="{D2E4E7FA-C4CE-4DFB-96C8-BF8824DADC34}"/>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9BC18B8A-DCA2-4EA6-AB0E-FCB4BA5B6CE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FFECA845-612F-4A28-91FB-B6853343709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19DEE95C-4EA9-49FB-AB2B-4423C834283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830B8FA3-E9A2-45DE-852B-33DD766A633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F2B911E-4263-4D75-8C6E-3B78B659470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146102</xdr:rowOff>
    </xdr:from>
    <xdr:to>
      <xdr:col>55</xdr:col>
      <xdr:colOff>50800</xdr:colOff>
      <xdr:row>42</xdr:row>
      <xdr:rowOff>76252</xdr:rowOff>
    </xdr:to>
    <xdr:sp macro="" textlink="">
      <xdr:nvSpPr>
        <xdr:cNvPr id="118" name="楕円 117">
          <a:extLst>
            <a:ext uri="{FF2B5EF4-FFF2-40B4-BE49-F238E27FC236}">
              <a16:creationId xmlns:a16="http://schemas.microsoft.com/office/drawing/2014/main" id="{20B63B32-F5A4-404A-831E-06423A546B2B}"/>
            </a:ext>
          </a:extLst>
        </xdr:cNvPr>
        <xdr:cNvSpPr/>
      </xdr:nvSpPr>
      <xdr:spPr>
        <a:xfrm>
          <a:off x="10426700" y="71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19" name="【道路】&#10;一人当たり延長該当値テキスト">
          <a:extLst>
            <a:ext uri="{FF2B5EF4-FFF2-40B4-BE49-F238E27FC236}">
              <a16:creationId xmlns:a16="http://schemas.microsoft.com/office/drawing/2014/main" id="{F2FF7B81-43A9-465F-808E-FFD430FC7FC0}"/>
            </a:ext>
          </a:extLst>
        </xdr:cNvPr>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40</xdr:row>
      <xdr:rowOff>74705</xdr:rowOff>
    </xdr:from>
    <xdr:ext cx="599010" cy="259045"/>
    <xdr:sp macro="" textlink="">
      <xdr:nvSpPr>
        <xdr:cNvPr id="120" name="n_1aveValue【道路】&#10;一人当たり延長">
          <a:extLst>
            <a:ext uri="{FF2B5EF4-FFF2-40B4-BE49-F238E27FC236}">
              <a16:creationId xmlns:a16="http://schemas.microsoft.com/office/drawing/2014/main" id="{233C054A-ACAC-433A-87D0-ECC1D9148CAB}"/>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21" name="n_2aveValue【道路】&#10;一人当たり延長">
          <a:extLst>
            <a:ext uri="{FF2B5EF4-FFF2-40B4-BE49-F238E27FC236}">
              <a16:creationId xmlns:a16="http://schemas.microsoft.com/office/drawing/2014/main" id="{7B988B80-A358-41A2-A4CB-60F26732CB3E}"/>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22" name="n_3aveValue【道路】&#10;一人当たり延長">
          <a:extLst>
            <a:ext uri="{FF2B5EF4-FFF2-40B4-BE49-F238E27FC236}">
              <a16:creationId xmlns:a16="http://schemas.microsoft.com/office/drawing/2014/main" id="{FE862AA4-548A-4868-8074-367FF5C41DCC}"/>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23" name="n_4aveValue【道路】&#10;一人当たり延長">
          <a:extLst>
            <a:ext uri="{FF2B5EF4-FFF2-40B4-BE49-F238E27FC236}">
              <a16:creationId xmlns:a16="http://schemas.microsoft.com/office/drawing/2014/main" id="{93A38C69-5812-4E81-A87E-CC7EBBDF8706}"/>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C786C110-DCC1-4BFB-ABBA-26B8E8F8DB6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85CE42D9-E2B3-45B5-8D0D-A6AB89F1779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CF327781-0DA0-4A67-86A5-7512E15DBD6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7CD97425-E30A-4618-AF02-5B27BE97C34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54EF49FD-15BF-4158-B696-567D690E3DC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C20A4119-8C25-4AB6-A609-E40A13BE070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DF4779C9-5ADF-402C-A31E-26DFE893233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C7D69016-7776-423E-AE37-7B760BA531F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5283C99E-01E9-48CB-9A9A-5ACA3A36781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AB011CBA-F684-4B5F-A40C-A20D34FAB1F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4" name="テキスト ボックス 133">
          <a:extLst>
            <a:ext uri="{FF2B5EF4-FFF2-40B4-BE49-F238E27FC236}">
              <a16:creationId xmlns:a16="http://schemas.microsoft.com/office/drawing/2014/main" id="{FFC87BC1-5345-487B-800F-D5C954F8ED2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id="{C79764B1-0B25-4F56-89E1-A3C5F54D5AA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6" name="テキスト ボックス 135">
          <a:extLst>
            <a:ext uri="{FF2B5EF4-FFF2-40B4-BE49-F238E27FC236}">
              <a16:creationId xmlns:a16="http://schemas.microsoft.com/office/drawing/2014/main" id="{70807A4E-6BF7-4743-9061-83DE595023E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id="{A293961A-AA0E-4E6E-BCD7-6B8F40D2B97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id="{7411E327-2FA2-48A3-BC2E-8C94A2E1AAA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id="{F4BD62B9-6072-448B-AC9C-83C0D14FEDF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id="{117A42ED-B1F7-47E4-8F95-733D723E0D5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id="{F85C808D-D719-4C75-9744-01A7EA37766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id="{75F69C34-C9F2-442C-9A69-22B30C91377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id="{776D2150-B194-4DF6-ACE5-E458B9FAE8C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id="{329312C3-90B4-4E2B-8D42-00919AE0F6F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id="{B7455A02-2D27-4A40-95FF-7A6D0EC9912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6" name="テキスト ボックス 145">
          <a:extLst>
            <a:ext uri="{FF2B5EF4-FFF2-40B4-BE49-F238E27FC236}">
              <a16:creationId xmlns:a16="http://schemas.microsoft.com/office/drawing/2014/main" id="{12CD76D5-C9CC-4EA6-BA36-C3380183380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8595A0A7-40AE-4DEA-8247-E4F5DC9B774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1E4CBD8A-9BCB-4D4B-A420-0E500F40BBA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49" name="直線コネクタ 148">
          <a:extLst>
            <a:ext uri="{FF2B5EF4-FFF2-40B4-BE49-F238E27FC236}">
              <a16:creationId xmlns:a16="http://schemas.microsoft.com/office/drawing/2014/main" id="{184CB597-0778-46E0-897C-BD674BF25F9A}"/>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id="{B665C107-1179-4B9B-95AE-3D3F4E9FF215}"/>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1" name="直線コネクタ 150">
          <a:extLst>
            <a:ext uri="{FF2B5EF4-FFF2-40B4-BE49-F238E27FC236}">
              <a16:creationId xmlns:a16="http://schemas.microsoft.com/office/drawing/2014/main" id="{81D554C4-F043-43EE-A9BF-F5D33217E4B4}"/>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52" name="【橋りょう・トンネル】&#10;有形固定資産減価償却率最大値テキスト">
          <a:extLst>
            <a:ext uri="{FF2B5EF4-FFF2-40B4-BE49-F238E27FC236}">
              <a16:creationId xmlns:a16="http://schemas.microsoft.com/office/drawing/2014/main" id="{2C42A0C3-3264-495D-8EDC-98EF84C863FE}"/>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53" name="直線コネクタ 152">
          <a:extLst>
            <a:ext uri="{FF2B5EF4-FFF2-40B4-BE49-F238E27FC236}">
              <a16:creationId xmlns:a16="http://schemas.microsoft.com/office/drawing/2014/main" id="{B58F226B-F774-4AC2-B482-A1D893DF0B20}"/>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F6553A93-1A1F-4AD6-8731-C439256C5A8F}"/>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55" name="フローチャート: 判断 154">
          <a:extLst>
            <a:ext uri="{FF2B5EF4-FFF2-40B4-BE49-F238E27FC236}">
              <a16:creationId xmlns:a16="http://schemas.microsoft.com/office/drawing/2014/main" id="{108183DD-CBF0-4480-9C8A-BE2A52072851}"/>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56" name="フローチャート: 判断 155">
          <a:extLst>
            <a:ext uri="{FF2B5EF4-FFF2-40B4-BE49-F238E27FC236}">
              <a16:creationId xmlns:a16="http://schemas.microsoft.com/office/drawing/2014/main" id="{5683E2D2-0D57-4572-8B25-BFAC77C74061}"/>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57" name="フローチャート: 判断 156">
          <a:extLst>
            <a:ext uri="{FF2B5EF4-FFF2-40B4-BE49-F238E27FC236}">
              <a16:creationId xmlns:a16="http://schemas.microsoft.com/office/drawing/2014/main" id="{869C4CC8-45BF-463E-AD46-1F431279333A}"/>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58" name="フローチャート: 判断 157">
          <a:extLst>
            <a:ext uri="{FF2B5EF4-FFF2-40B4-BE49-F238E27FC236}">
              <a16:creationId xmlns:a16="http://schemas.microsoft.com/office/drawing/2014/main" id="{8BAA3FB6-7726-4165-9541-AC8BC08DEAD2}"/>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59" name="フローチャート: 判断 158">
          <a:extLst>
            <a:ext uri="{FF2B5EF4-FFF2-40B4-BE49-F238E27FC236}">
              <a16:creationId xmlns:a16="http://schemas.microsoft.com/office/drawing/2014/main" id="{959EB02A-14EF-45B9-A05B-057D24EB0C19}"/>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656DAFD1-BDE3-4A41-A81C-BD12D356ECE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A683CE61-ECBF-4CB7-9125-EC5C1B04F3E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B7AA06EB-0F85-4D3C-A9EE-C053BDD714B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E5EE0B1B-10D0-4E5C-99AF-64A62B83B18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638EA882-5FCE-48B2-BF0A-3221BA398A5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65" name="楕円 164">
          <a:extLst>
            <a:ext uri="{FF2B5EF4-FFF2-40B4-BE49-F238E27FC236}">
              <a16:creationId xmlns:a16="http://schemas.microsoft.com/office/drawing/2014/main" id="{3181FFCA-9CE9-43C7-9AEE-8C169FE8B7E9}"/>
            </a:ext>
          </a:extLst>
        </xdr:cNvPr>
        <xdr:cNvSpPr/>
      </xdr:nvSpPr>
      <xdr:spPr>
        <a:xfrm>
          <a:off x="45847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6004</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397AC11F-A637-407F-A995-7FCFD3FE77A2}"/>
            </a:ext>
          </a:extLst>
        </xdr:cNvPr>
        <xdr:cNvSpPr txBox="1"/>
      </xdr:nvSpPr>
      <xdr:spPr>
        <a:xfrm>
          <a:off x="4673600"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80390</xdr:rowOff>
    </xdr:from>
    <xdr:ext cx="405111" cy="259045"/>
    <xdr:sp macro="" textlink="">
      <xdr:nvSpPr>
        <xdr:cNvPr id="167" name="n_1aveValue【橋りょう・トンネル】&#10;有形固定資産減価償却率">
          <a:extLst>
            <a:ext uri="{FF2B5EF4-FFF2-40B4-BE49-F238E27FC236}">
              <a16:creationId xmlns:a16="http://schemas.microsoft.com/office/drawing/2014/main" id="{007A9CA8-6AD6-4236-B8DD-005652817DFD}"/>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168" name="n_2aveValue【橋りょう・トンネル】&#10;有形固定資産減価償却率">
          <a:extLst>
            <a:ext uri="{FF2B5EF4-FFF2-40B4-BE49-F238E27FC236}">
              <a16:creationId xmlns:a16="http://schemas.microsoft.com/office/drawing/2014/main" id="{A65ECEBA-65C1-4539-8A45-CE31217DF7CD}"/>
            </a:ext>
          </a:extLst>
        </xdr:cNvPr>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169" name="n_3aveValue【橋りょう・トンネル】&#10;有形固定資産減価償却率">
          <a:extLst>
            <a:ext uri="{FF2B5EF4-FFF2-40B4-BE49-F238E27FC236}">
              <a16:creationId xmlns:a16="http://schemas.microsoft.com/office/drawing/2014/main" id="{3CAB7DEF-CC24-4D51-9971-44B00A61EAD9}"/>
            </a:ext>
          </a:extLst>
        </xdr:cNvPr>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70" name="n_4aveValue【橋りょう・トンネル】&#10;有形固定資産減価償却率">
          <a:extLst>
            <a:ext uri="{FF2B5EF4-FFF2-40B4-BE49-F238E27FC236}">
              <a16:creationId xmlns:a16="http://schemas.microsoft.com/office/drawing/2014/main" id="{26B51537-FCCA-4B8F-89F9-5B3405298737}"/>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a:extLst>
            <a:ext uri="{FF2B5EF4-FFF2-40B4-BE49-F238E27FC236}">
              <a16:creationId xmlns:a16="http://schemas.microsoft.com/office/drawing/2014/main" id="{7DF3C678-305D-4988-A729-03195DF0E33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a:extLst>
            <a:ext uri="{FF2B5EF4-FFF2-40B4-BE49-F238E27FC236}">
              <a16:creationId xmlns:a16="http://schemas.microsoft.com/office/drawing/2014/main" id="{B5FCB8F2-1705-4FA5-9B44-2F96992E53D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a:extLst>
            <a:ext uri="{FF2B5EF4-FFF2-40B4-BE49-F238E27FC236}">
              <a16:creationId xmlns:a16="http://schemas.microsoft.com/office/drawing/2014/main" id="{E8D72B73-2C60-4ED4-9E10-D7FECD5FC95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a:extLst>
            <a:ext uri="{FF2B5EF4-FFF2-40B4-BE49-F238E27FC236}">
              <a16:creationId xmlns:a16="http://schemas.microsoft.com/office/drawing/2014/main" id="{05E3D9BC-3BDC-4F14-A291-88D1EA3CF08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a:extLst>
            <a:ext uri="{FF2B5EF4-FFF2-40B4-BE49-F238E27FC236}">
              <a16:creationId xmlns:a16="http://schemas.microsoft.com/office/drawing/2014/main" id="{02E1B23F-EC9E-48E4-B0A0-B0DD8680BD8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a:extLst>
            <a:ext uri="{FF2B5EF4-FFF2-40B4-BE49-F238E27FC236}">
              <a16:creationId xmlns:a16="http://schemas.microsoft.com/office/drawing/2014/main" id="{76AEFC9A-B6CB-4C42-8423-040750B9F34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a:extLst>
            <a:ext uri="{FF2B5EF4-FFF2-40B4-BE49-F238E27FC236}">
              <a16:creationId xmlns:a16="http://schemas.microsoft.com/office/drawing/2014/main" id="{AB0372C5-F2B6-47F2-AF8E-675861DE010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a:extLst>
            <a:ext uri="{FF2B5EF4-FFF2-40B4-BE49-F238E27FC236}">
              <a16:creationId xmlns:a16="http://schemas.microsoft.com/office/drawing/2014/main" id="{CE02D5F2-6E40-40E0-B409-91022D5985C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a:extLst>
            <a:ext uri="{FF2B5EF4-FFF2-40B4-BE49-F238E27FC236}">
              <a16:creationId xmlns:a16="http://schemas.microsoft.com/office/drawing/2014/main" id="{29CF8BB5-736F-4A49-930D-D08FC93A49F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a:extLst>
            <a:ext uri="{FF2B5EF4-FFF2-40B4-BE49-F238E27FC236}">
              <a16:creationId xmlns:a16="http://schemas.microsoft.com/office/drawing/2014/main" id="{4E7C764B-23B4-487E-82DB-F776B1522DE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1" name="直線コネクタ 180">
          <a:extLst>
            <a:ext uri="{FF2B5EF4-FFF2-40B4-BE49-F238E27FC236}">
              <a16:creationId xmlns:a16="http://schemas.microsoft.com/office/drawing/2014/main" id="{81C6895F-6611-4C7D-AA05-A4475E1F63D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2" name="テキスト ボックス 181">
          <a:extLst>
            <a:ext uri="{FF2B5EF4-FFF2-40B4-BE49-F238E27FC236}">
              <a16:creationId xmlns:a16="http://schemas.microsoft.com/office/drawing/2014/main" id="{15EA5F34-7CE8-4C7B-B328-857B8B8FDB0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3" name="直線コネクタ 182">
          <a:extLst>
            <a:ext uri="{FF2B5EF4-FFF2-40B4-BE49-F238E27FC236}">
              <a16:creationId xmlns:a16="http://schemas.microsoft.com/office/drawing/2014/main" id="{FD7285AE-0271-493E-8EA1-4FE8B37EB9B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4" name="テキスト ボックス 183">
          <a:extLst>
            <a:ext uri="{FF2B5EF4-FFF2-40B4-BE49-F238E27FC236}">
              <a16:creationId xmlns:a16="http://schemas.microsoft.com/office/drawing/2014/main" id="{B5E5C505-4649-4A00-865A-4E04B1335C81}"/>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5" name="直線コネクタ 184">
          <a:extLst>
            <a:ext uri="{FF2B5EF4-FFF2-40B4-BE49-F238E27FC236}">
              <a16:creationId xmlns:a16="http://schemas.microsoft.com/office/drawing/2014/main" id="{B5E8DF2E-A247-468A-924C-FE94CDA452A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6" name="テキスト ボックス 185">
          <a:extLst>
            <a:ext uri="{FF2B5EF4-FFF2-40B4-BE49-F238E27FC236}">
              <a16:creationId xmlns:a16="http://schemas.microsoft.com/office/drawing/2014/main" id="{95F7BECE-52CC-4FB6-A76D-8AA9326FCB8D}"/>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7" name="直線コネクタ 186">
          <a:extLst>
            <a:ext uri="{FF2B5EF4-FFF2-40B4-BE49-F238E27FC236}">
              <a16:creationId xmlns:a16="http://schemas.microsoft.com/office/drawing/2014/main" id="{85173394-19A6-4296-9BC3-483DAD16A02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8" name="テキスト ボックス 187">
          <a:extLst>
            <a:ext uri="{FF2B5EF4-FFF2-40B4-BE49-F238E27FC236}">
              <a16:creationId xmlns:a16="http://schemas.microsoft.com/office/drawing/2014/main" id="{6596002B-9363-4327-B9BC-85615056C5D3}"/>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a16="http://schemas.microsoft.com/office/drawing/2014/main" id="{BF6BD73C-4148-445E-AFB8-1FC851F6ECE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a:extLst>
            <a:ext uri="{FF2B5EF4-FFF2-40B4-BE49-F238E27FC236}">
              <a16:creationId xmlns:a16="http://schemas.microsoft.com/office/drawing/2014/main" id="{79C3C963-9794-4256-B3EE-9EA1938E7EF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a:extLst>
            <a:ext uri="{FF2B5EF4-FFF2-40B4-BE49-F238E27FC236}">
              <a16:creationId xmlns:a16="http://schemas.microsoft.com/office/drawing/2014/main" id="{0707B7A6-9C4F-4277-B415-14539393701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192" name="直線コネクタ 191">
          <a:extLst>
            <a:ext uri="{FF2B5EF4-FFF2-40B4-BE49-F238E27FC236}">
              <a16:creationId xmlns:a16="http://schemas.microsoft.com/office/drawing/2014/main" id="{4FB250F4-7BEC-455E-9421-359DB624DCE3}"/>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193" name="【橋りょう・トンネル】&#10;一人当たり有形固定資産（償却資産）額最小値テキスト">
          <a:extLst>
            <a:ext uri="{FF2B5EF4-FFF2-40B4-BE49-F238E27FC236}">
              <a16:creationId xmlns:a16="http://schemas.microsoft.com/office/drawing/2014/main" id="{E4390AA7-4010-4B14-92F7-EE9D6A35B448}"/>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194" name="直線コネクタ 193">
          <a:extLst>
            <a:ext uri="{FF2B5EF4-FFF2-40B4-BE49-F238E27FC236}">
              <a16:creationId xmlns:a16="http://schemas.microsoft.com/office/drawing/2014/main" id="{8AF5ECB0-680B-4E07-A02D-2A3BC5139CCD}"/>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195" name="【橋りょう・トンネル】&#10;一人当たり有形固定資産（償却資産）額最大値テキスト">
          <a:extLst>
            <a:ext uri="{FF2B5EF4-FFF2-40B4-BE49-F238E27FC236}">
              <a16:creationId xmlns:a16="http://schemas.microsoft.com/office/drawing/2014/main" id="{123CD449-07B7-4AB6-858F-2F00355A40CE}"/>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196" name="直線コネクタ 195">
          <a:extLst>
            <a:ext uri="{FF2B5EF4-FFF2-40B4-BE49-F238E27FC236}">
              <a16:creationId xmlns:a16="http://schemas.microsoft.com/office/drawing/2014/main" id="{93339210-F103-459A-A316-7556EF2C57FF}"/>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166571</xdr:rowOff>
    </xdr:from>
    <xdr:ext cx="599010" cy="259045"/>
    <xdr:sp macro="" textlink="">
      <xdr:nvSpPr>
        <xdr:cNvPr id="197" name="【橋りょう・トンネル】&#10;一人当たり有形固定資産（償却資産）額平均値テキスト">
          <a:extLst>
            <a:ext uri="{FF2B5EF4-FFF2-40B4-BE49-F238E27FC236}">
              <a16:creationId xmlns:a16="http://schemas.microsoft.com/office/drawing/2014/main" id="{C9A8D7F0-247F-4118-9C8D-0230CD566D9D}"/>
            </a:ext>
          </a:extLst>
        </xdr:cNvPr>
        <xdr:cNvSpPr txBox="1"/>
      </xdr:nvSpPr>
      <xdr:spPr>
        <a:xfrm>
          <a:off x="10515600" y="10625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198" name="フローチャート: 判断 197">
          <a:extLst>
            <a:ext uri="{FF2B5EF4-FFF2-40B4-BE49-F238E27FC236}">
              <a16:creationId xmlns:a16="http://schemas.microsoft.com/office/drawing/2014/main" id="{3666FA38-00EC-4D6A-9D6D-47866311BD75}"/>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199" name="フローチャート: 判断 198">
          <a:extLst>
            <a:ext uri="{FF2B5EF4-FFF2-40B4-BE49-F238E27FC236}">
              <a16:creationId xmlns:a16="http://schemas.microsoft.com/office/drawing/2014/main" id="{7DD55CB1-40AC-4139-B63E-7E8F9D2B956D}"/>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00" name="フローチャート: 判断 199">
          <a:extLst>
            <a:ext uri="{FF2B5EF4-FFF2-40B4-BE49-F238E27FC236}">
              <a16:creationId xmlns:a16="http://schemas.microsoft.com/office/drawing/2014/main" id="{192A7959-4693-4DF5-B205-12252C7C0B41}"/>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01" name="フローチャート: 判断 200">
          <a:extLst>
            <a:ext uri="{FF2B5EF4-FFF2-40B4-BE49-F238E27FC236}">
              <a16:creationId xmlns:a16="http://schemas.microsoft.com/office/drawing/2014/main" id="{F777D3BF-04C5-407A-9451-5BC7C505E028}"/>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02" name="フローチャート: 判断 201">
          <a:extLst>
            <a:ext uri="{FF2B5EF4-FFF2-40B4-BE49-F238E27FC236}">
              <a16:creationId xmlns:a16="http://schemas.microsoft.com/office/drawing/2014/main" id="{E5BB7ADA-100A-47C0-9AE7-931EEA975232}"/>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51BB4BD9-22C7-49FE-83B9-7E0D9DBA7F1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41F33CFE-12B3-4E35-8409-3E67809E760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3C690B90-AF24-4879-8728-599122122D7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6C42D78C-7AF8-4A1F-BFC6-0268A17942D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6201D4AD-BA65-4D63-B5E4-503455E7B6F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10087</xdr:rowOff>
    </xdr:from>
    <xdr:to>
      <xdr:col>55</xdr:col>
      <xdr:colOff>50800</xdr:colOff>
      <xdr:row>60</xdr:row>
      <xdr:rowOff>111687</xdr:rowOff>
    </xdr:to>
    <xdr:sp macro="" textlink="">
      <xdr:nvSpPr>
        <xdr:cNvPr id="208" name="楕円 207">
          <a:extLst>
            <a:ext uri="{FF2B5EF4-FFF2-40B4-BE49-F238E27FC236}">
              <a16:creationId xmlns:a16="http://schemas.microsoft.com/office/drawing/2014/main" id="{04F231E8-814F-4AE5-A150-EBC46095D6FF}"/>
            </a:ext>
          </a:extLst>
        </xdr:cNvPr>
        <xdr:cNvSpPr/>
      </xdr:nvSpPr>
      <xdr:spPr>
        <a:xfrm>
          <a:off x="10426700" y="1029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32964</xdr:rowOff>
    </xdr:from>
    <xdr:ext cx="690189" cy="259045"/>
    <xdr:sp macro="" textlink="">
      <xdr:nvSpPr>
        <xdr:cNvPr id="209" name="【橋りょう・トンネル】&#10;一人当たり有形固定資産（償却資産）額該当値テキスト">
          <a:extLst>
            <a:ext uri="{FF2B5EF4-FFF2-40B4-BE49-F238E27FC236}">
              <a16:creationId xmlns:a16="http://schemas.microsoft.com/office/drawing/2014/main" id="{C924073C-6D6F-4F90-9BB3-89FD5694D5AE}"/>
            </a:ext>
          </a:extLst>
        </xdr:cNvPr>
        <xdr:cNvSpPr txBox="1"/>
      </xdr:nvSpPr>
      <xdr:spPr>
        <a:xfrm>
          <a:off x="10515600" y="101485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164125</xdr:rowOff>
    </xdr:from>
    <xdr:ext cx="599010" cy="259045"/>
    <xdr:sp macro="" textlink="">
      <xdr:nvSpPr>
        <xdr:cNvPr id="210" name="n_1aveValue【橋りょう・トンネル】&#10;一人当たり有形固定資産（償却資産）額">
          <a:extLst>
            <a:ext uri="{FF2B5EF4-FFF2-40B4-BE49-F238E27FC236}">
              <a16:creationId xmlns:a16="http://schemas.microsoft.com/office/drawing/2014/main" id="{4084DE15-9D2D-4480-A6EF-6D437110941A}"/>
            </a:ext>
          </a:extLst>
        </xdr:cNvPr>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11" name="n_2aveValue【橋りょう・トンネル】&#10;一人当たり有形固定資産（償却資産）額">
          <a:extLst>
            <a:ext uri="{FF2B5EF4-FFF2-40B4-BE49-F238E27FC236}">
              <a16:creationId xmlns:a16="http://schemas.microsoft.com/office/drawing/2014/main" id="{321BF33E-3E60-4B99-ADD5-12153F39F3A1}"/>
            </a:ext>
          </a:extLst>
        </xdr:cNvPr>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12" name="n_3aveValue【橋りょう・トンネル】&#10;一人当たり有形固定資産（償却資産）額">
          <a:extLst>
            <a:ext uri="{FF2B5EF4-FFF2-40B4-BE49-F238E27FC236}">
              <a16:creationId xmlns:a16="http://schemas.microsoft.com/office/drawing/2014/main" id="{B021700D-BC84-4A77-A873-EE5C114385F7}"/>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13" name="n_4aveValue【橋りょう・トンネル】&#10;一人当たり有形固定資産（償却資産）額">
          <a:extLst>
            <a:ext uri="{FF2B5EF4-FFF2-40B4-BE49-F238E27FC236}">
              <a16:creationId xmlns:a16="http://schemas.microsoft.com/office/drawing/2014/main" id="{86E15C69-8E92-4A5F-B710-1084E802CB6F}"/>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a:extLst>
            <a:ext uri="{FF2B5EF4-FFF2-40B4-BE49-F238E27FC236}">
              <a16:creationId xmlns:a16="http://schemas.microsoft.com/office/drawing/2014/main" id="{C226B632-17A8-4404-AC6E-E83AED6F95B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a:extLst>
            <a:ext uri="{FF2B5EF4-FFF2-40B4-BE49-F238E27FC236}">
              <a16:creationId xmlns:a16="http://schemas.microsoft.com/office/drawing/2014/main" id="{2060A165-E664-4604-8335-CBEC78F0208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a:extLst>
            <a:ext uri="{FF2B5EF4-FFF2-40B4-BE49-F238E27FC236}">
              <a16:creationId xmlns:a16="http://schemas.microsoft.com/office/drawing/2014/main" id="{ECFCE9CB-BDD7-4547-A640-719DB0646D8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a:extLst>
            <a:ext uri="{FF2B5EF4-FFF2-40B4-BE49-F238E27FC236}">
              <a16:creationId xmlns:a16="http://schemas.microsoft.com/office/drawing/2014/main" id="{09D0A83B-389C-4337-9E29-6FB3ADE990B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a:extLst>
            <a:ext uri="{FF2B5EF4-FFF2-40B4-BE49-F238E27FC236}">
              <a16:creationId xmlns:a16="http://schemas.microsoft.com/office/drawing/2014/main" id="{2EB91CB3-85AE-4F8B-8E95-ED1E7089BB1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a:extLst>
            <a:ext uri="{FF2B5EF4-FFF2-40B4-BE49-F238E27FC236}">
              <a16:creationId xmlns:a16="http://schemas.microsoft.com/office/drawing/2014/main" id="{0D5F9991-C5D2-4EE1-8511-38BB2466C7B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a:extLst>
            <a:ext uri="{FF2B5EF4-FFF2-40B4-BE49-F238E27FC236}">
              <a16:creationId xmlns:a16="http://schemas.microsoft.com/office/drawing/2014/main" id="{3BAAA099-D3F6-4A0A-B3DC-C14253BDE12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a:extLst>
            <a:ext uri="{FF2B5EF4-FFF2-40B4-BE49-F238E27FC236}">
              <a16:creationId xmlns:a16="http://schemas.microsoft.com/office/drawing/2014/main" id="{B8A70001-2B30-419B-B8B9-B40640C58BC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a:extLst>
            <a:ext uri="{FF2B5EF4-FFF2-40B4-BE49-F238E27FC236}">
              <a16:creationId xmlns:a16="http://schemas.microsoft.com/office/drawing/2014/main" id="{B0239326-AC62-4D54-A056-C9066055C9F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a:extLst>
            <a:ext uri="{FF2B5EF4-FFF2-40B4-BE49-F238E27FC236}">
              <a16:creationId xmlns:a16="http://schemas.microsoft.com/office/drawing/2014/main" id="{066615BF-283B-43F8-A84B-DEBCA87D9E4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4" name="テキスト ボックス 223">
          <a:extLst>
            <a:ext uri="{FF2B5EF4-FFF2-40B4-BE49-F238E27FC236}">
              <a16:creationId xmlns:a16="http://schemas.microsoft.com/office/drawing/2014/main" id="{CB7DDBC9-C13A-44A1-BB1B-67FB64087BC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5" name="直線コネクタ 224">
          <a:extLst>
            <a:ext uri="{FF2B5EF4-FFF2-40B4-BE49-F238E27FC236}">
              <a16:creationId xmlns:a16="http://schemas.microsoft.com/office/drawing/2014/main" id="{AE5D7B99-3896-4689-A13C-59FD47D642C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26" name="テキスト ボックス 225">
          <a:extLst>
            <a:ext uri="{FF2B5EF4-FFF2-40B4-BE49-F238E27FC236}">
              <a16:creationId xmlns:a16="http://schemas.microsoft.com/office/drawing/2014/main" id="{826332D0-D061-4065-A02C-D1E7907DCDF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7" name="直線コネクタ 226">
          <a:extLst>
            <a:ext uri="{FF2B5EF4-FFF2-40B4-BE49-F238E27FC236}">
              <a16:creationId xmlns:a16="http://schemas.microsoft.com/office/drawing/2014/main" id="{332D96F5-ADB1-404C-9B19-9CE4287889D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8" name="テキスト ボックス 227">
          <a:extLst>
            <a:ext uri="{FF2B5EF4-FFF2-40B4-BE49-F238E27FC236}">
              <a16:creationId xmlns:a16="http://schemas.microsoft.com/office/drawing/2014/main" id="{E4F878A4-E868-4391-9526-0184354FA4B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9" name="直線コネクタ 228">
          <a:extLst>
            <a:ext uri="{FF2B5EF4-FFF2-40B4-BE49-F238E27FC236}">
              <a16:creationId xmlns:a16="http://schemas.microsoft.com/office/drawing/2014/main" id="{EDEB0701-9DDA-429C-8296-DBFC9C51867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0" name="テキスト ボックス 229">
          <a:extLst>
            <a:ext uri="{FF2B5EF4-FFF2-40B4-BE49-F238E27FC236}">
              <a16:creationId xmlns:a16="http://schemas.microsoft.com/office/drawing/2014/main" id="{DEEEC3A8-CBC1-4D9F-91A5-AEFAF4D1796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1" name="直線コネクタ 230">
          <a:extLst>
            <a:ext uri="{FF2B5EF4-FFF2-40B4-BE49-F238E27FC236}">
              <a16:creationId xmlns:a16="http://schemas.microsoft.com/office/drawing/2014/main" id="{2E82D183-33D1-4667-BDBC-BD8441337AC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2" name="テキスト ボックス 231">
          <a:extLst>
            <a:ext uri="{FF2B5EF4-FFF2-40B4-BE49-F238E27FC236}">
              <a16:creationId xmlns:a16="http://schemas.microsoft.com/office/drawing/2014/main" id="{0025EF0D-CCBE-4D62-92DC-7F6B2FCA94C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3" name="直線コネクタ 232">
          <a:extLst>
            <a:ext uri="{FF2B5EF4-FFF2-40B4-BE49-F238E27FC236}">
              <a16:creationId xmlns:a16="http://schemas.microsoft.com/office/drawing/2014/main" id="{A9C04F1B-37DA-4829-AEF6-B6BDBB9A3E5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4" name="テキスト ボックス 233">
          <a:extLst>
            <a:ext uri="{FF2B5EF4-FFF2-40B4-BE49-F238E27FC236}">
              <a16:creationId xmlns:a16="http://schemas.microsoft.com/office/drawing/2014/main" id="{5A829901-DE8A-4623-BB1C-4609EBEA7B4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5" name="直線コネクタ 234">
          <a:extLst>
            <a:ext uri="{FF2B5EF4-FFF2-40B4-BE49-F238E27FC236}">
              <a16:creationId xmlns:a16="http://schemas.microsoft.com/office/drawing/2014/main" id="{92C1F5BC-20D0-45EE-8A29-DE5044A3B27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36" name="テキスト ボックス 235">
          <a:extLst>
            <a:ext uri="{FF2B5EF4-FFF2-40B4-BE49-F238E27FC236}">
              <a16:creationId xmlns:a16="http://schemas.microsoft.com/office/drawing/2014/main" id="{B090CDA9-BFC0-4212-8D90-FC51C6FD008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a:extLst>
            <a:ext uri="{FF2B5EF4-FFF2-40B4-BE49-F238E27FC236}">
              <a16:creationId xmlns:a16="http://schemas.microsoft.com/office/drawing/2014/main" id="{D8AAE156-D400-4203-8BB3-F5D93132B9A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公営住宅】&#10;有形固定資産減価償却率グラフ枠">
          <a:extLst>
            <a:ext uri="{FF2B5EF4-FFF2-40B4-BE49-F238E27FC236}">
              <a16:creationId xmlns:a16="http://schemas.microsoft.com/office/drawing/2014/main" id="{96912FBB-1052-4B14-A7E3-21B0A0AA05B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39" name="直線コネクタ 238">
          <a:extLst>
            <a:ext uri="{FF2B5EF4-FFF2-40B4-BE49-F238E27FC236}">
              <a16:creationId xmlns:a16="http://schemas.microsoft.com/office/drawing/2014/main" id="{1EF0D468-2042-4A29-B0E5-E3B6AC11DD93}"/>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40" name="【公営住宅】&#10;有形固定資産減価償却率最小値テキスト">
          <a:extLst>
            <a:ext uri="{FF2B5EF4-FFF2-40B4-BE49-F238E27FC236}">
              <a16:creationId xmlns:a16="http://schemas.microsoft.com/office/drawing/2014/main" id="{815766F4-D271-4755-90D8-6F4C5C49710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1" name="直線コネクタ 240">
          <a:extLst>
            <a:ext uri="{FF2B5EF4-FFF2-40B4-BE49-F238E27FC236}">
              <a16:creationId xmlns:a16="http://schemas.microsoft.com/office/drawing/2014/main" id="{EB7D4B54-881E-465B-9F0C-7AD45241D63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42" name="【公営住宅】&#10;有形固定資産減価償却率最大値テキスト">
          <a:extLst>
            <a:ext uri="{FF2B5EF4-FFF2-40B4-BE49-F238E27FC236}">
              <a16:creationId xmlns:a16="http://schemas.microsoft.com/office/drawing/2014/main" id="{30BD6B75-CEC8-4B92-885E-8225BC2C6150}"/>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43" name="直線コネクタ 242">
          <a:extLst>
            <a:ext uri="{FF2B5EF4-FFF2-40B4-BE49-F238E27FC236}">
              <a16:creationId xmlns:a16="http://schemas.microsoft.com/office/drawing/2014/main" id="{962398CF-EE7B-40DF-8294-9CB6533B2C90}"/>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44" name="【公営住宅】&#10;有形固定資産減価償却率平均値テキスト">
          <a:extLst>
            <a:ext uri="{FF2B5EF4-FFF2-40B4-BE49-F238E27FC236}">
              <a16:creationId xmlns:a16="http://schemas.microsoft.com/office/drawing/2014/main" id="{723F7291-E0C2-495D-AEAE-88C2F657E3D1}"/>
            </a:ext>
          </a:extLst>
        </xdr:cNvPr>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45" name="フローチャート: 判断 244">
          <a:extLst>
            <a:ext uri="{FF2B5EF4-FFF2-40B4-BE49-F238E27FC236}">
              <a16:creationId xmlns:a16="http://schemas.microsoft.com/office/drawing/2014/main" id="{C6F118C0-100A-4DDF-90CE-85939D8B6C1F}"/>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46" name="フローチャート: 判断 245">
          <a:extLst>
            <a:ext uri="{FF2B5EF4-FFF2-40B4-BE49-F238E27FC236}">
              <a16:creationId xmlns:a16="http://schemas.microsoft.com/office/drawing/2014/main" id="{F712E1A2-A388-426B-9130-C8ECC477F156}"/>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47" name="フローチャート: 判断 246">
          <a:extLst>
            <a:ext uri="{FF2B5EF4-FFF2-40B4-BE49-F238E27FC236}">
              <a16:creationId xmlns:a16="http://schemas.microsoft.com/office/drawing/2014/main" id="{A1E986FF-C8C2-4E9A-82AB-A1794E1BF54A}"/>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48" name="フローチャート: 判断 247">
          <a:extLst>
            <a:ext uri="{FF2B5EF4-FFF2-40B4-BE49-F238E27FC236}">
              <a16:creationId xmlns:a16="http://schemas.microsoft.com/office/drawing/2014/main" id="{D6CEF4C6-49C6-45E7-8E30-61DA80F544D0}"/>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49" name="フローチャート: 判断 248">
          <a:extLst>
            <a:ext uri="{FF2B5EF4-FFF2-40B4-BE49-F238E27FC236}">
              <a16:creationId xmlns:a16="http://schemas.microsoft.com/office/drawing/2014/main" id="{4EAACBB9-1FA3-4DE7-A5C6-42BBFAE756F0}"/>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44837646-750B-4841-B8F7-EB6D3F51CA9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5F4CEE6C-C283-4021-8F05-94DAB40DE61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D2E16ABB-AF4D-4809-B0FA-0F8AC073A2F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AE1E96D8-F6E0-4600-BD10-3E2876A0931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A97843BC-0A0A-4B69-86B4-0372E053324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363</xdr:rowOff>
    </xdr:from>
    <xdr:to>
      <xdr:col>24</xdr:col>
      <xdr:colOff>114300</xdr:colOff>
      <xdr:row>84</xdr:row>
      <xdr:rowOff>101963</xdr:rowOff>
    </xdr:to>
    <xdr:sp macro="" textlink="">
      <xdr:nvSpPr>
        <xdr:cNvPr id="255" name="楕円 254">
          <a:extLst>
            <a:ext uri="{FF2B5EF4-FFF2-40B4-BE49-F238E27FC236}">
              <a16:creationId xmlns:a16="http://schemas.microsoft.com/office/drawing/2014/main" id="{EB69623F-A5F7-4CD0-A384-76CA3F5F759D}"/>
            </a:ext>
          </a:extLst>
        </xdr:cNvPr>
        <xdr:cNvSpPr/>
      </xdr:nvSpPr>
      <xdr:spPr>
        <a:xfrm>
          <a:off x="45847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150240</xdr:rowOff>
    </xdr:from>
    <xdr:ext cx="405111" cy="259045"/>
    <xdr:sp macro="" textlink="">
      <xdr:nvSpPr>
        <xdr:cNvPr id="256" name="【公営住宅】&#10;有形固定資産減価償却率該当値テキスト">
          <a:extLst>
            <a:ext uri="{FF2B5EF4-FFF2-40B4-BE49-F238E27FC236}">
              <a16:creationId xmlns:a16="http://schemas.microsoft.com/office/drawing/2014/main" id="{24B893D5-2D1E-4007-AF10-527901050F4D}"/>
            </a:ext>
          </a:extLst>
        </xdr:cNvPr>
        <xdr:cNvSpPr txBox="1"/>
      </xdr:nvSpPr>
      <xdr:spPr>
        <a:xfrm>
          <a:off x="4673600"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152779</xdr:rowOff>
    </xdr:from>
    <xdr:ext cx="405111" cy="259045"/>
    <xdr:sp macro="" textlink="">
      <xdr:nvSpPr>
        <xdr:cNvPr id="257" name="n_1aveValue【公営住宅】&#10;有形固定資産減価償却率">
          <a:extLst>
            <a:ext uri="{FF2B5EF4-FFF2-40B4-BE49-F238E27FC236}">
              <a16:creationId xmlns:a16="http://schemas.microsoft.com/office/drawing/2014/main" id="{058B6A17-4A77-4370-AEBB-AD84BADD6F65}"/>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258" name="n_2aveValue【公営住宅】&#10;有形固定資産減価償却率">
          <a:extLst>
            <a:ext uri="{FF2B5EF4-FFF2-40B4-BE49-F238E27FC236}">
              <a16:creationId xmlns:a16="http://schemas.microsoft.com/office/drawing/2014/main" id="{1FE8467A-4B71-4B66-8772-6A5EDA7C927E}"/>
            </a:ext>
          </a:extLst>
        </xdr:cNvPr>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259" name="n_3aveValue【公営住宅】&#10;有形固定資産減価償却率">
          <a:extLst>
            <a:ext uri="{FF2B5EF4-FFF2-40B4-BE49-F238E27FC236}">
              <a16:creationId xmlns:a16="http://schemas.microsoft.com/office/drawing/2014/main" id="{1E96B981-EFC4-4600-9181-0E206DD05F7C}"/>
            </a:ext>
          </a:extLst>
        </xdr:cNvPr>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162577</xdr:rowOff>
    </xdr:from>
    <xdr:ext cx="405111" cy="259045"/>
    <xdr:sp macro="" textlink="">
      <xdr:nvSpPr>
        <xdr:cNvPr id="260" name="n_4aveValue【公営住宅】&#10;有形固定資産減価償却率">
          <a:extLst>
            <a:ext uri="{FF2B5EF4-FFF2-40B4-BE49-F238E27FC236}">
              <a16:creationId xmlns:a16="http://schemas.microsoft.com/office/drawing/2014/main" id="{AEF14468-2426-4C44-9C47-470981D0A19D}"/>
            </a:ext>
          </a:extLst>
        </xdr:cNvPr>
        <xdr:cNvSpPr txBox="1"/>
      </xdr:nvSpPr>
      <xdr:spPr>
        <a:xfrm>
          <a:off x="927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a:extLst>
            <a:ext uri="{FF2B5EF4-FFF2-40B4-BE49-F238E27FC236}">
              <a16:creationId xmlns:a16="http://schemas.microsoft.com/office/drawing/2014/main" id="{1845CA20-6F6D-421C-91AF-420D3DF472F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a:extLst>
            <a:ext uri="{FF2B5EF4-FFF2-40B4-BE49-F238E27FC236}">
              <a16:creationId xmlns:a16="http://schemas.microsoft.com/office/drawing/2014/main" id="{CFDEB3FA-0025-4EBC-8999-2BB71FE2EFB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a:extLst>
            <a:ext uri="{FF2B5EF4-FFF2-40B4-BE49-F238E27FC236}">
              <a16:creationId xmlns:a16="http://schemas.microsoft.com/office/drawing/2014/main" id="{918C5EBA-482B-4CE0-8F20-9166DD0E1EA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a:extLst>
            <a:ext uri="{FF2B5EF4-FFF2-40B4-BE49-F238E27FC236}">
              <a16:creationId xmlns:a16="http://schemas.microsoft.com/office/drawing/2014/main" id="{4871CA12-7681-4331-9A43-126CDCABB9C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a:extLst>
            <a:ext uri="{FF2B5EF4-FFF2-40B4-BE49-F238E27FC236}">
              <a16:creationId xmlns:a16="http://schemas.microsoft.com/office/drawing/2014/main" id="{F8C9DD68-DF9D-4AF9-A771-4CE4BF2CC36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a:extLst>
            <a:ext uri="{FF2B5EF4-FFF2-40B4-BE49-F238E27FC236}">
              <a16:creationId xmlns:a16="http://schemas.microsoft.com/office/drawing/2014/main" id="{E997F3F0-317E-426D-97EE-B4F97B51D23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a:extLst>
            <a:ext uri="{FF2B5EF4-FFF2-40B4-BE49-F238E27FC236}">
              <a16:creationId xmlns:a16="http://schemas.microsoft.com/office/drawing/2014/main" id="{4D46ED12-CC60-4914-AEA4-7AF1ED10591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a:extLst>
            <a:ext uri="{FF2B5EF4-FFF2-40B4-BE49-F238E27FC236}">
              <a16:creationId xmlns:a16="http://schemas.microsoft.com/office/drawing/2014/main" id="{62B4960A-0694-4154-9CAB-381F3815D38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9" name="テキスト ボックス 268">
          <a:extLst>
            <a:ext uri="{FF2B5EF4-FFF2-40B4-BE49-F238E27FC236}">
              <a16:creationId xmlns:a16="http://schemas.microsoft.com/office/drawing/2014/main" id="{49EF2D6D-C190-41AA-8D2E-EC3CC737B65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0" name="直線コネクタ 269">
          <a:extLst>
            <a:ext uri="{FF2B5EF4-FFF2-40B4-BE49-F238E27FC236}">
              <a16:creationId xmlns:a16="http://schemas.microsoft.com/office/drawing/2014/main" id="{87FCF646-F9B0-4BB5-B09B-4957FAD357D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1" name="直線コネクタ 270">
          <a:extLst>
            <a:ext uri="{FF2B5EF4-FFF2-40B4-BE49-F238E27FC236}">
              <a16:creationId xmlns:a16="http://schemas.microsoft.com/office/drawing/2014/main" id="{3BF1E5CE-EEE7-4ACA-B94A-B0F91BEEC82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38D70E16-4D58-4B61-B883-0EE7B86A646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3" name="直線コネクタ 272">
          <a:extLst>
            <a:ext uri="{FF2B5EF4-FFF2-40B4-BE49-F238E27FC236}">
              <a16:creationId xmlns:a16="http://schemas.microsoft.com/office/drawing/2014/main" id="{E60533D0-8178-463E-BDC1-1C80FE76A12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74" name="テキスト ボックス 273">
          <a:extLst>
            <a:ext uri="{FF2B5EF4-FFF2-40B4-BE49-F238E27FC236}">
              <a16:creationId xmlns:a16="http://schemas.microsoft.com/office/drawing/2014/main" id="{A63AAF69-690F-45E6-9491-8379FE1D81FE}"/>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5" name="直線コネクタ 274">
          <a:extLst>
            <a:ext uri="{FF2B5EF4-FFF2-40B4-BE49-F238E27FC236}">
              <a16:creationId xmlns:a16="http://schemas.microsoft.com/office/drawing/2014/main" id="{CB0E3127-8AB6-4C9C-B445-A48D1F5DC69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76" name="テキスト ボックス 275">
          <a:extLst>
            <a:ext uri="{FF2B5EF4-FFF2-40B4-BE49-F238E27FC236}">
              <a16:creationId xmlns:a16="http://schemas.microsoft.com/office/drawing/2014/main" id="{CBDEF1AE-1933-49CB-8F52-DC0A44A209A2}"/>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7" name="直線コネクタ 276">
          <a:extLst>
            <a:ext uri="{FF2B5EF4-FFF2-40B4-BE49-F238E27FC236}">
              <a16:creationId xmlns:a16="http://schemas.microsoft.com/office/drawing/2014/main" id="{73FF8962-6526-450B-8304-CED43705CB8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78" name="テキスト ボックス 277">
          <a:extLst>
            <a:ext uri="{FF2B5EF4-FFF2-40B4-BE49-F238E27FC236}">
              <a16:creationId xmlns:a16="http://schemas.microsoft.com/office/drawing/2014/main" id="{E20779B4-3BDF-440D-AB72-6385F9E54603}"/>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a:extLst>
            <a:ext uri="{FF2B5EF4-FFF2-40B4-BE49-F238E27FC236}">
              <a16:creationId xmlns:a16="http://schemas.microsoft.com/office/drawing/2014/main" id="{587A084A-A686-453E-99C6-7DF710CE8E9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0" name="テキスト ボックス 279">
          <a:extLst>
            <a:ext uri="{FF2B5EF4-FFF2-40B4-BE49-F238E27FC236}">
              <a16:creationId xmlns:a16="http://schemas.microsoft.com/office/drawing/2014/main" id="{C0F06717-E43C-4431-BB97-A4ED3E12E65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a:extLst>
            <a:ext uri="{FF2B5EF4-FFF2-40B4-BE49-F238E27FC236}">
              <a16:creationId xmlns:a16="http://schemas.microsoft.com/office/drawing/2014/main" id="{B8A8E1FB-033A-4AE1-9C12-DE4A979E737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282" name="直線コネクタ 281">
          <a:extLst>
            <a:ext uri="{FF2B5EF4-FFF2-40B4-BE49-F238E27FC236}">
              <a16:creationId xmlns:a16="http://schemas.microsoft.com/office/drawing/2014/main" id="{FB5D9C10-D644-43F7-A066-50AAB1517CE2}"/>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283" name="【公営住宅】&#10;一人当たり面積最小値テキスト">
          <a:extLst>
            <a:ext uri="{FF2B5EF4-FFF2-40B4-BE49-F238E27FC236}">
              <a16:creationId xmlns:a16="http://schemas.microsoft.com/office/drawing/2014/main" id="{D6C42BA3-7F6F-4CA3-A3DD-0734A140C73A}"/>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284" name="直線コネクタ 283">
          <a:extLst>
            <a:ext uri="{FF2B5EF4-FFF2-40B4-BE49-F238E27FC236}">
              <a16:creationId xmlns:a16="http://schemas.microsoft.com/office/drawing/2014/main" id="{E66B7E7C-5381-47AF-9D88-9E3D9765C86C}"/>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285" name="【公営住宅】&#10;一人当たり面積最大値テキスト">
          <a:extLst>
            <a:ext uri="{FF2B5EF4-FFF2-40B4-BE49-F238E27FC236}">
              <a16:creationId xmlns:a16="http://schemas.microsoft.com/office/drawing/2014/main" id="{B74A2045-E69B-4917-A839-815DC4E1C52F}"/>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286" name="直線コネクタ 285">
          <a:extLst>
            <a:ext uri="{FF2B5EF4-FFF2-40B4-BE49-F238E27FC236}">
              <a16:creationId xmlns:a16="http://schemas.microsoft.com/office/drawing/2014/main" id="{E44FE2A9-7B06-43AF-91B5-774DD141A937}"/>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287" name="【公営住宅】&#10;一人当たり面積平均値テキスト">
          <a:extLst>
            <a:ext uri="{FF2B5EF4-FFF2-40B4-BE49-F238E27FC236}">
              <a16:creationId xmlns:a16="http://schemas.microsoft.com/office/drawing/2014/main" id="{DD2949C7-DD3C-465F-BC4A-8E34501E6638}"/>
            </a:ext>
          </a:extLst>
        </xdr:cNvPr>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288" name="フローチャート: 判断 287">
          <a:extLst>
            <a:ext uri="{FF2B5EF4-FFF2-40B4-BE49-F238E27FC236}">
              <a16:creationId xmlns:a16="http://schemas.microsoft.com/office/drawing/2014/main" id="{071F5F79-75EC-4277-8434-CF077A533479}"/>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289" name="フローチャート: 判断 288">
          <a:extLst>
            <a:ext uri="{FF2B5EF4-FFF2-40B4-BE49-F238E27FC236}">
              <a16:creationId xmlns:a16="http://schemas.microsoft.com/office/drawing/2014/main" id="{04F1F50E-E973-49E4-AA7F-C1565EE0AF44}"/>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290" name="フローチャート: 判断 289">
          <a:extLst>
            <a:ext uri="{FF2B5EF4-FFF2-40B4-BE49-F238E27FC236}">
              <a16:creationId xmlns:a16="http://schemas.microsoft.com/office/drawing/2014/main" id="{FDB8EBC9-7B2A-4E7E-B056-6BD92165F0C8}"/>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291" name="フローチャート: 判断 290">
          <a:extLst>
            <a:ext uri="{FF2B5EF4-FFF2-40B4-BE49-F238E27FC236}">
              <a16:creationId xmlns:a16="http://schemas.microsoft.com/office/drawing/2014/main" id="{1CC1434B-D49B-429A-80E3-C47E6C65DD15}"/>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292" name="フローチャート: 判断 291">
          <a:extLst>
            <a:ext uri="{FF2B5EF4-FFF2-40B4-BE49-F238E27FC236}">
              <a16:creationId xmlns:a16="http://schemas.microsoft.com/office/drawing/2014/main" id="{660968A2-C26A-4EEA-BE45-1BC16DA198BD}"/>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2230089B-8B0A-4E1D-910B-7F6E5B52EBD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BB4D72F6-C4E3-4C46-94EF-480E67FD0F3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D0F53C1-52B7-453D-BAC0-58E663F24B7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D70E681-C3DF-4B7D-B3CA-4CD77A14528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72B55E3-4815-4D8C-8E5A-F2F0E659DD9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144852</xdr:rowOff>
    </xdr:from>
    <xdr:to>
      <xdr:col>55</xdr:col>
      <xdr:colOff>50800</xdr:colOff>
      <xdr:row>86</xdr:row>
      <xdr:rowOff>75002</xdr:rowOff>
    </xdr:to>
    <xdr:sp macro="" textlink="">
      <xdr:nvSpPr>
        <xdr:cNvPr id="298" name="楕円 297">
          <a:extLst>
            <a:ext uri="{FF2B5EF4-FFF2-40B4-BE49-F238E27FC236}">
              <a16:creationId xmlns:a16="http://schemas.microsoft.com/office/drawing/2014/main" id="{1E532298-8F79-43BD-AE35-91367E59DB61}"/>
            </a:ext>
          </a:extLst>
        </xdr:cNvPr>
        <xdr:cNvSpPr/>
      </xdr:nvSpPr>
      <xdr:spPr>
        <a:xfrm>
          <a:off x="10426700" y="147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59779</xdr:rowOff>
    </xdr:from>
    <xdr:ext cx="469744" cy="259045"/>
    <xdr:sp macro="" textlink="">
      <xdr:nvSpPr>
        <xdr:cNvPr id="299" name="【公営住宅】&#10;一人当たり面積該当値テキスト">
          <a:extLst>
            <a:ext uri="{FF2B5EF4-FFF2-40B4-BE49-F238E27FC236}">
              <a16:creationId xmlns:a16="http://schemas.microsoft.com/office/drawing/2014/main" id="{FE824528-2140-479C-88C6-AF8062FB9241}"/>
            </a:ext>
          </a:extLst>
        </xdr:cNvPr>
        <xdr:cNvSpPr txBox="1"/>
      </xdr:nvSpPr>
      <xdr:spPr>
        <a:xfrm>
          <a:off x="10515600" y="1463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43933</xdr:rowOff>
    </xdr:from>
    <xdr:ext cx="469744" cy="259045"/>
    <xdr:sp macro="" textlink="">
      <xdr:nvSpPr>
        <xdr:cNvPr id="300" name="n_1aveValue【公営住宅】&#10;一人当たり面積">
          <a:extLst>
            <a:ext uri="{FF2B5EF4-FFF2-40B4-BE49-F238E27FC236}">
              <a16:creationId xmlns:a16="http://schemas.microsoft.com/office/drawing/2014/main" id="{D4813740-AA22-445B-AAC3-492549F97116}"/>
            </a:ext>
          </a:extLst>
        </xdr:cNvPr>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01" name="n_2aveValue【公営住宅】&#10;一人当たり面積">
          <a:extLst>
            <a:ext uri="{FF2B5EF4-FFF2-40B4-BE49-F238E27FC236}">
              <a16:creationId xmlns:a16="http://schemas.microsoft.com/office/drawing/2014/main" id="{BC03C521-21C7-49BE-BBAC-B701257F3407}"/>
            </a:ext>
          </a:extLst>
        </xdr:cNvPr>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02" name="n_3aveValue【公営住宅】&#10;一人当たり面積">
          <a:extLst>
            <a:ext uri="{FF2B5EF4-FFF2-40B4-BE49-F238E27FC236}">
              <a16:creationId xmlns:a16="http://schemas.microsoft.com/office/drawing/2014/main" id="{DE1F4258-47FF-4054-ACF9-5D9A5CCD2BCC}"/>
            </a:ext>
          </a:extLst>
        </xdr:cNvPr>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03" name="n_4aveValue【公営住宅】&#10;一人当たり面積">
          <a:extLst>
            <a:ext uri="{FF2B5EF4-FFF2-40B4-BE49-F238E27FC236}">
              <a16:creationId xmlns:a16="http://schemas.microsoft.com/office/drawing/2014/main" id="{07078E07-7B9A-4B48-8A37-A45770AEC675}"/>
            </a:ext>
          </a:extLst>
        </xdr:cNvPr>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a:extLst>
            <a:ext uri="{FF2B5EF4-FFF2-40B4-BE49-F238E27FC236}">
              <a16:creationId xmlns:a16="http://schemas.microsoft.com/office/drawing/2014/main" id="{DB7F7E7F-89A7-4356-BEAC-0D580CF661D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a:extLst>
            <a:ext uri="{FF2B5EF4-FFF2-40B4-BE49-F238E27FC236}">
              <a16:creationId xmlns:a16="http://schemas.microsoft.com/office/drawing/2014/main" id="{AF23A35C-37D5-4C37-B753-FB99B63BFAF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a:extLst>
            <a:ext uri="{FF2B5EF4-FFF2-40B4-BE49-F238E27FC236}">
              <a16:creationId xmlns:a16="http://schemas.microsoft.com/office/drawing/2014/main" id="{7CC5C93B-8D9C-4606-8136-F1BED219582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a:extLst>
            <a:ext uri="{FF2B5EF4-FFF2-40B4-BE49-F238E27FC236}">
              <a16:creationId xmlns:a16="http://schemas.microsoft.com/office/drawing/2014/main" id="{35611CE7-1EF0-4C32-81ED-D7EF1A3C54B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a:extLst>
            <a:ext uri="{FF2B5EF4-FFF2-40B4-BE49-F238E27FC236}">
              <a16:creationId xmlns:a16="http://schemas.microsoft.com/office/drawing/2014/main" id="{3C3BD276-DB9C-4218-8038-93D7E0A3E15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a:extLst>
            <a:ext uri="{FF2B5EF4-FFF2-40B4-BE49-F238E27FC236}">
              <a16:creationId xmlns:a16="http://schemas.microsoft.com/office/drawing/2014/main" id="{0446EAEB-5AF1-4C97-935D-FE3C1AC37CB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a:extLst>
            <a:ext uri="{FF2B5EF4-FFF2-40B4-BE49-F238E27FC236}">
              <a16:creationId xmlns:a16="http://schemas.microsoft.com/office/drawing/2014/main" id="{DFC16341-E735-47A3-9862-E07A04DDCFD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a:extLst>
            <a:ext uri="{FF2B5EF4-FFF2-40B4-BE49-F238E27FC236}">
              <a16:creationId xmlns:a16="http://schemas.microsoft.com/office/drawing/2014/main" id="{5C2B3B95-7FEC-48DD-B161-D705028C41B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a:extLst>
            <a:ext uri="{FF2B5EF4-FFF2-40B4-BE49-F238E27FC236}">
              <a16:creationId xmlns:a16="http://schemas.microsoft.com/office/drawing/2014/main" id="{CF016115-F7AD-405B-8D28-19C1D12EE6C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a:extLst>
            <a:ext uri="{FF2B5EF4-FFF2-40B4-BE49-F238E27FC236}">
              <a16:creationId xmlns:a16="http://schemas.microsoft.com/office/drawing/2014/main" id="{2A0AABB9-8CC0-4C58-A44C-1C4A58CA522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a:extLst>
            <a:ext uri="{FF2B5EF4-FFF2-40B4-BE49-F238E27FC236}">
              <a16:creationId xmlns:a16="http://schemas.microsoft.com/office/drawing/2014/main" id="{2E891AB9-1D6D-41F9-BC5A-65673043718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a:extLst>
            <a:ext uri="{FF2B5EF4-FFF2-40B4-BE49-F238E27FC236}">
              <a16:creationId xmlns:a16="http://schemas.microsoft.com/office/drawing/2014/main" id="{1A83AD0D-2EE0-431E-B43F-314648DB577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a:extLst>
            <a:ext uri="{FF2B5EF4-FFF2-40B4-BE49-F238E27FC236}">
              <a16:creationId xmlns:a16="http://schemas.microsoft.com/office/drawing/2014/main" id="{435FD14E-5D02-4F59-882D-C36EBC00D97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a:extLst>
            <a:ext uri="{FF2B5EF4-FFF2-40B4-BE49-F238E27FC236}">
              <a16:creationId xmlns:a16="http://schemas.microsoft.com/office/drawing/2014/main" id="{5C571A35-AC00-4AF8-8181-F67A80379D1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a:extLst>
            <a:ext uri="{FF2B5EF4-FFF2-40B4-BE49-F238E27FC236}">
              <a16:creationId xmlns:a16="http://schemas.microsoft.com/office/drawing/2014/main" id="{EDB4EAB7-A878-4CB8-874C-C35853121D9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a:extLst>
            <a:ext uri="{FF2B5EF4-FFF2-40B4-BE49-F238E27FC236}">
              <a16:creationId xmlns:a16="http://schemas.microsoft.com/office/drawing/2014/main" id="{EC8F219B-C4CB-4CA4-90BA-7CFE364AD8E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0" name="正方形/長方形 319">
          <a:extLst>
            <a:ext uri="{FF2B5EF4-FFF2-40B4-BE49-F238E27FC236}">
              <a16:creationId xmlns:a16="http://schemas.microsoft.com/office/drawing/2014/main" id="{A1F7E336-A3DF-46F4-B18B-2B0B0B0F241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1" name="正方形/長方形 320">
          <a:extLst>
            <a:ext uri="{FF2B5EF4-FFF2-40B4-BE49-F238E27FC236}">
              <a16:creationId xmlns:a16="http://schemas.microsoft.com/office/drawing/2014/main" id="{3DCBE6AD-48AF-4297-A401-606E7099BE1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2" name="正方形/長方形 321">
          <a:extLst>
            <a:ext uri="{FF2B5EF4-FFF2-40B4-BE49-F238E27FC236}">
              <a16:creationId xmlns:a16="http://schemas.microsoft.com/office/drawing/2014/main" id="{CCAAA481-FC51-4355-90FB-7B2DA907D7C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3" name="正方形/長方形 322">
          <a:extLst>
            <a:ext uri="{FF2B5EF4-FFF2-40B4-BE49-F238E27FC236}">
              <a16:creationId xmlns:a16="http://schemas.microsoft.com/office/drawing/2014/main" id="{686A59C9-2D15-49C5-AA67-DAD0BB217FA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4" name="正方形/長方形 323">
          <a:extLst>
            <a:ext uri="{FF2B5EF4-FFF2-40B4-BE49-F238E27FC236}">
              <a16:creationId xmlns:a16="http://schemas.microsoft.com/office/drawing/2014/main" id="{07D2830A-9745-4C1F-9FEB-8108F62DCDC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5" name="正方形/長方形 324">
          <a:extLst>
            <a:ext uri="{FF2B5EF4-FFF2-40B4-BE49-F238E27FC236}">
              <a16:creationId xmlns:a16="http://schemas.microsoft.com/office/drawing/2014/main" id="{CADB3096-C9CB-40D5-B62F-655CA5500A2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6" name="正方形/長方形 325">
          <a:extLst>
            <a:ext uri="{FF2B5EF4-FFF2-40B4-BE49-F238E27FC236}">
              <a16:creationId xmlns:a16="http://schemas.microsoft.com/office/drawing/2014/main" id="{097DE6E8-4E68-48C5-A292-D91636720E3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7" name="正方形/長方形 326">
          <a:extLst>
            <a:ext uri="{FF2B5EF4-FFF2-40B4-BE49-F238E27FC236}">
              <a16:creationId xmlns:a16="http://schemas.microsoft.com/office/drawing/2014/main" id="{697438B5-958B-4E85-9A47-26AA0102895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8" name="テキスト ボックス 327">
          <a:extLst>
            <a:ext uri="{FF2B5EF4-FFF2-40B4-BE49-F238E27FC236}">
              <a16:creationId xmlns:a16="http://schemas.microsoft.com/office/drawing/2014/main" id="{20F0A8C9-BCA6-4989-AAC4-012D4C1DEAE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9" name="直線コネクタ 328">
          <a:extLst>
            <a:ext uri="{FF2B5EF4-FFF2-40B4-BE49-F238E27FC236}">
              <a16:creationId xmlns:a16="http://schemas.microsoft.com/office/drawing/2014/main" id="{050530D2-2948-4AD1-8194-1E88CF2A8BC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0" name="テキスト ボックス 329">
          <a:extLst>
            <a:ext uri="{FF2B5EF4-FFF2-40B4-BE49-F238E27FC236}">
              <a16:creationId xmlns:a16="http://schemas.microsoft.com/office/drawing/2014/main" id="{736DCCB4-4531-4D13-8698-2135A7DB9CF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31" name="直線コネクタ 330">
          <a:extLst>
            <a:ext uri="{FF2B5EF4-FFF2-40B4-BE49-F238E27FC236}">
              <a16:creationId xmlns:a16="http://schemas.microsoft.com/office/drawing/2014/main" id="{5E07EB30-F978-43A5-818B-7670D0D42C7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32" name="テキスト ボックス 331">
          <a:extLst>
            <a:ext uri="{FF2B5EF4-FFF2-40B4-BE49-F238E27FC236}">
              <a16:creationId xmlns:a16="http://schemas.microsoft.com/office/drawing/2014/main" id="{7FE97385-7870-404A-9A0F-05CA39E57E7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3" name="直線コネクタ 332">
          <a:extLst>
            <a:ext uri="{FF2B5EF4-FFF2-40B4-BE49-F238E27FC236}">
              <a16:creationId xmlns:a16="http://schemas.microsoft.com/office/drawing/2014/main" id="{649D7176-7859-4FA7-B793-9FD90D9CF09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4" name="テキスト ボックス 333">
          <a:extLst>
            <a:ext uri="{FF2B5EF4-FFF2-40B4-BE49-F238E27FC236}">
              <a16:creationId xmlns:a16="http://schemas.microsoft.com/office/drawing/2014/main" id="{4E2D7A77-0345-4236-AA2D-8E294107CBF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5" name="直線コネクタ 334">
          <a:extLst>
            <a:ext uri="{FF2B5EF4-FFF2-40B4-BE49-F238E27FC236}">
              <a16:creationId xmlns:a16="http://schemas.microsoft.com/office/drawing/2014/main" id="{DF8CBB8C-774A-45C4-818A-AD514F095A4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6" name="テキスト ボックス 335">
          <a:extLst>
            <a:ext uri="{FF2B5EF4-FFF2-40B4-BE49-F238E27FC236}">
              <a16:creationId xmlns:a16="http://schemas.microsoft.com/office/drawing/2014/main" id="{0F503896-3DD8-4EDD-AD8C-18011631801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7" name="直線コネクタ 336">
          <a:extLst>
            <a:ext uri="{FF2B5EF4-FFF2-40B4-BE49-F238E27FC236}">
              <a16:creationId xmlns:a16="http://schemas.microsoft.com/office/drawing/2014/main" id="{88817F92-7708-4BD9-A493-20524F80FC0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8" name="テキスト ボックス 337">
          <a:extLst>
            <a:ext uri="{FF2B5EF4-FFF2-40B4-BE49-F238E27FC236}">
              <a16:creationId xmlns:a16="http://schemas.microsoft.com/office/drawing/2014/main" id="{EC28E357-8FA6-4164-AE1E-0647B9CF7E3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9" name="直線コネクタ 338">
          <a:extLst>
            <a:ext uri="{FF2B5EF4-FFF2-40B4-BE49-F238E27FC236}">
              <a16:creationId xmlns:a16="http://schemas.microsoft.com/office/drawing/2014/main" id="{43FE8547-5933-4452-A5AC-BDBF2463C96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0" name="テキスト ボックス 339">
          <a:extLst>
            <a:ext uri="{FF2B5EF4-FFF2-40B4-BE49-F238E27FC236}">
              <a16:creationId xmlns:a16="http://schemas.microsoft.com/office/drawing/2014/main" id="{404131AA-E6CA-4DC3-B54C-8FA0F7464ED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1" name="直線コネクタ 340">
          <a:extLst>
            <a:ext uri="{FF2B5EF4-FFF2-40B4-BE49-F238E27FC236}">
              <a16:creationId xmlns:a16="http://schemas.microsoft.com/office/drawing/2014/main" id="{7DAD2238-BE86-4E38-9B55-94660F7B1ED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42" name="テキスト ボックス 341">
          <a:extLst>
            <a:ext uri="{FF2B5EF4-FFF2-40B4-BE49-F238E27FC236}">
              <a16:creationId xmlns:a16="http://schemas.microsoft.com/office/drawing/2014/main" id="{37A5928A-A40C-4127-B61A-C707AC985D6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3" name="直線コネクタ 342">
          <a:extLst>
            <a:ext uri="{FF2B5EF4-FFF2-40B4-BE49-F238E27FC236}">
              <a16:creationId xmlns:a16="http://schemas.microsoft.com/office/drawing/2014/main" id="{D914A434-CA86-4F3F-B878-FCD59D7A869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認定こども園・幼稚園・保育所】&#10;有形固定資産減価償却率グラフ枠">
          <a:extLst>
            <a:ext uri="{FF2B5EF4-FFF2-40B4-BE49-F238E27FC236}">
              <a16:creationId xmlns:a16="http://schemas.microsoft.com/office/drawing/2014/main" id="{3382F242-9620-4504-B69E-138166B2EDF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345" name="直線コネクタ 344">
          <a:extLst>
            <a:ext uri="{FF2B5EF4-FFF2-40B4-BE49-F238E27FC236}">
              <a16:creationId xmlns:a16="http://schemas.microsoft.com/office/drawing/2014/main" id="{132FFA7A-6B93-47F0-8C97-8D124B884BEC}"/>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46" name="【認定こども園・幼稚園・保育所】&#10;有形固定資産減価償却率最小値テキスト">
          <a:extLst>
            <a:ext uri="{FF2B5EF4-FFF2-40B4-BE49-F238E27FC236}">
              <a16:creationId xmlns:a16="http://schemas.microsoft.com/office/drawing/2014/main" id="{0DD311B8-5078-405C-A577-6C7D61C29B0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47" name="直線コネクタ 346">
          <a:extLst>
            <a:ext uri="{FF2B5EF4-FFF2-40B4-BE49-F238E27FC236}">
              <a16:creationId xmlns:a16="http://schemas.microsoft.com/office/drawing/2014/main" id="{2EF47A56-09DD-4F88-86D0-EF851F54E8F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348" name="【認定こども園・幼稚園・保育所】&#10;有形固定資産減価償却率最大値テキスト">
          <a:extLst>
            <a:ext uri="{FF2B5EF4-FFF2-40B4-BE49-F238E27FC236}">
              <a16:creationId xmlns:a16="http://schemas.microsoft.com/office/drawing/2014/main" id="{38D54AC0-B609-4B4F-99BC-568114E1E946}"/>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49" name="直線コネクタ 348">
          <a:extLst>
            <a:ext uri="{FF2B5EF4-FFF2-40B4-BE49-F238E27FC236}">
              <a16:creationId xmlns:a16="http://schemas.microsoft.com/office/drawing/2014/main" id="{BE9BD576-5856-4C39-B1FF-2CD53F0CA1F5}"/>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350" name="【認定こども園・幼稚園・保育所】&#10;有形固定資産減価償却率平均値テキスト">
          <a:extLst>
            <a:ext uri="{FF2B5EF4-FFF2-40B4-BE49-F238E27FC236}">
              <a16:creationId xmlns:a16="http://schemas.microsoft.com/office/drawing/2014/main" id="{1BDC1359-397F-4BAE-80D0-BF080F11FA1A}"/>
            </a:ext>
          </a:extLst>
        </xdr:cNvPr>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351" name="フローチャート: 判断 350">
          <a:extLst>
            <a:ext uri="{FF2B5EF4-FFF2-40B4-BE49-F238E27FC236}">
              <a16:creationId xmlns:a16="http://schemas.microsoft.com/office/drawing/2014/main" id="{CF12D96F-9E24-4C97-9AC9-CAB1CEA95490}"/>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352" name="フローチャート: 判断 351">
          <a:extLst>
            <a:ext uri="{FF2B5EF4-FFF2-40B4-BE49-F238E27FC236}">
              <a16:creationId xmlns:a16="http://schemas.microsoft.com/office/drawing/2014/main" id="{EF19768F-5723-4571-A9C3-31108B3A0FE8}"/>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353" name="フローチャート: 判断 352">
          <a:extLst>
            <a:ext uri="{FF2B5EF4-FFF2-40B4-BE49-F238E27FC236}">
              <a16:creationId xmlns:a16="http://schemas.microsoft.com/office/drawing/2014/main" id="{67F9FAE7-CB01-4CD6-A0D7-684057F04DCE}"/>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354" name="フローチャート: 判断 353">
          <a:extLst>
            <a:ext uri="{FF2B5EF4-FFF2-40B4-BE49-F238E27FC236}">
              <a16:creationId xmlns:a16="http://schemas.microsoft.com/office/drawing/2014/main" id="{C32C9EB8-8250-4A3F-837C-C8D190F1F226}"/>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355" name="フローチャート: 判断 354">
          <a:extLst>
            <a:ext uri="{FF2B5EF4-FFF2-40B4-BE49-F238E27FC236}">
              <a16:creationId xmlns:a16="http://schemas.microsoft.com/office/drawing/2014/main" id="{1FF20189-06FB-4163-AF2C-47608F1B1C48}"/>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37980B50-4473-4BB6-8E20-E6D64B944F6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B38D0BF0-6AFB-45C8-B87C-B195458228D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885C53B9-0DB4-40D7-97DA-C5D5A419418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0A75F023-5F3C-442D-ADA8-7CA0DFE0279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1037F330-19A6-4080-AC7E-2F315547B4F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62956</xdr:rowOff>
    </xdr:from>
    <xdr:to>
      <xdr:col>85</xdr:col>
      <xdr:colOff>177800</xdr:colOff>
      <xdr:row>40</xdr:row>
      <xdr:rowOff>164556</xdr:rowOff>
    </xdr:to>
    <xdr:sp macro="" textlink="">
      <xdr:nvSpPr>
        <xdr:cNvPr id="361" name="楕円 360">
          <a:extLst>
            <a:ext uri="{FF2B5EF4-FFF2-40B4-BE49-F238E27FC236}">
              <a16:creationId xmlns:a16="http://schemas.microsoft.com/office/drawing/2014/main" id="{414FB246-AB16-4794-B9DB-B5271877E6A4}"/>
            </a:ext>
          </a:extLst>
        </xdr:cNvPr>
        <xdr:cNvSpPr/>
      </xdr:nvSpPr>
      <xdr:spPr>
        <a:xfrm>
          <a:off x="162687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41383</xdr:rowOff>
    </xdr:from>
    <xdr:ext cx="405111" cy="259045"/>
    <xdr:sp macro="" textlink="">
      <xdr:nvSpPr>
        <xdr:cNvPr id="362" name="【認定こども園・幼稚園・保育所】&#10;有形固定資産減価償却率該当値テキスト">
          <a:extLst>
            <a:ext uri="{FF2B5EF4-FFF2-40B4-BE49-F238E27FC236}">
              <a16:creationId xmlns:a16="http://schemas.microsoft.com/office/drawing/2014/main" id="{7EEA9F50-1555-46B4-B35E-033832254FEF}"/>
            </a:ext>
          </a:extLst>
        </xdr:cNvPr>
        <xdr:cNvSpPr txBox="1"/>
      </xdr:nvSpPr>
      <xdr:spPr>
        <a:xfrm>
          <a:off x="16357600"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55353</xdr:rowOff>
    </xdr:from>
    <xdr:ext cx="405111" cy="259045"/>
    <xdr:sp macro="" textlink="">
      <xdr:nvSpPr>
        <xdr:cNvPr id="363" name="n_1aveValue【認定こども園・幼稚園・保育所】&#10;有形固定資産減価償却率">
          <a:extLst>
            <a:ext uri="{FF2B5EF4-FFF2-40B4-BE49-F238E27FC236}">
              <a16:creationId xmlns:a16="http://schemas.microsoft.com/office/drawing/2014/main" id="{51F279D0-D9E4-4D3B-B0F1-E0F0A2E9EA15}"/>
            </a:ext>
          </a:extLst>
        </xdr:cNvPr>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364" name="n_2aveValue【認定こども園・幼稚園・保育所】&#10;有形固定資産減価償却率">
          <a:extLst>
            <a:ext uri="{FF2B5EF4-FFF2-40B4-BE49-F238E27FC236}">
              <a16:creationId xmlns:a16="http://schemas.microsoft.com/office/drawing/2014/main" id="{554B9E9A-0330-442A-B90E-E0171C8FDC91}"/>
            </a:ext>
          </a:extLst>
        </xdr:cNvPr>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365" name="n_3aveValue【認定こども園・幼稚園・保育所】&#10;有形固定資産減価償却率">
          <a:extLst>
            <a:ext uri="{FF2B5EF4-FFF2-40B4-BE49-F238E27FC236}">
              <a16:creationId xmlns:a16="http://schemas.microsoft.com/office/drawing/2014/main" id="{F0DE6A00-659C-4016-AE34-2F3DEAE1715D}"/>
            </a:ext>
          </a:extLst>
        </xdr:cNvPr>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366" name="n_4aveValue【認定こども園・幼稚園・保育所】&#10;有形固定資産減価償却率">
          <a:extLst>
            <a:ext uri="{FF2B5EF4-FFF2-40B4-BE49-F238E27FC236}">
              <a16:creationId xmlns:a16="http://schemas.microsoft.com/office/drawing/2014/main" id="{1F0922D6-D372-479B-99C7-D02F69CEB50F}"/>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7" name="正方形/長方形 366">
          <a:extLst>
            <a:ext uri="{FF2B5EF4-FFF2-40B4-BE49-F238E27FC236}">
              <a16:creationId xmlns:a16="http://schemas.microsoft.com/office/drawing/2014/main" id="{0977ED9F-BD5B-4051-AEDC-7592FDC2EB5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8" name="正方形/長方形 367">
          <a:extLst>
            <a:ext uri="{FF2B5EF4-FFF2-40B4-BE49-F238E27FC236}">
              <a16:creationId xmlns:a16="http://schemas.microsoft.com/office/drawing/2014/main" id="{75FCCC4F-9DAB-4B84-B4AF-1E37F7BDCED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9" name="正方形/長方形 368">
          <a:extLst>
            <a:ext uri="{FF2B5EF4-FFF2-40B4-BE49-F238E27FC236}">
              <a16:creationId xmlns:a16="http://schemas.microsoft.com/office/drawing/2014/main" id="{ED0FA711-458E-4639-AF59-45AB52DAE2C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0" name="正方形/長方形 369">
          <a:extLst>
            <a:ext uri="{FF2B5EF4-FFF2-40B4-BE49-F238E27FC236}">
              <a16:creationId xmlns:a16="http://schemas.microsoft.com/office/drawing/2014/main" id="{9EB47EE3-4072-4F31-85EF-75D85167DF2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1" name="正方形/長方形 370">
          <a:extLst>
            <a:ext uri="{FF2B5EF4-FFF2-40B4-BE49-F238E27FC236}">
              <a16:creationId xmlns:a16="http://schemas.microsoft.com/office/drawing/2014/main" id="{74E10D4C-1754-4B19-86F2-E4A2AB0B8BB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2" name="正方形/長方形 371">
          <a:extLst>
            <a:ext uri="{FF2B5EF4-FFF2-40B4-BE49-F238E27FC236}">
              <a16:creationId xmlns:a16="http://schemas.microsoft.com/office/drawing/2014/main" id="{4AA546E0-44E0-4AD2-A8C9-3FE92A10770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3" name="正方形/長方形 372">
          <a:extLst>
            <a:ext uri="{FF2B5EF4-FFF2-40B4-BE49-F238E27FC236}">
              <a16:creationId xmlns:a16="http://schemas.microsoft.com/office/drawing/2014/main" id="{D210BF45-4053-4CB1-8294-0E1FFA494B5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a:extLst>
            <a:ext uri="{FF2B5EF4-FFF2-40B4-BE49-F238E27FC236}">
              <a16:creationId xmlns:a16="http://schemas.microsoft.com/office/drawing/2014/main" id="{BFEDF90D-0F17-48FE-BDA2-F9D6AFD91A2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5" name="テキスト ボックス 374">
          <a:extLst>
            <a:ext uri="{FF2B5EF4-FFF2-40B4-BE49-F238E27FC236}">
              <a16:creationId xmlns:a16="http://schemas.microsoft.com/office/drawing/2014/main" id="{D36FE55C-08FF-4F31-9AC8-04B5AE7E56C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6" name="直線コネクタ 375">
          <a:extLst>
            <a:ext uri="{FF2B5EF4-FFF2-40B4-BE49-F238E27FC236}">
              <a16:creationId xmlns:a16="http://schemas.microsoft.com/office/drawing/2014/main" id="{D83CF6DC-2A4B-498C-BE4D-927B0E32A70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7" name="直線コネクタ 376">
          <a:extLst>
            <a:ext uri="{FF2B5EF4-FFF2-40B4-BE49-F238E27FC236}">
              <a16:creationId xmlns:a16="http://schemas.microsoft.com/office/drawing/2014/main" id="{535D9BAB-AD5A-4AA0-A647-795426FB2E2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8" name="テキスト ボックス 377">
          <a:extLst>
            <a:ext uri="{FF2B5EF4-FFF2-40B4-BE49-F238E27FC236}">
              <a16:creationId xmlns:a16="http://schemas.microsoft.com/office/drawing/2014/main" id="{94449667-67A5-4CF5-9C3D-99EB6582D5BC}"/>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9" name="直線コネクタ 378">
          <a:extLst>
            <a:ext uri="{FF2B5EF4-FFF2-40B4-BE49-F238E27FC236}">
              <a16:creationId xmlns:a16="http://schemas.microsoft.com/office/drawing/2014/main" id="{E9AB5BD1-5A99-4A6F-AF47-9791655D0EF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0" name="テキスト ボックス 379">
          <a:extLst>
            <a:ext uri="{FF2B5EF4-FFF2-40B4-BE49-F238E27FC236}">
              <a16:creationId xmlns:a16="http://schemas.microsoft.com/office/drawing/2014/main" id="{387C13D2-3A72-4E46-AAFD-351C6DF1387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1" name="直線コネクタ 380">
          <a:extLst>
            <a:ext uri="{FF2B5EF4-FFF2-40B4-BE49-F238E27FC236}">
              <a16:creationId xmlns:a16="http://schemas.microsoft.com/office/drawing/2014/main" id="{200667AE-A479-4A5E-9051-67059FDB672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82" name="テキスト ボックス 381">
          <a:extLst>
            <a:ext uri="{FF2B5EF4-FFF2-40B4-BE49-F238E27FC236}">
              <a16:creationId xmlns:a16="http://schemas.microsoft.com/office/drawing/2014/main" id="{A49EBD8D-BB24-4002-AFE3-7AF1082ADFD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3" name="直線コネクタ 382">
          <a:extLst>
            <a:ext uri="{FF2B5EF4-FFF2-40B4-BE49-F238E27FC236}">
              <a16:creationId xmlns:a16="http://schemas.microsoft.com/office/drawing/2014/main" id="{E9B068BC-7568-4A3F-9F29-957B3DBDCDA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4" name="テキスト ボックス 383">
          <a:extLst>
            <a:ext uri="{FF2B5EF4-FFF2-40B4-BE49-F238E27FC236}">
              <a16:creationId xmlns:a16="http://schemas.microsoft.com/office/drawing/2014/main" id="{9C7DF33C-6A73-4B44-9D74-A1537CB4B84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5" name="直線コネクタ 384">
          <a:extLst>
            <a:ext uri="{FF2B5EF4-FFF2-40B4-BE49-F238E27FC236}">
              <a16:creationId xmlns:a16="http://schemas.microsoft.com/office/drawing/2014/main" id="{67FECC3A-D4CB-41FF-A25C-9D24352B578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6" name="テキスト ボックス 385">
          <a:extLst>
            <a:ext uri="{FF2B5EF4-FFF2-40B4-BE49-F238E27FC236}">
              <a16:creationId xmlns:a16="http://schemas.microsoft.com/office/drawing/2014/main" id="{580211BD-4C74-4D8E-82DC-E3BB3BBEB906}"/>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7" name="直線コネクタ 386">
          <a:extLst>
            <a:ext uri="{FF2B5EF4-FFF2-40B4-BE49-F238E27FC236}">
              <a16:creationId xmlns:a16="http://schemas.microsoft.com/office/drawing/2014/main" id="{91E3C04D-588F-41A4-9A7F-B5D47833869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8" name="テキスト ボックス 387">
          <a:extLst>
            <a:ext uri="{FF2B5EF4-FFF2-40B4-BE49-F238E27FC236}">
              <a16:creationId xmlns:a16="http://schemas.microsoft.com/office/drawing/2014/main" id="{31A12E33-9F43-48B8-8D58-5BD2CE591C51}"/>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9" name="直線コネクタ 388">
          <a:extLst>
            <a:ext uri="{FF2B5EF4-FFF2-40B4-BE49-F238E27FC236}">
              <a16:creationId xmlns:a16="http://schemas.microsoft.com/office/drawing/2014/main" id="{4043FF01-D930-401B-9FE0-E44B87BAC16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0" name="テキスト ボックス 389">
          <a:extLst>
            <a:ext uri="{FF2B5EF4-FFF2-40B4-BE49-F238E27FC236}">
              <a16:creationId xmlns:a16="http://schemas.microsoft.com/office/drawing/2014/main" id="{D21A0EC1-DDC4-41EE-BD4B-942B8602088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1" name="【認定こども園・幼稚園・保育所】&#10;一人当たり面積グラフ枠">
          <a:extLst>
            <a:ext uri="{FF2B5EF4-FFF2-40B4-BE49-F238E27FC236}">
              <a16:creationId xmlns:a16="http://schemas.microsoft.com/office/drawing/2014/main" id="{FDFDDE56-C8D0-40BA-BB97-E6F4F7A4F64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392" name="直線コネクタ 391">
          <a:extLst>
            <a:ext uri="{FF2B5EF4-FFF2-40B4-BE49-F238E27FC236}">
              <a16:creationId xmlns:a16="http://schemas.microsoft.com/office/drawing/2014/main" id="{000D19C5-6C54-47A6-BADA-0D64D651C8AF}"/>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393" name="【認定こども園・幼稚園・保育所】&#10;一人当たり面積最小値テキスト">
          <a:extLst>
            <a:ext uri="{FF2B5EF4-FFF2-40B4-BE49-F238E27FC236}">
              <a16:creationId xmlns:a16="http://schemas.microsoft.com/office/drawing/2014/main" id="{053FC7F9-14C0-4E73-B191-D6BAC407D7ED}"/>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394" name="直線コネクタ 393">
          <a:extLst>
            <a:ext uri="{FF2B5EF4-FFF2-40B4-BE49-F238E27FC236}">
              <a16:creationId xmlns:a16="http://schemas.microsoft.com/office/drawing/2014/main" id="{E33EEA83-D37E-45B7-B80C-2FC1AC34DEBD}"/>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95" name="【認定こども園・幼稚園・保育所】&#10;一人当たり面積最大値テキスト">
          <a:extLst>
            <a:ext uri="{FF2B5EF4-FFF2-40B4-BE49-F238E27FC236}">
              <a16:creationId xmlns:a16="http://schemas.microsoft.com/office/drawing/2014/main" id="{0372CF8C-9937-4CE9-8C30-4BFEE5C4E7B8}"/>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96" name="直線コネクタ 395">
          <a:extLst>
            <a:ext uri="{FF2B5EF4-FFF2-40B4-BE49-F238E27FC236}">
              <a16:creationId xmlns:a16="http://schemas.microsoft.com/office/drawing/2014/main" id="{13BF4A7E-286D-4054-8F50-4AA746BC5E3E}"/>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397" name="【認定こども園・幼稚園・保育所】&#10;一人当たり面積平均値テキスト">
          <a:extLst>
            <a:ext uri="{FF2B5EF4-FFF2-40B4-BE49-F238E27FC236}">
              <a16:creationId xmlns:a16="http://schemas.microsoft.com/office/drawing/2014/main" id="{F8EDBC69-0DC4-441B-8C6F-7F82050253D7}"/>
            </a:ext>
          </a:extLst>
        </xdr:cNvPr>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398" name="フローチャート: 判断 397">
          <a:extLst>
            <a:ext uri="{FF2B5EF4-FFF2-40B4-BE49-F238E27FC236}">
              <a16:creationId xmlns:a16="http://schemas.microsoft.com/office/drawing/2014/main" id="{D488073F-9E02-4F3D-BEC2-33EC1CC3C2B7}"/>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399" name="フローチャート: 判断 398">
          <a:extLst>
            <a:ext uri="{FF2B5EF4-FFF2-40B4-BE49-F238E27FC236}">
              <a16:creationId xmlns:a16="http://schemas.microsoft.com/office/drawing/2014/main" id="{5605FB00-8E50-4200-B26B-3E8FE08D8632}"/>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00" name="フローチャート: 判断 399">
          <a:extLst>
            <a:ext uri="{FF2B5EF4-FFF2-40B4-BE49-F238E27FC236}">
              <a16:creationId xmlns:a16="http://schemas.microsoft.com/office/drawing/2014/main" id="{FA9D46FC-E55F-4C6D-90B7-BFA886E3664E}"/>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01" name="フローチャート: 判断 400">
          <a:extLst>
            <a:ext uri="{FF2B5EF4-FFF2-40B4-BE49-F238E27FC236}">
              <a16:creationId xmlns:a16="http://schemas.microsoft.com/office/drawing/2014/main" id="{CB7C56B5-2B6C-4BD3-9682-736C52A2DD93}"/>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02" name="フローチャート: 判断 401">
          <a:extLst>
            <a:ext uri="{FF2B5EF4-FFF2-40B4-BE49-F238E27FC236}">
              <a16:creationId xmlns:a16="http://schemas.microsoft.com/office/drawing/2014/main" id="{FCF78EFA-B803-4497-BB7A-BDE5D8C76DF3}"/>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19C63FDE-E4D9-4C3D-93C3-084645691E2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8A4ECD01-2545-40E6-9CA4-317BE68F634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31C73249-D42F-4F03-9E0A-A39E2277F20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A5828B76-F920-4289-8724-903BE5EC840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F0CCA7F7-5770-4793-B0B2-7C15909CE6A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54791</xdr:rowOff>
    </xdr:from>
    <xdr:to>
      <xdr:col>116</xdr:col>
      <xdr:colOff>114300</xdr:colOff>
      <xdr:row>39</xdr:row>
      <xdr:rowOff>156391</xdr:rowOff>
    </xdr:to>
    <xdr:sp macro="" textlink="">
      <xdr:nvSpPr>
        <xdr:cNvPr id="408" name="楕円 407">
          <a:extLst>
            <a:ext uri="{FF2B5EF4-FFF2-40B4-BE49-F238E27FC236}">
              <a16:creationId xmlns:a16="http://schemas.microsoft.com/office/drawing/2014/main" id="{546F382B-2DB2-459D-9AF2-94D570192CA5}"/>
            </a:ext>
          </a:extLst>
        </xdr:cNvPr>
        <xdr:cNvSpPr/>
      </xdr:nvSpPr>
      <xdr:spPr>
        <a:xfrm>
          <a:off x="221107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33218</xdr:rowOff>
    </xdr:from>
    <xdr:ext cx="469744" cy="259045"/>
    <xdr:sp macro="" textlink="">
      <xdr:nvSpPr>
        <xdr:cNvPr id="409" name="【認定こども園・幼稚園・保育所】&#10;一人当たり面積該当値テキスト">
          <a:extLst>
            <a:ext uri="{FF2B5EF4-FFF2-40B4-BE49-F238E27FC236}">
              <a16:creationId xmlns:a16="http://schemas.microsoft.com/office/drawing/2014/main" id="{0B5595B7-CEE9-4A26-BAFD-FAF440918833}"/>
            </a:ext>
          </a:extLst>
        </xdr:cNvPr>
        <xdr:cNvSpPr txBox="1"/>
      </xdr:nvSpPr>
      <xdr:spPr>
        <a:xfrm>
          <a:off x="22199600" y="671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119034</xdr:rowOff>
    </xdr:from>
    <xdr:ext cx="469744" cy="259045"/>
    <xdr:sp macro="" textlink="">
      <xdr:nvSpPr>
        <xdr:cNvPr id="410" name="n_1aveValue【認定こども園・幼稚園・保育所】&#10;一人当たり面積">
          <a:extLst>
            <a:ext uri="{FF2B5EF4-FFF2-40B4-BE49-F238E27FC236}">
              <a16:creationId xmlns:a16="http://schemas.microsoft.com/office/drawing/2014/main" id="{4A5E8A72-D11D-4D3D-9058-E6C3B83ED2AE}"/>
            </a:ext>
          </a:extLst>
        </xdr:cNvPr>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411" name="n_2aveValue【認定こども園・幼稚園・保育所】&#10;一人当たり面積">
          <a:extLst>
            <a:ext uri="{FF2B5EF4-FFF2-40B4-BE49-F238E27FC236}">
              <a16:creationId xmlns:a16="http://schemas.microsoft.com/office/drawing/2014/main" id="{4874F439-76F1-4C37-A7DD-FE6C0DF8780E}"/>
            </a:ext>
          </a:extLst>
        </xdr:cNvPr>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412" name="n_3aveValue【認定こども園・幼稚園・保育所】&#10;一人当たり面積">
          <a:extLst>
            <a:ext uri="{FF2B5EF4-FFF2-40B4-BE49-F238E27FC236}">
              <a16:creationId xmlns:a16="http://schemas.microsoft.com/office/drawing/2014/main" id="{C68AC366-E2FD-487F-A552-9FEA7A9B1F9E}"/>
            </a:ext>
          </a:extLst>
        </xdr:cNvPr>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413" name="n_4aveValue【認定こども園・幼稚園・保育所】&#10;一人当たり面積">
          <a:extLst>
            <a:ext uri="{FF2B5EF4-FFF2-40B4-BE49-F238E27FC236}">
              <a16:creationId xmlns:a16="http://schemas.microsoft.com/office/drawing/2014/main" id="{5060ABE3-3E13-43CB-9C68-A8692AFED879}"/>
            </a:ext>
          </a:extLst>
        </xdr:cNvPr>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id="{AB9DBF72-5532-42DE-B691-896CC3DF2D8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id="{332681F0-BF80-4B7E-9F95-5222D6B934F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id="{2369BE52-0550-40F8-80B3-E8871760250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id="{5A805D67-7E76-4592-8291-EE0D1BB4FA9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id="{D0FA286A-2C9F-465E-AAEA-567B935F988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id="{F8A59AA5-A512-444D-A7C6-229598AF14C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id="{0112D502-5E17-4D89-8B87-9BC4D98C161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id="{1601D6BF-7440-44DD-A6A0-ECD8D6C0C1F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a:extLst>
            <a:ext uri="{FF2B5EF4-FFF2-40B4-BE49-F238E27FC236}">
              <a16:creationId xmlns:a16="http://schemas.microsoft.com/office/drawing/2014/main" id="{14B443F4-DE8E-463A-87B2-B28E402CC0D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a:extLst>
            <a:ext uri="{FF2B5EF4-FFF2-40B4-BE49-F238E27FC236}">
              <a16:creationId xmlns:a16="http://schemas.microsoft.com/office/drawing/2014/main" id="{CD3F2F9E-7294-4545-83CA-25F2F4F142D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a:extLst>
            <a:ext uri="{FF2B5EF4-FFF2-40B4-BE49-F238E27FC236}">
              <a16:creationId xmlns:a16="http://schemas.microsoft.com/office/drawing/2014/main" id="{6C1A2CBC-4D1B-4F04-A640-A0B68B43E4C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5" name="直線コネクタ 424">
          <a:extLst>
            <a:ext uri="{FF2B5EF4-FFF2-40B4-BE49-F238E27FC236}">
              <a16:creationId xmlns:a16="http://schemas.microsoft.com/office/drawing/2014/main" id="{143DC8AF-7A0D-45B0-8DE2-3DE617CE339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6" name="テキスト ボックス 425">
          <a:extLst>
            <a:ext uri="{FF2B5EF4-FFF2-40B4-BE49-F238E27FC236}">
              <a16:creationId xmlns:a16="http://schemas.microsoft.com/office/drawing/2014/main" id="{C12796B9-D1C7-4C75-8D39-B446AE02631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7" name="直線コネクタ 426">
          <a:extLst>
            <a:ext uri="{FF2B5EF4-FFF2-40B4-BE49-F238E27FC236}">
              <a16:creationId xmlns:a16="http://schemas.microsoft.com/office/drawing/2014/main" id="{7AA5B07F-83D5-488C-B232-E9BBBCF232A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8" name="テキスト ボックス 427">
          <a:extLst>
            <a:ext uri="{FF2B5EF4-FFF2-40B4-BE49-F238E27FC236}">
              <a16:creationId xmlns:a16="http://schemas.microsoft.com/office/drawing/2014/main" id="{895DB69B-E7DD-4785-BA79-617A039DCDC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9" name="直線コネクタ 428">
          <a:extLst>
            <a:ext uri="{FF2B5EF4-FFF2-40B4-BE49-F238E27FC236}">
              <a16:creationId xmlns:a16="http://schemas.microsoft.com/office/drawing/2014/main" id="{9D76EED9-7913-4219-B322-F41194EA2D4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0" name="テキスト ボックス 429">
          <a:extLst>
            <a:ext uri="{FF2B5EF4-FFF2-40B4-BE49-F238E27FC236}">
              <a16:creationId xmlns:a16="http://schemas.microsoft.com/office/drawing/2014/main" id="{0814772C-362F-4A78-A56A-EB5992514E4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1" name="直線コネクタ 430">
          <a:extLst>
            <a:ext uri="{FF2B5EF4-FFF2-40B4-BE49-F238E27FC236}">
              <a16:creationId xmlns:a16="http://schemas.microsoft.com/office/drawing/2014/main" id="{3FA64D83-9824-44DA-A527-8E128EBE524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2" name="テキスト ボックス 431">
          <a:extLst>
            <a:ext uri="{FF2B5EF4-FFF2-40B4-BE49-F238E27FC236}">
              <a16:creationId xmlns:a16="http://schemas.microsoft.com/office/drawing/2014/main" id="{C945D01B-1388-48B2-BAAD-A02BDC6EA4C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3" name="直線コネクタ 432">
          <a:extLst>
            <a:ext uri="{FF2B5EF4-FFF2-40B4-BE49-F238E27FC236}">
              <a16:creationId xmlns:a16="http://schemas.microsoft.com/office/drawing/2014/main" id="{2B4E1517-2AB9-416A-AB2E-FD9F977C00B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4" name="テキスト ボックス 433">
          <a:extLst>
            <a:ext uri="{FF2B5EF4-FFF2-40B4-BE49-F238E27FC236}">
              <a16:creationId xmlns:a16="http://schemas.microsoft.com/office/drawing/2014/main" id="{F9D37510-F0E4-4CD4-8084-8E4C3DB0AFF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5" name="直線コネクタ 434">
          <a:extLst>
            <a:ext uri="{FF2B5EF4-FFF2-40B4-BE49-F238E27FC236}">
              <a16:creationId xmlns:a16="http://schemas.microsoft.com/office/drawing/2014/main" id="{C3421336-F18A-4985-B717-BA38FF8D65D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6" name="テキスト ボックス 435">
          <a:extLst>
            <a:ext uri="{FF2B5EF4-FFF2-40B4-BE49-F238E27FC236}">
              <a16:creationId xmlns:a16="http://schemas.microsoft.com/office/drawing/2014/main" id="{5F18B93D-CB4A-4CB3-B51A-0E7E2866F70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a:extLst>
            <a:ext uri="{FF2B5EF4-FFF2-40B4-BE49-F238E27FC236}">
              <a16:creationId xmlns:a16="http://schemas.microsoft.com/office/drawing/2014/main" id="{91ABD4D3-45F2-44A4-A525-F1D84564D0F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学校施設】&#10;有形固定資産減価償却率グラフ枠">
          <a:extLst>
            <a:ext uri="{FF2B5EF4-FFF2-40B4-BE49-F238E27FC236}">
              <a16:creationId xmlns:a16="http://schemas.microsoft.com/office/drawing/2014/main" id="{A1535FC2-398E-4915-8F82-380C2C1F11D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439" name="直線コネクタ 438">
          <a:extLst>
            <a:ext uri="{FF2B5EF4-FFF2-40B4-BE49-F238E27FC236}">
              <a16:creationId xmlns:a16="http://schemas.microsoft.com/office/drawing/2014/main" id="{481F41C9-82B4-4197-A4DC-505B4AB73BF0}"/>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440" name="【学校施設】&#10;有形固定資産減価償却率最小値テキスト">
          <a:extLst>
            <a:ext uri="{FF2B5EF4-FFF2-40B4-BE49-F238E27FC236}">
              <a16:creationId xmlns:a16="http://schemas.microsoft.com/office/drawing/2014/main" id="{4825B907-9F8B-4306-A1F7-B3CC62A347B3}"/>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441" name="直線コネクタ 440">
          <a:extLst>
            <a:ext uri="{FF2B5EF4-FFF2-40B4-BE49-F238E27FC236}">
              <a16:creationId xmlns:a16="http://schemas.microsoft.com/office/drawing/2014/main" id="{E414BFF8-C664-44F0-AF4A-CBB3656E076A}"/>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442" name="【学校施設】&#10;有形固定資産減価償却率最大値テキスト">
          <a:extLst>
            <a:ext uri="{FF2B5EF4-FFF2-40B4-BE49-F238E27FC236}">
              <a16:creationId xmlns:a16="http://schemas.microsoft.com/office/drawing/2014/main" id="{DA1E0191-C77B-432C-B08E-83C74BE9409F}"/>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443" name="直線コネクタ 442">
          <a:extLst>
            <a:ext uri="{FF2B5EF4-FFF2-40B4-BE49-F238E27FC236}">
              <a16:creationId xmlns:a16="http://schemas.microsoft.com/office/drawing/2014/main" id="{ADB16774-2C31-468F-B7BC-9CD9A4E971DA}"/>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444" name="【学校施設】&#10;有形固定資産減価償却率平均値テキスト">
          <a:extLst>
            <a:ext uri="{FF2B5EF4-FFF2-40B4-BE49-F238E27FC236}">
              <a16:creationId xmlns:a16="http://schemas.microsoft.com/office/drawing/2014/main" id="{07A76AA4-E5BB-4D57-BE4E-196BC1482666}"/>
            </a:ext>
          </a:extLst>
        </xdr:cNvPr>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445" name="フローチャート: 判断 444">
          <a:extLst>
            <a:ext uri="{FF2B5EF4-FFF2-40B4-BE49-F238E27FC236}">
              <a16:creationId xmlns:a16="http://schemas.microsoft.com/office/drawing/2014/main" id="{F7CB212D-D36D-419C-A512-212078E87D46}"/>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446" name="フローチャート: 判断 445">
          <a:extLst>
            <a:ext uri="{FF2B5EF4-FFF2-40B4-BE49-F238E27FC236}">
              <a16:creationId xmlns:a16="http://schemas.microsoft.com/office/drawing/2014/main" id="{58A789E2-2A9C-4D1B-B83F-9D1C5D01569E}"/>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447" name="フローチャート: 判断 446">
          <a:extLst>
            <a:ext uri="{FF2B5EF4-FFF2-40B4-BE49-F238E27FC236}">
              <a16:creationId xmlns:a16="http://schemas.microsoft.com/office/drawing/2014/main" id="{E5DFBBD1-986A-4083-9221-60E822FC1CF4}"/>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48" name="フローチャート: 判断 447">
          <a:extLst>
            <a:ext uri="{FF2B5EF4-FFF2-40B4-BE49-F238E27FC236}">
              <a16:creationId xmlns:a16="http://schemas.microsoft.com/office/drawing/2014/main" id="{2F2F8470-881A-4903-A497-2CE5411C3A02}"/>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49" name="フローチャート: 判断 448">
          <a:extLst>
            <a:ext uri="{FF2B5EF4-FFF2-40B4-BE49-F238E27FC236}">
              <a16:creationId xmlns:a16="http://schemas.microsoft.com/office/drawing/2014/main" id="{03AD5F2F-D709-42F0-886E-7FD93C36941C}"/>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550A985B-5BF5-42E6-B3B8-24637B7323E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BB169454-DC47-4824-B6B5-37C8DD0AFCC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2126BCF-8664-4CA8-BFAB-FF09FAC565B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E61B9FB3-09F1-427E-A8F2-4F0CDBAFE36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225E4003-3999-40C0-A39B-34B39ABD498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55335</xdr:rowOff>
    </xdr:from>
    <xdr:to>
      <xdr:col>85</xdr:col>
      <xdr:colOff>177800</xdr:colOff>
      <xdr:row>60</xdr:row>
      <xdr:rowOff>156935</xdr:rowOff>
    </xdr:to>
    <xdr:sp macro="" textlink="">
      <xdr:nvSpPr>
        <xdr:cNvPr id="455" name="楕円 454">
          <a:extLst>
            <a:ext uri="{FF2B5EF4-FFF2-40B4-BE49-F238E27FC236}">
              <a16:creationId xmlns:a16="http://schemas.microsoft.com/office/drawing/2014/main" id="{863B4263-79A1-444A-BBE7-D87DA62123CB}"/>
            </a:ext>
          </a:extLst>
        </xdr:cNvPr>
        <xdr:cNvSpPr/>
      </xdr:nvSpPr>
      <xdr:spPr>
        <a:xfrm>
          <a:off x="162687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78212</xdr:rowOff>
    </xdr:from>
    <xdr:ext cx="405111" cy="259045"/>
    <xdr:sp macro="" textlink="">
      <xdr:nvSpPr>
        <xdr:cNvPr id="456" name="【学校施設】&#10;有形固定資産減価償却率該当値テキスト">
          <a:extLst>
            <a:ext uri="{FF2B5EF4-FFF2-40B4-BE49-F238E27FC236}">
              <a16:creationId xmlns:a16="http://schemas.microsoft.com/office/drawing/2014/main" id="{C2290C20-1949-4360-BD40-A3B47DE038D5}"/>
            </a:ext>
          </a:extLst>
        </xdr:cNvPr>
        <xdr:cNvSpPr txBox="1"/>
      </xdr:nvSpPr>
      <xdr:spPr>
        <a:xfrm>
          <a:off x="16357600" y="1019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90187</xdr:rowOff>
    </xdr:from>
    <xdr:ext cx="405111" cy="259045"/>
    <xdr:sp macro="" textlink="">
      <xdr:nvSpPr>
        <xdr:cNvPr id="457" name="n_1aveValue【学校施設】&#10;有形固定資産減価償却率">
          <a:extLst>
            <a:ext uri="{FF2B5EF4-FFF2-40B4-BE49-F238E27FC236}">
              <a16:creationId xmlns:a16="http://schemas.microsoft.com/office/drawing/2014/main" id="{80AADAAD-D561-454D-892C-9AA666C38B07}"/>
            </a:ext>
          </a:extLst>
        </xdr:cNvPr>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458" name="n_2aveValue【学校施設】&#10;有形固定資産減価償却率">
          <a:extLst>
            <a:ext uri="{FF2B5EF4-FFF2-40B4-BE49-F238E27FC236}">
              <a16:creationId xmlns:a16="http://schemas.microsoft.com/office/drawing/2014/main" id="{BD71EE44-88E8-4020-85EC-15E68C4D7FA8}"/>
            </a:ext>
          </a:extLst>
        </xdr:cNvPr>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459" name="n_3aveValue【学校施設】&#10;有形固定資産減価償却率">
          <a:extLst>
            <a:ext uri="{FF2B5EF4-FFF2-40B4-BE49-F238E27FC236}">
              <a16:creationId xmlns:a16="http://schemas.microsoft.com/office/drawing/2014/main" id="{CA37336B-5AA1-4162-873C-11F218DEC0B2}"/>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460" name="n_4aveValue【学校施設】&#10;有形固定資産減価償却率">
          <a:extLst>
            <a:ext uri="{FF2B5EF4-FFF2-40B4-BE49-F238E27FC236}">
              <a16:creationId xmlns:a16="http://schemas.microsoft.com/office/drawing/2014/main" id="{E78D0458-D5BD-4F6D-AA1D-D91A77CDDBAD}"/>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a:extLst>
            <a:ext uri="{FF2B5EF4-FFF2-40B4-BE49-F238E27FC236}">
              <a16:creationId xmlns:a16="http://schemas.microsoft.com/office/drawing/2014/main" id="{CF6E2B80-1D4B-409C-A5A9-75D13CF0521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a:extLst>
            <a:ext uri="{FF2B5EF4-FFF2-40B4-BE49-F238E27FC236}">
              <a16:creationId xmlns:a16="http://schemas.microsoft.com/office/drawing/2014/main" id="{AF0DF99E-8E33-4A63-96AB-FAC98815C42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a:extLst>
            <a:ext uri="{FF2B5EF4-FFF2-40B4-BE49-F238E27FC236}">
              <a16:creationId xmlns:a16="http://schemas.microsoft.com/office/drawing/2014/main" id="{C74A1F22-DDFB-49B5-B603-36591FF1391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a:extLst>
            <a:ext uri="{FF2B5EF4-FFF2-40B4-BE49-F238E27FC236}">
              <a16:creationId xmlns:a16="http://schemas.microsoft.com/office/drawing/2014/main" id="{3F542972-C212-492C-A5F8-C9526CB2D96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a:extLst>
            <a:ext uri="{FF2B5EF4-FFF2-40B4-BE49-F238E27FC236}">
              <a16:creationId xmlns:a16="http://schemas.microsoft.com/office/drawing/2014/main" id="{AD223587-E820-4D49-9BCF-E8927156AA7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a:extLst>
            <a:ext uri="{FF2B5EF4-FFF2-40B4-BE49-F238E27FC236}">
              <a16:creationId xmlns:a16="http://schemas.microsoft.com/office/drawing/2014/main" id="{9DB6DCA6-9998-4BD0-95EE-90234D1A451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a:extLst>
            <a:ext uri="{FF2B5EF4-FFF2-40B4-BE49-F238E27FC236}">
              <a16:creationId xmlns:a16="http://schemas.microsoft.com/office/drawing/2014/main" id="{CDD204CE-7622-406B-A7E9-820799C357C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a:extLst>
            <a:ext uri="{FF2B5EF4-FFF2-40B4-BE49-F238E27FC236}">
              <a16:creationId xmlns:a16="http://schemas.microsoft.com/office/drawing/2014/main" id="{FE09EC43-8A5C-4DCD-B769-AA3732DA05E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a:extLst>
            <a:ext uri="{FF2B5EF4-FFF2-40B4-BE49-F238E27FC236}">
              <a16:creationId xmlns:a16="http://schemas.microsoft.com/office/drawing/2014/main" id="{B9C76DE5-DF4A-495B-BE94-6C425B2B5AB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a:extLst>
            <a:ext uri="{FF2B5EF4-FFF2-40B4-BE49-F238E27FC236}">
              <a16:creationId xmlns:a16="http://schemas.microsoft.com/office/drawing/2014/main" id="{0A793BFE-91B1-4158-A319-AF6008FED7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1" name="直線コネクタ 470">
          <a:extLst>
            <a:ext uri="{FF2B5EF4-FFF2-40B4-BE49-F238E27FC236}">
              <a16:creationId xmlns:a16="http://schemas.microsoft.com/office/drawing/2014/main" id="{3C5C3635-6A82-4861-8260-6F706872671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2" name="テキスト ボックス 471">
          <a:extLst>
            <a:ext uri="{FF2B5EF4-FFF2-40B4-BE49-F238E27FC236}">
              <a16:creationId xmlns:a16="http://schemas.microsoft.com/office/drawing/2014/main" id="{AFC54E36-367B-4589-A5E8-1C559A12779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3" name="直線コネクタ 472">
          <a:extLst>
            <a:ext uri="{FF2B5EF4-FFF2-40B4-BE49-F238E27FC236}">
              <a16:creationId xmlns:a16="http://schemas.microsoft.com/office/drawing/2014/main" id="{64AE5864-4DC7-4F75-9F95-9B8986CEC77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474" name="テキスト ボックス 473">
          <a:extLst>
            <a:ext uri="{FF2B5EF4-FFF2-40B4-BE49-F238E27FC236}">
              <a16:creationId xmlns:a16="http://schemas.microsoft.com/office/drawing/2014/main" id="{A5D0B5A7-B7AA-45A6-B660-5A36A41BD72F}"/>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5" name="直線コネクタ 474">
          <a:extLst>
            <a:ext uri="{FF2B5EF4-FFF2-40B4-BE49-F238E27FC236}">
              <a16:creationId xmlns:a16="http://schemas.microsoft.com/office/drawing/2014/main" id="{E1F7BFA5-35A8-45FB-8D37-73064B9F0AB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76" name="テキスト ボックス 475">
          <a:extLst>
            <a:ext uri="{FF2B5EF4-FFF2-40B4-BE49-F238E27FC236}">
              <a16:creationId xmlns:a16="http://schemas.microsoft.com/office/drawing/2014/main" id="{05B67799-F298-4FC6-9731-89A52009A71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7" name="直線コネクタ 476">
          <a:extLst>
            <a:ext uri="{FF2B5EF4-FFF2-40B4-BE49-F238E27FC236}">
              <a16:creationId xmlns:a16="http://schemas.microsoft.com/office/drawing/2014/main" id="{301816A9-5252-44CE-BF99-48F7D66B67E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78" name="テキスト ボックス 477">
          <a:extLst>
            <a:ext uri="{FF2B5EF4-FFF2-40B4-BE49-F238E27FC236}">
              <a16:creationId xmlns:a16="http://schemas.microsoft.com/office/drawing/2014/main" id="{CB2C905F-34E7-4274-A4C8-340177C48FB6}"/>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9" name="直線コネクタ 478">
          <a:extLst>
            <a:ext uri="{FF2B5EF4-FFF2-40B4-BE49-F238E27FC236}">
              <a16:creationId xmlns:a16="http://schemas.microsoft.com/office/drawing/2014/main" id="{D4BA9E75-7FDE-438F-AF9A-751D6710956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0" name="テキスト ボックス 479">
          <a:extLst>
            <a:ext uri="{FF2B5EF4-FFF2-40B4-BE49-F238E27FC236}">
              <a16:creationId xmlns:a16="http://schemas.microsoft.com/office/drawing/2014/main" id="{18656A6F-9B10-4D0F-97FC-999A541E9899}"/>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a:extLst>
            <a:ext uri="{FF2B5EF4-FFF2-40B4-BE49-F238E27FC236}">
              <a16:creationId xmlns:a16="http://schemas.microsoft.com/office/drawing/2014/main" id="{FF796410-814A-4D26-A304-34CB4D8ACC9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2" name="テキスト ボックス 481">
          <a:extLst>
            <a:ext uri="{FF2B5EF4-FFF2-40B4-BE49-F238E27FC236}">
              <a16:creationId xmlns:a16="http://schemas.microsoft.com/office/drawing/2014/main" id="{D317A52B-AACD-48A3-BC4A-54B97D8A68C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学校施設】&#10;一人当たり面積グラフ枠">
          <a:extLst>
            <a:ext uri="{FF2B5EF4-FFF2-40B4-BE49-F238E27FC236}">
              <a16:creationId xmlns:a16="http://schemas.microsoft.com/office/drawing/2014/main" id="{88D8ECA5-AFC7-42B9-A567-AF30648B9E4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484" name="直線コネクタ 483">
          <a:extLst>
            <a:ext uri="{FF2B5EF4-FFF2-40B4-BE49-F238E27FC236}">
              <a16:creationId xmlns:a16="http://schemas.microsoft.com/office/drawing/2014/main" id="{740FDB15-685C-4C7E-AC2D-C34BBE3EF304}"/>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485" name="【学校施設】&#10;一人当たり面積最小値テキスト">
          <a:extLst>
            <a:ext uri="{FF2B5EF4-FFF2-40B4-BE49-F238E27FC236}">
              <a16:creationId xmlns:a16="http://schemas.microsoft.com/office/drawing/2014/main" id="{238638CF-975F-4053-AF40-D50A4C96C171}"/>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486" name="直線コネクタ 485">
          <a:extLst>
            <a:ext uri="{FF2B5EF4-FFF2-40B4-BE49-F238E27FC236}">
              <a16:creationId xmlns:a16="http://schemas.microsoft.com/office/drawing/2014/main" id="{5A486E94-F8F6-4BAB-A23B-65EF393F8F71}"/>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487" name="【学校施設】&#10;一人当たり面積最大値テキスト">
          <a:extLst>
            <a:ext uri="{FF2B5EF4-FFF2-40B4-BE49-F238E27FC236}">
              <a16:creationId xmlns:a16="http://schemas.microsoft.com/office/drawing/2014/main" id="{2975B2D8-F3DB-466B-8969-FA88FF64C489}"/>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488" name="直線コネクタ 487">
          <a:extLst>
            <a:ext uri="{FF2B5EF4-FFF2-40B4-BE49-F238E27FC236}">
              <a16:creationId xmlns:a16="http://schemas.microsoft.com/office/drawing/2014/main" id="{8F6E1711-CA9D-412F-A94C-B195D55E9D7D}"/>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54805</xdr:rowOff>
    </xdr:from>
    <xdr:ext cx="469744" cy="259045"/>
    <xdr:sp macro="" textlink="">
      <xdr:nvSpPr>
        <xdr:cNvPr id="489" name="【学校施設】&#10;一人当たり面積平均値テキスト">
          <a:extLst>
            <a:ext uri="{FF2B5EF4-FFF2-40B4-BE49-F238E27FC236}">
              <a16:creationId xmlns:a16="http://schemas.microsoft.com/office/drawing/2014/main" id="{FF898828-0B5F-4345-AB15-1703F06CE28F}"/>
            </a:ext>
          </a:extLst>
        </xdr:cNvPr>
        <xdr:cNvSpPr txBox="1"/>
      </xdr:nvSpPr>
      <xdr:spPr>
        <a:xfrm>
          <a:off x="22199600" y="1085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490" name="フローチャート: 判断 489">
          <a:extLst>
            <a:ext uri="{FF2B5EF4-FFF2-40B4-BE49-F238E27FC236}">
              <a16:creationId xmlns:a16="http://schemas.microsoft.com/office/drawing/2014/main" id="{E4D465D6-1547-4440-B266-46F4F8BDC700}"/>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491" name="フローチャート: 判断 490">
          <a:extLst>
            <a:ext uri="{FF2B5EF4-FFF2-40B4-BE49-F238E27FC236}">
              <a16:creationId xmlns:a16="http://schemas.microsoft.com/office/drawing/2014/main" id="{8A35A613-8545-4C55-9E2F-2D4C82E5D634}"/>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492" name="フローチャート: 判断 491">
          <a:extLst>
            <a:ext uri="{FF2B5EF4-FFF2-40B4-BE49-F238E27FC236}">
              <a16:creationId xmlns:a16="http://schemas.microsoft.com/office/drawing/2014/main" id="{FFD2392B-857A-4DF6-8F51-8044CC9755FC}"/>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493" name="フローチャート: 判断 492">
          <a:extLst>
            <a:ext uri="{FF2B5EF4-FFF2-40B4-BE49-F238E27FC236}">
              <a16:creationId xmlns:a16="http://schemas.microsoft.com/office/drawing/2014/main" id="{79646B54-DE73-44BC-A905-63776909934C}"/>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494" name="フローチャート: 判断 493">
          <a:extLst>
            <a:ext uri="{FF2B5EF4-FFF2-40B4-BE49-F238E27FC236}">
              <a16:creationId xmlns:a16="http://schemas.microsoft.com/office/drawing/2014/main" id="{AD9FE709-C04D-4B74-B591-342235C3CD76}"/>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D6A6EDFB-78DF-4883-A7F8-00BB12421D1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525CB24C-EDC0-48D7-A994-167DB125784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BA0DF4EB-4305-44D6-9376-6F6EB12CE3B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FA60C0B2-7134-4E6C-AE44-89EBCA772D2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DE1E59EE-98F4-453D-A36D-181F09B8DB3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67614</xdr:rowOff>
    </xdr:from>
    <xdr:to>
      <xdr:col>116</xdr:col>
      <xdr:colOff>114300</xdr:colOff>
      <xdr:row>63</xdr:row>
      <xdr:rowOff>169214</xdr:rowOff>
    </xdr:to>
    <xdr:sp macro="" textlink="">
      <xdr:nvSpPr>
        <xdr:cNvPr id="500" name="楕円 499">
          <a:extLst>
            <a:ext uri="{FF2B5EF4-FFF2-40B4-BE49-F238E27FC236}">
              <a16:creationId xmlns:a16="http://schemas.microsoft.com/office/drawing/2014/main" id="{38117E52-78DD-4323-89CB-34E32F14455F}"/>
            </a:ext>
          </a:extLst>
        </xdr:cNvPr>
        <xdr:cNvSpPr/>
      </xdr:nvSpPr>
      <xdr:spPr>
        <a:xfrm>
          <a:off x="22110700" y="1086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26991</xdr:rowOff>
    </xdr:from>
    <xdr:ext cx="469744" cy="259045"/>
    <xdr:sp macro="" textlink="">
      <xdr:nvSpPr>
        <xdr:cNvPr id="501" name="【学校施設】&#10;一人当たり面積該当値テキスト">
          <a:extLst>
            <a:ext uri="{FF2B5EF4-FFF2-40B4-BE49-F238E27FC236}">
              <a16:creationId xmlns:a16="http://schemas.microsoft.com/office/drawing/2014/main" id="{891BC105-0D48-4DBF-8099-3F031F8FC4DA}"/>
            </a:ext>
          </a:extLst>
        </xdr:cNvPr>
        <xdr:cNvSpPr txBox="1"/>
      </xdr:nvSpPr>
      <xdr:spPr>
        <a:xfrm>
          <a:off x="22199600" y="1065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48010</xdr:rowOff>
    </xdr:from>
    <xdr:ext cx="469744" cy="259045"/>
    <xdr:sp macro="" textlink="">
      <xdr:nvSpPr>
        <xdr:cNvPr id="502" name="n_1aveValue【学校施設】&#10;一人当たり面積">
          <a:extLst>
            <a:ext uri="{FF2B5EF4-FFF2-40B4-BE49-F238E27FC236}">
              <a16:creationId xmlns:a16="http://schemas.microsoft.com/office/drawing/2014/main" id="{5B18B206-620A-4E97-ADCC-1D7516E8162E}"/>
            </a:ext>
          </a:extLst>
        </xdr:cNvPr>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503" name="n_2aveValue【学校施設】&#10;一人当たり面積">
          <a:extLst>
            <a:ext uri="{FF2B5EF4-FFF2-40B4-BE49-F238E27FC236}">
              <a16:creationId xmlns:a16="http://schemas.microsoft.com/office/drawing/2014/main" id="{F0E82582-8364-4EBD-9DD1-CD875D36A2CE}"/>
            </a:ext>
          </a:extLst>
        </xdr:cNvPr>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504" name="n_3aveValue【学校施設】&#10;一人当たり面積">
          <a:extLst>
            <a:ext uri="{FF2B5EF4-FFF2-40B4-BE49-F238E27FC236}">
              <a16:creationId xmlns:a16="http://schemas.microsoft.com/office/drawing/2014/main" id="{C346938E-0BB6-4E11-A48C-FF20DCD65DEF}"/>
            </a:ext>
          </a:extLst>
        </xdr:cNvPr>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505" name="n_4aveValue【学校施設】&#10;一人当たり面積">
          <a:extLst>
            <a:ext uri="{FF2B5EF4-FFF2-40B4-BE49-F238E27FC236}">
              <a16:creationId xmlns:a16="http://schemas.microsoft.com/office/drawing/2014/main" id="{CA520A99-6979-41A4-A09C-9B6E7100DEE3}"/>
            </a:ext>
          </a:extLst>
        </xdr:cNvPr>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6" name="正方形/長方形 505">
          <a:extLst>
            <a:ext uri="{FF2B5EF4-FFF2-40B4-BE49-F238E27FC236}">
              <a16:creationId xmlns:a16="http://schemas.microsoft.com/office/drawing/2014/main" id="{020FCC5E-52EA-4326-B6CC-DF8AA7CAA0B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7" name="正方形/長方形 506">
          <a:extLst>
            <a:ext uri="{FF2B5EF4-FFF2-40B4-BE49-F238E27FC236}">
              <a16:creationId xmlns:a16="http://schemas.microsoft.com/office/drawing/2014/main" id="{00EBA46B-3755-412C-9F27-47F84909643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8" name="正方形/長方形 507">
          <a:extLst>
            <a:ext uri="{FF2B5EF4-FFF2-40B4-BE49-F238E27FC236}">
              <a16:creationId xmlns:a16="http://schemas.microsoft.com/office/drawing/2014/main" id="{047A2DDD-C1A2-46F0-AC78-5AD2BEF96A6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9" name="正方形/長方形 508">
          <a:extLst>
            <a:ext uri="{FF2B5EF4-FFF2-40B4-BE49-F238E27FC236}">
              <a16:creationId xmlns:a16="http://schemas.microsoft.com/office/drawing/2014/main" id="{CB7FD24C-A4D1-4473-B20C-A048B40CA44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0" name="正方形/長方形 509">
          <a:extLst>
            <a:ext uri="{FF2B5EF4-FFF2-40B4-BE49-F238E27FC236}">
              <a16:creationId xmlns:a16="http://schemas.microsoft.com/office/drawing/2014/main" id="{142C1579-D2D5-44B0-9A7F-3E08412DBCB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1" name="正方形/長方形 510">
          <a:extLst>
            <a:ext uri="{FF2B5EF4-FFF2-40B4-BE49-F238E27FC236}">
              <a16:creationId xmlns:a16="http://schemas.microsoft.com/office/drawing/2014/main" id="{743D3DB8-507E-4FBA-8C70-E891438484F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2" name="正方形/長方形 511">
          <a:extLst>
            <a:ext uri="{FF2B5EF4-FFF2-40B4-BE49-F238E27FC236}">
              <a16:creationId xmlns:a16="http://schemas.microsoft.com/office/drawing/2014/main" id="{20BE447F-C2B3-474D-86EA-EFE115EBC75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a:extLst>
            <a:ext uri="{FF2B5EF4-FFF2-40B4-BE49-F238E27FC236}">
              <a16:creationId xmlns:a16="http://schemas.microsoft.com/office/drawing/2014/main" id="{900D7BEB-BDBE-4CA5-9995-952D4914860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4" name="正方形/長方形 513">
          <a:extLst>
            <a:ext uri="{FF2B5EF4-FFF2-40B4-BE49-F238E27FC236}">
              <a16:creationId xmlns:a16="http://schemas.microsoft.com/office/drawing/2014/main" id="{2780BC7E-8DAC-434F-80AB-2BD4F51FFA2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5" name="正方形/長方形 514">
          <a:extLst>
            <a:ext uri="{FF2B5EF4-FFF2-40B4-BE49-F238E27FC236}">
              <a16:creationId xmlns:a16="http://schemas.microsoft.com/office/drawing/2014/main" id="{13FAD167-4CFD-4C1C-B79D-DBAD37DE4CB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6" name="正方形/長方形 515">
          <a:extLst>
            <a:ext uri="{FF2B5EF4-FFF2-40B4-BE49-F238E27FC236}">
              <a16:creationId xmlns:a16="http://schemas.microsoft.com/office/drawing/2014/main" id="{3FE91EC7-0135-4010-A08A-CE993F23A6C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7" name="正方形/長方形 516">
          <a:extLst>
            <a:ext uri="{FF2B5EF4-FFF2-40B4-BE49-F238E27FC236}">
              <a16:creationId xmlns:a16="http://schemas.microsoft.com/office/drawing/2014/main" id="{5071D7E7-CFA5-4ACB-95EA-106F8B834B8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8" name="正方形/長方形 517">
          <a:extLst>
            <a:ext uri="{FF2B5EF4-FFF2-40B4-BE49-F238E27FC236}">
              <a16:creationId xmlns:a16="http://schemas.microsoft.com/office/drawing/2014/main" id="{BD54DBFF-6B50-4173-A897-998C5E22C44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9" name="正方形/長方形 518">
          <a:extLst>
            <a:ext uri="{FF2B5EF4-FFF2-40B4-BE49-F238E27FC236}">
              <a16:creationId xmlns:a16="http://schemas.microsoft.com/office/drawing/2014/main" id="{E4B2B306-3265-4FC2-A66F-5F5F34C9226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0" name="正方形/長方形 519">
          <a:extLst>
            <a:ext uri="{FF2B5EF4-FFF2-40B4-BE49-F238E27FC236}">
              <a16:creationId xmlns:a16="http://schemas.microsoft.com/office/drawing/2014/main" id="{9E304795-FD17-4B97-9DC8-ED214AE8389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1" name="正方形/長方形 520">
          <a:extLst>
            <a:ext uri="{FF2B5EF4-FFF2-40B4-BE49-F238E27FC236}">
              <a16:creationId xmlns:a16="http://schemas.microsoft.com/office/drawing/2014/main" id="{3FB81EFF-D5C3-4AB6-A71E-25A3D3E78DF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2" name="正方形/長方形 521">
          <a:extLst>
            <a:ext uri="{FF2B5EF4-FFF2-40B4-BE49-F238E27FC236}">
              <a16:creationId xmlns:a16="http://schemas.microsoft.com/office/drawing/2014/main" id="{9B7479A8-7EDE-4AA2-B93F-2D7EE6120A3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3" name="正方形/長方形 522">
          <a:extLst>
            <a:ext uri="{FF2B5EF4-FFF2-40B4-BE49-F238E27FC236}">
              <a16:creationId xmlns:a16="http://schemas.microsoft.com/office/drawing/2014/main" id="{748B65B7-393B-448C-9D30-859D6510649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4" name="正方形/長方形 523">
          <a:extLst>
            <a:ext uri="{FF2B5EF4-FFF2-40B4-BE49-F238E27FC236}">
              <a16:creationId xmlns:a16="http://schemas.microsoft.com/office/drawing/2014/main" id="{43ECCDCD-40BF-4E14-BE22-96B6507F3B4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5" name="正方形/長方形 524">
          <a:extLst>
            <a:ext uri="{FF2B5EF4-FFF2-40B4-BE49-F238E27FC236}">
              <a16:creationId xmlns:a16="http://schemas.microsoft.com/office/drawing/2014/main" id="{50F08BF0-B736-436B-8EBB-E72B1E93264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6" name="正方形/長方形 525">
          <a:extLst>
            <a:ext uri="{FF2B5EF4-FFF2-40B4-BE49-F238E27FC236}">
              <a16:creationId xmlns:a16="http://schemas.microsoft.com/office/drawing/2014/main" id="{3FAA22E2-0335-4B21-AC9E-9BD7C97B72C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7" name="正方形/長方形 526">
          <a:extLst>
            <a:ext uri="{FF2B5EF4-FFF2-40B4-BE49-F238E27FC236}">
              <a16:creationId xmlns:a16="http://schemas.microsoft.com/office/drawing/2014/main" id="{84ED57C5-FF39-422B-955E-DCE33A532E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8" name="正方形/長方形 527">
          <a:extLst>
            <a:ext uri="{FF2B5EF4-FFF2-40B4-BE49-F238E27FC236}">
              <a16:creationId xmlns:a16="http://schemas.microsoft.com/office/drawing/2014/main" id="{BFE9864B-9593-4EC5-8432-9C62F30283F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9" name="正方形/長方形 528">
          <a:extLst>
            <a:ext uri="{FF2B5EF4-FFF2-40B4-BE49-F238E27FC236}">
              <a16:creationId xmlns:a16="http://schemas.microsoft.com/office/drawing/2014/main" id="{545253F9-1423-4CED-987B-ED2909447CFD}"/>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30" name="正方形/長方形 529">
          <a:extLst>
            <a:ext uri="{FF2B5EF4-FFF2-40B4-BE49-F238E27FC236}">
              <a16:creationId xmlns:a16="http://schemas.microsoft.com/office/drawing/2014/main" id="{544B4A8B-7699-4848-BBFB-6B628E2DA2B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1" name="正方形/長方形 530">
          <a:extLst>
            <a:ext uri="{FF2B5EF4-FFF2-40B4-BE49-F238E27FC236}">
              <a16:creationId xmlns:a16="http://schemas.microsoft.com/office/drawing/2014/main" id="{21896052-CF9B-4506-AAE0-28D5B57A2E8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2" name="正方形/長方形 531">
          <a:extLst>
            <a:ext uri="{FF2B5EF4-FFF2-40B4-BE49-F238E27FC236}">
              <a16:creationId xmlns:a16="http://schemas.microsoft.com/office/drawing/2014/main" id="{DE010D04-0EBE-4F0A-9587-C0ED038663F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3" name="正方形/長方形 532">
          <a:extLst>
            <a:ext uri="{FF2B5EF4-FFF2-40B4-BE49-F238E27FC236}">
              <a16:creationId xmlns:a16="http://schemas.microsoft.com/office/drawing/2014/main" id="{67CE6795-D27E-4577-90CE-517A579E06F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4" name="正方形/長方形 533">
          <a:extLst>
            <a:ext uri="{FF2B5EF4-FFF2-40B4-BE49-F238E27FC236}">
              <a16:creationId xmlns:a16="http://schemas.microsoft.com/office/drawing/2014/main" id="{E5190019-A17D-4AEA-A0D9-8E399AE417B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5" name="正方形/長方形 534">
          <a:extLst>
            <a:ext uri="{FF2B5EF4-FFF2-40B4-BE49-F238E27FC236}">
              <a16:creationId xmlns:a16="http://schemas.microsoft.com/office/drawing/2014/main" id="{E898F092-87E0-4E19-A037-39084DF44BF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6" name="正方形/長方形 535">
          <a:extLst>
            <a:ext uri="{FF2B5EF4-FFF2-40B4-BE49-F238E27FC236}">
              <a16:creationId xmlns:a16="http://schemas.microsoft.com/office/drawing/2014/main" id="{5534D20C-ED03-40DF-B15B-B60703CF973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7" name="正方形/長方形 536">
          <a:extLst>
            <a:ext uri="{FF2B5EF4-FFF2-40B4-BE49-F238E27FC236}">
              <a16:creationId xmlns:a16="http://schemas.microsoft.com/office/drawing/2014/main" id="{95A0F91D-FFC8-4C5E-ACBD-491C34BF55B9}"/>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38" name="正方形/長方形 537">
          <a:extLst>
            <a:ext uri="{FF2B5EF4-FFF2-40B4-BE49-F238E27FC236}">
              <a16:creationId xmlns:a16="http://schemas.microsoft.com/office/drawing/2014/main" id="{52062A02-B1B5-433B-977D-77B27BD853C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9" name="正方形/長方形 538">
          <a:extLst>
            <a:ext uri="{FF2B5EF4-FFF2-40B4-BE49-F238E27FC236}">
              <a16:creationId xmlns:a16="http://schemas.microsoft.com/office/drawing/2014/main" id="{2C6DC416-C9AF-4368-801E-8E95A71F4E3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0" name="テキスト ボックス 539">
          <a:extLst>
            <a:ext uri="{FF2B5EF4-FFF2-40B4-BE49-F238E27FC236}">
              <a16:creationId xmlns:a16="http://schemas.microsoft.com/office/drawing/2014/main" id="{48BB0CED-F700-48FA-87C0-8E760F3EBC4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類似団体と比較して有形固定資産減価償却率が特に高くなっている施設は、幼稚園・保育所、公営住宅である。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今後も公共施設等総合管理計画に基づき、既存施設の統廃合などの施設保有量の適正化や予防保全型の維持管理による施設の長寿命化に取り組んでいく。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BAADCF0-16DE-4470-AE0F-92030B45FA1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D2613D4-CCCB-4B0D-92D1-3A6BE0BFE96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C4BA167-D0AA-401C-9BF2-2FA3470754A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B6CC408-15A6-409B-A996-18B61DF57EC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3F5367C-9196-41C2-90BA-C53E2094D0B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6277BFF-E852-42E2-84D4-0072E28DD89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44150DC-3666-4199-8BC5-B46E3EA013F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E077236-7E15-469D-BE59-5EFE3C68798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D94D5A7-4426-48D3-9F5F-68273493D29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254E8D0-3C57-4943-881C-BC7548328F0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5,515
5,441
225.52
5,590,566
5,361,007
133,066
2,749,266
3,538,886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B8545EC-C78C-45FE-8968-0413A32BCCD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AC522C0-FC4C-45EF-9F4D-786804645A9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4447B8E-735A-4047-905C-CD95A16C38D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05A5929-71EC-4985-92E5-CF81B42FD7A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0926EAB-120A-496B-B742-D0ED4C3C4C2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DA9A12C-3B24-4D15-B75E-3837A6127B1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B3EA5C3-AE3F-45E5-8AD2-4D508710D3F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35B95DC-527D-47CD-AF15-E1FA96554F1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62BA60C-7125-4635-83E2-95C7692BBE8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7165E5D-07DC-426D-BE9F-41AAF8CD13E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03F9F74-6295-46D3-851C-13A1B2A5F3A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BA8C79D-11F6-4965-B3B8-FB4B6FEEE26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AD3B567-A195-4F39-B98F-B519251C09F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D4E8A72-0416-4B34-A6D5-72288E28DE5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2C99A88-BBBB-4A66-AA14-556B8546BF5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8E2E89E-11A3-4364-B554-9DACA39725B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5057A1-47F3-4529-B703-E93A2606B58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63BD24C-E2E3-41CD-9C95-40F5CA2BF0E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4D2BE49-0A44-411D-9CA9-40E9AE55C8D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4093523-C13E-48FE-B15A-5B8853C7907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BB9A517-A62F-45DD-8C78-A23F4812186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AE294CC-77BA-4E48-A851-D1DF8BC6106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4D982B3-2EFE-47A6-997A-6A75FA19E36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B9CBDDF-E6DD-4B63-B91E-D3E55CED724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43F4D73-ACCA-4D45-AF8B-BCB7DC6B1FE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4187E55-AC32-4143-8EBE-2381821C441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8EC89CE-C283-4C62-9086-0216ABF5DBA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8C0AF1D-750E-49E4-A321-A017913F691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5BB5CA3-AFAA-408D-A87F-AC32661832F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E33463D9-CAF2-4E96-B5CC-177B218EEA9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7EF08BE-6097-4D6A-A1D7-66D462D4ED7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270E5A3-F6B3-4244-A0F6-E30EE2B7D11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3C03EE06-DA1F-41D8-A02E-C6B162711C9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02F144D-88BF-4F24-B201-6BD53EBFEE2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F85E350-DBBB-4597-99B1-C0D4431E820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B073577-EB97-4A23-9CBB-1A7FC526E3C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D740E0F4-BF98-485C-AD4D-B2A2A3C2A3B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9255EED-87B6-4132-8A91-CAEC350DCD0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B1244D6C-E6BF-4B34-9687-3F84C25BA08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DCF946B-E35F-4657-AF5E-E915106EA4A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C77115BE-EF10-4644-9203-AE04CEF6308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707FDF4-6C7F-48E4-A223-724CCC35E03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966798FA-71FF-4022-AC49-0A5546FF130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E3AE18E4-2093-42F5-8409-C4B0F6AC432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CB7655D-0683-44D0-8657-12061516A9C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E64C4502-F4E8-4B66-A6F5-7A61EF25B23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DF1CB72B-6B8B-4CA2-9349-76CC7AFAFB9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6F3E3B68-F31D-4D6F-9C74-43BEB3CB51F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1553C114-69E6-4BF3-93F5-EC829B70FE1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D46C578-C9EB-47AE-A3E9-C2D53ED5C9D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84F81A16-DBE3-4940-A605-9A6E9764CE8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B5CE5478-33A6-4E70-8084-6E6D239AE03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222D968B-021A-47CF-A973-CCFFAAE7EF5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F2CA6A6A-CFFB-454A-A0A6-BAE5D489442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53B2D342-1EA4-4784-ABF0-95725A2A1E4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4FE7969F-85D1-4907-B20A-CE88670BE50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A9DFA78A-ED8D-40B6-93A2-5C8D9147F25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351B0F60-3449-4A9E-8926-AE263946722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6226F19A-C374-4C90-81A6-F93854C3F5E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EAEEAD95-0AD0-495F-85CB-6590A1EBB4B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828C48B8-36B0-4314-8624-3D2D06254E5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502E0332-46F5-48CE-8F36-9540B19E8B46}"/>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4A0FA0A8-1845-47A9-986F-5399F46517A7}"/>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6BB70B6B-53A9-4B0D-A62F-851F81603A21}"/>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C568942F-3317-4550-829C-C5B17F2CF927}"/>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a:extLst>
            <a:ext uri="{FF2B5EF4-FFF2-40B4-BE49-F238E27FC236}">
              <a16:creationId xmlns:a16="http://schemas.microsoft.com/office/drawing/2014/main" id="{0610E274-DAEA-4E96-8C51-B03B87911587}"/>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D036FCC5-829D-49EF-95A1-7D1DD7D730E9}"/>
            </a:ext>
          </a:extLst>
        </xdr:cNvPr>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a:extLst>
            <a:ext uri="{FF2B5EF4-FFF2-40B4-BE49-F238E27FC236}">
              <a16:creationId xmlns:a16="http://schemas.microsoft.com/office/drawing/2014/main" id="{F9073FA0-BA7D-4F33-A011-5A302E62BFC9}"/>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a:extLst>
            <a:ext uri="{FF2B5EF4-FFF2-40B4-BE49-F238E27FC236}">
              <a16:creationId xmlns:a16="http://schemas.microsoft.com/office/drawing/2014/main" id="{416CC5E7-05DF-46BB-8CBF-F1D186B8BCC2}"/>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a:extLst>
            <a:ext uri="{FF2B5EF4-FFF2-40B4-BE49-F238E27FC236}">
              <a16:creationId xmlns:a16="http://schemas.microsoft.com/office/drawing/2014/main" id="{CF31A34A-E9F2-42C7-8E30-21ADE118AD79}"/>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B6C00BEC-1058-4029-92D4-CE053EE4FE7E}"/>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a:extLst>
            <a:ext uri="{FF2B5EF4-FFF2-40B4-BE49-F238E27FC236}">
              <a16:creationId xmlns:a16="http://schemas.microsoft.com/office/drawing/2014/main" id="{85B4B7D1-37E7-48E8-BEB0-CF0019C02F73}"/>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FD185FC1-07B2-4D2C-8B56-56B5C99E131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BE019E1-1238-4F9F-BF75-4B02AAEC9AC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624C147-F230-4F5B-9D55-4E5541F0C30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03278E7-361A-4067-9CAB-2BEDBD3CD11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D69B53B-89E2-4D30-96A0-8634DAFC462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82550</xdr:rowOff>
    </xdr:from>
    <xdr:to>
      <xdr:col>24</xdr:col>
      <xdr:colOff>114300</xdr:colOff>
      <xdr:row>61</xdr:row>
      <xdr:rowOff>12700</xdr:rowOff>
    </xdr:to>
    <xdr:sp macro="" textlink="">
      <xdr:nvSpPr>
        <xdr:cNvPr id="89" name="楕円 88">
          <a:extLst>
            <a:ext uri="{FF2B5EF4-FFF2-40B4-BE49-F238E27FC236}">
              <a16:creationId xmlns:a16="http://schemas.microsoft.com/office/drawing/2014/main" id="{C868060A-1833-42E8-8D96-E39938A23AC0}"/>
            </a:ext>
          </a:extLst>
        </xdr:cNvPr>
        <xdr:cNvSpPr/>
      </xdr:nvSpPr>
      <xdr:spPr>
        <a:xfrm>
          <a:off x="4584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105427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61D51666-BEDA-4FCF-898D-41D4479D9103}"/>
            </a:ext>
          </a:extLst>
        </xdr:cNvPr>
        <xdr:cNvSpPr txBox="1"/>
      </xdr:nvSpPr>
      <xdr:spPr>
        <a:xfrm>
          <a:off x="4673600"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93997</xdr:rowOff>
    </xdr:from>
    <xdr:ext cx="405111" cy="259045"/>
    <xdr:sp macro="" textlink="">
      <xdr:nvSpPr>
        <xdr:cNvPr id="91" name="n_1aveValue【体育館・プール】&#10;有形固定資産減価償却率">
          <a:extLst>
            <a:ext uri="{FF2B5EF4-FFF2-40B4-BE49-F238E27FC236}">
              <a16:creationId xmlns:a16="http://schemas.microsoft.com/office/drawing/2014/main" id="{FB5762CF-5D95-4F0B-99F2-E544E622857D}"/>
            </a:ext>
          </a:extLst>
        </xdr:cNvPr>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92" name="n_2aveValue【体育館・プール】&#10;有形固定資産減価償却率">
          <a:extLst>
            <a:ext uri="{FF2B5EF4-FFF2-40B4-BE49-F238E27FC236}">
              <a16:creationId xmlns:a16="http://schemas.microsoft.com/office/drawing/2014/main" id="{A94B3677-F8D0-4B57-AC44-6C1319FCC0B1}"/>
            </a:ext>
          </a:extLst>
        </xdr:cNvPr>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93" name="n_3aveValue【体育館・プール】&#10;有形固定資産減価償却率">
          <a:extLst>
            <a:ext uri="{FF2B5EF4-FFF2-40B4-BE49-F238E27FC236}">
              <a16:creationId xmlns:a16="http://schemas.microsoft.com/office/drawing/2014/main" id="{D0CAAEFB-E6B2-42E8-B17E-702379FC56E5}"/>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94" name="n_4aveValue【体育館・プール】&#10;有形固定資産減価償却率">
          <a:extLst>
            <a:ext uri="{FF2B5EF4-FFF2-40B4-BE49-F238E27FC236}">
              <a16:creationId xmlns:a16="http://schemas.microsoft.com/office/drawing/2014/main" id="{28A2B8A4-DD78-424B-934B-06018D871D47}"/>
            </a:ext>
          </a:extLst>
        </xdr:cNvPr>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a:extLst>
            <a:ext uri="{FF2B5EF4-FFF2-40B4-BE49-F238E27FC236}">
              <a16:creationId xmlns:a16="http://schemas.microsoft.com/office/drawing/2014/main" id="{60711231-2A02-4219-A1B9-EAA152F03B1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a:extLst>
            <a:ext uri="{FF2B5EF4-FFF2-40B4-BE49-F238E27FC236}">
              <a16:creationId xmlns:a16="http://schemas.microsoft.com/office/drawing/2014/main" id="{C124FF2D-91C9-4499-9979-B5EF3875440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a:extLst>
            <a:ext uri="{FF2B5EF4-FFF2-40B4-BE49-F238E27FC236}">
              <a16:creationId xmlns:a16="http://schemas.microsoft.com/office/drawing/2014/main" id="{99AD7EE8-9276-4F09-AFBF-E126FE1F253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a:extLst>
            <a:ext uri="{FF2B5EF4-FFF2-40B4-BE49-F238E27FC236}">
              <a16:creationId xmlns:a16="http://schemas.microsoft.com/office/drawing/2014/main" id="{F07D4E2F-4BA7-4654-A4AD-70DFA9A2AC3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a:extLst>
            <a:ext uri="{FF2B5EF4-FFF2-40B4-BE49-F238E27FC236}">
              <a16:creationId xmlns:a16="http://schemas.microsoft.com/office/drawing/2014/main" id="{2D5E1014-E22E-4284-ACA4-12310F59486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a:extLst>
            <a:ext uri="{FF2B5EF4-FFF2-40B4-BE49-F238E27FC236}">
              <a16:creationId xmlns:a16="http://schemas.microsoft.com/office/drawing/2014/main" id="{8CCEA837-A568-4E8C-9E29-FE3141D0DAC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a:extLst>
            <a:ext uri="{FF2B5EF4-FFF2-40B4-BE49-F238E27FC236}">
              <a16:creationId xmlns:a16="http://schemas.microsoft.com/office/drawing/2014/main" id="{8A406E24-91E9-4B54-9A35-A7F4DD884C7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a:extLst>
            <a:ext uri="{FF2B5EF4-FFF2-40B4-BE49-F238E27FC236}">
              <a16:creationId xmlns:a16="http://schemas.microsoft.com/office/drawing/2014/main" id="{19E63EBF-AB64-4F3A-8A89-C425928D354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a:extLst>
            <a:ext uri="{FF2B5EF4-FFF2-40B4-BE49-F238E27FC236}">
              <a16:creationId xmlns:a16="http://schemas.microsoft.com/office/drawing/2014/main" id="{D136C63C-4159-4463-B4D6-ACAA2E93CAB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a:extLst>
            <a:ext uri="{FF2B5EF4-FFF2-40B4-BE49-F238E27FC236}">
              <a16:creationId xmlns:a16="http://schemas.microsoft.com/office/drawing/2014/main" id="{D9E136A4-48B1-4DF3-A4DB-5A360884750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5" name="直線コネクタ 104">
          <a:extLst>
            <a:ext uri="{FF2B5EF4-FFF2-40B4-BE49-F238E27FC236}">
              <a16:creationId xmlns:a16="http://schemas.microsoft.com/office/drawing/2014/main" id="{8B764F6E-E946-4C69-BD16-943E1292021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6" name="テキスト ボックス 105">
          <a:extLst>
            <a:ext uri="{FF2B5EF4-FFF2-40B4-BE49-F238E27FC236}">
              <a16:creationId xmlns:a16="http://schemas.microsoft.com/office/drawing/2014/main" id="{0390A4AD-A635-446E-A529-128F8DB24C3E}"/>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7" name="直線コネクタ 106">
          <a:extLst>
            <a:ext uri="{FF2B5EF4-FFF2-40B4-BE49-F238E27FC236}">
              <a16:creationId xmlns:a16="http://schemas.microsoft.com/office/drawing/2014/main" id="{BA8FF44F-F3B9-408A-A76F-7E70129391D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8" name="テキスト ボックス 107">
          <a:extLst>
            <a:ext uri="{FF2B5EF4-FFF2-40B4-BE49-F238E27FC236}">
              <a16:creationId xmlns:a16="http://schemas.microsoft.com/office/drawing/2014/main" id="{8A3667F4-F2BD-40DF-8FC5-ECA001AFC856}"/>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9" name="直線コネクタ 108">
          <a:extLst>
            <a:ext uri="{FF2B5EF4-FFF2-40B4-BE49-F238E27FC236}">
              <a16:creationId xmlns:a16="http://schemas.microsoft.com/office/drawing/2014/main" id="{1F797E81-C9E3-440F-B52E-683D0AF226A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0" name="テキスト ボックス 109">
          <a:extLst>
            <a:ext uri="{FF2B5EF4-FFF2-40B4-BE49-F238E27FC236}">
              <a16:creationId xmlns:a16="http://schemas.microsoft.com/office/drawing/2014/main" id="{40DC94E1-CF86-4FF5-A265-14976E0017AD}"/>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1" name="直線コネクタ 110">
          <a:extLst>
            <a:ext uri="{FF2B5EF4-FFF2-40B4-BE49-F238E27FC236}">
              <a16:creationId xmlns:a16="http://schemas.microsoft.com/office/drawing/2014/main" id="{3278A54E-74E0-4154-8571-3CCDEE4C10D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2" name="テキスト ボックス 111">
          <a:extLst>
            <a:ext uri="{FF2B5EF4-FFF2-40B4-BE49-F238E27FC236}">
              <a16:creationId xmlns:a16="http://schemas.microsoft.com/office/drawing/2014/main" id="{90734B6C-72CD-4D63-92A7-FBB4DE50D417}"/>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a:extLst>
            <a:ext uri="{FF2B5EF4-FFF2-40B4-BE49-F238E27FC236}">
              <a16:creationId xmlns:a16="http://schemas.microsoft.com/office/drawing/2014/main" id="{1D11A1B6-54BB-45EC-9D5B-0810AB1CA78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a:extLst>
            <a:ext uri="{FF2B5EF4-FFF2-40B4-BE49-F238E27FC236}">
              <a16:creationId xmlns:a16="http://schemas.microsoft.com/office/drawing/2014/main" id="{6A0068A8-9424-4B0E-B931-E4B83530C11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a:extLst>
            <a:ext uri="{FF2B5EF4-FFF2-40B4-BE49-F238E27FC236}">
              <a16:creationId xmlns:a16="http://schemas.microsoft.com/office/drawing/2014/main" id="{1D09DD92-EE4F-4DAE-83F2-D6C7E4D6F70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16" name="直線コネクタ 115">
          <a:extLst>
            <a:ext uri="{FF2B5EF4-FFF2-40B4-BE49-F238E27FC236}">
              <a16:creationId xmlns:a16="http://schemas.microsoft.com/office/drawing/2014/main" id="{51AE4728-EE5E-4584-A760-731A8990E6D1}"/>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17" name="【体育館・プール】&#10;一人当たり面積最小値テキスト">
          <a:extLst>
            <a:ext uri="{FF2B5EF4-FFF2-40B4-BE49-F238E27FC236}">
              <a16:creationId xmlns:a16="http://schemas.microsoft.com/office/drawing/2014/main" id="{552CBD4B-D58C-4F75-9F92-A1818236EEC4}"/>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18" name="直線コネクタ 117">
          <a:extLst>
            <a:ext uri="{FF2B5EF4-FFF2-40B4-BE49-F238E27FC236}">
              <a16:creationId xmlns:a16="http://schemas.microsoft.com/office/drawing/2014/main" id="{FBD87608-DCDA-4239-90D3-579ABD974D66}"/>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19" name="【体育館・プール】&#10;一人当たり面積最大値テキスト">
          <a:extLst>
            <a:ext uri="{FF2B5EF4-FFF2-40B4-BE49-F238E27FC236}">
              <a16:creationId xmlns:a16="http://schemas.microsoft.com/office/drawing/2014/main" id="{70AB3F04-7391-4062-BE1E-3EC2E94F79A4}"/>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20" name="直線コネクタ 119">
          <a:extLst>
            <a:ext uri="{FF2B5EF4-FFF2-40B4-BE49-F238E27FC236}">
              <a16:creationId xmlns:a16="http://schemas.microsoft.com/office/drawing/2014/main" id="{93B0B151-2626-49DF-85A8-1CB6BDCB5608}"/>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21" name="【体育館・プール】&#10;一人当たり面積平均値テキスト">
          <a:extLst>
            <a:ext uri="{FF2B5EF4-FFF2-40B4-BE49-F238E27FC236}">
              <a16:creationId xmlns:a16="http://schemas.microsoft.com/office/drawing/2014/main" id="{02461268-A987-40A9-AA81-4B44290C510C}"/>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22" name="フローチャート: 判断 121">
          <a:extLst>
            <a:ext uri="{FF2B5EF4-FFF2-40B4-BE49-F238E27FC236}">
              <a16:creationId xmlns:a16="http://schemas.microsoft.com/office/drawing/2014/main" id="{40913BA6-A898-421D-AF51-D7282A20866B}"/>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23" name="フローチャート: 判断 122">
          <a:extLst>
            <a:ext uri="{FF2B5EF4-FFF2-40B4-BE49-F238E27FC236}">
              <a16:creationId xmlns:a16="http://schemas.microsoft.com/office/drawing/2014/main" id="{849790D6-C0D9-4201-8450-EF7C0F5153D0}"/>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24" name="フローチャート: 判断 123">
          <a:extLst>
            <a:ext uri="{FF2B5EF4-FFF2-40B4-BE49-F238E27FC236}">
              <a16:creationId xmlns:a16="http://schemas.microsoft.com/office/drawing/2014/main" id="{5989C68B-5C3D-4FE8-85BE-3355AEB3CCC3}"/>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25" name="フローチャート: 判断 124">
          <a:extLst>
            <a:ext uri="{FF2B5EF4-FFF2-40B4-BE49-F238E27FC236}">
              <a16:creationId xmlns:a16="http://schemas.microsoft.com/office/drawing/2014/main" id="{B95D9DA1-E808-46F7-B46A-13614A4BE638}"/>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26" name="フローチャート: 判断 125">
          <a:extLst>
            <a:ext uri="{FF2B5EF4-FFF2-40B4-BE49-F238E27FC236}">
              <a16:creationId xmlns:a16="http://schemas.microsoft.com/office/drawing/2014/main" id="{E1CF0680-8332-4FDA-A67E-25A72718747A}"/>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5374CAA0-95E6-4589-9E38-4BCECEAFC7F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E1BC2A5C-E6A5-49A3-8589-92C87FE6584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6DA0F9AC-175A-4042-8C47-631D030F612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D9C9BC4B-5AA2-48B9-8DC8-69F5A8BE87B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6DC48613-8E8C-4ED5-B9D5-D889BD9950C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58471</xdr:rowOff>
    </xdr:from>
    <xdr:to>
      <xdr:col>55</xdr:col>
      <xdr:colOff>50800</xdr:colOff>
      <xdr:row>62</xdr:row>
      <xdr:rowOff>160071</xdr:rowOff>
    </xdr:to>
    <xdr:sp macro="" textlink="">
      <xdr:nvSpPr>
        <xdr:cNvPr id="132" name="楕円 131">
          <a:extLst>
            <a:ext uri="{FF2B5EF4-FFF2-40B4-BE49-F238E27FC236}">
              <a16:creationId xmlns:a16="http://schemas.microsoft.com/office/drawing/2014/main" id="{EAD56C73-A416-47C5-9661-0D4367D42B4C}"/>
            </a:ext>
          </a:extLst>
        </xdr:cNvPr>
        <xdr:cNvSpPr/>
      </xdr:nvSpPr>
      <xdr:spPr>
        <a:xfrm>
          <a:off x="10426700" y="1068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36898</xdr:rowOff>
    </xdr:from>
    <xdr:ext cx="469744" cy="259045"/>
    <xdr:sp macro="" textlink="">
      <xdr:nvSpPr>
        <xdr:cNvPr id="133" name="【体育館・プール】&#10;一人当たり面積該当値テキスト">
          <a:extLst>
            <a:ext uri="{FF2B5EF4-FFF2-40B4-BE49-F238E27FC236}">
              <a16:creationId xmlns:a16="http://schemas.microsoft.com/office/drawing/2014/main" id="{571F1061-FD85-40CD-85EC-2203AD6701DD}"/>
            </a:ext>
          </a:extLst>
        </xdr:cNvPr>
        <xdr:cNvSpPr txBox="1"/>
      </xdr:nvSpPr>
      <xdr:spPr>
        <a:xfrm>
          <a:off x="10515600" y="1066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143222</xdr:rowOff>
    </xdr:from>
    <xdr:ext cx="469744" cy="259045"/>
    <xdr:sp macro="" textlink="">
      <xdr:nvSpPr>
        <xdr:cNvPr id="134" name="n_1aveValue【体育館・プール】&#10;一人当たり面積">
          <a:extLst>
            <a:ext uri="{FF2B5EF4-FFF2-40B4-BE49-F238E27FC236}">
              <a16:creationId xmlns:a16="http://schemas.microsoft.com/office/drawing/2014/main" id="{B41AAE4F-9FEC-478E-A463-0CCB879A508C}"/>
            </a:ext>
          </a:extLst>
        </xdr:cNvPr>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135" name="n_2aveValue【体育館・プール】&#10;一人当たり面積">
          <a:extLst>
            <a:ext uri="{FF2B5EF4-FFF2-40B4-BE49-F238E27FC236}">
              <a16:creationId xmlns:a16="http://schemas.microsoft.com/office/drawing/2014/main" id="{B092479F-128F-4FF8-917C-65A846DBD12E}"/>
            </a:ext>
          </a:extLst>
        </xdr:cNvPr>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136" name="n_3aveValue【体育館・プール】&#10;一人当たり面積">
          <a:extLst>
            <a:ext uri="{FF2B5EF4-FFF2-40B4-BE49-F238E27FC236}">
              <a16:creationId xmlns:a16="http://schemas.microsoft.com/office/drawing/2014/main" id="{38FF5AA2-0752-41A8-A735-44BA5934F77C}"/>
            </a:ext>
          </a:extLst>
        </xdr:cNvPr>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37" name="n_4aveValue【体育館・プール】&#10;一人当たり面積">
          <a:extLst>
            <a:ext uri="{FF2B5EF4-FFF2-40B4-BE49-F238E27FC236}">
              <a16:creationId xmlns:a16="http://schemas.microsoft.com/office/drawing/2014/main" id="{83995A47-F205-4BB4-A9C9-4E6A884B3CB7}"/>
            </a:ext>
          </a:extLst>
        </xdr:cNvPr>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8" name="正方形/長方形 137">
          <a:extLst>
            <a:ext uri="{FF2B5EF4-FFF2-40B4-BE49-F238E27FC236}">
              <a16:creationId xmlns:a16="http://schemas.microsoft.com/office/drawing/2014/main" id="{2C0016CE-9AFD-4B39-9436-DF093F54D74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9" name="正方形/長方形 138">
          <a:extLst>
            <a:ext uri="{FF2B5EF4-FFF2-40B4-BE49-F238E27FC236}">
              <a16:creationId xmlns:a16="http://schemas.microsoft.com/office/drawing/2014/main" id="{002DC390-1556-4DC1-9449-704E78A6ABD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0" name="正方形/長方形 139">
          <a:extLst>
            <a:ext uri="{FF2B5EF4-FFF2-40B4-BE49-F238E27FC236}">
              <a16:creationId xmlns:a16="http://schemas.microsoft.com/office/drawing/2014/main" id="{3B896016-CE0E-4D9A-A2A0-A61E6DD8CE0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1" name="正方形/長方形 140">
          <a:extLst>
            <a:ext uri="{FF2B5EF4-FFF2-40B4-BE49-F238E27FC236}">
              <a16:creationId xmlns:a16="http://schemas.microsoft.com/office/drawing/2014/main" id="{3F3A80E1-75F4-424E-B6DB-D3A9AB68143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2" name="正方形/長方形 141">
          <a:extLst>
            <a:ext uri="{FF2B5EF4-FFF2-40B4-BE49-F238E27FC236}">
              <a16:creationId xmlns:a16="http://schemas.microsoft.com/office/drawing/2014/main" id="{057AA10A-0B67-4BAE-AD15-96F0553C82C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3" name="正方形/長方形 142">
          <a:extLst>
            <a:ext uri="{FF2B5EF4-FFF2-40B4-BE49-F238E27FC236}">
              <a16:creationId xmlns:a16="http://schemas.microsoft.com/office/drawing/2014/main" id="{F18EADC6-1F8C-449D-8651-7799F6802FD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4" name="正方形/長方形 143">
          <a:extLst>
            <a:ext uri="{FF2B5EF4-FFF2-40B4-BE49-F238E27FC236}">
              <a16:creationId xmlns:a16="http://schemas.microsoft.com/office/drawing/2014/main" id="{9E38DBA4-B49E-45CD-A07C-1648FEE7E2F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5" name="正方形/長方形 144">
          <a:extLst>
            <a:ext uri="{FF2B5EF4-FFF2-40B4-BE49-F238E27FC236}">
              <a16:creationId xmlns:a16="http://schemas.microsoft.com/office/drawing/2014/main" id="{79B2252E-BB60-4A9B-9B39-CF2B1290523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6" name="正方形/長方形 145">
          <a:extLst>
            <a:ext uri="{FF2B5EF4-FFF2-40B4-BE49-F238E27FC236}">
              <a16:creationId xmlns:a16="http://schemas.microsoft.com/office/drawing/2014/main" id="{C0B52DCE-F6B7-45D9-B1CE-C65B14FFAC2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7" name="正方形/長方形 146">
          <a:extLst>
            <a:ext uri="{FF2B5EF4-FFF2-40B4-BE49-F238E27FC236}">
              <a16:creationId xmlns:a16="http://schemas.microsoft.com/office/drawing/2014/main" id="{F0896030-1239-480B-91F5-FAEC4695665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8" name="正方形/長方形 147">
          <a:extLst>
            <a:ext uri="{FF2B5EF4-FFF2-40B4-BE49-F238E27FC236}">
              <a16:creationId xmlns:a16="http://schemas.microsoft.com/office/drawing/2014/main" id="{9EE19E84-67A6-481C-A189-3A4A21604B9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9" name="正方形/長方形 148">
          <a:extLst>
            <a:ext uri="{FF2B5EF4-FFF2-40B4-BE49-F238E27FC236}">
              <a16:creationId xmlns:a16="http://schemas.microsoft.com/office/drawing/2014/main" id="{DF2C177F-4164-4AD7-A08A-22134ABCA9B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0" name="正方形/長方形 149">
          <a:extLst>
            <a:ext uri="{FF2B5EF4-FFF2-40B4-BE49-F238E27FC236}">
              <a16:creationId xmlns:a16="http://schemas.microsoft.com/office/drawing/2014/main" id="{476B394D-2D87-433C-9CBB-5B8680F2EC4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1" name="正方形/長方形 150">
          <a:extLst>
            <a:ext uri="{FF2B5EF4-FFF2-40B4-BE49-F238E27FC236}">
              <a16:creationId xmlns:a16="http://schemas.microsoft.com/office/drawing/2014/main" id="{10166AE9-B1D5-4BA2-A37E-E07007CEB16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2" name="正方形/長方形 151">
          <a:extLst>
            <a:ext uri="{FF2B5EF4-FFF2-40B4-BE49-F238E27FC236}">
              <a16:creationId xmlns:a16="http://schemas.microsoft.com/office/drawing/2014/main" id="{1963C06C-B3A3-4B34-9864-398E04D4F0E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3" name="正方形/長方形 152">
          <a:extLst>
            <a:ext uri="{FF2B5EF4-FFF2-40B4-BE49-F238E27FC236}">
              <a16:creationId xmlns:a16="http://schemas.microsoft.com/office/drawing/2014/main" id="{991BC083-49C9-4523-8E4C-3DFD35DA4E9A}"/>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4" name="正方形/長方形 153">
          <a:extLst>
            <a:ext uri="{FF2B5EF4-FFF2-40B4-BE49-F238E27FC236}">
              <a16:creationId xmlns:a16="http://schemas.microsoft.com/office/drawing/2014/main" id="{CC83028C-1738-46A1-BA67-9EFB0C58368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5" name="正方形/長方形 154">
          <a:extLst>
            <a:ext uri="{FF2B5EF4-FFF2-40B4-BE49-F238E27FC236}">
              <a16:creationId xmlns:a16="http://schemas.microsoft.com/office/drawing/2014/main" id="{E4D478BF-9044-4C62-A112-F7D0A7849A9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6" name="正方形/長方形 155">
          <a:extLst>
            <a:ext uri="{FF2B5EF4-FFF2-40B4-BE49-F238E27FC236}">
              <a16:creationId xmlns:a16="http://schemas.microsoft.com/office/drawing/2014/main" id="{A1FFF1C2-2953-4888-A712-9C07F72DCE1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7" name="正方形/長方形 156">
          <a:extLst>
            <a:ext uri="{FF2B5EF4-FFF2-40B4-BE49-F238E27FC236}">
              <a16:creationId xmlns:a16="http://schemas.microsoft.com/office/drawing/2014/main" id="{0104BB20-1100-479B-86EE-3A4319DD0F6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8" name="正方形/長方形 157">
          <a:extLst>
            <a:ext uri="{FF2B5EF4-FFF2-40B4-BE49-F238E27FC236}">
              <a16:creationId xmlns:a16="http://schemas.microsoft.com/office/drawing/2014/main" id="{1B604BE4-579F-4742-93C4-49BDEDA3BC2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9" name="正方形/長方形 158">
          <a:extLst>
            <a:ext uri="{FF2B5EF4-FFF2-40B4-BE49-F238E27FC236}">
              <a16:creationId xmlns:a16="http://schemas.microsoft.com/office/drawing/2014/main" id="{E849BD2A-57EB-4733-87A8-D05E64B6A7A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0" name="正方形/長方形 159">
          <a:extLst>
            <a:ext uri="{FF2B5EF4-FFF2-40B4-BE49-F238E27FC236}">
              <a16:creationId xmlns:a16="http://schemas.microsoft.com/office/drawing/2014/main" id="{85BA27F4-8EF7-4F7C-87DD-667C69DBD96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1" name="正方形/長方形 160">
          <a:extLst>
            <a:ext uri="{FF2B5EF4-FFF2-40B4-BE49-F238E27FC236}">
              <a16:creationId xmlns:a16="http://schemas.microsoft.com/office/drawing/2014/main" id="{B751FE3C-FE75-46BE-AD93-64F06A8466D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2" name="正方形/長方形 161">
          <a:extLst>
            <a:ext uri="{FF2B5EF4-FFF2-40B4-BE49-F238E27FC236}">
              <a16:creationId xmlns:a16="http://schemas.microsoft.com/office/drawing/2014/main" id="{BE0C5207-F915-44E1-B2A3-871604E99D3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3" name="正方形/長方形 162">
          <a:extLst>
            <a:ext uri="{FF2B5EF4-FFF2-40B4-BE49-F238E27FC236}">
              <a16:creationId xmlns:a16="http://schemas.microsoft.com/office/drawing/2014/main" id="{0D67F264-FDD8-4E16-A8DE-5E6755A366C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4" name="正方形/長方形 163">
          <a:extLst>
            <a:ext uri="{FF2B5EF4-FFF2-40B4-BE49-F238E27FC236}">
              <a16:creationId xmlns:a16="http://schemas.microsoft.com/office/drawing/2014/main" id="{C74B8B00-89DA-476D-820D-800DD1B0177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5" name="正方形/長方形 164">
          <a:extLst>
            <a:ext uri="{FF2B5EF4-FFF2-40B4-BE49-F238E27FC236}">
              <a16:creationId xmlns:a16="http://schemas.microsoft.com/office/drawing/2014/main" id="{86BAD9CD-BECD-4EFD-ACCE-54459C0ACA4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6" name="正方形/長方形 165">
          <a:extLst>
            <a:ext uri="{FF2B5EF4-FFF2-40B4-BE49-F238E27FC236}">
              <a16:creationId xmlns:a16="http://schemas.microsoft.com/office/drawing/2014/main" id="{D734A3BE-6BD7-433C-9526-DCDDA456AEB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7" name="正方形/長方形 166">
          <a:extLst>
            <a:ext uri="{FF2B5EF4-FFF2-40B4-BE49-F238E27FC236}">
              <a16:creationId xmlns:a16="http://schemas.microsoft.com/office/drawing/2014/main" id="{CD7EC098-E94E-48B7-9790-117C1B90A25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8" name="正方形/長方形 167">
          <a:extLst>
            <a:ext uri="{FF2B5EF4-FFF2-40B4-BE49-F238E27FC236}">
              <a16:creationId xmlns:a16="http://schemas.microsoft.com/office/drawing/2014/main" id="{71D40078-2410-44F7-8654-EF5F34705DC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9" name="正方形/長方形 168">
          <a:extLst>
            <a:ext uri="{FF2B5EF4-FFF2-40B4-BE49-F238E27FC236}">
              <a16:creationId xmlns:a16="http://schemas.microsoft.com/office/drawing/2014/main" id="{F1B016F9-4020-4B71-8121-690D7226304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0" name="正方形/長方形 169">
          <a:extLst>
            <a:ext uri="{FF2B5EF4-FFF2-40B4-BE49-F238E27FC236}">
              <a16:creationId xmlns:a16="http://schemas.microsoft.com/office/drawing/2014/main" id="{485042E6-4E59-453D-BE69-821519BD8AF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1" name="正方形/長方形 170">
          <a:extLst>
            <a:ext uri="{FF2B5EF4-FFF2-40B4-BE49-F238E27FC236}">
              <a16:creationId xmlns:a16="http://schemas.microsoft.com/office/drawing/2014/main" id="{4AA13A4A-6F87-4206-B845-42664A38337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2" name="正方形/長方形 171">
          <a:extLst>
            <a:ext uri="{FF2B5EF4-FFF2-40B4-BE49-F238E27FC236}">
              <a16:creationId xmlns:a16="http://schemas.microsoft.com/office/drawing/2014/main" id="{93DB998D-4DED-4701-AB28-ABA08EB898D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3" name="正方形/長方形 172">
          <a:extLst>
            <a:ext uri="{FF2B5EF4-FFF2-40B4-BE49-F238E27FC236}">
              <a16:creationId xmlns:a16="http://schemas.microsoft.com/office/drawing/2014/main" id="{5BBA284C-2B2A-445C-9C01-B8796ABF290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4" name="正方形/長方形 173">
          <a:extLst>
            <a:ext uri="{FF2B5EF4-FFF2-40B4-BE49-F238E27FC236}">
              <a16:creationId xmlns:a16="http://schemas.microsoft.com/office/drawing/2014/main" id="{BC589C27-F678-4D09-BB61-EA9FD445C47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5" name="正方形/長方形 174">
          <a:extLst>
            <a:ext uri="{FF2B5EF4-FFF2-40B4-BE49-F238E27FC236}">
              <a16:creationId xmlns:a16="http://schemas.microsoft.com/office/drawing/2014/main" id="{476F11B7-12C4-452F-9EE0-FF86F076AAC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6" name="正方形/長方形 175">
          <a:extLst>
            <a:ext uri="{FF2B5EF4-FFF2-40B4-BE49-F238E27FC236}">
              <a16:creationId xmlns:a16="http://schemas.microsoft.com/office/drawing/2014/main" id="{AEF982F6-FA7A-42F1-A021-03BB606B3AE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7" name="正方形/長方形 176">
          <a:extLst>
            <a:ext uri="{FF2B5EF4-FFF2-40B4-BE49-F238E27FC236}">
              <a16:creationId xmlns:a16="http://schemas.microsoft.com/office/drawing/2014/main" id="{B49FB6BD-712A-4690-BAA9-480B0CA116D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8" name="正方形/長方形 177">
          <a:extLst>
            <a:ext uri="{FF2B5EF4-FFF2-40B4-BE49-F238E27FC236}">
              <a16:creationId xmlns:a16="http://schemas.microsoft.com/office/drawing/2014/main" id="{E4F5D254-5E19-4961-A002-5C7BB5AAFDD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9" name="正方形/長方形 178">
          <a:extLst>
            <a:ext uri="{FF2B5EF4-FFF2-40B4-BE49-F238E27FC236}">
              <a16:creationId xmlns:a16="http://schemas.microsoft.com/office/drawing/2014/main" id="{00E76CF0-5FE8-4BB5-BD3A-DF62DE45692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0" name="正方形/長方形 179">
          <a:extLst>
            <a:ext uri="{FF2B5EF4-FFF2-40B4-BE49-F238E27FC236}">
              <a16:creationId xmlns:a16="http://schemas.microsoft.com/office/drawing/2014/main" id="{2BD112E9-2380-457B-A530-E8401E4A7E9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1" name="正方形/長方形 180">
          <a:extLst>
            <a:ext uri="{FF2B5EF4-FFF2-40B4-BE49-F238E27FC236}">
              <a16:creationId xmlns:a16="http://schemas.microsoft.com/office/drawing/2014/main" id="{DFA91707-C741-4C3C-B52A-D0165A40A95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2" name="正方形/長方形 181">
          <a:extLst>
            <a:ext uri="{FF2B5EF4-FFF2-40B4-BE49-F238E27FC236}">
              <a16:creationId xmlns:a16="http://schemas.microsoft.com/office/drawing/2014/main" id="{A159D20C-5C9A-4864-B653-BF03A9423AD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3" name="正方形/長方形 182">
          <a:extLst>
            <a:ext uri="{FF2B5EF4-FFF2-40B4-BE49-F238E27FC236}">
              <a16:creationId xmlns:a16="http://schemas.microsoft.com/office/drawing/2014/main" id="{75D99F4E-3D64-4388-8C17-B034941F0AF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4" name="正方形/長方形 183">
          <a:extLst>
            <a:ext uri="{FF2B5EF4-FFF2-40B4-BE49-F238E27FC236}">
              <a16:creationId xmlns:a16="http://schemas.microsoft.com/office/drawing/2014/main" id="{6CFC6779-8EF9-462A-A63E-5B04D30F372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5" name="正方形/長方形 184">
          <a:extLst>
            <a:ext uri="{FF2B5EF4-FFF2-40B4-BE49-F238E27FC236}">
              <a16:creationId xmlns:a16="http://schemas.microsoft.com/office/drawing/2014/main" id="{DE514784-FD70-4B9E-AAAB-D56C1A312BB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6" name="正方形/長方形 185">
          <a:extLst>
            <a:ext uri="{FF2B5EF4-FFF2-40B4-BE49-F238E27FC236}">
              <a16:creationId xmlns:a16="http://schemas.microsoft.com/office/drawing/2014/main" id="{EB3CCA74-68A9-4AF6-B59A-039F15334A8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7" name="正方形/長方形 186">
          <a:extLst>
            <a:ext uri="{FF2B5EF4-FFF2-40B4-BE49-F238E27FC236}">
              <a16:creationId xmlns:a16="http://schemas.microsoft.com/office/drawing/2014/main" id="{CFD47D1D-CEE7-45FA-A923-066BDB8EF6A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8" name="正方形/長方形 187">
          <a:extLst>
            <a:ext uri="{FF2B5EF4-FFF2-40B4-BE49-F238E27FC236}">
              <a16:creationId xmlns:a16="http://schemas.microsoft.com/office/drawing/2014/main" id="{B2FB19EC-3653-4244-A267-02159DA643D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9" name="正方形/長方形 188">
          <a:extLst>
            <a:ext uri="{FF2B5EF4-FFF2-40B4-BE49-F238E27FC236}">
              <a16:creationId xmlns:a16="http://schemas.microsoft.com/office/drawing/2014/main" id="{9309F6C0-9802-4867-B7E9-704520FB2D3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0" name="正方形/長方形 189">
          <a:extLst>
            <a:ext uri="{FF2B5EF4-FFF2-40B4-BE49-F238E27FC236}">
              <a16:creationId xmlns:a16="http://schemas.microsoft.com/office/drawing/2014/main" id="{0DD8FEC0-4F23-416E-9346-70090FB535E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1" name="正方形/長方形 190">
          <a:extLst>
            <a:ext uri="{FF2B5EF4-FFF2-40B4-BE49-F238E27FC236}">
              <a16:creationId xmlns:a16="http://schemas.microsoft.com/office/drawing/2014/main" id="{52FD79F4-9DF6-4DE3-90C0-5CB03819C59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2" name="正方形/長方形 191">
          <a:extLst>
            <a:ext uri="{FF2B5EF4-FFF2-40B4-BE49-F238E27FC236}">
              <a16:creationId xmlns:a16="http://schemas.microsoft.com/office/drawing/2014/main" id="{A246C3E8-FB32-4D6C-867A-8D2095DB82B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3" name="正方形/長方形 192">
          <a:extLst>
            <a:ext uri="{FF2B5EF4-FFF2-40B4-BE49-F238E27FC236}">
              <a16:creationId xmlns:a16="http://schemas.microsoft.com/office/drawing/2014/main" id="{656A275A-B85F-4E09-9387-F888215908C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4" name="テキスト ボックス 193">
          <a:extLst>
            <a:ext uri="{FF2B5EF4-FFF2-40B4-BE49-F238E27FC236}">
              <a16:creationId xmlns:a16="http://schemas.microsoft.com/office/drawing/2014/main" id="{D443951B-5750-4F0E-9548-A9EBA44FB23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5" name="直線コネクタ 194">
          <a:extLst>
            <a:ext uri="{FF2B5EF4-FFF2-40B4-BE49-F238E27FC236}">
              <a16:creationId xmlns:a16="http://schemas.microsoft.com/office/drawing/2014/main" id="{84EEF15D-523C-42E9-9A4F-7027D3B13A7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196" name="テキスト ボックス 195">
          <a:extLst>
            <a:ext uri="{FF2B5EF4-FFF2-40B4-BE49-F238E27FC236}">
              <a16:creationId xmlns:a16="http://schemas.microsoft.com/office/drawing/2014/main" id="{69C4E009-A471-48F1-B42C-CCFC745BBBA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197" name="直線コネクタ 196">
          <a:extLst>
            <a:ext uri="{FF2B5EF4-FFF2-40B4-BE49-F238E27FC236}">
              <a16:creationId xmlns:a16="http://schemas.microsoft.com/office/drawing/2014/main" id="{FFFF6809-B449-4EF5-B404-1EA399E1BB4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198" name="テキスト ボックス 197">
          <a:extLst>
            <a:ext uri="{FF2B5EF4-FFF2-40B4-BE49-F238E27FC236}">
              <a16:creationId xmlns:a16="http://schemas.microsoft.com/office/drawing/2014/main" id="{1B9F2FDE-DF94-4911-BF84-0A1143276AD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199" name="直線コネクタ 198">
          <a:extLst>
            <a:ext uri="{FF2B5EF4-FFF2-40B4-BE49-F238E27FC236}">
              <a16:creationId xmlns:a16="http://schemas.microsoft.com/office/drawing/2014/main" id="{2C32BBEF-D2BD-47B3-BD13-3B8932D113E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00" name="テキスト ボックス 199">
          <a:extLst>
            <a:ext uri="{FF2B5EF4-FFF2-40B4-BE49-F238E27FC236}">
              <a16:creationId xmlns:a16="http://schemas.microsoft.com/office/drawing/2014/main" id="{538161F4-3543-4898-959D-D90771531CE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01" name="直線コネクタ 200">
          <a:extLst>
            <a:ext uri="{FF2B5EF4-FFF2-40B4-BE49-F238E27FC236}">
              <a16:creationId xmlns:a16="http://schemas.microsoft.com/office/drawing/2014/main" id="{BFFD970C-ED5A-4C26-B8AC-C2E4EF1C0CD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02" name="テキスト ボックス 201">
          <a:extLst>
            <a:ext uri="{FF2B5EF4-FFF2-40B4-BE49-F238E27FC236}">
              <a16:creationId xmlns:a16="http://schemas.microsoft.com/office/drawing/2014/main" id="{0C571989-911E-4662-BC3B-2C2CCDE6489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03" name="直線コネクタ 202">
          <a:extLst>
            <a:ext uri="{FF2B5EF4-FFF2-40B4-BE49-F238E27FC236}">
              <a16:creationId xmlns:a16="http://schemas.microsoft.com/office/drawing/2014/main" id="{BFEDCD46-A71F-480C-A5A1-1E8AADB2EAB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04" name="テキスト ボックス 203">
          <a:extLst>
            <a:ext uri="{FF2B5EF4-FFF2-40B4-BE49-F238E27FC236}">
              <a16:creationId xmlns:a16="http://schemas.microsoft.com/office/drawing/2014/main" id="{BC3CB8BD-D028-48DD-9B7B-BE7E1534846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05" name="直線コネクタ 204">
          <a:extLst>
            <a:ext uri="{FF2B5EF4-FFF2-40B4-BE49-F238E27FC236}">
              <a16:creationId xmlns:a16="http://schemas.microsoft.com/office/drawing/2014/main" id="{DA7EB4CA-E218-4419-9ED1-0332C793475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06" name="テキスト ボックス 205">
          <a:extLst>
            <a:ext uri="{FF2B5EF4-FFF2-40B4-BE49-F238E27FC236}">
              <a16:creationId xmlns:a16="http://schemas.microsoft.com/office/drawing/2014/main" id="{2CFBD38E-76D1-4096-A24F-52485C2F57E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07" name="直線コネクタ 206">
          <a:extLst>
            <a:ext uri="{FF2B5EF4-FFF2-40B4-BE49-F238E27FC236}">
              <a16:creationId xmlns:a16="http://schemas.microsoft.com/office/drawing/2014/main" id="{D96A061A-7346-4BD0-ACA0-B33B47AAC04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08" name="テキスト ボックス 207">
          <a:extLst>
            <a:ext uri="{FF2B5EF4-FFF2-40B4-BE49-F238E27FC236}">
              <a16:creationId xmlns:a16="http://schemas.microsoft.com/office/drawing/2014/main" id="{366CBF06-47DC-47FA-B8DC-AD5E92AC836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9" name="直線コネクタ 208">
          <a:extLst>
            <a:ext uri="{FF2B5EF4-FFF2-40B4-BE49-F238E27FC236}">
              <a16:creationId xmlns:a16="http://schemas.microsoft.com/office/drawing/2014/main" id="{47071CBD-A278-435F-A477-C53E724830A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0" name="【保健センター・保健所】&#10;有形固定資産減価償却率グラフ枠">
          <a:extLst>
            <a:ext uri="{FF2B5EF4-FFF2-40B4-BE49-F238E27FC236}">
              <a16:creationId xmlns:a16="http://schemas.microsoft.com/office/drawing/2014/main" id="{2F3F860A-D347-4BAF-89E4-7AF1D1FF974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211" name="直線コネクタ 210">
          <a:extLst>
            <a:ext uri="{FF2B5EF4-FFF2-40B4-BE49-F238E27FC236}">
              <a16:creationId xmlns:a16="http://schemas.microsoft.com/office/drawing/2014/main" id="{8ACB6F7E-5925-49CE-9A6D-EDA12F14109A}"/>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212" name="【保健センター・保健所】&#10;有形固定資産減価償却率最小値テキスト">
          <a:extLst>
            <a:ext uri="{FF2B5EF4-FFF2-40B4-BE49-F238E27FC236}">
              <a16:creationId xmlns:a16="http://schemas.microsoft.com/office/drawing/2014/main" id="{8F992B6B-E1D5-4C0D-8C1A-F3CE6892CCC0}"/>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213" name="直線コネクタ 212">
          <a:extLst>
            <a:ext uri="{FF2B5EF4-FFF2-40B4-BE49-F238E27FC236}">
              <a16:creationId xmlns:a16="http://schemas.microsoft.com/office/drawing/2014/main" id="{49BF6C7D-511E-45FC-9097-987B080F48F5}"/>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214" name="【保健センター・保健所】&#10;有形固定資産減価償却率最大値テキスト">
          <a:extLst>
            <a:ext uri="{FF2B5EF4-FFF2-40B4-BE49-F238E27FC236}">
              <a16:creationId xmlns:a16="http://schemas.microsoft.com/office/drawing/2014/main" id="{C00F00ED-1442-4671-8A66-201AE42861DB}"/>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15" name="直線コネクタ 214">
          <a:extLst>
            <a:ext uri="{FF2B5EF4-FFF2-40B4-BE49-F238E27FC236}">
              <a16:creationId xmlns:a16="http://schemas.microsoft.com/office/drawing/2014/main" id="{7502D080-0439-4A8C-86AA-9CF91746ABFB}"/>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120304</xdr:rowOff>
    </xdr:from>
    <xdr:ext cx="405111" cy="259045"/>
    <xdr:sp macro="" textlink="">
      <xdr:nvSpPr>
        <xdr:cNvPr id="216" name="【保健センター・保健所】&#10;有形固定資産減価償却率平均値テキスト">
          <a:extLst>
            <a:ext uri="{FF2B5EF4-FFF2-40B4-BE49-F238E27FC236}">
              <a16:creationId xmlns:a16="http://schemas.microsoft.com/office/drawing/2014/main" id="{8F910F23-EA90-47BF-B81F-773EDED4EA55}"/>
            </a:ext>
          </a:extLst>
        </xdr:cNvPr>
        <xdr:cNvSpPr txBox="1"/>
      </xdr:nvSpPr>
      <xdr:spPr>
        <a:xfrm>
          <a:off x="16357600" y="1023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217" name="フローチャート: 判断 216">
          <a:extLst>
            <a:ext uri="{FF2B5EF4-FFF2-40B4-BE49-F238E27FC236}">
              <a16:creationId xmlns:a16="http://schemas.microsoft.com/office/drawing/2014/main" id="{81565D7C-FC9A-41AE-ACEA-9AD70DBF3FA4}"/>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218" name="フローチャート: 判断 217">
          <a:extLst>
            <a:ext uri="{FF2B5EF4-FFF2-40B4-BE49-F238E27FC236}">
              <a16:creationId xmlns:a16="http://schemas.microsoft.com/office/drawing/2014/main" id="{E2ED1674-E1D9-4737-9812-44CC8DD7E721}"/>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219" name="フローチャート: 判断 218">
          <a:extLst>
            <a:ext uri="{FF2B5EF4-FFF2-40B4-BE49-F238E27FC236}">
              <a16:creationId xmlns:a16="http://schemas.microsoft.com/office/drawing/2014/main" id="{104F093B-20F2-4BD6-BA4E-4F92FFBD39EC}"/>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220" name="フローチャート: 判断 219">
          <a:extLst>
            <a:ext uri="{FF2B5EF4-FFF2-40B4-BE49-F238E27FC236}">
              <a16:creationId xmlns:a16="http://schemas.microsoft.com/office/drawing/2014/main" id="{54F95611-E596-4BED-9C48-EBB8485BDE25}"/>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221" name="フローチャート: 判断 220">
          <a:extLst>
            <a:ext uri="{FF2B5EF4-FFF2-40B4-BE49-F238E27FC236}">
              <a16:creationId xmlns:a16="http://schemas.microsoft.com/office/drawing/2014/main" id="{8C2383C8-CF56-4567-A862-7571B0C61B6C}"/>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8AE56BF7-90A3-4D56-B66C-09EB664AA2A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55B40BDD-63CD-4EB8-8AC2-6C95E97C6C0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73B62E96-4C65-42C2-A09F-DBB03290F58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B6CB6990-8BD0-4D0F-B28C-C573B3CD526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F9466883-2229-4573-BB16-460EF5270A3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227" name="楕円 226">
          <a:extLst>
            <a:ext uri="{FF2B5EF4-FFF2-40B4-BE49-F238E27FC236}">
              <a16:creationId xmlns:a16="http://schemas.microsoft.com/office/drawing/2014/main" id="{5C74DDEA-1EBE-4547-B647-D131ADBD25AB}"/>
            </a:ext>
          </a:extLst>
        </xdr:cNvPr>
        <xdr:cNvSpPr/>
      </xdr:nvSpPr>
      <xdr:spPr>
        <a:xfrm>
          <a:off x="162687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89643</xdr:rowOff>
    </xdr:from>
    <xdr:ext cx="405111" cy="259045"/>
    <xdr:sp macro="" textlink="">
      <xdr:nvSpPr>
        <xdr:cNvPr id="228" name="【保健センター・保健所】&#10;有形固定資産減価償却率該当値テキスト">
          <a:extLst>
            <a:ext uri="{FF2B5EF4-FFF2-40B4-BE49-F238E27FC236}">
              <a16:creationId xmlns:a16="http://schemas.microsoft.com/office/drawing/2014/main" id="{DD6A672A-51E5-48D7-B762-4368B6F58E05}"/>
            </a:ext>
          </a:extLst>
        </xdr:cNvPr>
        <xdr:cNvSpPr txBox="1"/>
      </xdr:nvSpPr>
      <xdr:spPr>
        <a:xfrm>
          <a:off x="16357600" y="1003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86921</xdr:rowOff>
    </xdr:from>
    <xdr:ext cx="405111" cy="259045"/>
    <xdr:sp macro="" textlink="">
      <xdr:nvSpPr>
        <xdr:cNvPr id="229" name="n_1aveValue【保健センター・保健所】&#10;有形固定資産減価償却率">
          <a:extLst>
            <a:ext uri="{FF2B5EF4-FFF2-40B4-BE49-F238E27FC236}">
              <a16:creationId xmlns:a16="http://schemas.microsoft.com/office/drawing/2014/main" id="{C3ABAD6D-9BBC-45A9-99C0-674D0EAABC7F}"/>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230" name="n_2aveValue【保健センター・保健所】&#10;有形固定資産減価償却率">
          <a:extLst>
            <a:ext uri="{FF2B5EF4-FFF2-40B4-BE49-F238E27FC236}">
              <a16:creationId xmlns:a16="http://schemas.microsoft.com/office/drawing/2014/main" id="{FCF86024-D7F8-4F24-9651-C4A33BC42304}"/>
            </a:ext>
          </a:extLst>
        </xdr:cNvPr>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231" name="n_3aveValue【保健センター・保健所】&#10;有形固定資産減価償却率">
          <a:extLst>
            <a:ext uri="{FF2B5EF4-FFF2-40B4-BE49-F238E27FC236}">
              <a16:creationId xmlns:a16="http://schemas.microsoft.com/office/drawing/2014/main" id="{A53588B9-0ACF-43BB-AB1C-49FB5685670D}"/>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232" name="n_4aveValue【保健センター・保健所】&#10;有形固定資産減価償却率">
          <a:extLst>
            <a:ext uri="{FF2B5EF4-FFF2-40B4-BE49-F238E27FC236}">
              <a16:creationId xmlns:a16="http://schemas.microsoft.com/office/drawing/2014/main" id="{560BCED4-F1D0-4E70-B56E-73DAFD643626}"/>
            </a:ext>
          </a:extLst>
        </xdr:cNvPr>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33" name="正方形/長方形 232">
          <a:extLst>
            <a:ext uri="{FF2B5EF4-FFF2-40B4-BE49-F238E27FC236}">
              <a16:creationId xmlns:a16="http://schemas.microsoft.com/office/drawing/2014/main" id="{7811BB74-E99A-46C1-A73C-22E40FD034D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34" name="正方形/長方形 233">
          <a:extLst>
            <a:ext uri="{FF2B5EF4-FFF2-40B4-BE49-F238E27FC236}">
              <a16:creationId xmlns:a16="http://schemas.microsoft.com/office/drawing/2014/main" id="{528FF948-C8C0-4FBC-A313-7D7FA72DE64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35" name="正方形/長方形 234">
          <a:extLst>
            <a:ext uri="{FF2B5EF4-FFF2-40B4-BE49-F238E27FC236}">
              <a16:creationId xmlns:a16="http://schemas.microsoft.com/office/drawing/2014/main" id="{00A7C309-3A44-4199-9873-72C207DAB76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36" name="正方形/長方形 235">
          <a:extLst>
            <a:ext uri="{FF2B5EF4-FFF2-40B4-BE49-F238E27FC236}">
              <a16:creationId xmlns:a16="http://schemas.microsoft.com/office/drawing/2014/main" id="{0A10D35E-7C45-48A4-9BEA-867AD2E9457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37" name="正方形/長方形 236">
          <a:extLst>
            <a:ext uri="{FF2B5EF4-FFF2-40B4-BE49-F238E27FC236}">
              <a16:creationId xmlns:a16="http://schemas.microsoft.com/office/drawing/2014/main" id="{DE8357C4-F732-4D05-AC87-C21B12E59FF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38" name="正方形/長方形 237">
          <a:extLst>
            <a:ext uri="{FF2B5EF4-FFF2-40B4-BE49-F238E27FC236}">
              <a16:creationId xmlns:a16="http://schemas.microsoft.com/office/drawing/2014/main" id="{3A2BB96B-4281-4291-AB4C-BE78CEB6C79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39" name="正方形/長方形 238">
          <a:extLst>
            <a:ext uri="{FF2B5EF4-FFF2-40B4-BE49-F238E27FC236}">
              <a16:creationId xmlns:a16="http://schemas.microsoft.com/office/drawing/2014/main" id="{A30E88AF-3149-47E3-ACC2-00F6780E2AF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40" name="正方形/長方形 239">
          <a:extLst>
            <a:ext uri="{FF2B5EF4-FFF2-40B4-BE49-F238E27FC236}">
              <a16:creationId xmlns:a16="http://schemas.microsoft.com/office/drawing/2014/main" id="{CB79AA46-7083-4D15-BF99-FD0668DF8E9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41" name="テキスト ボックス 240">
          <a:extLst>
            <a:ext uri="{FF2B5EF4-FFF2-40B4-BE49-F238E27FC236}">
              <a16:creationId xmlns:a16="http://schemas.microsoft.com/office/drawing/2014/main" id="{5602EA14-E857-4055-A2FE-FB5CB2474BF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42" name="直線コネクタ 241">
          <a:extLst>
            <a:ext uri="{FF2B5EF4-FFF2-40B4-BE49-F238E27FC236}">
              <a16:creationId xmlns:a16="http://schemas.microsoft.com/office/drawing/2014/main" id="{63EDE160-A021-4159-BF02-145876348CA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43" name="直線コネクタ 242">
          <a:extLst>
            <a:ext uri="{FF2B5EF4-FFF2-40B4-BE49-F238E27FC236}">
              <a16:creationId xmlns:a16="http://schemas.microsoft.com/office/drawing/2014/main" id="{854D74FE-6B6C-4247-A353-B9BB26EDFF7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44" name="テキスト ボックス 243">
          <a:extLst>
            <a:ext uri="{FF2B5EF4-FFF2-40B4-BE49-F238E27FC236}">
              <a16:creationId xmlns:a16="http://schemas.microsoft.com/office/drawing/2014/main" id="{D3BA0120-6C19-4482-8382-0FFAD047B58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45" name="直線コネクタ 244">
          <a:extLst>
            <a:ext uri="{FF2B5EF4-FFF2-40B4-BE49-F238E27FC236}">
              <a16:creationId xmlns:a16="http://schemas.microsoft.com/office/drawing/2014/main" id="{551314A9-D9A5-4E8E-B3C2-109968787FB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46" name="テキスト ボックス 245">
          <a:extLst>
            <a:ext uri="{FF2B5EF4-FFF2-40B4-BE49-F238E27FC236}">
              <a16:creationId xmlns:a16="http://schemas.microsoft.com/office/drawing/2014/main" id="{68697E6F-37A6-4B48-8520-6200A35B728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47" name="直線コネクタ 246">
          <a:extLst>
            <a:ext uri="{FF2B5EF4-FFF2-40B4-BE49-F238E27FC236}">
              <a16:creationId xmlns:a16="http://schemas.microsoft.com/office/drawing/2014/main" id="{1FCF2F85-E26D-4259-8C56-540D150E34A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48" name="テキスト ボックス 247">
          <a:extLst>
            <a:ext uri="{FF2B5EF4-FFF2-40B4-BE49-F238E27FC236}">
              <a16:creationId xmlns:a16="http://schemas.microsoft.com/office/drawing/2014/main" id="{FCC961DE-5BC0-4A9D-9845-BC4F975BA76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49" name="直線コネクタ 248">
          <a:extLst>
            <a:ext uri="{FF2B5EF4-FFF2-40B4-BE49-F238E27FC236}">
              <a16:creationId xmlns:a16="http://schemas.microsoft.com/office/drawing/2014/main" id="{08949507-136C-4B04-B0F4-812B9F7EDF7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50" name="テキスト ボックス 249">
          <a:extLst>
            <a:ext uri="{FF2B5EF4-FFF2-40B4-BE49-F238E27FC236}">
              <a16:creationId xmlns:a16="http://schemas.microsoft.com/office/drawing/2014/main" id="{A3357421-0103-4097-A2F1-4029E44F9AC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51" name="直線コネクタ 250">
          <a:extLst>
            <a:ext uri="{FF2B5EF4-FFF2-40B4-BE49-F238E27FC236}">
              <a16:creationId xmlns:a16="http://schemas.microsoft.com/office/drawing/2014/main" id="{D27C9E55-C527-4583-89F5-CDBE592825E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52" name="テキスト ボックス 251">
          <a:extLst>
            <a:ext uri="{FF2B5EF4-FFF2-40B4-BE49-F238E27FC236}">
              <a16:creationId xmlns:a16="http://schemas.microsoft.com/office/drawing/2014/main" id="{2ECB8945-8B00-49FC-9F47-45186C098FC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3" name="直線コネクタ 252">
          <a:extLst>
            <a:ext uri="{FF2B5EF4-FFF2-40B4-BE49-F238E27FC236}">
              <a16:creationId xmlns:a16="http://schemas.microsoft.com/office/drawing/2014/main" id="{556B9612-FFED-4501-B23F-A57CC8C2FEE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54" name="テキスト ボックス 253">
          <a:extLst>
            <a:ext uri="{FF2B5EF4-FFF2-40B4-BE49-F238E27FC236}">
              <a16:creationId xmlns:a16="http://schemas.microsoft.com/office/drawing/2014/main" id="{6BF68389-EF79-43BA-88DF-B7565912016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55" name="【保健センター・保健所】&#10;一人当たり面積グラフ枠">
          <a:extLst>
            <a:ext uri="{FF2B5EF4-FFF2-40B4-BE49-F238E27FC236}">
              <a16:creationId xmlns:a16="http://schemas.microsoft.com/office/drawing/2014/main" id="{88B0E1FE-4B96-400E-A7F5-048FEB047A9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256" name="直線コネクタ 255">
          <a:extLst>
            <a:ext uri="{FF2B5EF4-FFF2-40B4-BE49-F238E27FC236}">
              <a16:creationId xmlns:a16="http://schemas.microsoft.com/office/drawing/2014/main" id="{3F949EE0-B213-4012-9272-03A8A9566B16}"/>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257" name="【保健センター・保健所】&#10;一人当たり面積最小値テキスト">
          <a:extLst>
            <a:ext uri="{FF2B5EF4-FFF2-40B4-BE49-F238E27FC236}">
              <a16:creationId xmlns:a16="http://schemas.microsoft.com/office/drawing/2014/main" id="{DB3CBA40-D38B-4BA4-B53B-6A8A8BB4DA91}"/>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258" name="直線コネクタ 257">
          <a:extLst>
            <a:ext uri="{FF2B5EF4-FFF2-40B4-BE49-F238E27FC236}">
              <a16:creationId xmlns:a16="http://schemas.microsoft.com/office/drawing/2014/main" id="{569243BC-09F9-4E13-B363-F28AA5DBB788}"/>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259" name="【保健センター・保健所】&#10;一人当たり面積最大値テキスト">
          <a:extLst>
            <a:ext uri="{FF2B5EF4-FFF2-40B4-BE49-F238E27FC236}">
              <a16:creationId xmlns:a16="http://schemas.microsoft.com/office/drawing/2014/main" id="{F15F8C46-3F1D-4920-AF50-94405DCEC109}"/>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260" name="直線コネクタ 259">
          <a:extLst>
            <a:ext uri="{FF2B5EF4-FFF2-40B4-BE49-F238E27FC236}">
              <a16:creationId xmlns:a16="http://schemas.microsoft.com/office/drawing/2014/main" id="{4EB878EA-8401-4C7B-A3B4-90DEF01F4BA5}"/>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132097</xdr:rowOff>
    </xdr:from>
    <xdr:ext cx="469744" cy="259045"/>
    <xdr:sp macro="" textlink="">
      <xdr:nvSpPr>
        <xdr:cNvPr id="261" name="【保健センター・保健所】&#10;一人当たり面積平均値テキスト">
          <a:extLst>
            <a:ext uri="{FF2B5EF4-FFF2-40B4-BE49-F238E27FC236}">
              <a16:creationId xmlns:a16="http://schemas.microsoft.com/office/drawing/2014/main" id="{151BFF89-6D5D-4320-BA2D-5A6C20027252}"/>
            </a:ext>
          </a:extLst>
        </xdr:cNvPr>
        <xdr:cNvSpPr txBox="1"/>
      </xdr:nvSpPr>
      <xdr:spPr>
        <a:xfrm>
          <a:off x="22199600" y="1076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262" name="フローチャート: 判断 261">
          <a:extLst>
            <a:ext uri="{FF2B5EF4-FFF2-40B4-BE49-F238E27FC236}">
              <a16:creationId xmlns:a16="http://schemas.microsoft.com/office/drawing/2014/main" id="{F442708F-4F91-4BFB-9773-60D7FD341420}"/>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263" name="フローチャート: 判断 262">
          <a:extLst>
            <a:ext uri="{FF2B5EF4-FFF2-40B4-BE49-F238E27FC236}">
              <a16:creationId xmlns:a16="http://schemas.microsoft.com/office/drawing/2014/main" id="{A2643A3D-A727-4A83-97F6-A5905183A541}"/>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264" name="フローチャート: 判断 263">
          <a:extLst>
            <a:ext uri="{FF2B5EF4-FFF2-40B4-BE49-F238E27FC236}">
              <a16:creationId xmlns:a16="http://schemas.microsoft.com/office/drawing/2014/main" id="{083D9B3A-B3FE-40B0-99E2-3CC33C38563F}"/>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265" name="フローチャート: 判断 264">
          <a:extLst>
            <a:ext uri="{FF2B5EF4-FFF2-40B4-BE49-F238E27FC236}">
              <a16:creationId xmlns:a16="http://schemas.microsoft.com/office/drawing/2014/main" id="{18BD584B-782E-4101-AC14-884AFADB8B3B}"/>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266" name="フローチャート: 判断 265">
          <a:extLst>
            <a:ext uri="{FF2B5EF4-FFF2-40B4-BE49-F238E27FC236}">
              <a16:creationId xmlns:a16="http://schemas.microsoft.com/office/drawing/2014/main" id="{828156E8-40E8-43F2-AF98-6F45BBBD422D}"/>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67" name="テキスト ボックス 266">
          <a:extLst>
            <a:ext uri="{FF2B5EF4-FFF2-40B4-BE49-F238E27FC236}">
              <a16:creationId xmlns:a16="http://schemas.microsoft.com/office/drawing/2014/main" id="{8851B1EE-6B94-432E-9E6A-EE09B107A25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68" name="テキスト ボックス 267">
          <a:extLst>
            <a:ext uri="{FF2B5EF4-FFF2-40B4-BE49-F238E27FC236}">
              <a16:creationId xmlns:a16="http://schemas.microsoft.com/office/drawing/2014/main" id="{D8AE4C28-1E91-443C-A516-F4B326821CE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69" name="テキスト ボックス 268">
          <a:extLst>
            <a:ext uri="{FF2B5EF4-FFF2-40B4-BE49-F238E27FC236}">
              <a16:creationId xmlns:a16="http://schemas.microsoft.com/office/drawing/2014/main" id="{1B39DBE5-C6F4-45A8-AE99-DC6C37F1F6B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70" name="テキスト ボックス 269">
          <a:extLst>
            <a:ext uri="{FF2B5EF4-FFF2-40B4-BE49-F238E27FC236}">
              <a16:creationId xmlns:a16="http://schemas.microsoft.com/office/drawing/2014/main" id="{82C6A64E-9C9F-49D7-82BF-4573CF8C762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71" name="テキスト ボックス 270">
          <a:extLst>
            <a:ext uri="{FF2B5EF4-FFF2-40B4-BE49-F238E27FC236}">
              <a16:creationId xmlns:a16="http://schemas.microsoft.com/office/drawing/2014/main" id="{F07E556F-A45E-415A-A987-5B36A33F3D9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104140</xdr:rowOff>
    </xdr:from>
    <xdr:to>
      <xdr:col>116</xdr:col>
      <xdr:colOff>114300</xdr:colOff>
      <xdr:row>63</xdr:row>
      <xdr:rowOff>34290</xdr:rowOff>
    </xdr:to>
    <xdr:sp macro="" textlink="">
      <xdr:nvSpPr>
        <xdr:cNvPr id="272" name="楕円 271">
          <a:extLst>
            <a:ext uri="{FF2B5EF4-FFF2-40B4-BE49-F238E27FC236}">
              <a16:creationId xmlns:a16="http://schemas.microsoft.com/office/drawing/2014/main" id="{9FF7CF9C-14F2-434E-82E9-7A2AE5BD2B3F}"/>
            </a:ext>
          </a:extLst>
        </xdr:cNvPr>
        <xdr:cNvSpPr/>
      </xdr:nvSpPr>
      <xdr:spPr>
        <a:xfrm>
          <a:off x="22110700" y="107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127017</xdr:rowOff>
    </xdr:from>
    <xdr:ext cx="469744" cy="259045"/>
    <xdr:sp macro="" textlink="">
      <xdr:nvSpPr>
        <xdr:cNvPr id="273" name="【保健センター・保健所】&#10;一人当たり面積該当値テキスト">
          <a:extLst>
            <a:ext uri="{FF2B5EF4-FFF2-40B4-BE49-F238E27FC236}">
              <a16:creationId xmlns:a16="http://schemas.microsoft.com/office/drawing/2014/main" id="{DF5A85EB-DD9A-4C3D-9050-874C37768DE3}"/>
            </a:ext>
          </a:extLst>
        </xdr:cNvPr>
        <xdr:cNvSpPr txBox="1"/>
      </xdr:nvSpPr>
      <xdr:spPr>
        <a:xfrm>
          <a:off x="22199600" y="1058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88917</xdr:rowOff>
    </xdr:from>
    <xdr:ext cx="469744" cy="259045"/>
    <xdr:sp macro="" textlink="">
      <xdr:nvSpPr>
        <xdr:cNvPr id="274" name="n_1aveValue【保健センター・保健所】&#10;一人当たり面積">
          <a:extLst>
            <a:ext uri="{FF2B5EF4-FFF2-40B4-BE49-F238E27FC236}">
              <a16:creationId xmlns:a16="http://schemas.microsoft.com/office/drawing/2014/main" id="{9390F5CF-19DD-4851-BC22-DC6D65294D3D}"/>
            </a:ext>
          </a:extLst>
        </xdr:cNvPr>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275" name="n_2aveValue【保健センター・保健所】&#10;一人当たり面積">
          <a:extLst>
            <a:ext uri="{FF2B5EF4-FFF2-40B4-BE49-F238E27FC236}">
              <a16:creationId xmlns:a16="http://schemas.microsoft.com/office/drawing/2014/main" id="{5AEBD8C6-187A-493A-9A93-EDC43780027E}"/>
            </a:ext>
          </a:extLst>
        </xdr:cNvPr>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276" name="n_3aveValue【保健センター・保健所】&#10;一人当たり面積">
          <a:extLst>
            <a:ext uri="{FF2B5EF4-FFF2-40B4-BE49-F238E27FC236}">
              <a16:creationId xmlns:a16="http://schemas.microsoft.com/office/drawing/2014/main" id="{E4B649D6-3018-49A3-889A-AB58798A1757}"/>
            </a:ext>
          </a:extLst>
        </xdr:cNvPr>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277" name="n_4aveValue【保健センター・保健所】&#10;一人当たり面積">
          <a:extLst>
            <a:ext uri="{FF2B5EF4-FFF2-40B4-BE49-F238E27FC236}">
              <a16:creationId xmlns:a16="http://schemas.microsoft.com/office/drawing/2014/main" id="{2B717C27-E350-4953-A8AB-DA668A956C7E}"/>
            </a:ext>
          </a:extLst>
        </xdr:cNvPr>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78" name="正方形/長方形 277">
          <a:extLst>
            <a:ext uri="{FF2B5EF4-FFF2-40B4-BE49-F238E27FC236}">
              <a16:creationId xmlns:a16="http://schemas.microsoft.com/office/drawing/2014/main" id="{0F8DBCDE-2D0D-437E-93CE-5889A82B6B6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9" name="正方形/長方形 278">
          <a:extLst>
            <a:ext uri="{FF2B5EF4-FFF2-40B4-BE49-F238E27FC236}">
              <a16:creationId xmlns:a16="http://schemas.microsoft.com/office/drawing/2014/main" id="{89E698D3-C39A-4887-81F3-EA22611AD3F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0" name="正方形/長方形 279">
          <a:extLst>
            <a:ext uri="{FF2B5EF4-FFF2-40B4-BE49-F238E27FC236}">
              <a16:creationId xmlns:a16="http://schemas.microsoft.com/office/drawing/2014/main" id="{E0751547-7509-4528-A80D-E24AA5F85AC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1" name="正方形/長方形 280">
          <a:extLst>
            <a:ext uri="{FF2B5EF4-FFF2-40B4-BE49-F238E27FC236}">
              <a16:creationId xmlns:a16="http://schemas.microsoft.com/office/drawing/2014/main" id="{522E956E-D2CC-4655-AE9B-6CA3588C13B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2" name="正方形/長方形 281">
          <a:extLst>
            <a:ext uri="{FF2B5EF4-FFF2-40B4-BE49-F238E27FC236}">
              <a16:creationId xmlns:a16="http://schemas.microsoft.com/office/drawing/2014/main" id="{235FEA46-9FB2-468B-B162-D805F81DC71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3" name="正方形/長方形 282">
          <a:extLst>
            <a:ext uri="{FF2B5EF4-FFF2-40B4-BE49-F238E27FC236}">
              <a16:creationId xmlns:a16="http://schemas.microsoft.com/office/drawing/2014/main" id="{FDF9F1A4-F4F6-42FA-80C8-8EE25B5874F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4" name="正方形/長方形 283">
          <a:extLst>
            <a:ext uri="{FF2B5EF4-FFF2-40B4-BE49-F238E27FC236}">
              <a16:creationId xmlns:a16="http://schemas.microsoft.com/office/drawing/2014/main" id="{E9D4CC6E-5E30-47A8-AD87-78604FD7162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5" name="正方形/長方形 284">
          <a:extLst>
            <a:ext uri="{FF2B5EF4-FFF2-40B4-BE49-F238E27FC236}">
              <a16:creationId xmlns:a16="http://schemas.microsoft.com/office/drawing/2014/main" id="{F3A29E41-D2CC-4946-8846-8895ADF207B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6" name="テキスト ボックス 285">
          <a:extLst>
            <a:ext uri="{FF2B5EF4-FFF2-40B4-BE49-F238E27FC236}">
              <a16:creationId xmlns:a16="http://schemas.microsoft.com/office/drawing/2014/main" id="{C8CC13F9-3A7C-4F98-9204-44295F0C410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7" name="直線コネクタ 286">
          <a:extLst>
            <a:ext uri="{FF2B5EF4-FFF2-40B4-BE49-F238E27FC236}">
              <a16:creationId xmlns:a16="http://schemas.microsoft.com/office/drawing/2014/main" id="{90EFBDF6-3BF9-4138-B38E-B55DCF71AE4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88" name="テキスト ボックス 287">
          <a:extLst>
            <a:ext uri="{FF2B5EF4-FFF2-40B4-BE49-F238E27FC236}">
              <a16:creationId xmlns:a16="http://schemas.microsoft.com/office/drawing/2014/main" id="{F0360E66-A6D1-4242-8A4D-303E45FF669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89" name="直線コネクタ 288">
          <a:extLst>
            <a:ext uri="{FF2B5EF4-FFF2-40B4-BE49-F238E27FC236}">
              <a16:creationId xmlns:a16="http://schemas.microsoft.com/office/drawing/2014/main" id="{8CCB3908-31A0-41D7-8E13-29DDE61862D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290" name="テキスト ボックス 289">
          <a:extLst>
            <a:ext uri="{FF2B5EF4-FFF2-40B4-BE49-F238E27FC236}">
              <a16:creationId xmlns:a16="http://schemas.microsoft.com/office/drawing/2014/main" id="{0FC98014-C487-4EE6-8D62-F82312EF2EA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91" name="直線コネクタ 290">
          <a:extLst>
            <a:ext uri="{FF2B5EF4-FFF2-40B4-BE49-F238E27FC236}">
              <a16:creationId xmlns:a16="http://schemas.microsoft.com/office/drawing/2014/main" id="{42BF4843-C92F-4513-A8FB-3FA8906C9D4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92" name="テキスト ボックス 291">
          <a:extLst>
            <a:ext uri="{FF2B5EF4-FFF2-40B4-BE49-F238E27FC236}">
              <a16:creationId xmlns:a16="http://schemas.microsoft.com/office/drawing/2014/main" id="{19C0BB65-BA8C-4638-92C3-F5979A3A42C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93" name="直線コネクタ 292">
          <a:extLst>
            <a:ext uri="{FF2B5EF4-FFF2-40B4-BE49-F238E27FC236}">
              <a16:creationId xmlns:a16="http://schemas.microsoft.com/office/drawing/2014/main" id="{CA9630FE-8A7C-48D2-817D-30CD288345A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94" name="テキスト ボックス 293">
          <a:extLst>
            <a:ext uri="{FF2B5EF4-FFF2-40B4-BE49-F238E27FC236}">
              <a16:creationId xmlns:a16="http://schemas.microsoft.com/office/drawing/2014/main" id="{CAA037F9-7500-478B-BB65-483089E64BA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95" name="直線コネクタ 294">
          <a:extLst>
            <a:ext uri="{FF2B5EF4-FFF2-40B4-BE49-F238E27FC236}">
              <a16:creationId xmlns:a16="http://schemas.microsoft.com/office/drawing/2014/main" id="{6967C321-67F6-438A-AAFC-EF527BF1677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96" name="テキスト ボックス 295">
          <a:extLst>
            <a:ext uri="{FF2B5EF4-FFF2-40B4-BE49-F238E27FC236}">
              <a16:creationId xmlns:a16="http://schemas.microsoft.com/office/drawing/2014/main" id="{37D854A9-B9CF-4578-9404-4AAFED056BF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97" name="直線コネクタ 296">
          <a:extLst>
            <a:ext uri="{FF2B5EF4-FFF2-40B4-BE49-F238E27FC236}">
              <a16:creationId xmlns:a16="http://schemas.microsoft.com/office/drawing/2014/main" id="{EBFAED53-CFCB-4C31-991B-1DA316BB310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298" name="テキスト ボックス 297">
          <a:extLst>
            <a:ext uri="{FF2B5EF4-FFF2-40B4-BE49-F238E27FC236}">
              <a16:creationId xmlns:a16="http://schemas.microsoft.com/office/drawing/2014/main" id="{40822B91-66AA-4265-BF96-FE847E053F3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9" name="直線コネクタ 298">
          <a:extLst>
            <a:ext uri="{FF2B5EF4-FFF2-40B4-BE49-F238E27FC236}">
              <a16:creationId xmlns:a16="http://schemas.microsoft.com/office/drawing/2014/main" id="{082F3CD9-7854-4FDD-B76F-F27AC85E7D2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00" name="テキスト ボックス 299">
          <a:extLst>
            <a:ext uri="{FF2B5EF4-FFF2-40B4-BE49-F238E27FC236}">
              <a16:creationId xmlns:a16="http://schemas.microsoft.com/office/drawing/2014/main" id="{84D8971F-45C1-4351-A183-7506F064F83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01" name="【消防施設】&#10;有形固定資産減価償却率グラフ枠">
          <a:extLst>
            <a:ext uri="{FF2B5EF4-FFF2-40B4-BE49-F238E27FC236}">
              <a16:creationId xmlns:a16="http://schemas.microsoft.com/office/drawing/2014/main" id="{F71865C5-A982-4226-8CB7-D54453C7C3F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302" name="直線コネクタ 301">
          <a:extLst>
            <a:ext uri="{FF2B5EF4-FFF2-40B4-BE49-F238E27FC236}">
              <a16:creationId xmlns:a16="http://schemas.microsoft.com/office/drawing/2014/main" id="{2F52859F-1D49-4EA5-9A1A-E00787CA5EFE}"/>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303" name="【消防施設】&#10;有形固定資産減価償却率最小値テキスト">
          <a:extLst>
            <a:ext uri="{FF2B5EF4-FFF2-40B4-BE49-F238E27FC236}">
              <a16:creationId xmlns:a16="http://schemas.microsoft.com/office/drawing/2014/main" id="{D4A4BEF1-90C0-4EC0-B7CF-15B5AE644A33}"/>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304" name="直線コネクタ 303">
          <a:extLst>
            <a:ext uri="{FF2B5EF4-FFF2-40B4-BE49-F238E27FC236}">
              <a16:creationId xmlns:a16="http://schemas.microsoft.com/office/drawing/2014/main" id="{5970DA22-988B-427F-847B-10E7BD63D2F3}"/>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305" name="【消防施設】&#10;有形固定資産減価償却率最大値テキスト">
          <a:extLst>
            <a:ext uri="{FF2B5EF4-FFF2-40B4-BE49-F238E27FC236}">
              <a16:creationId xmlns:a16="http://schemas.microsoft.com/office/drawing/2014/main" id="{F330B55E-B846-41A0-BC34-FBE4ADD59560}"/>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306" name="直線コネクタ 305">
          <a:extLst>
            <a:ext uri="{FF2B5EF4-FFF2-40B4-BE49-F238E27FC236}">
              <a16:creationId xmlns:a16="http://schemas.microsoft.com/office/drawing/2014/main" id="{D93FA0E0-7A42-49CF-B27B-A910206BDDA3}"/>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307" name="【消防施設】&#10;有形固定資産減価償却率平均値テキスト">
          <a:extLst>
            <a:ext uri="{FF2B5EF4-FFF2-40B4-BE49-F238E27FC236}">
              <a16:creationId xmlns:a16="http://schemas.microsoft.com/office/drawing/2014/main" id="{8D493460-E43A-4AF0-9FFF-ADECFA39B090}"/>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308" name="フローチャート: 判断 307">
          <a:extLst>
            <a:ext uri="{FF2B5EF4-FFF2-40B4-BE49-F238E27FC236}">
              <a16:creationId xmlns:a16="http://schemas.microsoft.com/office/drawing/2014/main" id="{B7CCD86C-60DE-40BE-8AAB-D9E5CBE0ADE4}"/>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309" name="フローチャート: 判断 308">
          <a:extLst>
            <a:ext uri="{FF2B5EF4-FFF2-40B4-BE49-F238E27FC236}">
              <a16:creationId xmlns:a16="http://schemas.microsoft.com/office/drawing/2014/main" id="{A864F4D7-6651-4433-9AF0-3A837EACEBCC}"/>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310" name="フローチャート: 判断 309">
          <a:extLst>
            <a:ext uri="{FF2B5EF4-FFF2-40B4-BE49-F238E27FC236}">
              <a16:creationId xmlns:a16="http://schemas.microsoft.com/office/drawing/2014/main" id="{74A731F3-BAF6-43B3-90C1-24C1C59006FC}"/>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311" name="フローチャート: 判断 310">
          <a:extLst>
            <a:ext uri="{FF2B5EF4-FFF2-40B4-BE49-F238E27FC236}">
              <a16:creationId xmlns:a16="http://schemas.microsoft.com/office/drawing/2014/main" id="{B29EE84A-1585-4F34-8CBF-5442E87E0FD2}"/>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312" name="フローチャート: 判断 311">
          <a:extLst>
            <a:ext uri="{FF2B5EF4-FFF2-40B4-BE49-F238E27FC236}">
              <a16:creationId xmlns:a16="http://schemas.microsoft.com/office/drawing/2014/main" id="{C44FFB46-E764-47C9-B1A5-07CEA15EA976}"/>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E07927F-4095-465F-A1A7-06B2432153B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13CB1555-24AC-4E3F-A11C-55DEA47D05E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E316379C-F7DF-45DE-8EC4-27D30D84661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D58E03C6-03EC-419A-9DA3-4DE104A9F9E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A8245FD0-0460-4FB1-AE61-0282403FEC1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318" name="楕円 317">
          <a:extLst>
            <a:ext uri="{FF2B5EF4-FFF2-40B4-BE49-F238E27FC236}">
              <a16:creationId xmlns:a16="http://schemas.microsoft.com/office/drawing/2014/main" id="{BAB6BC00-1BBE-46BC-B173-1E26F6B585A6}"/>
            </a:ext>
          </a:extLst>
        </xdr:cNvPr>
        <xdr:cNvSpPr/>
      </xdr:nvSpPr>
      <xdr:spPr>
        <a:xfrm>
          <a:off x="162687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1922</xdr:rowOff>
    </xdr:from>
    <xdr:ext cx="405111" cy="259045"/>
    <xdr:sp macro="" textlink="">
      <xdr:nvSpPr>
        <xdr:cNvPr id="319" name="【消防施設】&#10;有形固定資産減価償却率該当値テキスト">
          <a:extLst>
            <a:ext uri="{FF2B5EF4-FFF2-40B4-BE49-F238E27FC236}">
              <a16:creationId xmlns:a16="http://schemas.microsoft.com/office/drawing/2014/main" id="{73455509-1455-4B4E-AFC1-623DF3DBB7AC}"/>
            </a:ext>
          </a:extLst>
        </xdr:cNvPr>
        <xdr:cNvSpPr txBox="1"/>
      </xdr:nvSpPr>
      <xdr:spPr>
        <a:xfrm>
          <a:off x="16357600"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69232</xdr:rowOff>
    </xdr:from>
    <xdr:ext cx="405111" cy="259045"/>
    <xdr:sp macro="" textlink="">
      <xdr:nvSpPr>
        <xdr:cNvPr id="320" name="n_1aveValue【消防施設】&#10;有形固定資産減価償却率">
          <a:extLst>
            <a:ext uri="{FF2B5EF4-FFF2-40B4-BE49-F238E27FC236}">
              <a16:creationId xmlns:a16="http://schemas.microsoft.com/office/drawing/2014/main" id="{75AB43F8-F03F-4536-B95D-C9077BC0BCB3}"/>
            </a:ext>
          </a:extLst>
        </xdr:cNvPr>
        <xdr:cNvSpPr txBox="1"/>
      </xdr:nvSpPr>
      <xdr:spPr>
        <a:xfrm>
          <a:off x="15266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321" name="n_2aveValue【消防施設】&#10;有形固定資産減価償却率">
          <a:extLst>
            <a:ext uri="{FF2B5EF4-FFF2-40B4-BE49-F238E27FC236}">
              <a16:creationId xmlns:a16="http://schemas.microsoft.com/office/drawing/2014/main" id="{1EAE4F59-B90A-4AB2-B156-FC098A1A91CE}"/>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322" name="n_3aveValue【消防施設】&#10;有形固定資産減価償却率">
          <a:extLst>
            <a:ext uri="{FF2B5EF4-FFF2-40B4-BE49-F238E27FC236}">
              <a16:creationId xmlns:a16="http://schemas.microsoft.com/office/drawing/2014/main" id="{28607CCC-4BA4-4FE3-9D3C-A3FC04A53FAD}"/>
            </a:ext>
          </a:extLst>
        </xdr:cNvPr>
        <xdr:cNvSpPr txBox="1"/>
      </xdr:nvSpPr>
      <xdr:spPr>
        <a:xfrm>
          <a:off x="13500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323" name="n_4aveValue【消防施設】&#10;有形固定資産減価償却率">
          <a:extLst>
            <a:ext uri="{FF2B5EF4-FFF2-40B4-BE49-F238E27FC236}">
              <a16:creationId xmlns:a16="http://schemas.microsoft.com/office/drawing/2014/main" id="{4864BB56-EA03-4122-B5A4-D8AA7188FBD4}"/>
            </a:ext>
          </a:extLst>
        </xdr:cNvPr>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4" name="正方形/長方形 323">
          <a:extLst>
            <a:ext uri="{FF2B5EF4-FFF2-40B4-BE49-F238E27FC236}">
              <a16:creationId xmlns:a16="http://schemas.microsoft.com/office/drawing/2014/main" id="{3CA64937-8204-4933-A1A5-184359A3681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5" name="正方形/長方形 324">
          <a:extLst>
            <a:ext uri="{FF2B5EF4-FFF2-40B4-BE49-F238E27FC236}">
              <a16:creationId xmlns:a16="http://schemas.microsoft.com/office/drawing/2014/main" id="{F83E95C2-9F80-4CF2-B31A-8AC350B071D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6" name="正方形/長方形 325">
          <a:extLst>
            <a:ext uri="{FF2B5EF4-FFF2-40B4-BE49-F238E27FC236}">
              <a16:creationId xmlns:a16="http://schemas.microsoft.com/office/drawing/2014/main" id="{AE4D1107-98A7-411E-B705-41A3E43AFFE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7" name="正方形/長方形 326">
          <a:extLst>
            <a:ext uri="{FF2B5EF4-FFF2-40B4-BE49-F238E27FC236}">
              <a16:creationId xmlns:a16="http://schemas.microsoft.com/office/drawing/2014/main" id="{603C9E81-E3A9-4D5C-8F4E-0E6F9DDC96B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8" name="正方形/長方形 327">
          <a:extLst>
            <a:ext uri="{FF2B5EF4-FFF2-40B4-BE49-F238E27FC236}">
              <a16:creationId xmlns:a16="http://schemas.microsoft.com/office/drawing/2014/main" id="{56ECBFF1-058F-4F2E-904E-5754D0B16BE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9" name="正方形/長方形 328">
          <a:extLst>
            <a:ext uri="{FF2B5EF4-FFF2-40B4-BE49-F238E27FC236}">
              <a16:creationId xmlns:a16="http://schemas.microsoft.com/office/drawing/2014/main" id="{AF68282B-1E49-45C0-8D4F-CE6D56BC723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0" name="正方形/長方形 329">
          <a:extLst>
            <a:ext uri="{FF2B5EF4-FFF2-40B4-BE49-F238E27FC236}">
              <a16:creationId xmlns:a16="http://schemas.microsoft.com/office/drawing/2014/main" id="{8BFCEF30-826A-4641-B8FA-2D10865E4E1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1" name="正方形/長方形 330">
          <a:extLst>
            <a:ext uri="{FF2B5EF4-FFF2-40B4-BE49-F238E27FC236}">
              <a16:creationId xmlns:a16="http://schemas.microsoft.com/office/drawing/2014/main" id="{1E12C3F6-8E3A-43BF-8DA4-09CE7C0022D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32" name="正方形/長方形 331">
          <a:extLst>
            <a:ext uri="{FF2B5EF4-FFF2-40B4-BE49-F238E27FC236}">
              <a16:creationId xmlns:a16="http://schemas.microsoft.com/office/drawing/2014/main" id="{C28DBDDB-A783-4ACF-9B49-A8932D3DEBA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33" name="正方形/長方形 332">
          <a:extLst>
            <a:ext uri="{FF2B5EF4-FFF2-40B4-BE49-F238E27FC236}">
              <a16:creationId xmlns:a16="http://schemas.microsoft.com/office/drawing/2014/main" id="{932AC911-3F7C-4196-B0AF-D8AF0088F72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34" name="正方形/長方形 333">
          <a:extLst>
            <a:ext uri="{FF2B5EF4-FFF2-40B4-BE49-F238E27FC236}">
              <a16:creationId xmlns:a16="http://schemas.microsoft.com/office/drawing/2014/main" id="{76381ED8-6CE7-47E8-83E5-DB70D22D6E9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35" name="正方形/長方形 334">
          <a:extLst>
            <a:ext uri="{FF2B5EF4-FFF2-40B4-BE49-F238E27FC236}">
              <a16:creationId xmlns:a16="http://schemas.microsoft.com/office/drawing/2014/main" id="{3FAC52EB-2BFF-47DE-9BD2-95FF691CFD7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36" name="正方形/長方形 335">
          <a:extLst>
            <a:ext uri="{FF2B5EF4-FFF2-40B4-BE49-F238E27FC236}">
              <a16:creationId xmlns:a16="http://schemas.microsoft.com/office/drawing/2014/main" id="{144AFB13-5697-4CA3-B898-CB647C8A388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37" name="正方形/長方形 336">
          <a:extLst>
            <a:ext uri="{FF2B5EF4-FFF2-40B4-BE49-F238E27FC236}">
              <a16:creationId xmlns:a16="http://schemas.microsoft.com/office/drawing/2014/main" id="{38CE6186-E4CC-4B59-94CA-AF53461F7AF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38" name="正方形/長方形 337">
          <a:extLst>
            <a:ext uri="{FF2B5EF4-FFF2-40B4-BE49-F238E27FC236}">
              <a16:creationId xmlns:a16="http://schemas.microsoft.com/office/drawing/2014/main" id="{1B161330-CE40-4017-A0D6-6083BE92573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39" name="正方形/長方形 338">
          <a:extLst>
            <a:ext uri="{FF2B5EF4-FFF2-40B4-BE49-F238E27FC236}">
              <a16:creationId xmlns:a16="http://schemas.microsoft.com/office/drawing/2014/main" id="{71918F94-2288-4537-B759-19737343784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40" name="テキスト ボックス 339">
          <a:extLst>
            <a:ext uri="{FF2B5EF4-FFF2-40B4-BE49-F238E27FC236}">
              <a16:creationId xmlns:a16="http://schemas.microsoft.com/office/drawing/2014/main" id="{78395E66-71BE-4F06-82EF-B800B507601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41" name="直線コネクタ 340">
          <a:extLst>
            <a:ext uri="{FF2B5EF4-FFF2-40B4-BE49-F238E27FC236}">
              <a16:creationId xmlns:a16="http://schemas.microsoft.com/office/drawing/2014/main" id="{404BBD38-857F-4CBE-9C5C-710883FFDB9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42" name="テキスト ボックス 341">
          <a:extLst>
            <a:ext uri="{FF2B5EF4-FFF2-40B4-BE49-F238E27FC236}">
              <a16:creationId xmlns:a16="http://schemas.microsoft.com/office/drawing/2014/main" id="{BEAD749F-CE8F-46B1-9508-5F7423CC533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43" name="直線コネクタ 342">
          <a:extLst>
            <a:ext uri="{FF2B5EF4-FFF2-40B4-BE49-F238E27FC236}">
              <a16:creationId xmlns:a16="http://schemas.microsoft.com/office/drawing/2014/main" id="{C1977E73-BB0C-418C-9907-069F0837C67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44" name="テキスト ボックス 343">
          <a:extLst>
            <a:ext uri="{FF2B5EF4-FFF2-40B4-BE49-F238E27FC236}">
              <a16:creationId xmlns:a16="http://schemas.microsoft.com/office/drawing/2014/main" id="{B7D00EA5-84AC-4A8B-90B4-27417C5BB0C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45" name="直線コネクタ 344">
          <a:extLst>
            <a:ext uri="{FF2B5EF4-FFF2-40B4-BE49-F238E27FC236}">
              <a16:creationId xmlns:a16="http://schemas.microsoft.com/office/drawing/2014/main" id="{97EB58AD-9A34-4053-91B3-E823D6EE74B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46" name="テキスト ボックス 345">
          <a:extLst>
            <a:ext uri="{FF2B5EF4-FFF2-40B4-BE49-F238E27FC236}">
              <a16:creationId xmlns:a16="http://schemas.microsoft.com/office/drawing/2014/main" id="{8B22D047-1980-403D-9654-BEC0B080E1F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47" name="直線コネクタ 346">
          <a:extLst>
            <a:ext uri="{FF2B5EF4-FFF2-40B4-BE49-F238E27FC236}">
              <a16:creationId xmlns:a16="http://schemas.microsoft.com/office/drawing/2014/main" id="{1200A0D1-3AC6-4F8D-8A23-1B4EF5BC5F5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48" name="テキスト ボックス 347">
          <a:extLst>
            <a:ext uri="{FF2B5EF4-FFF2-40B4-BE49-F238E27FC236}">
              <a16:creationId xmlns:a16="http://schemas.microsoft.com/office/drawing/2014/main" id="{971DE63B-E7F2-48EC-9C62-871192CA815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49" name="直線コネクタ 348">
          <a:extLst>
            <a:ext uri="{FF2B5EF4-FFF2-40B4-BE49-F238E27FC236}">
              <a16:creationId xmlns:a16="http://schemas.microsoft.com/office/drawing/2014/main" id="{7C3698F0-7C58-4071-BE48-438B9D42584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50" name="テキスト ボックス 349">
          <a:extLst>
            <a:ext uri="{FF2B5EF4-FFF2-40B4-BE49-F238E27FC236}">
              <a16:creationId xmlns:a16="http://schemas.microsoft.com/office/drawing/2014/main" id="{1CC41C6C-5214-420C-A848-AA16830ED1A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51" name="直線コネクタ 350">
          <a:extLst>
            <a:ext uri="{FF2B5EF4-FFF2-40B4-BE49-F238E27FC236}">
              <a16:creationId xmlns:a16="http://schemas.microsoft.com/office/drawing/2014/main" id="{004FA0CC-576A-4C0D-9A26-739A771940D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52" name="テキスト ボックス 351">
          <a:extLst>
            <a:ext uri="{FF2B5EF4-FFF2-40B4-BE49-F238E27FC236}">
              <a16:creationId xmlns:a16="http://schemas.microsoft.com/office/drawing/2014/main" id="{32C3DDEC-8F68-48B5-BC28-8C10F1DF869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53" name="直線コネクタ 352">
          <a:extLst>
            <a:ext uri="{FF2B5EF4-FFF2-40B4-BE49-F238E27FC236}">
              <a16:creationId xmlns:a16="http://schemas.microsoft.com/office/drawing/2014/main" id="{EABB2B4E-F8AC-4FAD-8588-69746287C6F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54" name="テキスト ボックス 353">
          <a:extLst>
            <a:ext uri="{FF2B5EF4-FFF2-40B4-BE49-F238E27FC236}">
              <a16:creationId xmlns:a16="http://schemas.microsoft.com/office/drawing/2014/main" id="{94376535-2389-47F5-A0C3-907FF42F8B0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55" name="直線コネクタ 354">
          <a:extLst>
            <a:ext uri="{FF2B5EF4-FFF2-40B4-BE49-F238E27FC236}">
              <a16:creationId xmlns:a16="http://schemas.microsoft.com/office/drawing/2014/main" id="{2D22CD63-5508-4243-A569-325BD6E4AFE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6" name="【庁舎】&#10;有形固定資産減価償却率グラフ枠">
          <a:extLst>
            <a:ext uri="{FF2B5EF4-FFF2-40B4-BE49-F238E27FC236}">
              <a16:creationId xmlns:a16="http://schemas.microsoft.com/office/drawing/2014/main" id="{200804F3-06F1-4357-AF0C-9872308656B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357" name="直線コネクタ 356">
          <a:extLst>
            <a:ext uri="{FF2B5EF4-FFF2-40B4-BE49-F238E27FC236}">
              <a16:creationId xmlns:a16="http://schemas.microsoft.com/office/drawing/2014/main" id="{353301E6-94DF-4C38-9155-3914F156F7F8}"/>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358" name="【庁舎】&#10;有形固定資産減価償却率最小値テキスト">
          <a:extLst>
            <a:ext uri="{FF2B5EF4-FFF2-40B4-BE49-F238E27FC236}">
              <a16:creationId xmlns:a16="http://schemas.microsoft.com/office/drawing/2014/main" id="{7DF6BBE9-00C0-45FE-B71D-70C98B45BB25}"/>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359" name="直線コネクタ 358">
          <a:extLst>
            <a:ext uri="{FF2B5EF4-FFF2-40B4-BE49-F238E27FC236}">
              <a16:creationId xmlns:a16="http://schemas.microsoft.com/office/drawing/2014/main" id="{33544EC3-3644-4515-905F-8012507C5F7B}"/>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360" name="【庁舎】&#10;有形固定資産減価償却率最大値テキスト">
          <a:extLst>
            <a:ext uri="{FF2B5EF4-FFF2-40B4-BE49-F238E27FC236}">
              <a16:creationId xmlns:a16="http://schemas.microsoft.com/office/drawing/2014/main" id="{EAC40823-B76E-428E-965B-1D7A31BC88E5}"/>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61" name="直線コネクタ 360">
          <a:extLst>
            <a:ext uri="{FF2B5EF4-FFF2-40B4-BE49-F238E27FC236}">
              <a16:creationId xmlns:a16="http://schemas.microsoft.com/office/drawing/2014/main" id="{7159F2D6-1C87-4398-9FEF-FDA7769F0A27}"/>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362" name="【庁舎】&#10;有形固定資産減価償却率平均値テキスト">
          <a:extLst>
            <a:ext uri="{FF2B5EF4-FFF2-40B4-BE49-F238E27FC236}">
              <a16:creationId xmlns:a16="http://schemas.microsoft.com/office/drawing/2014/main" id="{792DB4E7-4FC4-41AD-B1DE-9266AAA3F7A9}"/>
            </a:ext>
          </a:extLst>
        </xdr:cNvPr>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363" name="フローチャート: 判断 362">
          <a:extLst>
            <a:ext uri="{FF2B5EF4-FFF2-40B4-BE49-F238E27FC236}">
              <a16:creationId xmlns:a16="http://schemas.microsoft.com/office/drawing/2014/main" id="{11655AF2-60E8-49D8-A803-A302AC76B3D8}"/>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364" name="フローチャート: 判断 363">
          <a:extLst>
            <a:ext uri="{FF2B5EF4-FFF2-40B4-BE49-F238E27FC236}">
              <a16:creationId xmlns:a16="http://schemas.microsoft.com/office/drawing/2014/main" id="{1282A6B5-0476-407B-A9B4-0F2E585DE06F}"/>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365" name="フローチャート: 判断 364">
          <a:extLst>
            <a:ext uri="{FF2B5EF4-FFF2-40B4-BE49-F238E27FC236}">
              <a16:creationId xmlns:a16="http://schemas.microsoft.com/office/drawing/2014/main" id="{262ED9A4-DA84-4143-8FF7-53B19E6F2AAF}"/>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366" name="フローチャート: 判断 365">
          <a:extLst>
            <a:ext uri="{FF2B5EF4-FFF2-40B4-BE49-F238E27FC236}">
              <a16:creationId xmlns:a16="http://schemas.microsoft.com/office/drawing/2014/main" id="{FDA8680A-030D-4602-A8F3-2D0EC7C3AC76}"/>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367" name="フローチャート: 判断 366">
          <a:extLst>
            <a:ext uri="{FF2B5EF4-FFF2-40B4-BE49-F238E27FC236}">
              <a16:creationId xmlns:a16="http://schemas.microsoft.com/office/drawing/2014/main" id="{2634006B-D383-49B2-B3DD-C066C355B491}"/>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709DF48F-420C-4E97-B7CA-D40AD504FCE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2F80E6F2-2DA2-4D44-88C4-80119040DCA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81A3142E-6E3B-46D6-A8FB-82D698DA2F5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B01E7195-97E4-4782-9CBF-41907C1F90D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95F6CEFA-7199-4925-A350-67D4F51683D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49893</xdr:rowOff>
    </xdr:from>
    <xdr:to>
      <xdr:col>85</xdr:col>
      <xdr:colOff>177800</xdr:colOff>
      <xdr:row>104</xdr:row>
      <xdr:rowOff>151493</xdr:rowOff>
    </xdr:to>
    <xdr:sp macro="" textlink="">
      <xdr:nvSpPr>
        <xdr:cNvPr id="373" name="楕円 372">
          <a:extLst>
            <a:ext uri="{FF2B5EF4-FFF2-40B4-BE49-F238E27FC236}">
              <a16:creationId xmlns:a16="http://schemas.microsoft.com/office/drawing/2014/main" id="{819B43D1-CFE3-4A72-9C41-9E7D36F1B194}"/>
            </a:ext>
          </a:extLst>
        </xdr:cNvPr>
        <xdr:cNvSpPr/>
      </xdr:nvSpPr>
      <xdr:spPr>
        <a:xfrm>
          <a:off x="162687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72770</xdr:rowOff>
    </xdr:from>
    <xdr:ext cx="405111" cy="259045"/>
    <xdr:sp macro="" textlink="">
      <xdr:nvSpPr>
        <xdr:cNvPr id="374" name="【庁舎】&#10;有形固定資産減価償却率該当値テキスト">
          <a:extLst>
            <a:ext uri="{FF2B5EF4-FFF2-40B4-BE49-F238E27FC236}">
              <a16:creationId xmlns:a16="http://schemas.microsoft.com/office/drawing/2014/main" id="{2BEADEEB-5BF7-4289-A8E3-285C4967F006}"/>
            </a:ext>
          </a:extLst>
        </xdr:cNvPr>
        <xdr:cNvSpPr txBox="1"/>
      </xdr:nvSpPr>
      <xdr:spPr>
        <a:xfrm>
          <a:off x="16357600" y="1773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61884</xdr:rowOff>
    </xdr:from>
    <xdr:ext cx="405111" cy="259045"/>
    <xdr:sp macro="" textlink="">
      <xdr:nvSpPr>
        <xdr:cNvPr id="375" name="n_1aveValue【庁舎】&#10;有形固定資産減価償却率">
          <a:extLst>
            <a:ext uri="{FF2B5EF4-FFF2-40B4-BE49-F238E27FC236}">
              <a16:creationId xmlns:a16="http://schemas.microsoft.com/office/drawing/2014/main" id="{8D79C920-4CDE-4B07-B263-02784A179A95}"/>
            </a:ext>
          </a:extLst>
        </xdr:cNvPr>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376" name="n_2aveValue【庁舎】&#10;有形固定資産減価償却率">
          <a:extLst>
            <a:ext uri="{FF2B5EF4-FFF2-40B4-BE49-F238E27FC236}">
              <a16:creationId xmlns:a16="http://schemas.microsoft.com/office/drawing/2014/main" id="{0FB19A99-266E-455B-8649-408752E750B6}"/>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377" name="n_3aveValue【庁舎】&#10;有形固定資産減価償却率">
          <a:extLst>
            <a:ext uri="{FF2B5EF4-FFF2-40B4-BE49-F238E27FC236}">
              <a16:creationId xmlns:a16="http://schemas.microsoft.com/office/drawing/2014/main" id="{029EEAE3-4E32-4B3C-826A-38A444DFB0A7}"/>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378" name="n_4aveValue【庁舎】&#10;有形固定資産減価償却率">
          <a:extLst>
            <a:ext uri="{FF2B5EF4-FFF2-40B4-BE49-F238E27FC236}">
              <a16:creationId xmlns:a16="http://schemas.microsoft.com/office/drawing/2014/main" id="{437DB0F4-B13F-45F7-8B38-260836C837D7}"/>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79" name="正方形/長方形 378">
          <a:extLst>
            <a:ext uri="{FF2B5EF4-FFF2-40B4-BE49-F238E27FC236}">
              <a16:creationId xmlns:a16="http://schemas.microsoft.com/office/drawing/2014/main" id="{C4B6D4BD-60C5-4CB1-81BD-9B1AAECBBD0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80" name="正方形/長方形 379">
          <a:extLst>
            <a:ext uri="{FF2B5EF4-FFF2-40B4-BE49-F238E27FC236}">
              <a16:creationId xmlns:a16="http://schemas.microsoft.com/office/drawing/2014/main" id="{DD2A3A86-E601-4973-8B11-1CF3EC13BDE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81" name="正方形/長方形 380">
          <a:extLst>
            <a:ext uri="{FF2B5EF4-FFF2-40B4-BE49-F238E27FC236}">
              <a16:creationId xmlns:a16="http://schemas.microsoft.com/office/drawing/2014/main" id="{484C76C7-7083-4862-BDEA-F2E99ED4FD3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82" name="正方形/長方形 381">
          <a:extLst>
            <a:ext uri="{FF2B5EF4-FFF2-40B4-BE49-F238E27FC236}">
              <a16:creationId xmlns:a16="http://schemas.microsoft.com/office/drawing/2014/main" id="{BFBD982D-BF58-4150-8CC8-F07386317AF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83" name="正方形/長方形 382">
          <a:extLst>
            <a:ext uri="{FF2B5EF4-FFF2-40B4-BE49-F238E27FC236}">
              <a16:creationId xmlns:a16="http://schemas.microsoft.com/office/drawing/2014/main" id="{C4A46542-E815-4BCA-B7C9-DA31624E912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84" name="正方形/長方形 383">
          <a:extLst>
            <a:ext uri="{FF2B5EF4-FFF2-40B4-BE49-F238E27FC236}">
              <a16:creationId xmlns:a16="http://schemas.microsoft.com/office/drawing/2014/main" id="{E4A4C469-71CC-46B7-BF5F-A346562B9B4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85" name="正方形/長方形 384">
          <a:extLst>
            <a:ext uri="{FF2B5EF4-FFF2-40B4-BE49-F238E27FC236}">
              <a16:creationId xmlns:a16="http://schemas.microsoft.com/office/drawing/2014/main" id="{5DEFBA91-305A-4C43-9D84-50437CF8607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86" name="正方形/長方形 385">
          <a:extLst>
            <a:ext uri="{FF2B5EF4-FFF2-40B4-BE49-F238E27FC236}">
              <a16:creationId xmlns:a16="http://schemas.microsoft.com/office/drawing/2014/main" id="{3880A9BA-9F4E-494C-AAF8-0AB9AC05F22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87" name="テキスト ボックス 386">
          <a:extLst>
            <a:ext uri="{FF2B5EF4-FFF2-40B4-BE49-F238E27FC236}">
              <a16:creationId xmlns:a16="http://schemas.microsoft.com/office/drawing/2014/main" id="{9DD8E203-6B0C-45AB-BFFA-3F71F7321FE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88" name="直線コネクタ 387">
          <a:extLst>
            <a:ext uri="{FF2B5EF4-FFF2-40B4-BE49-F238E27FC236}">
              <a16:creationId xmlns:a16="http://schemas.microsoft.com/office/drawing/2014/main" id="{B305D0E0-8514-418E-B63C-7C61353560A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89" name="直線コネクタ 388">
          <a:extLst>
            <a:ext uri="{FF2B5EF4-FFF2-40B4-BE49-F238E27FC236}">
              <a16:creationId xmlns:a16="http://schemas.microsoft.com/office/drawing/2014/main" id="{15FA3BF5-6A98-4DC6-8E9B-86518511032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D9038574-CDA9-42E9-9D6E-AA9C4CEEBCC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91" name="直線コネクタ 390">
          <a:extLst>
            <a:ext uri="{FF2B5EF4-FFF2-40B4-BE49-F238E27FC236}">
              <a16:creationId xmlns:a16="http://schemas.microsoft.com/office/drawing/2014/main" id="{4A1155A3-5A76-45D3-BF4C-275CD627374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92" name="テキスト ボックス 391">
          <a:extLst>
            <a:ext uri="{FF2B5EF4-FFF2-40B4-BE49-F238E27FC236}">
              <a16:creationId xmlns:a16="http://schemas.microsoft.com/office/drawing/2014/main" id="{51B09522-2999-44A6-8110-FCC5F3DEBCD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93" name="直線コネクタ 392">
          <a:extLst>
            <a:ext uri="{FF2B5EF4-FFF2-40B4-BE49-F238E27FC236}">
              <a16:creationId xmlns:a16="http://schemas.microsoft.com/office/drawing/2014/main" id="{2924A95C-B990-4E43-88E9-3FAF0A113C2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94" name="テキスト ボックス 393">
          <a:extLst>
            <a:ext uri="{FF2B5EF4-FFF2-40B4-BE49-F238E27FC236}">
              <a16:creationId xmlns:a16="http://schemas.microsoft.com/office/drawing/2014/main" id="{C17C12C7-3C82-4960-AD04-0C9DB5CDDC2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95" name="直線コネクタ 394">
          <a:extLst>
            <a:ext uri="{FF2B5EF4-FFF2-40B4-BE49-F238E27FC236}">
              <a16:creationId xmlns:a16="http://schemas.microsoft.com/office/drawing/2014/main" id="{FC5D45AA-F40F-4FCF-8C0B-CA30742BBFB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96" name="テキスト ボックス 395">
          <a:extLst>
            <a:ext uri="{FF2B5EF4-FFF2-40B4-BE49-F238E27FC236}">
              <a16:creationId xmlns:a16="http://schemas.microsoft.com/office/drawing/2014/main" id="{06A52752-6957-4C5F-9FED-02523F18777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97" name="直線コネクタ 396">
          <a:extLst>
            <a:ext uri="{FF2B5EF4-FFF2-40B4-BE49-F238E27FC236}">
              <a16:creationId xmlns:a16="http://schemas.microsoft.com/office/drawing/2014/main" id="{5FB4AB02-CFB7-4668-9FB7-C23523A7A0A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98" name="テキスト ボックス 397">
          <a:extLst>
            <a:ext uri="{FF2B5EF4-FFF2-40B4-BE49-F238E27FC236}">
              <a16:creationId xmlns:a16="http://schemas.microsoft.com/office/drawing/2014/main" id="{73ED91FE-02E2-4ABC-A6E4-7A0392D21E1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99" name="直線コネクタ 398">
          <a:extLst>
            <a:ext uri="{FF2B5EF4-FFF2-40B4-BE49-F238E27FC236}">
              <a16:creationId xmlns:a16="http://schemas.microsoft.com/office/drawing/2014/main" id="{B0DEAFEF-9533-4E53-A1D5-497ABA1EB9B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00" name="テキスト ボックス 399">
          <a:extLst>
            <a:ext uri="{FF2B5EF4-FFF2-40B4-BE49-F238E27FC236}">
              <a16:creationId xmlns:a16="http://schemas.microsoft.com/office/drawing/2014/main" id="{66CA4779-5073-4E43-AF46-CEDC8B96381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01" name="直線コネクタ 400">
          <a:extLst>
            <a:ext uri="{FF2B5EF4-FFF2-40B4-BE49-F238E27FC236}">
              <a16:creationId xmlns:a16="http://schemas.microsoft.com/office/drawing/2014/main" id="{9316403B-37A5-421D-8136-441C13D4A7B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02" name="テキスト ボックス 401">
          <a:extLst>
            <a:ext uri="{FF2B5EF4-FFF2-40B4-BE49-F238E27FC236}">
              <a16:creationId xmlns:a16="http://schemas.microsoft.com/office/drawing/2014/main" id="{30044460-C3F6-4174-B57C-370E88EE6D1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03" name="【庁舎】&#10;一人当たり面積グラフ枠">
          <a:extLst>
            <a:ext uri="{FF2B5EF4-FFF2-40B4-BE49-F238E27FC236}">
              <a16:creationId xmlns:a16="http://schemas.microsoft.com/office/drawing/2014/main" id="{29FFAFF2-54B8-4822-AD5D-19A62362786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404" name="直線コネクタ 403">
          <a:extLst>
            <a:ext uri="{FF2B5EF4-FFF2-40B4-BE49-F238E27FC236}">
              <a16:creationId xmlns:a16="http://schemas.microsoft.com/office/drawing/2014/main" id="{AAB35BA4-44EA-4461-AE9D-8A08CF6EE3A8}"/>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405" name="【庁舎】&#10;一人当たり面積最小値テキスト">
          <a:extLst>
            <a:ext uri="{FF2B5EF4-FFF2-40B4-BE49-F238E27FC236}">
              <a16:creationId xmlns:a16="http://schemas.microsoft.com/office/drawing/2014/main" id="{FC35C65B-97A4-40E3-831B-56300BD1357A}"/>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406" name="直線コネクタ 405">
          <a:extLst>
            <a:ext uri="{FF2B5EF4-FFF2-40B4-BE49-F238E27FC236}">
              <a16:creationId xmlns:a16="http://schemas.microsoft.com/office/drawing/2014/main" id="{18131C41-8FF1-4185-801E-6EEB547F04AA}"/>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407" name="【庁舎】&#10;一人当たり面積最大値テキスト">
          <a:extLst>
            <a:ext uri="{FF2B5EF4-FFF2-40B4-BE49-F238E27FC236}">
              <a16:creationId xmlns:a16="http://schemas.microsoft.com/office/drawing/2014/main" id="{14E0314D-0876-4317-9227-0748B005243C}"/>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408" name="直線コネクタ 407">
          <a:extLst>
            <a:ext uri="{FF2B5EF4-FFF2-40B4-BE49-F238E27FC236}">
              <a16:creationId xmlns:a16="http://schemas.microsoft.com/office/drawing/2014/main" id="{30C7B247-83D7-48DB-BC59-5FCEC262CF08}"/>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409" name="【庁舎】&#10;一人当たり面積平均値テキスト">
          <a:extLst>
            <a:ext uri="{FF2B5EF4-FFF2-40B4-BE49-F238E27FC236}">
              <a16:creationId xmlns:a16="http://schemas.microsoft.com/office/drawing/2014/main" id="{83C0D034-9251-4285-B04D-CF0D62DDC556}"/>
            </a:ext>
          </a:extLst>
        </xdr:cNvPr>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410" name="フローチャート: 判断 409">
          <a:extLst>
            <a:ext uri="{FF2B5EF4-FFF2-40B4-BE49-F238E27FC236}">
              <a16:creationId xmlns:a16="http://schemas.microsoft.com/office/drawing/2014/main" id="{3A035C07-C4AD-4752-8F40-DEB22B347C0B}"/>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411" name="フローチャート: 判断 410">
          <a:extLst>
            <a:ext uri="{FF2B5EF4-FFF2-40B4-BE49-F238E27FC236}">
              <a16:creationId xmlns:a16="http://schemas.microsoft.com/office/drawing/2014/main" id="{B216AD3A-808B-480E-B468-A7979E33E3C0}"/>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412" name="フローチャート: 判断 411">
          <a:extLst>
            <a:ext uri="{FF2B5EF4-FFF2-40B4-BE49-F238E27FC236}">
              <a16:creationId xmlns:a16="http://schemas.microsoft.com/office/drawing/2014/main" id="{36B72504-496B-42F8-9086-B21D954F3CC6}"/>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413" name="フローチャート: 判断 412">
          <a:extLst>
            <a:ext uri="{FF2B5EF4-FFF2-40B4-BE49-F238E27FC236}">
              <a16:creationId xmlns:a16="http://schemas.microsoft.com/office/drawing/2014/main" id="{9B322DC1-CA46-4F00-A30F-5013348A25F1}"/>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414" name="フローチャート: 判断 413">
          <a:extLst>
            <a:ext uri="{FF2B5EF4-FFF2-40B4-BE49-F238E27FC236}">
              <a16:creationId xmlns:a16="http://schemas.microsoft.com/office/drawing/2014/main" id="{2624304E-C9C1-47B1-AA6D-1384B55F6DEF}"/>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1549658C-92E3-44AF-AA67-A566F5781A5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D1260704-1618-44CA-AF50-82A7C1E60E2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1D233B1A-990F-4A35-AD73-345069AD12C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67A6D55-660D-4AD2-A783-E848496F41F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31A4ABE7-27F3-4B8B-AA97-8BE661ED084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102688</xdr:rowOff>
    </xdr:from>
    <xdr:to>
      <xdr:col>116</xdr:col>
      <xdr:colOff>114300</xdr:colOff>
      <xdr:row>105</xdr:row>
      <xdr:rowOff>32838</xdr:rowOff>
    </xdr:to>
    <xdr:sp macro="" textlink="">
      <xdr:nvSpPr>
        <xdr:cNvPr id="420" name="楕円 419">
          <a:extLst>
            <a:ext uri="{FF2B5EF4-FFF2-40B4-BE49-F238E27FC236}">
              <a16:creationId xmlns:a16="http://schemas.microsoft.com/office/drawing/2014/main" id="{8CE21DA4-6E22-4424-827B-68CCC909478E}"/>
            </a:ext>
          </a:extLst>
        </xdr:cNvPr>
        <xdr:cNvSpPr/>
      </xdr:nvSpPr>
      <xdr:spPr>
        <a:xfrm>
          <a:off x="22110700" y="1793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125565</xdr:rowOff>
    </xdr:from>
    <xdr:ext cx="469744" cy="259045"/>
    <xdr:sp macro="" textlink="">
      <xdr:nvSpPr>
        <xdr:cNvPr id="421" name="【庁舎】&#10;一人当たり面積該当値テキスト">
          <a:extLst>
            <a:ext uri="{FF2B5EF4-FFF2-40B4-BE49-F238E27FC236}">
              <a16:creationId xmlns:a16="http://schemas.microsoft.com/office/drawing/2014/main" id="{A42385B2-F348-494E-A7A2-450926F65986}"/>
            </a:ext>
          </a:extLst>
        </xdr:cNvPr>
        <xdr:cNvSpPr txBox="1"/>
      </xdr:nvSpPr>
      <xdr:spPr>
        <a:xfrm>
          <a:off x="22199600"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24872</xdr:rowOff>
    </xdr:from>
    <xdr:ext cx="469744" cy="259045"/>
    <xdr:sp macro="" textlink="">
      <xdr:nvSpPr>
        <xdr:cNvPr id="422" name="n_1aveValue【庁舎】&#10;一人当たり面積">
          <a:extLst>
            <a:ext uri="{FF2B5EF4-FFF2-40B4-BE49-F238E27FC236}">
              <a16:creationId xmlns:a16="http://schemas.microsoft.com/office/drawing/2014/main" id="{731EEA67-E1DD-459B-A9E3-40271BBD0A73}"/>
            </a:ext>
          </a:extLst>
        </xdr:cNvPr>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423" name="n_2aveValue【庁舎】&#10;一人当たり面積">
          <a:extLst>
            <a:ext uri="{FF2B5EF4-FFF2-40B4-BE49-F238E27FC236}">
              <a16:creationId xmlns:a16="http://schemas.microsoft.com/office/drawing/2014/main" id="{203DCDF6-F306-44DF-BEDD-F11897CE7695}"/>
            </a:ext>
          </a:extLst>
        </xdr:cNvPr>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424" name="n_3aveValue【庁舎】&#10;一人当たり面積">
          <a:extLst>
            <a:ext uri="{FF2B5EF4-FFF2-40B4-BE49-F238E27FC236}">
              <a16:creationId xmlns:a16="http://schemas.microsoft.com/office/drawing/2014/main" id="{CF64EB4E-8D4E-4963-BC5F-E606216C38CA}"/>
            </a:ext>
          </a:extLst>
        </xdr:cNvPr>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425" name="n_4aveValue【庁舎】&#10;一人当たり面積">
          <a:extLst>
            <a:ext uri="{FF2B5EF4-FFF2-40B4-BE49-F238E27FC236}">
              <a16:creationId xmlns:a16="http://schemas.microsoft.com/office/drawing/2014/main" id="{10F75099-68A8-4F59-B46F-3B5DFFD562EB}"/>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26" name="正方形/長方形 425">
          <a:extLst>
            <a:ext uri="{FF2B5EF4-FFF2-40B4-BE49-F238E27FC236}">
              <a16:creationId xmlns:a16="http://schemas.microsoft.com/office/drawing/2014/main" id="{1267C824-5CEE-44EA-A157-6FF43FD426E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27" name="正方形/長方形 426">
          <a:extLst>
            <a:ext uri="{FF2B5EF4-FFF2-40B4-BE49-F238E27FC236}">
              <a16:creationId xmlns:a16="http://schemas.microsoft.com/office/drawing/2014/main" id="{5329F176-40DA-49A3-A659-883174ECC80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28" name="テキスト ボックス 427">
          <a:extLst>
            <a:ext uri="{FF2B5EF4-FFF2-40B4-BE49-F238E27FC236}">
              <a16:creationId xmlns:a16="http://schemas.microsoft.com/office/drawing/2014/main" id="{2AFD9303-78DC-495E-B845-4DB9CBF0669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類似団体と比較して有形固定資産減価償却率が特に高くなっている施設は、消防施設である。</a:t>
          </a:r>
        </a:p>
        <a:p>
          <a:r>
            <a:rPr kumimoji="1" lang="ja-JP" altLang="en-US" sz="1300">
              <a:latin typeface="ＭＳ Ｐゴシック" panose="020B0600070205080204" pitchFamily="50" charset="-128"/>
              <a:ea typeface="ＭＳ Ｐゴシック" panose="020B0600070205080204" pitchFamily="50" charset="-128"/>
            </a:rPr>
            <a:t>今後は老朽化が著しい防火水槽の更新や改修に取り組んでいく。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5,515
5,441
225.52
5,590,566
5,361,007
133,066
2,749,266
3,538,886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山間地であることや立地企業が少ないことに加えて、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コロナ禍等の影響もあり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村民税、固定資産税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、たばこ税、入湯税ともに前年度より税収が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財政力指数が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と類似団体平均を下回っている。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経常経費の更なる圧縮等による歳出削減と徴収の体制</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強化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滞納額の縮減による税収の増加を図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るとともに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財政基準の強化に努める。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83759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676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経常一般財源等に係る普通交付税の増や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経常経費の削減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を図っていることにより、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83.6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ており、類似団体平均より下回っている。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項目別</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においては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人件費と公債費が増加している。人件費においては会計年度任用職員制度の導入に伴う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ポイントの増加、公債費においては新たな元利償還金の開始に伴う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ポイントの増加となっている。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各計画に即した経常経費の抑制や村債充当事業の選別実施による村債発行額の抑制に努める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148336</xdr:rowOff>
    </xdr:from>
    <xdr:to>
      <xdr:col>23</xdr:col>
      <xdr:colOff>133350</xdr:colOff>
      <xdr:row>62</xdr:row>
      <xdr:rowOff>97536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0678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97536</xdr:rowOff>
    </xdr:from>
    <xdr:to>
      <xdr:col>19</xdr:col>
      <xdr:colOff>133350</xdr:colOff>
      <xdr:row>62</xdr:row>
      <xdr:rowOff>140970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2743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27432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77087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112014</xdr:rowOff>
    </xdr:from>
    <xdr:to>
      <xdr:col>11</xdr:col>
      <xdr:colOff>31750</xdr:colOff>
      <xdr:row>63</xdr:row>
      <xdr:rowOff>27432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4191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114063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46736</xdr:rowOff>
    </xdr:from>
    <xdr:to>
      <xdr:col>19</xdr:col>
      <xdr:colOff>184150</xdr:colOff>
      <xdr:row>62</xdr:row>
      <xdr:rowOff>148336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148082</xdr:rowOff>
    </xdr:from>
    <xdr:to>
      <xdr:col>11</xdr:col>
      <xdr:colOff>82550</xdr:colOff>
      <xdr:row>63</xdr:row>
      <xdr:rowOff>78232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88409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類似団体平均を上回っている要因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主に人件費であり、会計年度任用職員制度の導入に伴う人件費の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によるものである。今後においては、平成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年度から実施している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歳以上の職員の昇給停止などにより、職員人件費の抑制に努めていく。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103649</xdr:rowOff>
    </xdr:from>
    <xdr:to>
      <xdr:col>23</xdr:col>
      <xdr:colOff>133350</xdr:colOff>
      <xdr:row>83</xdr:row>
      <xdr:rowOff>160517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333999"/>
          <a:ext cx="838200" cy="5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103649</xdr:rowOff>
    </xdr:from>
    <xdr:to>
      <xdr:col>19</xdr:col>
      <xdr:colOff>133350</xdr:colOff>
      <xdr:row>84</xdr:row>
      <xdr:rowOff>3118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333999"/>
          <a:ext cx="889000" cy="7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105445</xdr:rowOff>
    </xdr:from>
    <xdr:to>
      <xdr:col>15</xdr:col>
      <xdr:colOff>82550</xdr:colOff>
      <xdr:row>84</xdr:row>
      <xdr:rowOff>3118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335795"/>
          <a:ext cx="889000" cy="6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105445</xdr:rowOff>
    </xdr:from>
    <xdr:to>
      <xdr:col>11</xdr:col>
      <xdr:colOff>31750</xdr:colOff>
      <xdr:row>87</xdr:row>
      <xdr:rowOff>149495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335795"/>
          <a:ext cx="889000" cy="72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109717</xdr:rowOff>
    </xdr:from>
    <xdr:to>
      <xdr:col>23</xdr:col>
      <xdr:colOff>184150</xdr:colOff>
      <xdr:row>84</xdr:row>
      <xdr:rowOff>39867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4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81794</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312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52849</xdr:rowOff>
    </xdr:from>
    <xdr:to>
      <xdr:col>19</xdr:col>
      <xdr:colOff>184150</xdr:colOff>
      <xdr:row>83</xdr:row>
      <xdr:rowOff>154449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28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139226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369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123768</xdr:rowOff>
    </xdr:from>
    <xdr:to>
      <xdr:col>15</xdr:col>
      <xdr:colOff>133350</xdr:colOff>
      <xdr:row>84</xdr:row>
      <xdr:rowOff>53918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35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38695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44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54645</xdr:rowOff>
    </xdr:from>
    <xdr:to>
      <xdr:col>11</xdr:col>
      <xdr:colOff>82550</xdr:colOff>
      <xdr:row>83</xdr:row>
      <xdr:rowOff>156245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28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141022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37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98695</xdr:rowOff>
    </xdr:from>
    <xdr:to>
      <xdr:col>7</xdr:col>
      <xdr:colOff>31750</xdr:colOff>
      <xdr:row>88</xdr:row>
      <xdr:rowOff>28845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5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13622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510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職員年齢構成のばらつき等により類似団体の平均を上回っている。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歳以上の職員の昇給停止を実施しており、今後は、組織の見直し等を適宜実施し、給与の適正化に努め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20109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0120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163636</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07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20109</xdr:rowOff>
    </xdr:from>
    <xdr:to>
      <xdr:col>81</xdr:col>
      <xdr:colOff>133350</xdr:colOff>
      <xdr:row>88</xdr:row>
      <xdr:rowOff>20109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1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121179</xdr:rowOff>
    </xdr:from>
    <xdr:to>
      <xdr:col>81</xdr:col>
      <xdr:colOff>44450</xdr:colOff>
      <xdr:row>87</xdr:row>
      <xdr:rowOff>131234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6179800" y="15037329"/>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80434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50473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142346</xdr:rowOff>
    </xdr:from>
    <xdr:to>
      <xdr:col>77</xdr:col>
      <xdr:colOff>95250</xdr:colOff>
      <xdr:row>85</xdr:row>
      <xdr:rowOff>72496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5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82673</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31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50271</xdr:rowOff>
    </xdr:from>
    <xdr:to>
      <xdr:col>72</xdr:col>
      <xdr:colOff>203200</xdr:colOff>
      <xdr:row>88</xdr:row>
      <xdr:rowOff>80434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513787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122238</xdr:rowOff>
    </xdr:from>
    <xdr:to>
      <xdr:col>73</xdr:col>
      <xdr:colOff>44450</xdr:colOff>
      <xdr:row>85</xdr:row>
      <xdr:rowOff>52388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62565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50271</xdr:rowOff>
    </xdr:from>
    <xdr:to>
      <xdr:col>68</xdr:col>
      <xdr:colOff>152400</xdr:colOff>
      <xdr:row>89</xdr:row>
      <xdr:rowOff>100013</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5137871"/>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70379</xdr:rowOff>
    </xdr:from>
    <xdr:to>
      <xdr:col>81</xdr:col>
      <xdr:colOff>95250</xdr:colOff>
      <xdr:row>88</xdr:row>
      <xdr:rowOff>529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9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137706</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88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170921</xdr:rowOff>
    </xdr:from>
    <xdr:to>
      <xdr:col>68</xdr:col>
      <xdr:colOff>203200</xdr:colOff>
      <xdr:row>88</xdr:row>
      <xdr:rowOff>101071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50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85848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517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49213</xdr:rowOff>
    </xdr:from>
    <xdr:to>
      <xdr:col>64</xdr:col>
      <xdr:colOff>152400</xdr:colOff>
      <xdr:row>89</xdr:row>
      <xdr:rowOff>150813</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530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135590</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539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定員適正化計画における、職員の削減目標（１０名）は達成しており、本村の地理的要因によって類似団体平均より若干上回っている。今後も、適正な定員管理に努めていく。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165354</xdr:rowOff>
    </xdr:from>
    <xdr:to>
      <xdr:col>81</xdr:col>
      <xdr:colOff>44450</xdr:colOff>
      <xdr:row>61</xdr:row>
      <xdr:rowOff>19844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452354"/>
          <a:ext cx="8382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149066</xdr:rowOff>
    </xdr:from>
    <xdr:to>
      <xdr:col>77</xdr:col>
      <xdr:colOff>44450</xdr:colOff>
      <xdr:row>61</xdr:row>
      <xdr:rowOff>19844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36066"/>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149066</xdr:rowOff>
    </xdr:from>
    <xdr:to>
      <xdr:col>72</xdr:col>
      <xdr:colOff>203200</xdr:colOff>
      <xdr:row>60</xdr:row>
      <xdr:rowOff>167163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43606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161131</xdr:rowOff>
    </xdr:from>
    <xdr:to>
      <xdr:col>68</xdr:col>
      <xdr:colOff>152400</xdr:colOff>
      <xdr:row>60</xdr:row>
      <xdr:rowOff>167163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44813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114554</xdr:rowOff>
    </xdr:from>
    <xdr:to>
      <xdr:col>81</xdr:col>
      <xdr:colOff>95250</xdr:colOff>
      <xdr:row>61</xdr:row>
      <xdr:rowOff>44704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86631</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140494</xdr:rowOff>
    </xdr:from>
    <xdr:to>
      <xdr:col>77</xdr:col>
      <xdr:colOff>95250</xdr:colOff>
      <xdr:row>61</xdr:row>
      <xdr:rowOff>70644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55421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513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98266</xdr:rowOff>
    </xdr:from>
    <xdr:to>
      <xdr:col>73</xdr:col>
      <xdr:colOff>44450</xdr:colOff>
      <xdr:row>61</xdr:row>
      <xdr:rowOff>28416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8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13193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471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116363</xdr:rowOff>
    </xdr:from>
    <xdr:to>
      <xdr:col>68</xdr:col>
      <xdr:colOff>203200</xdr:colOff>
      <xdr:row>61</xdr:row>
      <xdr:rowOff>46513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40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31290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48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110331</xdr:rowOff>
    </xdr:from>
    <xdr:to>
      <xdr:col>64</xdr:col>
      <xdr:colOff>152400</xdr:colOff>
      <xdr:row>61</xdr:row>
      <xdr:rowOff>40481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9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25258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48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村債の発行額を抑制してきたことと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辺地債や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緊急減災・防災事業債など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基準財政需要額に算入される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の活用により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ポイント減少したことにより、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近づいている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また、債務負担行為に基づく支出のうち公債費に準ずるものは、特別養護老人ホームの建設に係る償還負担金のみであり、年々減少している。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今後も地方債においては、基準財政需要額に算入される村債充当事業を選別化するとともに、発行額の抑制に努めていく。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33444</xdr:rowOff>
    </xdr:from>
    <xdr:to>
      <xdr:col>81</xdr:col>
      <xdr:colOff>44450</xdr:colOff>
      <xdr:row>42</xdr:row>
      <xdr:rowOff>73660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23434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81704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2745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81704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2745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73660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2665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126171</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将来負担額について、地方債現在高の減少及び農業集落排水事業の元金残高が減少したことに伴い公営企業債等繰入見込額が減少したことから、全体として比率が減少した。今後、公共施設の老朽化に伴う施設の改修や自然災害に備えた防災機能の強化・充実を図るための事業がが見込まれることから、事業実施の適正化を図り財政の健全化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86995</xdr:rowOff>
    </xdr:from>
    <xdr:to>
      <xdr:col>81</xdr:col>
      <xdr:colOff>44450</xdr:colOff>
      <xdr:row>15</xdr:row>
      <xdr:rowOff>24130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48729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98256</xdr:rowOff>
    </xdr:from>
    <xdr:to>
      <xdr:col>77</xdr:col>
      <xdr:colOff>44450</xdr:colOff>
      <xdr:row>15</xdr:row>
      <xdr:rowOff>24130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498556"/>
          <a:ext cx="889000" cy="9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98256</xdr:rowOff>
    </xdr:from>
    <xdr:to>
      <xdr:col>72</xdr:col>
      <xdr:colOff>203200</xdr:colOff>
      <xdr:row>14</xdr:row>
      <xdr:rowOff>111929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498556"/>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111929</xdr:rowOff>
    </xdr:from>
    <xdr:to>
      <xdr:col>68</xdr:col>
      <xdr:colOff>152400</xdr:colOff>
      <xdr:row>14</xdr:row>
      <xdr:rowOff>135255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512229"/>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36195</xdr:rowOff>
    </xdr:from>
    <xdr:to>
      <xdr:col>81</xdr:col>
      <xdr:colOff>95250</xdr:colOff>
      <xdr:row>14</xdr:row>
      <xdr:rowOff>137795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8272</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40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144780</xdr:rowOff>
    </xdr:from>
    <xdr:to>
      <xdr:col>77</xdr:col>
      <xdr:colOff>95250</xdr:colOff>
      <xdr:row>15</xdr:row>
      <xdr:rowOff>74930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59707</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47456</xdr:rowOff>
    </xdr:from>
    <xdr:to>
      <xdr:col>73</xdr:col>
      <xdr:colOff>44450</xdr:colOff>
      <xdr:row>14</xdr:row>
      <xdr:rowOff>149056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4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133833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53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61129</xdr:rowOff>
    </xdr:from>
    <xdr:to>
      <xdr:col>68</xdr:col>
      <xdr:colOff>203200</xdr:colOff>
      <xdr:row>14</xdr:row>
      <xdr:rowOff>162729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4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147506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54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170832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57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5,515
5,441
225.52
5,590,566
5,361,007
133,066
2,749,266
3,538,886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退職者人数より新規職員の採用人数を抑制</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に努めているものの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、会計年度任用職員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制度の導入に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歳以上の職員の昇給停止を実施しており、今後も職員人件費の抑制に努めていく。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180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138430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80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820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317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115062</xdr:rowOff>
    </xdr:from>
    <xdr:to>
      <xdr:col>11</xdr:col>
      <xdr:colOff>60325</xdr:colOff>
      <xdr:row>38</xdr:row>
      <xdr:rowOff>45212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29989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会計年度任用職員制度の導入に伴い、これらに係る経費が人件費に移行したため、昨年度より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ポイント減少しているものの、類似団体平均を上回っている。今後も引き続き事業の見直し等を行いコスト削減に努める。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18</xdr:row>
      <xdr:rowOff>119380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1592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18</xdr:row>
      <xdr:rowOff>119380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75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18</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7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18</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22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93997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68580</xdr:rowOff>
    </xdr:from>
    <xdr:to>
      <xdr:col>78</xdr:col>
      <xdr:colOff>120650</xdr:colOff>
      <xdr:row>18</xdr:row>
      <xdr:rowOff>170180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154957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少子高齢化の進展に伴い、増加は避けられない見込みではあるが、支給要件の見直し等により、上昇率の平準化に努める。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161290</xdr:rowOff>
    </xdr:from>
    <xdr:to>
      <xdr:col>24</xdr:col>
      <xdr:colOff>25400</xdr:colOff>
      <xdr:row>54</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48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161290</xdr:rowOff>
    </xdr:from>
    <xdr:to>
      <xdr:col>19</xdr:col>
      <xdr:colOff>187325</xdr:colOff>
      <xdr:row>54</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48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54</xdr:row>
      <xdr:rowOff>35560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48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35560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71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110490</xdr:rowOff>
    </xdr:from>
    <xdr:to>
      <xdr:col>24</xdr:col>
      <xdr:colOff>76200</xdr:colOff>
      <xdr:row>54</xdr:row>
      <xdr:rowOff>40640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127017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110490</xdr:rowOff>
    </xdr:from>
    <xdr:to>
      <xdr:col>15</xdr:col>
      <xdr:colOff>149225</xdr:colOff>
      <xdr:row>54</xdr:row>
      <xdr:rowOff>40640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50817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156210</xdr:rowOff>
    </xdr:from>
    <xdr:to>
      <xdr:col>11</xdr:col>
      <xdr:colOff>60325</xdr:colOff>
      <xdr:row>54</xdr:row>
      <xdr:rowOff>86360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96537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特別会計繰出金（介護保険、国民健康保険、後期高齢者医療）が減少し、昨年度と比較して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イント減少しているが、類似団体平均を上回っている。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、特別会計の健全化に努めていく。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62230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96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34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100330</xdr:rowOff>
    </xdr:from>
    <xdr:to>
      <xdr:col>73</xdr:col>
      <xdr:colOff>180975</xdr:colOff>
      <xdr:row>57</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872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58</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872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補助費等については、一部事務組合等への負担金等が増加し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経常一般財源に係る普通交付税が増額したことにより、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今後において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、一部事務組合等への経常的な負担金や各種団体等への補助金について見直し等を図り、経費の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削減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21844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1803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36</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48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35</xdr:row>
      <xdr:rowOff>156718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1574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村債の新規の借入はあるものの、村債の発行を抑制し、辺地債や学校教育施設整備事業債等の基準財政需要額に算入される村債を多く活用してきたことで、類似団体平均を下回っている。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今後においても、村債充当事業の重点選別化を図り、発行額の抑制に努める。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19558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18006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76</xdr:row>
      <xdr:rowOff>149861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180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10413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1800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10413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212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156735</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131063</xdr:rowOff>
    </xdr:from>
    <xdr:to>
      <xdr:col>11</xdr:col>
      <xdr:colOff>60325</xdr:colOff>
      <xdr:row>77</xdr:row>
      <xdr:rowOff>61213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公債費以外の状況については、昨年度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ポイント減少しており、類似団体平均を下回っている。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今後において、各計画に則し経常経費の更なる抑制を図り、財政構造の弾力性を維持しながら健全な財政運営に努めていく必要がある。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56134</xdr:rowOff>
    </xdr:from>
    <xdr:to>
      <xdr:col>82</xdr:col>
      <xdr:colOff>107950</xdr:colOff>
      <xdr:row>76</xdr:row>
      <xdr:rowOff>40132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291488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76</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0703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111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104139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0520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5334</xdr:rowOff>
    </xdr:from>
    <xdr:to>
      <xdr:col>82</xdr:col>
      <xdr:colOff>158750</xdr:colOff>
      <xdr:row>75</xdr:row>
      <xdr:rowOff>106934</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21861</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70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131392</xdr:rowOff>
    </xdr:from>
    <xdr:to>
      <xdr:col>29</xdr:col>
      <xdr:colOff>127000</xdr:colOff>
      <xdr:row>17</xdr:row>
      <xdr:rowOff>15017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22217"/>
          <a:ext cx="647700" cy="5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21698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83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15017</xdr:rowOff>
    </xdr:from>
    <xdr:to>
      <xdr:col>26</xdr:col>
      <xdr:colOff>50800</xdr:colOff>
      <xdr:row>17</xdr:row>
      <xdr:rowOff>15071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77292"/>
          <a:ext cx="698500" cy="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168953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15071</xdr:rowOff>
    </xdr:from>
    <xdr:to>
      <xdr:col>22</xdr:col>
      <xdr:colOff>114300</xdr:colOff>
      <xdr:row>17</xdr:row>
      <xdr:rowOff>20448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77346"/>
          <a:ext cx="698500" cy="5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20448</xdr:rowOff>
    </xdr:from>
    <xdr:to>
      <xdr:col>18</xdr:col>
      <xdr:colOff>177800</xdr:colOff>
      <xdr:row>17</xdr:row>
      <xdr:rowOff>65912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82723"/>
          <a:ext cx="698500" cy="45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80592</xdr:rowOff>
    </xdr:from>
    <xdr:to>
      <xdr:col>29</xdr:col>
      <xdr:colOff>177800</xdr:colOff>
      <xdr:row>17</xdr:row>
      <xdr:rowOff>10742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71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97119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135667</xdr:rowOff>
    </xdr:from>
    <xdr:to>
      <xdr:col>26</xdr:col>
      <xdr:colOff>101600</xdr:colOff>
      <xdr:row>17</xdr:row>
      <xdr:rowOff>65817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26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75994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95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135721</xdr:rowOff>
    </xdr:from>
    <xdr:to>
      <xdr:col>22</xdr:col>
      <xdr:colOff>165100</xdr:colOff>
      <xdr:row>17</xdr:row>
      <xdr:rowOff>65871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26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76048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9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141098</xdr:rowOff>
    </xdr:from>
    <xdr:to>
      <xdr:col>19</xdr:col>
      <xdr:colOff>38100</xdr:colOff>
      <xdr:row>17</xdr:row>
      <xdr:rowOff>71248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31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81425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15112</xdr:rowOff>
    </xdr:from>
    <xdr:to>
      <xdr:col>15</xdr:col>
      <xdr:colOff>101600</xdr:colOff>
      <xdr:row>17</xdr:row>
      <xdr:rowOff>116712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77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126889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4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105120</xdr:rowOff>
    </xdr:from>
    <xdr:to>
      <xdr:col>29</xdr:col>
      <xdr:colOff>127000</xdr:colOff>
      <xdr:row>35</xdr:row>
      <xdr:rowOff>163184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15470"/>
          <a:ext cx="647700" cy="58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114819</xdr:rowOff>
    </xdr:from>
    <xdr:to>
      <xdr:col>26</xdr:col>
      <xdr:colOff>50800</xdr:colOff>
      <xdr:row>35</xdr:row>
      <xdr:rowOff>163184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25169"/>
          <a:ext cx="698500" cy="48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76953</xdr:rowOff>
    </xdr:from>
    <xdr:to>
      <xdr:col>22</xdr:col>
      <xdr:colOff>114300</xdr:colOff>
      <xdr:row>35</xdr:row>
      <xdr:rowOff>114819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687303"/>
          <a:ext cx="698500" cy="37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76953</xdr:rowOff>
    </xdr:from>
    <xdr:to>
      <xdr:col>18</xdr:col>
      <xdr:colOff>177800</xdr:colOff>
      <xdr:row>35</xdr:row>
      <xdr:rowOff>142676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687303"/>
          <a:ext cx="698500" cy="65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54320</xdr:rowOff>
    </xdr:from>
    <xdr:to>
      <xdr:col>29</xdr:col>
      <xdr:colOff>177800</xdr:colOff>
      <xdr:row>35</xdr:row>
      <xdr:rowOff>155920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64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242297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0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112384</xdr:rowOff>
    </xdr:from>
    <xdr:to>
      <xdr:col>26</xdr:col>
      <xdr:colOff>101600</xdr:colOff>
      <xdr:row>35</xdr:row>
      <xdr:rowOff>213984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22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224161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91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64019</xdr:rowOff>
    </xdr:from>
    <xdr:to>
      <xdr:col>22</xdr:col>
      <xdr:colOff>165100</xdr:colOff>
      <xdr:row>35</xdr:row>
      <xdr:rowOff>165619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74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175796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4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26153</xdr:rowOff>
    </xdr:from>
    <xdr:to>
      <xdr:col>19</xdr:col>
      <xdr:colOff>38100</xdr:colOff>
      <xdr:row>35</xdr:row>
      <xdr:rowOff>127753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36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137930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0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91876</xdr:rowOff>
    </xdr:from>
    <xdr:to>
      <xdr:col>15</xdr:col>
      <xdr:colOff>101600</xdr:colOff>
      <xdr:row>35</xdr:row>
      <xdr:rowOff>193476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02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203653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7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5,515
5,441
225.52
5,590,566
5,361,007
133,066
2,749,266
3,538,886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30140</xdr:rowOff>
    </xdr:from>
    <xdr:to>
      <xdr:col>24</xdr:col>
      <xdr:colOff>63500</xdr:colOff>
      <xdr:row>35</xdr:row>
      <xdr:rowOff>169159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30890"/>
          <a:ext cx="838200" cy="13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143053</xdr:rowOff>
    </xdr:from>
    <xdr:to>
      <xdr:col>19</xdr:col>
      <xdr:colOff>177800</xdr:colOff>
      <xdr:row>35</xdr:row>
      <xdr:rowOff>169159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43803"/>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135387</xdr:rowOff>
    </xdr:from>
    <xdr:to>
      <xdr:col>15</xdr:col>
      <xdr:colOff>50800</xdr:colOff>
      <xdr:row>35</xdr:row>
      <xdr:rowOff>143053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36137"/>
          <a:ext cx="889000" cy="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135387</xdr:rowOff>
    </xdr:from>
    <xdr:to>
      <xdr:col>10</xdr:col>
      <xdr:colOff>114300</xdr:colOff>
      <xdr:row>36</xdr:row>
      <xdr:rowOff>1024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36137"/>
          <a:ext cx="889000" cy="3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150790</xdr:rowOff>
    </xdr:from>
    <xdr:to>
      <xdr:col>24</xdr:col>
      <xdr:colOff>114300</xdr:colOff>
      <xdr:row>35</xdr:row>
      <xdr:rowOff>80940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2217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3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118359</xdr:rowOff>
    </xdr:from>
    <xdr:to>
      <xdr:col>20</xdr:col>
      <xdr:colOff>38100</xdr:colOff>
      <xdr:row>36</xdr:row>
      <xdr:rowOff>48509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1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65036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9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92253</xdr:rowOff>
    </xdr:from>
    <xdr:to>
      <xdr:col>15</xdr:col>
      <xdr:colOff>101600</xdr:colOff>
      <xdr:row>36</xdr:row>
      <xdr:rowOff>22403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9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38930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6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84587</xdr:rowOff>
    </xdr:from>
    <xdr:to>
      <xdr:col>10</xdr:col>
      <xdr:colOff>165100</xdr:colOff>
      <xdr:row>36</xdr:row>
      <xdr:rowOff>14737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31264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6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121674</xdr:rowOff>
    </xdr:from>
    <xdr:to>
      <xdr:col>6</xdr:col>
      <xdr:colOff>38100</xdr:colOff>
      <xdr:row>36</xdr:row>
      <xdr:rowOff>51824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68351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9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18915</xdr:rowOff>
    </xdr:from>
    <xdr:to>
      <xdr:col>24</xdr:col>
      <xdr:colOff>63500</xdr:colOff>
      <xdr:row>56</xdr:row>
      <xdr:rowOff>38278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620115"/>
          <a:ext cx="838200" cy="1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126342</xdr:rowOff>
    </xdr:from>
    <xdr:to>
      <xdr:col>19</xdr:col>
      <xdr:colOff>177800</xdr:colOff>
      <xdr:row>56</xdr:row>
      <xdr:rowOff>18915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556092"/>
          <a:ext cx="889000" cy="6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126342</xdr:rowOff>
    </xdr:from>
    <xdr:to>
      <xdr:col>15</xdr:col>
      <xdr:colOff>50800</xdr:colOff>
      <xdr:row>56</xdr:row>
      <xdr:rowOff>32433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556092"/>
          <a:ext cx="889000" cy="7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63717</xdr:rowOff>
    </xdr:from>
    <xdr:to>
      <xdr:col>10</xdr:col>
      <xdr:colOff>114300</xdr:colOff>
      <xdr:row>56</xdr:row>
      <xdr:rowOff>32433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8807667"/>
          <a:ext cx="889000" cy="82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158928</xdr:rowOff>
    </xdr:from>
    <xdr:to>
      <xdr:col>24</xdr:col>
      <xdr:colOff>114300</xdr:colOff>
      <xdr:row>56</xdr:row>
      <xdr:rowOff>89078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8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10355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4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139565</xdr:rowOff>
    </xdr:from>
    <xdr:to>
      <xdr:col>20</xdr:col>
      <xdr:colOff>38100</xdr:colOff>
      <xdr:row>56</xdr:row>
      <xdr:rowOff>69715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86242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34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75542</xdr:rowOff>
    </xdr:from>
    <xdr:to>
      <xdr:col>15</xdr:col>
      <xdr:colOff>101600</xdr:colOff>
      <xdr:row>56</xdr:row>
      <xdr:rowOff>5692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0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22219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28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153083</xdr:rowOff>
    </xdr:from>
    <xdr:to>
      <xdr:col>10</xdr:col>
      <xdr:colOff>165100</xdr:colOff>
      <xdr:row>56</xdr:row>
      <xdr:rowOff>83233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8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99760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35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12917</xdr:rowOff>
    </xdr:from>
    <xdr:to>
      <xdr:col>6</xdr:col>
      <xdr:colOff>38100</xdr:colOff>
      <xdr:row>51</xdr:row>
      <xdr:rowOff>114517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875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131044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853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39866</xdr:rowOff>
    </xdr:from>
    <xdr:to>
      <xdr:col>24</xdr:col>
      <xdr:colOff>63500</xdr:colOff>
      <xdr:row>78</xdr:row>
      <xdr:rowOff>85700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12966"/>
          <a:ext cx="8382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57583</xdr:rowOff>
    </xdr:from>
    <xdr:to>
      <xdr:col>19</xdr:col>
      <xdr:colOff>177800</xdr:colOff>
      <xdr:row>78</xdr:row>
      <xdr:rowOff>85700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30683"/>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23216</xdr:rowOff>
    </xdr:from>
    <xdr:to>
      <xdr:col>15</xdr:col>
      <xdr:colOff>50800</xdr:colOff>
      <xdr:row>78</xdr:row>
      <xdr:rowOff>57583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96316"/>
          <a:ext cx="8890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17793</xdr:rowOff>
    </xdr:from>
    <xdr:to>
      <xdr:col>10</xdr:col>
      <xdr:colOff>114300</xdr:colOff>
      <xdr:row>78</xdr:row>
      <xdr:rowOff>23216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390893"/>
          <a:ext cx="8890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160516</xdr:rowOff>
    </xdr:from>
    <xdr:to>
      <xdr:col>24</xdr:col>
      <xdr:colOff>114300</xdr:colOff>
      <xdr:row>78</xdr:row>
      <xdr:rowOff>90666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138943</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4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34900</xdr:rowOff>
    </xdr:from>
    <xdr:to>
      <xdr:col>20</xdr:col>
      <xdr:colOff>38100</xdr:colOff>
      <xdr:row>78</xdr:row>
      <xdr:rowOff>136500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153027</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6783</xdr:rowOff>
    </xdr:from>
    <xdr:to>
      <xdr:col>15</xdr:col>
      <xdr:colOff>101600</xdr:colOff>
      <xdr:row>78</xdr:row>
      <xdr:rowOff>108383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7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124910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15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143866</xdr:rowOff>
    </xdr:from>
    <xdr:to>
      <xdr:col>10</xdr:col>
      <xdr:colOff>165100</xdr:colOff>
      <xdr:row>78</xdr:row>
      <xdr:rowOff>74016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4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90543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12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138443</xdr:rowOff>
    </xdr:from>
    <xdr:to>
      <xdr:col>6</xdr:col>
      <xdr:colOff>38100</xdr:colOff>
      <xdr:row>78</xdr:row>
      <xdr:rowOff>68593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85120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1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73571</xdr:rowOff>
    </xdr:from>
    <xdr:to>
      <xdr:col>24</xdr:col>
      <xdr:colOff>63500</xdr:colOff>
      <xdr:row>98</xdr:row>
      <xdr:rowOff>87503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75671"/>
          <a:ext cx="838200" cy="1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87503</xdr:rowOff>
    </xdr:from>
    <xdr:to>
      <xdr:col>19</xdr:col>
      <xdr:colOff>177800</xdr:colOff>
      <xdr:row>98</xdr:row>
      <xdr:rowOff>90526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89603"/>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90526</xdr:rowOff>
    </xdr:from>
    <xdr:to>
      <xdr:col>15</xdr:col>
      <xdr:colOff>50800</xdr:colOff>
      <xdr:row>98</xdr:row>
      <xdr:rowOff>91694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92626"/>
          <a:ext cx="8890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28372</xdr:rowOff>
    </xdr:from>
    <xdr:to>
      <xdr:col>10</xdr:col>
      <xdr:colOff>114300</xdr:colOff>
      <xdr:row>98</xdr:row>
      <xdr:rowOff>91694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30472"/>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22771</xdr:rowOff>
    </xdr:from>
    <xdr:to>
      <xdr:col>24</xdr:col>
      <xdr:colOff>114300</xdr:colOff>
      <xdr:row>98</xdr:row>
      <xdr:rowOff>124371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82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109148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3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36703</xdr:rowOff>
    </xdr:from>
    <xdr:to>
      <xdr:col>20</xdr:col>
      <xdr:colOff>38100</xdr:colOff>
      <xdr:row>98</xdr:row>
      <xdr:rowOff>138303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3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129430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39726</xdr:rowOff>
    </xdr:from>
    <xdr:to>
      <xdr:col>15</xdr:col>
      <xdr:colOff>101600</xdr:colOff>
      <xdr:row>98</xdr:row>
      <xdr:rowOff>141326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4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132453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3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40894</xdr:rowOff>
    </xdr:from>
    <xdr:to>
      <xdr:col>10</xdr:col>
      <xdr:colOff>165100</xdr:colOff>
      <xdr:row>98</xdr:row>
      <xdr:rowOff>142494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4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133621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3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149022</xdr:rowOff>
    </xdr:from>
    <xdr:to>
      <xdr:col>6</xdr:col>
      <xdr:colOff>38100</xdr:colOff>
      <xdr:row>98</xdr:row>
      <xdr:rowOff>79172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70299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7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151475</xdr:rowOff>
    </xdr:from>
    <xdr:to>
      <xdr:col>55</xdr:col>
      <xdr:colOff>0</xdr:colOff>
      <xdr:row>38</xdr:row>
      <xdr:rowOff>31302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23675"/>
          <a:ext cx="838200" cy="22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141453</xdr:rowOff>
    </xdr:from>
    <xdr:to>
      <xdr:col>50</xdr:col>
      <xdr:colOff>114300</xdr:colOff>
      <xdr:row>38</xdr:row>
      <xdr:rowOff>31302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85103"/>
          <a:ext cx="889000" cy="6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141453</xdr:rowOff>
    </xdr:from>
    <xdr:to>
      <xdr:col>45</xdr:col>
      <xdr:colOff>177800</xdr:colOff>
      <xdr:row>38</xdr:row>
      <xdr:rowOff>18152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85103"/>
          <a:ext cx="889000" cy="4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18152</xdr:rowOff>
    </xdr:from>
    <xdr:to>
      <xdr:col>41</xdr:col>
      <xdr:colOff>50800</xdr:colOff>
      <xdr:row>38</xdr:row>
      <xdr:rowOff>29475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33252"/>
          <a:ext cx="889000" cy="1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100675</xdr:rowOff>
    </xdr:from>
    <xdr:to>
      <xdr:col>55</xdr:col>
      <xdr:colOff>50800</xdr:colOff>
      <xdr:row>37</xdr:row>
      <xdr:rowOff>30825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7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36638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0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151952</xdr:rowOff>
    </xdr:from>
    <xdr:to>
      <xdr:col>50</xdr:col>
      <xdr:colOff>165100</xdr:colOff>
      <xdr:row>38</xdr:row>
      <xdr:rowOff>82102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73229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8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90653</xdr:rowOff>
    </xdr:from>
    <xdr:to>
      <xdr:col>46</xdr:col>
      <xdr:colOff>38100</xdr:colOff>
      <xdr:row>38</xdr:row>
      <xdr:rowOff>20803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3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37330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20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138802</xdr:rowOff>
    </xdr:from>
    <xdr:to>
      <xdr:col>41</xdr:col>
      <xdr:colOff>101600</xdr:colOff>
      <xdr:row>38</xdr:row>
      <xdr:rowOff>68952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8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85479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25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150125</xdr:rowOff>
    </xdr:from>
    <xdr:to>
      <xdr:col>36</xdr:col>
      <xdr:colOff>165100</xdr:colOff>
      <xdr:row>38</xdr:row>
      <xdr:rowOff>80275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96802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6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41111</xdr:rowOff>
    </xdr:from>
    <xdr:to>
      <xdr:col>55</xdr:col>
      <xdr:colOff>0</xdr:colOff>
      <xdr:row>58</xdr:row>
      <xdr:rowOff>63686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85211"/>
          <a:ext cx="838200" cy="2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39467</xdr:rowOff>
    </xdr:from>
    <xdr:to>
      <xdr:col>50</xdr:col>
      <xdr:colOff>114300</xdr:colOff>
      <xdr:row>58</xdr:row>
      <xdr:rowOff>41111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83567"/>
          <a:ext cx="889000" cy="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123900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6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33634</xdr:rowOff>
    </xdr:from>
    <xdr:to>
      <xdr:col>45</xdr:col>
      <xdr:colOff>177800</xdr:colOff>
      <xdr:row>58</xdr:row>
      <xdr:rowOff>39467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77734"/>
          <a:ext cx="889000" cy="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129145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33634</xdr:rowOff>
    </xdr:from>
    <xdr:to>
      <xdr:col>41</xdr:col>
      <xdr:colOff>50800</xdr:colOff>
      <xdr:row>58</xdr:row>
      <xdr:rowOff>63973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77734"/>
          <a:ext cx="889000" cy="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12886</xdr:rowOff>
    </xdr:from>
    <xdr:to>
      <xdr:col>55</xdr:col>
      <xdr:colOff>50800</xdr:colOff>
      <xdr:row>58</xdr:row>
      <xdr:rowOff>114486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143713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4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161761</xdr:rowOff>
    </xdr:from>
    <xdr:to>
      <xdr:col>50</xdr:col>
      <xdr:colOff>165100</xdr:colOff>
      <xdr:row>58</xdr:row>
      <xdr:rowOff>91911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108438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0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160117</xdr:rowOff>
    </xdr:from>
    <xdr:to>
      <xdr:col>46</xdr:col>
      <xdr:colOff>38100</xdr:colOff>
      <xdr:row>58</xdr:row>
      <xdr:rowOff>90267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3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106794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0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154284</xdr:rowOff>
    </xdr:from>
    <xdr:to>
      <xdr:col>41</xdr:col>
      <xdr:colOff>101600</xdr:colOff>
      <xdr:row>58</xdr:row>
      <xdr:rowOff>84434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2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100961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0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13173</xdr:rowOff>
    </xdr:from>
    <xdr:to>
      <xdr:col>36</xdr:col>
      <xdr:colOff>165100</xdr:colOff>
      <xdr:row>58</xdr:row>
      <xdr:rowOff>114773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131300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3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115929</xdr:rowOff>
    </xdr:from>
    <xdr:to>
      <xdr:col>55</xdr:col>
      <xdr:colOff>0</xdr:colOff>
      <xdr:row>78</xdr:row>
      <xdr:rowOff>124839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89029"/>
          <a:ext cx="838200" cy="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97984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7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77450</xdr:rowOff>
    </xdr:from>
    <xdr:to>
      <xdr:col>50</xdr:col>
      <xdr:colOff>114300</xdr:colOff>
      <xdr:row>78</xdr:row>
      <xdr:rowOff>115929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50550"/>
          <a:ext cx="889000" cy="3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35047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59528</xdr:rowOff>
    </xdr:from>
    <xdr:to>
      <xdr:col>45</xdr:col>
      <xdr:colOff>177800</xdr:colOff>
      <xdr:row>78</xdr:row>
      <xdr:rowOff>77450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32628"/>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41797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59528</xdr:rowOff>
    </xdr:from>
    <xdr:to>
      <xdr:col>41</xdr:col>
      <xdr:colOff>50800</xdr:colOff>
      <xdr:row>78</xdr:row>
      <xdr:rowOff>98653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32628"/>
          <a:ext cx="889000" cy="3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24271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74039</xdr:rowOff>
    </xdr:from>
    <xdr:to>
      <xdr:col>55</xdr:col>
      <xdr:colOff>50800</xdr:colOff>
      <xdr:row>79</xdr:row>
      <xdr:rowOff>4189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33416</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3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65129</xdr:rowOff>
    </xdr:from>
    <xdr:to>
      <xdr:col>50</xdr:col>
      <xdr:colOff>165100</xdr:colOff>
      <xdr:row>78</xdr:row>
      <xdr:rowOff>166729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3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11806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21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26650</xdr:rowOff>
    </xdr:from>
    <xdr:to>
      <xdr:col>46</xdr:col>
      <xdr:colOff>38100</xdr:colOff>
      <xdr:row>78</xdr:row>
      <xdr:rowOff>128250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9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144777</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17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8728</xdr:rowOff>
    </xdr:from>
    <xdr:to>
      <xdr:col>41</xdr:col>
      <xdr:colOff>101600</xdr:colOff>
      <xdr:row>78</xdr:row>
      <xdr:rowOff>110328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8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126855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5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47853</xdr:rowOff>
    </xdr:from>
    <xdr:to>
      <xdr:col>36</xdr:col>
      <xdr:colOff>165100</xdr:colOff>
      <xdr:row>78</xdr:row>
      <xdr:rowOff>149453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2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165980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19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47154</xdr:rowOff>
    </xdr:from>
    <xdr:to>
      <xdr:col>55</xdr:col>
      <xdr:colOff>0</xdr:colOff>
      <xdr:row>98</xdr:row>
      <xdr:rowOff>134020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49254"/>
          <a:ext cx="838200" cy="8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47154</xdr:rowOff>
    </xdr:from>
    <xdr:to>
      <xdr:col>50</xdr:col>
      <xdr:colOff>114300</xdr:colOff>
      <xdr:row>98</xdr:row>
      <xdr:rowOff>101470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49254"/>
          <a:ext cx="8890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167412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101470</xdr:rowOff>
    </xdr:from>
    <xdr:to>
      <xdr:col>45</xdr:col>
      <xdr:colOff>177800</xdr:colOff>
      <xdr:row>98</xdr:row>
      <xdr:rowOff>113396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03570"/>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113396</xdr:rowOff>
    </xdr:from>
    <xdr:to>
      <xdr:col>41</xdr:col>
      <xdr:colOff>50800</xdr:colOff>
      <xdr:row>98</xdr:row>
      <xdr:rowOff>134778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15496"/>
          <a:ext cx="889000" cy="2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83220</xdr:rowOff>
    </xdr:from>
    <xdr:to>
      <xdr:col>55</xdr:col>
      <xdr:colOff>50800</xdr:colOff>
      <xdr:row>99</xdr:row>
      <xdr:rowOff>13370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53740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167804</xdr:rowOff>
    </xdr:from>
    <xdr:to>
      <xdr:col>50</xdr:col>
      <xdr:colOff>165100</xdr:colOff>
      <xdr:row>98</xdr:row>
      <xdr:rowOff>97954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9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114481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7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50670</xdr:rowOff>
    </xdr:from>
    <xdr:to>
      <xdr:col>46</xdr:col>
      <xdr:colOff>38100</xdr:colOff>
      <xdr:row>98</xdr:row>
      <xdr:rowOff>152270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168797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2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62596</xdr:rowOff>
    </xdr:from>
    <xdr:to>
      <xdr:col>41</xdr:col>
      <xdr:colOff>101600</xdr:colOff>
      <xdr:row>98</xdr:row>
      <xdr:rowOff>164196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6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9273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3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83978</xdr:rowOff>
    </xdr:from>
    <xdr:to>
      <xdr:col>36</xdr:col>
      <xdr:colOff>165100</xdr:colOff>
      <xdr:row>99</xdr:row>
      <xdr:rowOff>14128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30655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66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97504</xdr:rowOff>
    </xdr:from>
    <xdr:to>
      <xdr:col>85</xdr:col>
      <xdr:colOff>127000</xdr:colOff>
      <xdr:row>38</xdr:row>
      <xdr:rowOff>132473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12604"/>
          <a:ext cx="838200" cy="3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132473</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47573"/>
          <a:ext cx="889000" cy="8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44138</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0688"/>
          <a:ext cx="889000" cy="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44138</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30688"/>
          <a:ext cx="889000" cy="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46704</xdr:rowOff>
    </xdr:from>
    <xdr:to>
      <xdr:col>85</xdr:col>
      <xdr:colOff>177800</xdr:colOff>
      <xdr:row>38</xdr:row>
      <xdr:rowOff>148304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6081</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81673</xdr:rowOff>
    </xdr:from>
    <xdr:to>
      <xdr:col>81</xdr:col>
      <xdr:colOff>101600</xdr:colOff>
      <xdr:row>39</xdr:row>
      <xdr:rowOff>11823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28350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7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164788</xdr:rowOff>
    </xdr:from>
    <xdr:to>
      <xdr:col>72</xdr:col>
      <xdr:colOff>38100</xdr:colOff>
      <xdr:row>39</xdr:row>
      <xdr:rowOff>94938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86065</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46333" y="6772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145169</xdr:rowOff>
    </xdr:from>
    <xdr:to>
      <xdr:col>85</xdr:col>
      <xdr:colOff>127000</xdr:colOff>
      <xdr:row>76</xdr:row>
      <xdr:rowOff>1014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03919"/>
          <a:ext cx="8382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1014</xdr:rowOff>
    </xdr:from>
    <xdr:to>
      <xdr:col>81</xdr:col>
      <xdr:colOff>50800</xdr:colOff>
      <xdr:row>76</xdr:row>
      <xdr:rowOff>1139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31214"/>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155885</xdr:rowOff>
    </xdr:from>
    <xdr:to>
      <xdr:col>76</xdr:col>
      <xdr:colOff>114300</xdr:colOff>
      <xdr:row>76</xdr:row>
      <xdr:rowOff>1139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014635"/>
          <a:ext cx="889000" cy="1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155217</xdr:rowOff>
    </xdr:from>
    <xdr:to>
      <xdr:col>71</xdr:col>
      <xdr:colOff>177800</xdr:colOff>
      <xdr:row>75</xdr:row>
      <xdr:rowOff>155885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013967"/>
          <a:ext cx="8890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94369</xdr:rowOff>
    </xdr:from>
    <xdr:to>
      <xdr:col>85</xdr:col>
      <xdr:colOff>177800</xdr:colOff>
      <xdr:row>76</xdr:row>
      <xdr:rowOff>24519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95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72796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3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121664</xdr:rowOff>
    </xdr:from>
    <xdr:to>
      <xdr:col>81</xdr:col>
      <xdr:colOff>101600</xdr:colOff>
      <xdr:row>76</xdr:row>
      <xdr:rowOff>51814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9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42941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07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121789</xdr:rowOff>
    </xdr:from>
    <xdr:to>
      <xdr:col>76</xdr:col>
      <xdr:colOff>165100</xdr:colOff>
      <xdr:row>76</xdr:row>
      <xdr:rowOff>51939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9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43066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07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105085</xdr:rowOff>
    </xdr:from>
    <xdr:to>
      <xdr:col>72</xdr:col>
      <xdr:colOff>38100</xdr:colOff>
      <xdr:row>76</xdr:row>
      <xdr:rowOff>35235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9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26362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0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104416</xdr:rowOff>
    </xdr:from>
    <xdr:to>
      <xdr:col>67</xdr:col>
      <xdr:colOff>101600</xdr:colOff>
      <xdr:row>76</xdr:row>
      <xdr:rowOff>34565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963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25694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05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156702</xdr:rowOff>
    </xdr:from>
    <xdr:to>
      <xdr:col>85</xdr:col>
      <xdr:colOff>127000</xdr:colOff>
      <xdr:row>99</xdr:row>
      <xdr:rowOff>34851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87352"/>
          <a:ext cx="838200" cy="22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47945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157541</xdr:rowOff>
    </xdr:from>
    <xdr:to>
      <xdr:col>81</xdr:col>
      <xdr:colOff>50800</xdr:colOff>
      <xdr:row>99</xdr:row>
      <xdr:rowOff>34851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59641"/>
          <a:ext cx="889000" cy="4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100309</xdr:rowOff>
    </xdr:from>
    <xdr:to>
      <xdr:col>76</xdr:col>
      <xdr:colOff>114300</xdr:colOff>
      <xdr:row>98</xdr:row>
      <xdr:rowOff>157541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02409"/>
          <a:ext cx="889000" cy="5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100309</xdr:rowOff>
    </xdr:from>
    <xdr:to>
      <xdr:col>71</xdr:col>
      <xdr:colOff>177800</xdr:colOff>
      <xdr:row>98</xdr:row>
      <xdr:rowOff>145941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02409"/>
          <a:ext cx="889000" cy="4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105902</xdr:rowOff>
    </xdr:from>
    <xdr:to>
      <xdr:col>85</xdr:col>
      <xdr:colOff>177800</xdr:colOff>
      <xdr:row>98</xdr:row>
      <xdr:rowOff>36052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3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128779</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8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155501</xdr:rowOff>
    </xdr:from>
    <xdr:to>
      <xdr:col>81</xdr:col>
      <xdr:colOff>101600</xdr:colOff>
      <xdr:row>99</xdr:row>
      <xdr:rowOff>85651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76778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106741</xdr:rowOff>
    </xdr:from>
    <xdr:to>
      <xdr:col>76</xdr:col>
      <xdr:colOff>165100</xdr:colOff>
      <xdr:row>99</xdr:row>
      <xdr:rowOff>36891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0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53418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8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49509</xdr:rowOff>
    </xdr:from>
    <xdr:to>
      <xdr:col>72</xdr:col>
      <xdr:colOff>38100</xdr:colOff>
      <xdr:row>98</xdr:row>
      <xdr:rowOff>151109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5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167636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2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95141</xdr:rowOff>
    </xdr:from>
    <xdr:to>
      <xdr:col>67</xdr:col>
      <xdr:colOff>101600</xdr:colOff>
      <xdr:row>99</xdr:row>
      <xdr:rowOff>25291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9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41818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7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19489</xdr:rowOff>
    </xdr:from>
    <xdr:to>
      <xdr:col>116</xdr:col>
      <xdr:colOff>63500</xdr:colOff>
      <xdr:row>39</xdr:row>
      <xdr:rowOff>79056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534589"/>
          <a:ext cx="838200" cy="23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135455</xdr:rowOff>
    </xdr:from>
    <xdr:to>
      <xdr:col>111</xdr:col>
      <xdr:colOff>177800</xdr:colOff>
      <xdr:row>38</xdr:row>
      <xdr:rowOff>19489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479105"/>
          <a:ext cx="889000" cy="5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66315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135455</xdr:rowOff>
    </xdr:from>
    <xdr:to>
      <xdr:col>107</xdr:col>
      <xdr:colOff>50800</xdr:colOff>
      <xdr:row>39</xdr:row>
      <xdr:rowOff>81864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479105"/>
          <a:ext cx="889000" cy="28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68372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86959</xdr:rowOff>
    </xdr:from>
    <xdr:to>
      <xdr:col>102</xdr:col>
      <xdr:colOff>114300</xdr:colOff>
      <xdr:row>39</xdr:row>
      <xdr:rowOff>81864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02059"/>
          <a:ext cx="889000" cy="16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61906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4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28256</xdr:rowOff>
    </xdr:from>
    <xdr:to>
      <xdr:col>116</xdr:col>
      <xdr:colOff>114300</xdr:colOff>
      <xdr:row>39</xdr:row>
      <xdr:rowOff>129856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114633</xdr:rowOff>
    </xdr:from>
    <xdr:ext cx="378565"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29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140139</xdr:rowOff>
    </xdr:from>
    <xdr:to>
      <xdr:col>112</xdr:col>
      <xdr:colOff>38100</xdr:colOff>
      <xdr:row>38</xdr:row>
      <xdr:rowOff>70289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48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86816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84655</xdr:rowOff>
    </xdr:from>
    <xdr:to>
      <xdr:col>107</xdr:col>
      <xdr:colOff>101600</xdr:colOff>
      <xdr:row>38</xdr:row>
      <xdr:rowOff>14805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42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31332</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0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31064</xdr:rowOff>
    </xdr:from>
    <xdr:to>
      <xdr:col>102</xdr:col>
      <xdr:colOff>165100</xdr:colOff>
      <xdr:row>39</xdr:row>
      <xdr:rowOff>132664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1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123791</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810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36159</xdr:rowOff>
    </xdr:from>
    <xdr:to>
      <xdr:col>98</xdr:col>
      <xdr:colOff>38100</xdr:colOff>
      <xdr:row>38</xdr:row>
      <xdr:rowOff>137759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5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154286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2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37986</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53536"/>
          <a:ext cx="889000" cy="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37986</xdr:rowOff>
    </xdr:from>
    <xdr:to>
      <xdr:col>107</xdr:col>
      <xdr:colOff>50800</xdr:colOff>
      <xdr:row>59</xdr:row>
      <xdr:rowOff>41808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53536"/>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41808</xdr:rowOff>
    </xdr:from>
    <xdr:to>
      <xdr:col>102</xdr:col>
      <xdr:colOff>114300</xdr:colOff>
      <xdr:row>59</xdr:row>
      <xdr:rowOff>41859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157358"/>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158636</xdr:rowOff>
    </xdr:from>
    <xdr:to>
      <xdr:col>107</xdr:col>
      <xdr:colOff>101600</xdr:colOff>
      <xdr:row>59</xdr:row>
      <xdr:rowOff>88786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79913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195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162458</xdr:rowOff>
    </xdr:from>
    <xdr:to>
      <xdr:col>102</xdr:col>
      <xdr:colOff>165100</xdr:colOff>
      <xdr:row>59</xdr:row>
      <xdr:rowOff>92608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83735</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19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162509</xdr:rowOff>
    </xdr:from>
    <xdr:to>
      <xdr:col>98</xdr:col>
      <xdr:colOff>38100</xdr:colOff>
      <xdr:row>59</xdr:row>
      <xdr:rowOff>92659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83786</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199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1822</xdr:rowOff>
    </xdr:from>
    <xdr:to>
      <xdr:col>116</xdr:col>
      <xdr:colOff>63500</xdr:colOff>
      <xdr:row>77</xdr:row>
      <xdr:rowOff>18324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203472"/>
          <a:ext cx="838200" cy="1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156083</xdr:rowOff>
    </xdr:from>
    <xdr:to>
      <xdr:col>111</xdr:col>
      <xdr:colOff>177800</xdr:colOff>
      <xdr:row>77</xdr:row>
      <xdr:rowOff>18324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186283"/>
          <a:ext cx="889000" cy="3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156083</xdr:rowOff>
    </xdr:from>
    <xdr:to>
      <xdr:col>107</xdr:col>
      <xdr:colOff>50800</xdr:colOff>
      <xdr:row>77</xdr:row>
      <xdr:rowOff>23245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186283"/>
          <a:ext cx="889000" cy="3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111212</xdr:rowOff>
    </xdr:from>
    <xdr:to>
      <xdr:col>102</xdr:col>
      <xdr:colOff>114300</xdr:colOff>
      <xdr:row>77</xdr:row>
      <xdr:rowOff>23245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141412"/>
          <a:ext cx="889000" cy="8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122472</xdr:rowOff>
    </xdr:from>
    <xdr:to>
      <xdr:col>116</xdr:col>
      <xdr:colOff>114300</xdr:colOff>
      <xdr:row>77</xdr:row>
      <xdr:rowOff>52622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1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100899</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1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138974</xdr:rowOff>
    </xdr:from>
    <xdr:to>
      <xdr:col>112</xdr:col>
      <xdr:colOff>38100</xdr:colOff>
      <xdr:row>77</xdr:row>
      <xdr:rowOff>69124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6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60251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6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105283</xdr:rowOff>
    </xdr:from>
    <xdr:to>
      <xdr:col>107</xdr:col>
      <xdr:colOff>101600</xdr:colOff>
      <xdr:row>77</xdr:row>
      <xdr:rowOff>35433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13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26560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22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143895</xdr:rowOff>
    </xdr:from>
    <xdr:to>
      <xdr:col>102</xdr:col>
      <xdr:colOff>165100</xdr:colOff>
      <xdr:row>77</xdr:row>
      <xdr:rowOff>74045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7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65172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2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60412</xdr:rowOff>
    </xdr:from>
    <xdr:to>
      <xdr:col>98</xdr:col>
      <xdr:colOff>38100</xdr:colOff>
      <xdr:row>76</xdr:row>
      <xdr:rowOff>162012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09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7089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86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latin typeface="ＭＳ ゴシック" panose="020B0609070205080204" pitchFamily="49" charset="-128"/>
              <a:ea typeface="ＭＳ ゴシック" panose="020B0609070205080204" pitchFamily="49" charset="-128"/>
            </a:rPr>
            <a:t>歳出決算総額は、住民一人当たり</a:t>
          </a:r>
          <a:r>
            <a:rPr lang="en-US" altLang="ja-JP" sz="1100">
              <a:effectLst/>
              <a:latin typeface="ＭＳ ゴシック" panose="020B0609070205080204" pitchFamily="49" charset="-128"/>
              <a:ea typeface="ＭＳ ゴシック" panose="020B0609070205080204" pitchFamily="49" charset="-128"/>
            </a:rPr>
            <a:t>972,077</a:t>
          </a:r>
          <a:r>
            <a:rPr lang="ja-JP" altLang="en-US" sz="1100">
              <a:effectLst/>
              <a:latin typeface="ＭＳ ゴシック" panose="020B0609070205080204" pitchFamily="49" charset="-128"/>
              <a:ea typeface="ＭＳ ゴシック" panose="020B0609070205080204" pitchFamily="49" charset="-128"/>
            </a:rPr>
            <a:t>円となっている。</a:t>
          </a:r>
          <a:endParaRPr lang="en-US" altLang="ja-JP" sz="1100">
            <a:effectLst/>
            <a:latin typeface="ＭＳ ゴシック" panose="020B0609070205080204" pitchFamily="49" charset="-128"/>
            <a:ea typeface="ＭＳ ゴシック" panose="020B0609070205080204" pitchFamily="49" charset="-128"/>
          </a:endParaRPr>
        </a:p>
        <a:p>
          <a:r>
            <a:rPr lang="ja-JP" altLang="en-US" sz="1100">
              <a:effectLst/>
              <a:latin typeface="ＭＳ ゴシック" panose="020B0609070205080204" pitchFamily="49" charset="-128"/>
              <a:ea typeface="ＭＳ ゴシック" panose="020B0609070205080204" pitchFamily="49" charset="-128"/>
            </a:rPr>
            <a:t>・「人件費」については、会計年度任用職員制度の導入により、前年度より</a:t>
          </a:r>
          <a:r>
            <a:rPr lang="en-US" altLang="ja-JP" sz="1100">
              <a:effectLst/>
              <a:latin typeface="ＭＳ ゴシック" panose="020B0609070205080204" pitchFamily="49" charset="-128"/>
              <a:ea typeface="ＭＳ ゴシック" panose="020B0609070205080204" pitchFamily="49" charset="-128"/>
            </a:rPr>
            <a:t>18,244</a:t>
          </a:r>
          <a:r>
            <a:rPr lang="ja-JP" altLang="en-US" sz="1100">
              <a:effectLst/>
              <a:latin typeface="ＭＳ ゴシック" panose="020B0609070205080204" pitchFamily="49" charset="-128"/>
              <a:ea typeface="ＭＳ ゴシック" panose="020B0609070205080204" pitchFamily="49" charset="-128"/>
            </a:rPr>
            <a:t>円増加となっている。</a:t>
          </a:r>
        </a:p>
        <a:p>
          <a:r>
            <a:rPr lang="ja-JP" altLang="en-US" sz="1100">
              <a:effectLst/>
              <a:latin typeface="ＭＳ ゴシック" panose="020B0609070205080204" pitchFamily="49" charset="-128"/>
              <a:ea typeface="ＭＳ ゴシック" panose="020B0609070205080204" pitchFamily="49" charset="-128"/>
            </a:rPr>
            <a:t>・「物件費」は、学校給食センター改築事業に係る施設用品の整備完了に伴い、前年度より</a:t>
          </a:r>
          <a:r>
            <a:rPr lang="en-US" altLang="ja-JP" sz="1100">
              <a:effectLst/>
              <a:latin typeface="ＭＳ ゴシック" panose="020B0609070205080204" pitchFamily="49" charset="-128"/>
              <a:ea typeface="ＭＳ ゴシック" panose="020B0609070205080204" pitchFamily="49" charset="-128"/>
            </a:rPr>
            <a:t>5,082</a:t>
          </a:r>
          <a:r>
            <a:rPr lang="ja-JP" altLang="en-US" sz="1100">
              <a:effectLst/>
              <a:latin typeface="ＭＳ ゴシック" panose="020B0609070205080204" pitchFamily="49" charset="-128"/>
              <a:ea typeface="ＭＳ ゴシック" panose="020B0609070205080204" pitchFamily="49" charset="-128"/>
            </a:rPr>
            <a:t>円減少となっている</a:t>
          </a:r>
          <a:endParaRPr lang="en-US" altLang="ja-JP" sz="1100">
            <a:effectLst/>
            <a:latin typeface="ＭＳ ゴシック" panose="020B0609070205080204" pitchFamily="49" charset="-128"/>
            <a:ea typeface="ＭＳ ゴシック" panose="020B0609070205080204" pitchFamily="49" charset="-128"/>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「補助費等」は、新型コロナウイルス感染症対策に係る特別定額給付金給付事業</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により、前年度より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116,917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増加となっている。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effectLst/>
              <a:latin typeface="ＭＳ ゴシック" panose="020B0609070205080204" pitchFamily="49" charset="-128"/>
              <a:ea typeface="ＭＳ ゴシック" panose="020B0609070205080204" pitchFamily="49" charset="-128"/>
            </a:rPr>
            <a:t>・「普通建設事業費」については、学校給食センター改築工事の整備が完了したことに伴い、前年度より</a:t>
          </a:r>
          <a:r>
            <a:rPr lang="en-US" altLang="ja-JP" sz="1100">
              <a:effectLst/>
              <a:latin typeface="ＭＳ ゴシック" panose="020B0609070205080204" pitchFamily="49" charset="-128"/>
              <a:ea typeface="ＭＳ ゴシック" panose="020B0609070205080204" pitchFamily="49" charset="-128"/>
            </a:rPr>
            <a:t>49,378</a:t>
          </a:r>
          <a:r>
            <a:rPr lang="ja-JP" altLang="en-US" sz="1100">
              <a:effectLst/>
              <a:latin typeface="ＭＳ ゴシック" panose="020B0609070205080204" pitchFamily="49" charset="-128"/>
              <a:ea typeface="ＭＳ ゴシック" panose="020B0609070205080204" pitchFamily="49" charset="-128"/>
            </a:rPr>
            <a:t>円減少となっている。</a:t>
          </a:r>
          <a:endParaRPr lang="en-US" altLang="ja-JP" sz="1100">
            <a:effectLst/>
            <a:latin typeface="ＭＳ ゴシック" panose="020B0609070205080204" pitchFamily="49" charset="-128"/>
            <a:ea typeface="ＭＳ ゴシック" panose="020B0609070205080204" pitchFamily="49" charset="-128"/>
          </a:endParaRPr>
        </a:p>
        <a:p>
          <a:r>
            <a:rPr lang="ja-JP" altLang="en-US" sz="1100">
              <a:effectLst/>
              <a:latin typeface="ＭＳ ゴシック" panose="020B0609070205080204" pitchFamily="49" charset="-128"/>
              <a:ea typeface="ＭＳ ゴシック" panose="020B0609070205080204" pitchFamily="49" charset="-128"/>
            </a:rPr>
            <a:t>・「災害復旧事業費」は、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台風１９号に伴う災害復旧事業が完了したことに伴い減少し</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たものの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effectLst/>
              <a:latin typeface="ＭＳ ゴシック" panose="020B0609070205080204" pitchFamily="49" charset="-128"/>
              <a:ea typeface="ＭＳ ゴシック" panose="020B0609070205080204" pitchFamily="49" charset="-128"/>
            </a:rPr>
            <a:t>福島沖地震の被害で生じた災害復旧事業費の増加により、前年度より</a:t>
          </a:r>
          <a:r>
            <a:rPr lang="en-US" altLang="ja-JP" sz="1100">
              <a:effectLst/>
              <a:latin typeface="ＭＳ ゴシック" panose="020B0609070205080204" pitchFamily="49" charset="-128"/>
              <a:ea typeface="ＭＳ ゴシック" panose="020B0609070205080204" pitchFamily="49" charset="-128"/>
            </a:rPr>
            <a:t>9,178</a:t>
          </a:r>
          <a:r>
            <a:rPr lang="ja-JP" altLang="en-US" sz="1100">
              <a:effectLst/>
              <a:latin typeface="ＭＳ ゴシック" panose="020B0609070205080204" pitchFamily="49" charset="-128"/>
              <a:ea typeface="ＭＳ ゴシック" panose="020B0609070205080204" pitchFamily="49" charset="-128"/>
            </a:rPr>
            <a:t>円増加となっている。</a:t>
          </a:r>
        </a:p>
        <a:p>
          <a:r>
            <a:rPr lang="ja-JP" altLang="en-US" sz="1100">
              <a:effectLst/>
              <a:latin typeface="ＭＳ ゴシック" panose="020B0609070205080204" pitchFamily="49" charset="-128"/>
              <a:ea typeface="ＭＳ ゴシック" panose="020B0609070205080204" pitchFamily="49" charset="-128"/>
            </a:rPr>
            <a:t>・「積立金」は、財政調整基金積立金及び公共施設整備基金積立金の積立により、前年度より</a:t>
          </a:r>
          <a:r>
            <a:rPr lang="en-US" altLang="ja-JP" sz="1100">
              <a:effectLst/>
              <a:latin typeface="ＭＳ ゴシック" panose="020B0609070205080204" pitchFamily="49" charset="-128"/>
              <a:ea typeface="ＭＳ ゴシック" panose="020B0609070205080204" pitchFamily="49" charset="-128"/>
            </a:rPr>
            <a:t>67,688</a:t>
          </a:r>
          <a:r>
            <a:rPr lang="ja-JP" altLang="en-US" sz="1100">
              <a:effectLst/>
              <a:latin typeface="ＭＳ ゴシック" panose="020B0609070205080204" pitchFamily="49" charset="-128"/>
              <a:ea typeface="ＭＳ ゴシック" panose="020B0609070205080204" pitchFamily="49" charset="-128"/>
            </a:rPr>
            <a:t>円増加となっている。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5,515
5,441
225.52
5,590,566
5,361,007
133,066
2,749,266
3,538,886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52505</xdr:rowOff>
    </xdr:from>
    <xdr:to>
      <xdr:col>24</xdr:col>
      <xdr:colOff>63500</xdr:colOff>
      <xdr:row>33</xdr:row>
      <xdr:rowOff>55118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710355"/>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52505</xdr:rowOff>
    </xdr:from>
    <xdr:to>
      <xdr:col>19</xdr:col>
      <xdr:colOff>177800</xdr:colOff>
      <xdr:row>33</xdr:row>
      <xdr:rowOff>65568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103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65568</xdr:rowOff>
    </xdr:from>
    <xdr:to>
      <xdr:col>15</xdr:col>
      <xdr:colOff>50800</xdr:colOff>
      <xdr:row>33</xdr:row>
      <xdr:rowOff>89408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23418"/>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89408</xdr:rowOff>
    </xdr:from>
    <xdr:to>
      <xdr:col>10</xdr:col>
      <xdr:colOff>114300</xdr:colOff>
      <xdr:row>33</xdr:row>
      <xdr:rowOff>146395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47258"/>
          <a:ext cx="889000" cy="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4318</xdr:rowOff>
    </xdr:from>
    <xdr:to>
      <xdr:col>24</xdr:col>
      <xdr:colOff>114300</xdr:colOff>
      <xdr:row>33</xdr:row>
      <xdr:rowOff>105918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27195</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1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1705</xdr:rowOff>
    </xdr:from>
    <xdr:to>
      <xdr:col>20</xdr:col>
      <xdr:colOff>38100</xdr:colOff>
      <xdr:row>33</xdr:row>
      <xdr:rowOff>103305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119832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43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14768</xdr:rowOff>
    </xdr:from>
    <xdr:to>
      <xdr:col>15</xdr:col>
      <xdr:colOff>101600</xdr:colOff>
      <xdr:row>33</xdr:row>
      <xdr:rowOff>116368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132895</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44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38608</xdr:rowOff>
    </xdr:from>
    <xdr:to>
      <xdr:col>10</xdr:col>
      <xdr:colOff>165100</xdr:colOff>
      <xdr:row>33</xdr:row>
      <xdr:rowOff>140208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156735</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47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95595</xdr:rowOff>
    </xdr:from>
    <xdr:to>
      <xdr:col>6</xdr:col>
      <xdr:colOff>38100</xdr:colOff>
      <xdr:row>34</xdr:row>
      <xdr:rowOff>25745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42272</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52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41777</xdr:rowOff>
    </xdr:from>
    <xdr:to>
      <xdr:col>24</xdr:col>
      <xdr:colOff>63500</xdr:colOff>
      <xdr:row>58</xdr:row>
      <xdr:rowOff>125361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85877"/>
          <a:ext cx="838200" cy="8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110294</xdr:rowOff>
    </xdr:from>
    <xdr:to>
      <xdr:col>19</xdr:col>
      <xdr:colOff>177800</xdr:colOff>
      <xdr:row>58</xdr:row>
      <xdr:rowOff>125361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54394"/>
          <a:ext cx="889000" cy="1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95704</xdr:rowOff>
    </xdr:from>
    <xdr:to>
      <xdr:col>15</xdr:col>
      <xdr:colOff>50800</xdr:colOff>
      <xdr:row>58</xdr:row>
      <xdr:rowOff>110294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39804"/>
          <a:ext cx="889000" cy="1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95704</xdr:rowOff>
    </xdr:from>
    <xdr:to>
      <xdr:col>10</xdr:col>
      <xdr:colOff>114300</xdr:colOff>
      <xdr:row>58</xdr:row>
      <xdr:rowOff>103425</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39804"/>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166756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162427</xdr:rowOff>
    </xdr:from>
    <xdr:to>
      <xdr:col>24</xdr:col>
      <xdr:colOff>114300</xdr:colOff>
      <xdr:row>58</xdr:row>
      <xdr:rowOff>92577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3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83718</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5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74561</xdr:rowOff>
    </xdr:from>
    <xdr:to>
      <xdr:col>20</xdr:col>
      <xdr:colOff>38100</xdr:colOff>
      <xdr:row>59</xdr:row>
      <xdr:rowOff>4711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1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21238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79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59494</xdr:rowOff>
    </xdr:from>
    <xdr:to>
      <xdr:col>15</xdr:col>
      <xdr:colOff>101600</xdr:colOff>
      <xdr:row>58</xdr:row>
      <xdr:rowOff>161094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6171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77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44904</xdr:rowOff>
    </xdr:from>
    <xdr:to>
      <xdr:col>10</xdr:col>
      <xdr:colOff>165100</xdr:colOff>
      <xdr:row>58</xdr:row>
      <xdr:rowOff>146504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8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163031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76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52625</xdr:rowOff>
    </xdr:from>
    <xdr:to>
      <xdr:col>6</xdr:col>
      <xdr:colOff>38100</xdr:colOff>
      <xdr:row>58</xdr:row>
      <xdr:rowOff>154225</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9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170752</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771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157732</xdr:rowOff>
    </xdr:from>
    <xdr:to>
      <xdr:col>24</xdr:col>
      <xdr:colOff>62865</xdr:colOff>
      <xdr:row>78</xdr:row>
      <xdr:rowOff>99915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502132"/>
          <a:ext cx="1270" cy="970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103742</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99915</xdr:rowOff>
    </xdr:from>
    <xdr:to>
      <xdr:col>24</xdr:col>
      <xdr:colOff>152400</xdr:colOff>
      <xdr:row>78</xdr:row>
      <xdr:rowOff>99915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104409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27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157732</xdr:rowOff>
    </xdr:from>
    <xdr:to>
      <xdr:col>24</xdr:col>
      <xdr:colOff>152400</xdr:colOff>
      <xdr:row>72</xdr:row>
      <xdr:rowOff>157732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50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105003</xdr:rowOff>
    </xdr:from>
    <xdr:to>
      <xdr:col>24</xdr:col>
      <xdr:colOff>63500</xdr:colOff>
      <xdr:row>77</xdr:row>
      <xdr:rowOff>7871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92303"/>
          <a:ext cx="838200" cy="41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100868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31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122441</xdr:rowOff>
    </xdr:from>
    <xdr:to>
      <xdr:col>24</xdr:col>
      <xdr:colOff>114300</xdr:colOff>
      <xdr:row>77</xdr:row>
      <xdr:rowOff>52591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3637</xdr:rowOff>
    </xdr:from>
    <xdr:to>
      <xdr:col>19</xdr:col>
      <xdr:colOff>177800</xdr:colOff>
      <xdr:row>77</xdr:row>
      <xdr:rowOff>7871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205287"/>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142611</xdr:rowOff>
    </xdr:from>
    <xdr:to>
      <xdr:col>20</xdr:col>
      <xdr:colOff>38100</xdr:colOff>
      <xdr:row>77</xdr:row>
      <xdr:rowOff>72761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7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63888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6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93734</xdr:rowOff>
    </xdr:from>
    <xdr:to>
      <xdr:col>15</xdr:col>
      <xdr:colOff>50800</xdr:colOff>
      <xdr:row>77</xdr:row>
      <xdr:rowOff>3637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123934"/>
          <a:ext cx="889000" cy="8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8561</xdr:rowOff>
    </xdr:from>
    <xdr:to>
      <xdr:col>15</xdr:col>
      <xdr:colOff>101600</xdr:colOff>
      <xdr:row>77</xdr:row>
      <xdr:rowOff>110161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101288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2873</xdr:rowOff>
    </xdr:from>
    <xdr:to>
      <xdr:col>10</xdr:col>
      <xdr:colOff>114300</xdr:colOff>
      <xdr:row>76</xdr:row>
      <xdr:rowOff>93734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347273"/>
          <a:ext cx="889000" cy="77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2032</xdr:rowOff>
    </xdr:from>
    <xdr:to>
      <xdr:col>10</xdr:col>
      <xdr:colOff>165100</xdr:colOff>
      <xdr:row>77</xdr:row>
      <xdr:rowOff>103632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94759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9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157727</xdr:rowOff>
    </xdr:from>
    <xdr:to>
      <xdr:col>6</xdr:col>
      <xdr:colOff>38100</xdr:colOff>
      <xdr:row>77</xdr:row>
      <xdr:rowOff>87877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79004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8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54203</xdr:rowOff>
    </xdr:from>
    <xdr:to>
      <xdr:col>24</xdr:col>
      <xdr:colOff>114300</xdr:colOff>
      <xdr:row>74</xdr:row>
      <xdr:rowOff>155803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77080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9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128521</xdr:rowOff>
    </xdr:from>
    <xdr:to>
      <xdr:col>20</xdr:col>
      <xdr:colOff>38100</xdr:colOff>
      <xdr:row>77</xdr:row>
      <xdr:rowOff>58671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5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75198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3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124287</xdr:rowOff>
    </xdr:from>
    <xdr:to>
      <xdr:col>15</xdr:col>
      <xdr:colOff>101600</xdr:colOff>
      <xdr:row>77</xdr:row>
      <xdr:rowOff>54437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5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70964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92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42934</xdr:rowOff>
    </xdr:from>
    <xdr:to>
      <xdr:col>10</xdr:col>
      <xdr:colOff>165100</xdr:colOff>
      <xdr:row>76</xdr:row>
      <xdr:rowOff>144534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7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161060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4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123523</xdr:rowOff>
    </xdr:from>
    <xdr:to>
      <xdr:col>6</xdr:col>
      <xdr:colOff>38100</xdr:colOff>
      <xdr:row>72</xdr:row>
      <xdr:rowOff>53673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2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70200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07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110159</xdr:rowOff>
    </xdr:from>
    <xdr:to>
      <xdr:col>24</xdr:col>
      <xdr:colOff>63500</xdr:colOff>
      <xdr:row>96</xdr:row>
      <xdr:rowOff>120926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569359"/>
          <a:ext cx="8382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95580</xdr:rowOff>
    </xdr:from>
    <xdr:to>
      <xdr:col>19</xdr:col>
      <xdr:colOff>177800</xdr:colOff>
      <xdr:row>96</xdr:row>
      <xdr:rowOff>110159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383330"/>
          <a:ext cx="889000" cy="18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95580</xdr:rowOff>
    </xdr:from>
    <xdr:to>
      <xdr:col>15</xdr:col>
      <xdr:colOff>50800</xdr:colOff>
      <xdr:row>96</xdr:row>
      <xdr:rowOff>104192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383330"/>
          <a:ext cx="889000" cy="18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104192</xdr:rowOff>
    </xdr:from>
    <xdr:to>
      <xdr:col>10</xdr:col>
      <xdr:colOff>114300</xdr:colOff>
      <xdr:row>96</xdr:row>
      <xdr:rowOff>121413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63392"/>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70126</xdr:rowOff>
    </xdr:from>
    <xdr:to>
      <xdr:col>24</xdr:col>
      <xdr:colOff>114300</xdr:colOff>
      <xdr:row>97</xdr:row>
      <xdr:rowOff>276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2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48553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0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59359</xdr:rowOff>
    </xdr:from>
    <xdr:to>
      <xdr:col>20</xdr:col>
      <xdr:colOff>38100</xdr:colOff>
      <xdr:row>96</xdr:row>
      <xdr:rowOff>160959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1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152086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44780</xdr:rowOff>
    </xdr:from>
    <xdr:to>
      <xdr:col>15</xdr:col>
      <xdr:colOff>101600</xdr:colOff>
      <xdr:row>95</xdr:row>
      <xdr:rowOff>146380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162907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10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53392</xdr:rowOff>
    </xdr:from>
    <xdr:to>
      <xdr:col>10</xdr:col>
      <xdr:colOff>165100</xdr:colOff>
      <xdr:row>96</xdr:row>
      <xdr:rowOff>154992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146119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0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70613</xdr:rowOff>
    </xdr:from>
    <xdr:to>
      <xdr:col>6</xdr:col>
      <xdr:colOff>38100</xdr:colOff>
      <xdr:row>97</xdr:row>
      <xdr:rowOff>763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2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163340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2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95352</xdr:rowOff>
    </xdr:from>
    <xdr:to>
      <xdr:col>55</xdr:col>
      <xdr:colOff>0</xdr:colOff>
      <xdr:row>36</xdr:row>
      <xdr:rowOff>120955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5924652"/>
          <a:ext cx="838200" cy="3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45974</xdr:rowOff>
    </xdr:from>
    <xdr:to>
      <xdr:col>50</xdr:col>
      <xdr:colOff>114300</xdr:colOff>
      <xdr:row>34</xdr:row>
      <xdr:rowOff>95352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5360924"/>
          <a:ext cx="889000" cy="56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45974</xdr:rowOff>
    </xdr:from>
    <xdr:to>
      <xdr:col>45</xdr:col>
      <xdr:colOff>177800</xdr:colOff>
      <xdr:row>35</xdr:row>
      <xdr:rowOff>60604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5360924"/>
          <a:ext cx="889000" cy="70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5740</xdr:rowOff>
    </xdr:from>
    <xdr:to>
      <xdr:col>41</xdr:col>
      <xdr:colOff>50800</xdr:colOff>
      <xdr:row>35</xdr:row>
      <xdr:rowOff>60604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5320690"/>
          <a:ext cx="889000" cy="74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139107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105732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7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70155</xdr:rowOff>
    </xdr:from>
    <xdr:to>
      <xdr:col>55</xdr:col>
      <xdr:colOff>50800</xdr:colOff>
      <xdr:row>37</xdr:row>
      <xdr:rowOff>305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93032</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09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44552</xdr:rowOff>
    </xdr:from>
    <xdr:to>
      <xdr:col>50</xdr:col>
      <xdr:colOff>165100</xdr:colOff>
      <xdr:row>34</xdr:row>
      <xdr:rowOff>146152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58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162679</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64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166624</xdr:rowOff>
    </xdr:from>
    <xdr:to>
      <xdr:col>46</xdr:col>
      <xdr:colOff>38100</xdr:colOff>
      <xdr:row>31</xdr:row>
      <xdr:rowOff>96774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53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113301</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08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9804</xdr:rowOff>
    </xdr:from>
    <xdr:to>
      <xdr:col>41</xdr:col>
      <xdr:colOff>101600</xdr:colOff>
      <xdr:row>35</xdr:row>
      <xdr:rowOff>111404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0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127931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78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126390</xdr:rowOff>
    </xdr:from>
    <xdr:to>
      <xdr:col>36</xdr:col>
      <xdr:colOff>165100</xdr:colOff>
      <xdr:row>31</xdr:row>
      <xdr:rowOff>56540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26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73067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04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13836</xdr:rowOff>
    </xdr:from>
    <xdr:to>
      <xdr:col>55</xdr:col>
      <xdr:colOff>0</xdr:colOff>
      <xdr:row>58</xdr:row>
      <xdr:rowOff>54785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957936"/>
          <a:ext cx="838200" cy="4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132562</xdr:rowOff>
    </xdr:from>
    <xdr:to>
      <xdr:col>50</xdr:col>
      <xdr:colOff>114300</xdr:colOff>
      <xdr:row>58</xdr:row>
      <xdr:rowOff>54785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905212"/>
          <a:ext cx="889000" cy="9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132562</xdr:rowOff>
    </xdr:from>
    <xdr:to>
      <xdr:col>45</xdr:col>
      <xdr:colOff>177800</xdr:colOff>
      <xdr:row>57</xdr:row>
      <xdr:rowOff>156894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905212"/>
          <a:ext cx="889000" cy="2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140181</xdr:rowOff>
    </xdr:from>
    <xdr:to>
      <xdr:col>41</xdr:col>
      <xdr:colOff>50800</xdr:colOff>
      <xdr:row>57</xdr:row>
      <xdr:rowOff>156894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12831"/>
          <a:ext cx="889000" cy="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12271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134486</xdr:rowOff>
    </xdr:from>
    <xdr:to>
      <xdr:col>55</xdr:col>
      <xdr:colOff>50800</xdr:colOff>
      <xdr:row>58</xdr:row>
      <xdr:rowOff>64636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157363</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5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3985</xdr:rowOff>
    </xdr:from>
    <xdr:to>
      <xdr:col>50</xdr:col>
      <xdr:colOff>165100</xdr:colOff>
      <xdr:row>58</xdr:row>
      <xdr:rowOff>105585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4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122112</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72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81762</xdr:rowOff>
    </xdr:from>
    <xdr:to>
      <xdr:col>46</xdr:col>
      <xdr:colOff>38100</xdr:colOff>
      <xdr:row>58</xdr:row>
      <xdr:rowOff>11912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5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28439</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962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106094</xdr:rowOff>
    </xdr:from>
    <xdr:to>
      <xdr:col>41</xdr:col>
      <xdr:colOff>101600</xdr:colOff>
      <xdr:row>58</xdr:row>
      <xdr:rowOff>36244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7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52771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65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89381</xdr:rowOff>
    </xdr:from>
    <xdr:to>
      <xdr:col>36</xdr:col>
      <xdr:colOff>165100</xdr:colOff>
      <xdr:row>58</xdr:row>
      <xdr:rowOff>19531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6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36058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5" y="963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94698</xdr:rowOff>
    </xdr:from>
    <xdr:to>
      <xdr:col>55</xdr:col>
      <xdr:colOff>0</xdr:colOff>
      <xdr:row>78</xdr:row>
      <xdr:rowOff>110055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67798"/>
          <a:ext cx="838200" cy="1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110055</xdr:rowOff>
    </xdr:from>
    <xdr:to>
      <xdr:col>50</xdr:col>
      <xdr:colOff>114300</xdr:colOff>
      <xdr:row>78</xdr:row>
      <xdr:rowOff>115812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83155"/>
          <a:ext cx="8890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109996</xdr:rowOff>
    </xdr:from>
    <xdr:to>
      <xdr:col>45</xdr:col>
      <xdr:colOff>177800</xdr:colOff>
      <xdr:row>78</xdr:row>
      <xdr:rowOff>115812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83096"/>
          <a:ext cx="889000" cy="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109996</xdr:rowOff>
    </xdr:from>
    <xdr:to>
      <xdr:col>41</xdr:col>
      <xdr:colOff>50800</xdr:colOff>
      <xdr:row>78</xdr:row>
      <xdr:rowOff>111606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83096"/>
          <a:ext cx="8890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43898</xdr:rowOff>
    </xdr:from>
    <xdr:to>
      <xdr:col>55</xdr:col>
      <xdr:colOff>50800</xdr:colOff>
      <xdr:row>78</xdr:row>
      <xdr:rowOff>145498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130275</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3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59255</xdr:rowOff>
    </xdr:from>
    <xdr:to>
      <xdr:col>50</xdr:col>
      <xdr:colOff>165100</xdr:colOff>
      <xdr:row>78</xdr:row>
      <xdr:rowOff>160855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3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151982</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2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65012</xdr:rowOff>
    </xdr:from>
    <xdr:to>
      <xdr:col>46</xdr:col>
      <xdr:colOff>38100</xdr:colOff>
      <xdr:row>78</xdr:row>
      <xdr:rowOff>166612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157739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59196</xdr:rowOff>
    </xdr:from>
    <xdr:to>
      <xdr:col>41</xdr:col>
      <xdr:colOff>101600</xdr:colOff>
      <xdr:row>78</xdr:row>
      <xdr:rowOff>160796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151923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2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60806</xdr:rowOff>
    </xdr:from>
    <xdr:to>
      <xdr:col>36</xdr:col>
      <xdr:colOff>165100</xdr:colOff>
      <xdr:row>78</xdr:row>
      <xdr:rowOff>162406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3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153533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93411</xdr:rowOff>
    </xdr:from>
    <xdr:to>
      <xdr:col>55</xdr:col>
      <xdr:colOff>0</xdr:colOff>
      <xdr:row>98</xdr:row>
      <xdr:rowOff>94011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95511"/>
          <a:ext cx="8382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70255</xdr:rowOff>
    </xdr:from>
    <xdr:to>
      <xdr:col>50</xdr:col>
      <xdr:colOff>114300</xdr:colOff>
      <xdr:row>98</xdr:row>
      <xdr:rowOff>94011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872355"/>
          <a:ext cx="889000" cy="2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66356</xdr:rowOff>
    </xdr:from>
    <xdr:to>
      <xdr:col>45</xdr:col>
      <xdr:colOff>177800</xdr:colOff>
      <xdr:row>98</xdr:row>
      <xdr:rowOff>70255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68456"/>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66356</xdr:rowOff>
    </xdr:from>
    <xdr:to>
      <xdr:col>41</xdr:col>
      <xdr:colOff>50800</xdr:colOff>
      <xdr:row>98</xdr:row>
      <xdr:rowOff>83651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68456"/>
          <a:ext cx="889000" cy="1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42611</xdr:rowOff>
    </xdr:from>
    <xdr:to>
      <xdr:col>55</xdr:col>
      <xdr:colOff>50800</xdr:colOff>
      <xdr:row>98</xdr:row>
      <xdr:rowOff>144211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4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155426</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43211</xdr:rowOff>
    </xdr:from>
    <xdr:to>
      <xdr:col>50</xdr:col>
      <xdr:colOff>165100</xdr:colOff>
      <xdr:row>98</xdr:row>
      <xdr:rowOff>144811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135938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19455</xdr:rowOff>
    </xdr:from>
    <xdr:to>
      <xdr:col>46</xdr:col>
      <xdr:colOff>38100</xdr:colOff>
      <xdr:row>98</xdr:row>
      <xdr:rowOff>121055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112182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1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15556</xdr:rowOff>
    </xdr:from>
    <xdr:to>
      <xdr:col>41</xdr:col>
      <xdr:colOff>101600</xdr:colOff>
      <xdr:row>98</xdr:row>
      <xdr:rowOff>117156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1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133683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9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32851</xdr:rowOff>
    </xdr:from>
    <xdr:to>
      <xdr:col>36</xdr:col>
      <xdr:colOff>165100</xdr:colOff>
      <xdr:row>98</xdr:row>
      <xdr:rowOff>134451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3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125578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2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141639</xdr:rowOff>
    </xdr:from>
    <xdr:to>
      <xdr:col>85</xdr:col>
      <xdr:colOff>127000</xdr:colOff>
      <xdr:row>37</xdr:row>
      <xdr:rowOff>152040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6485289"/>
          <a:ext cx="8382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152040</xdr:rowOff>
    </xdr:from>
    <xdr:to>
      <xdr:col>81</xdr:col>
      <xdr:colOff>50800</xdr:colOff>
      <xdr:row>37</xdr:row>
      <xdr:rowOff>158066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495690"/>
          <a:ext cx="8890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158066</xdr:rowOff>
    </xdr:from>
    <xdr:to>
      <xdr:col>76</xdr:col>
      <xdr:colOff>114300</xdr:colOff>
      <xdr:row>37</xdr:row>
      <xdr:rowOff>163721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501716"/>
          <a:ext cx="8890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163721</xdr:rowOff>
    </xdr:from>
    <xdr:to>
      <xdr:col>71</xdr:col>
      <xdr:colOff>177800</xdr:colOff>
      <xdr:row>38</xdr:row>
      <xdr:rowOff>3340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507371"/>
          <a:ext cx="889000" cy="1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90839</xdr:rowOff>
    </xdr:from>
    <xdr:to>
      <xdr:col>85</xdr:col>
      <xdr:colOff>177800</xdr:colOff>
      <xdr:row>38</xdr:row>
      <xdr:rowOff>20989</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43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52276</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101240</xdr:rowOff>
    </xdr:from>
    <xdr:to>
      <xdr:col>81</xdr:col>
      <xdr:colOff>101600</xdr:colOff>
      <xdr:row>38</xdr:row>
      <xdr:rowOff>31390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44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22517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3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107266</xdr:rowOff>
    </xdr:from>
    <xdr:to>
      <xdr:col>76</xdr:col>
      <xdr:colOff>165100</xdr:colOff>
      <xdr:row>38</xdr:row>
      <xdr:rowOff>37416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45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53943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22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112921</xdr:rowOff>
    </xdr:from>
    <xdr:to>
      <xdr:col>72</xdr:col>
      <xdr:colOff>38100</xdr:colOff>
      <xdr:row>38</xdr:row>
      <xdr:rowOff>43072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4565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34198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4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123990</xdr:rowOff>
    </xdr:from>
    <xdr:to>
      <xdr:col>67</xdr:col>
      <xdr:colOff>101600</xdr:colOff>
      <xdr:row>38</xdr:row>
      <xdr:rowOff>54140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4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45267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6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29560</xdr:rowOff>
    </xdr:from>
    <xdr:to>
      <xdr:col>85</xdr:col>
      <xdr:colOff>127000</xdr:colOff>
      <xdr:row>58</xdr:row>
      <xdr:rowOff>121534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973660"/>
          <a:ext cx="838200" cy="9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29560</xdr:rowOff>
    </xdr:from>
    <xdr:to>
      <xdr:col>81</xdr:col>
      <xdr:colOff>50800</xdr:colOff>
      <xdr:row>58</xdr:row>
      <xdr:rowOff>139640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973660"/>
          <a:ext cx="889000" cy="1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139640</xdr:rowOff>
    </xdr:from>
    <xdr:to>
      <xdr:col>76</xdr:col>
      <xdr:colOff>114300</xdr:colOff>
      <xdr:row>58</xdr:row>
      <xdr:rowOff>153205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10083740"/>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153205</xdr:rowOff>
    </xdr:from>
    <xdr:to>
      <xdr:col>71</xdr:col>
      <xdr:colOff>177800</xdr:colOff>
      <xdr:row>58</xdr:row>
      <xdr:rowOff>166219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10097305"/>
          <a:ext cx="889000" cy="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70734</xdr:rowOff>
    </xdr:from>
    <xdr:to>
      <xdr:col>85</xdr:col>
      <xdr:colOff>177800</xdr:colOff>
      <xdr:row>59</xdr:row>
      <xdr:rowOff>884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100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30111</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80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150210</xdr:rowOff>
    </xdr:from>
    <xdr:to>
      <xdr:col>81</xdr:col>
      <xdr:colOff>101600</xdr:colOff>
      <xdr:row>58</xdr:row>
      <xdr:rowOff>80360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9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96887</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181795" y="969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88840</xdr:rowOff>
    </xdr:from>
    <xdr:to>
      <xdr:col>76</xdr:col>
      <xdr:colOff>165100</xdr:colOff>
      <xdr:row>59</xdr:row>
      <xdr:rowOff>18990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100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35517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80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102405</xdr:rowOff>
    </xdr:from>
    <xdr:to>
      <xdr:col>72</xdr:col>
      <xdr:colOff>38100</xdr:colOff>
      <xdr:row>59</xdr:row>
      <xdr:rowOff>32555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1004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23682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13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115419</xdr:rowOff>
    </xdr:from>
    <xdr:to>
      <xdr:col>67</xdr:col>
      <xdr:colOff>101600</xdr:colOff>
      <xdr:row>59</xdr:row>
      <xdr:rowOff>45569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1005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36696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1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97504</xdr:rowOff>
    </xdr:from>
    <xdr:to>
      <xdr:col>85</xdr:col>
      <xdr:colOff>127000</xdr:colOff>
      <xdr:row>78</xdr:row>
      <xdr:rowOff>132473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5481300" y="13470604"/>
          <a:ext cx="838200" cy="3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132473</xdr:rowOff>
    </xdr:from>
    <xdr:to>
      <xdr:col>81</xdr:col>
      <xdr:colOff>50800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3505573"/>
          <a:ext cx="889000" cy="8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52998</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44137</xdr:rowOff>
    </xdr:from>
    <xdr:to>
      <xdr:col>76</xdr:col>
      <xdr:colOff>114300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588687"/>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44137</xdr:rowOff>
    </xdr:from>
    <xdr:to>
      <xdr:col>71</xdr:col>
      <xdr:colOff>177800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588687"/>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46704</xdr:rowOff>
    </xdr:from>
    <xdr:to>
      <xdr:col>85</xdr:col>
      <xdr:colOff>177800</xdr:colOff>
      <xdr:row>78</xdr:row>
      <xdr:rowOff>148304</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41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6081</xdr:rowOff>
    </xdr:from>
    <xdr:ext cx="534377"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20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81673</xdr:rowOff>
    </xdr:from>
    <xdr:to>
      <xdr:col>81</xdr:col>
      <xdr:colOff>101600</xdr:colOff>
      <xdr:row>79</xdr:row>
      <xdr:rowOff>11823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45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28350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14111" y="132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164787</xdr:rowOff>
    </xdr:from>
    <xdr:to>
      <xdr:col>72</xdr:col>
      <xdr:colOff>38100</xdr:colOff>
      <xdr:row>79</xdr:row>
      <xdr:rowOff>94937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86064</xdr:rowOff>
    </xdr:from>
    <xdr:ext cx="313932"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46333" y="136306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145169</xdr:rowOff>
    </xdr:from>
    <xdr:to>
      <xdr:col>85</xdr:col>
      <xdr:colOff>127000</xdr:colOff>
      <xdr:row>96</xdr:row>
      <xdr:rowOff>1014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5481300" y="16432919"/>
          <a:ext cx="8382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1014</xdr:rowOff>
    </xdr:from>
    <xdr:to>
      <xdr:col>81</xdr:col>
      <xdr:colOff>50800</xdr:colOff>
      <xdr:row>96</xdr:row>
      <xdr:rowOff>1139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4592300" y="16460214"/>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155885</xdr:rowOff>
    </xdr:from>
    <xdr:to>
      <xdr:col>76</xdr:col>
      <xdr:colOff>114300</xdr:colOff>
      <xdr:row>96</xdr:row>
      <xdr:rowOff>1139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3703300" y="16443635"/>
          <a:ext cx="889000" cy="1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155217</xdr:rowOff>
    </xdr:from>
    <xdr:to>
      <xdr:col>71</xdr:col>
      <xdr:colOff>177800</xdr:colOff>
      <xdr:row>95</xdr:row>
      <xdr:rowOff>155885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814300" y="16442967"/>
          <a:ext cx="8890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94369</xdr:rowOff>
    </xdr:from>
    <xdr:to>
      <xdr:col>85</xdr:col>
      <xdr:colOff>177800</xdr:colOff>
      <xdr:row>96</xdr:row>
      <xdr:rowOff>24519</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63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72796</xdr:rowOff>
    </xdr:from>
    <xdr:ext cx="534377"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636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121664</xdr:rowOff>
    </xdr:from>
    <xdr:to>
      <xdr:col>81</xdr:col>
      <xdr:colOff>101600</xdr:colOff>
      <xdr:row>96</xdr:row>
      <xdr:rowOff>51814</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40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42941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50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121789</xdr:rowOff>
    </xdr:from>
    <xdr:to>
      <xdr:col>76</xdr:col>
      <xdr:colOff>165100</xdr:colOff>
      <xdr:row>96</xdr:row>
      <xdr:rowOff>51939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4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43066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0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105085</xdr:rowOff>
    </xdr:from>
    <xdr:to>
      <xdr:col>72</xdr:col>
      <xdr:colOff>38100</xdr:colOff>
      <xdr:row>96</xdr:row>
      <xdr:rowOff>35235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639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26362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8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104417</xdr:rowOff>
    </xdr:from>
    <xdr:to>
      <xdr:col>67</xdr:col>
      <xdr:colOff>101600</xdr:colOff>
      <xdr:row>96</xdr:row>
      <xdr:rowOff>34567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39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25694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152110</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67210"/>
          <a:ext cx="889000" cy="11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152110</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18656300" y="6667210"/>
          <a:ext cx="889000" cy="11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108312</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794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101310</xdr:rowOff>
    </xdr:from>
    <xdr:to>
      <xdr:col>102</xdr:col>
      <xdr:colOff>165100</xdr:colOff>
      <xdr:row>39</xdr:row>
      <xdr:rowOff>31460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1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47987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391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・「総務費」については、基金積立金（財政調整基金積立金、公共施設整備基金積立金）が増加したことにより、前年度より</a:t>
          </a:r>
          <a:r>
            <a:rPr kumimoji="1" lang="en-US" altLang="ja-JP" sz="1100">
              <a:latin typeface="ＭＳ Ｐゴシック" panose="020B0600070205080204" pitchFamily="50" charset="-128"/>
              <a:ea typeface="ＭＳ Ｐゴシック" panose="020B0600070205080204" pitchFamily="50" charset="-128"/>
            </a:rPr>
            <a:t>76,785</a:t>
          </a:r>
          <a:r>
            <a:rPr kumimoji="1" lang="ja-JP" altLang="en-US" sz="1100">
              <a:latin typeface="ＭＳ Ｐゴシック" panose="020B0600070205080204" pitchFamily="50" charset="-128"/>
              <a:ea typeface="ＭＳ Ｐゴシック" panose="020B0600070205080204" pitchFamily="50" charset="-128"/>
            </a:rPr>
            <a:t>円増加となっている。</a:t>
          </a:r>
        </a:p>
        <a:p>
          <a:r>
            <a:rPr kumimoji="1" lang="ja-JP" altLang="en-US" sz="1100">
              <a:latin typeface="ＭＳ Ｐゴシック" panose="020B0600070205080204" pitchFamily="50" charset="-128"/>
              <a:ea typeface="ＭＳ Ｐゴシック" panose="020B0600070205080204" pitchFamily="50" charset="-128"/>
            </a:rPr>
            <a:t>・「民生費」については、災害救助費に係る除染事業に係る除染土壌等仮置場原形復旧工事の完了に伴い減少したものの、新型コロナウイルス感染症対策に係る特別定額給付金給付事業により前年度より</a:t>
          </a:r>
          <a:r>
            <a:rPr kumimoji="1" lang="en-US" altLang="ja-JP" sz="1100">
              <a:latin typeface="ＭＳ Ｐゴシック" panose="020B0600070205080204" pitchFamily="50" charset="-128"/>
              <a:ea typeface="ＭＳ Ｐゴシック" panose="020B0600070205080204" pitchFamily="50" charset="-128"/>
            </a:rPr>
            <a:t>91,255</a:t>
          </a:r>
          <a:r>
            <a:rPr kumimoji="1" lang="ja-JP" altLang="en-US" sz="1100">
              <a:latin typeface="ＭＳ Ｐゴシック" panose="020B0600070205080204" pitchFamily="50" charset="-128"/>
              <a:ea typeface="ＭＳ Ｐゴシック" panose="020B0600070205080204" pitchFamily="50" charset="-128"/>
            </a:rPr>
            <a:t>円増加となっている。</a:t>
          </a:r>
        </a:p>
        <a:p>
          <a:r>
            <a:rPr kumimoji="1" lang="ja-JP" altLang="en-US" sz="1100">
              <a:latin typeface="ＭＳ Ｐゴシック" panose="020B0600070205080204" pitchFamily="50" charset="-128"/>
              <a:ea typeface="ＭＳ Ｐゴシック" panose="020B0600070205080204" pitchFamily="50" charset="-128"/>
            </a:rPr>
            <a:t>・「農林水産業費」については、花き生産施設の整備に係る産地生産基盤パワーアップ事業や道の駅機能拡張として令和元年度から継続して実施しているてんえいふるさと公園整備造成工事の実施により前年度より</a:t>
          </a:r>
          <a:r>
            <a:rPr kumimoji="1" lang="en-US" altLang="ja-JP" sz="1100">
              <a:latin typeface="ＭＳ Ｐゴシック" panose="020B0600070205080204" pitchFamily="50" charset="-128"/>
              <a:ea typeface="ＭＳ Ｐゴシック" panose="020B0600070205080204" pitchFamily="50" charset="-128"/>
            </a:rPr>
            <a:t>32,243</a:t>
          </a:r>
          <a:r>
            <a:rPr kumimoji="1" lang="ja-JP" altLang="en-US" sz="1100">
              <a:latin typeface="ＭＳ Ｐゴシック" panose="020B0600070205080204" pitchFamily="50" charset="-128"/>
              <a:ea typeface="ＭＳ Ｐゴシック" panose="020B0600070205080204" pitchFamily="50" charset="-128"/>
            </a:rPr>
            <a:t>円増加となっている。</a:t>
          </a:r>
        </a:p>
        <a:p>
          <a:r>
            <a:rPr kumimoji="1" lang="ja-JP" altLang="en-US" sz="1100">
              <a:latin typeface="ＭＳ Ｐゴシック" panose="020B0600070205080204" pitchFamily="50" charset="-128"/>
              <a:ea typeface="ＭＳ Ｐゴシック" panose="020B0600070205080204" pitchFamily="50" charset="-128"/>
            </a:rPr>
            <a:t>・「教育費」については、学校給食センター改築工事の整備が完了したことに伴い、前年度より</a:t>
          </a:r>
          <a:r>
            <a:rPr kumimoji="1" lang="en-US" altLang="ja-JP" sz="1100">
              <a:latin typeface="ＭＳ Ｐゴシック" panose="020B0600070205080204" pitchFamily="50" charset="-128"/>
              <a:ea typeface="ＭＳ Ｐゴシック" panose="020B0600070205080204" pitchFamily="50" charset="-128"/>
            </a:rPr>
            <a:t>56,327</a:t>
          </a:r>
          <a:r>
            <a:rPr kumimoji="1" lang="ja-JP" altLang="en-US" sz="1100">
              <a:latin typeface="ＭＳ Ｐゴシック" panose="020B0600070205080204" pitchFamily="50" charset="-128"/>
              <a:ea typeface="ＭＳ Ｐゴシック" panose="020B0600070205080204" pitchFamily="50" charset="-128"/>
            </a:rPr>
            <a:t>円減少となっている。</a:t>
          </a:r>
        </a:p>
        <a:p>
          <a:r>
            <a:rPr kumimoji="1" lang="ja-JP" altLang="en-US" sz="1100">
              <a:latin typeface="ＭＳ Ｐゴシック" panose="020B0600070205080204" pitchFamily="50" charset="-128"/>
              <a:ea typeface="ＭＳ Ｐゴシック" panose="020B0600070205080204" pitchFamily="50" charset="-128"/>
            </a:rPr>
            <a:t>・「災害復旧費」については、福島沖地震の被害に係る災害復旧事業が生じたことに伴い、前年度より</a:t>
          </a:r>
          <a:r>
            <a:rPr kumimoji="1" lang="en-US" altLang="ja-JP" sz="1100">
              <a:latin typeface="ＭＳ Ｐゴシック" panose="020B0600070205080204" pitchFamily="50" charset="-128"/>
              <a:ea typeface="ＭＳ Ｐゴシック" panose="020B0600070205080204" pitchFamily="50" charset="-128"/>
            </a:rPr>
            <a:t>9,178</a:t>
          </a:r>
          <a:r>
            <a:rPr kumimoji="1" lang="ja-JP" altLang="en-US" sz="1100">
              <a:latin typeface="ＭＳ Ｐゴシック" panose="020B0600070205080204" pitchFamily="50" charset="-128"/>
              <a:ea typeface="ＭＳ Ｐゴシック" panose="020B0600070205080204" pitchFamily="50" charset="-128"/>
            </a:rPr>
            <a:t>円増加となっている。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年度においては、風力発電事業特別会計を廃止したことに伴う普通会計に係る繰入金（約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億円）の大幅な増加により、実質収支及び実質収支比率が増加しため、前年度まで実質単年度収支が赤字であったが黒字に転換した。この要因により、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実質収支額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おいて令和元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実質単年度収支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赤字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6.11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13.59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ポイントへと大幅に増加ししている。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各会計において、平成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年度以降赤字となっているものはない。</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一般会計においては、風力発電事業特別会計の廃止に伴い、一般会計に繰入したことにより、前年度より実質収支が増加し、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ポイント増加したものである。また、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工業用地取得造成事業特別会計においては、未売却資産に係る販売収入見込額も含まれており、販売状況により今後変動する可能性がある。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B1" sqref="B1:DI1"/>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5590566</v>
      </c>
      <c r="BO4" s="464"/>
      <c r="BP4" s="464"/>
      <c r="BQ4" s="464"/>
      <c r="BR4" s="464"/>
      <c r="BS4" s="464"/>
      <c r="BT4" s="464"/>
      <c r="BU4" s="465"/>
      <c r="BV4" s="463">
        <v>4706913</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4.8</v>
      </c>
      <c r="CU4" s="648"/>
      <c r="CV4" s="648"/>
      <c r="CW4" s="648"/>
      <c r="CX4" s="648"/>
      <c r="CY4" s="648"/>
      <c r="CZ4" s="648"/>
      <c r="DA4" s="649"/>
      <c r="DB4" s="647">
        <v>2.7</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5361007</v>
      </c>
      <c r="BO5" s="469"/>
      <c r="BP5" s="469"/>
      <c r="BQ5" s="469"/>
      <c r="BR5" s="469"/>
      <c r="BS5" s="469"/>
      <c r="BT5" s="469"/>
      <c r="BU5" s="470"/>
      <c r="BV5" s="468">
        <v>4561182</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81.099999999999994</v>
      </c>
      <c r="CU5" s="439"/>
      <c r="CV5" s="439"/>
      <c r="CW5" s="439"/>
      <c r="CX5" s="439"/>
      <c r="CY5" s="439"/>
      <c r="CZ5" s="439"/>
      <c r="DA5" s="440"/>
      <c r="DB5" s="438">
        <v>83.6</v>
      </c>
      <c r="DC5" s="439"/>
      <c r="DD5" s="439"/>
      <c r="DE5" s="439"/>
      <c r="DF5" s="439"/>
      <c r="DG5" s="439"/>
      <c r="DH5" s="439"/>
      <c r="DI5" s="440"/>
      <c r="DJ5" s="186"/>
      <c r="DK5" s="186"/>
      <c r="DL5" s="186"/>
      <c r="DM5" s="186"/>
      <c r="DN5" s="186"/>
      <c r="DO5" s="186"/>
    </row>
    <row r="6" spans="1:119" ht="18.75" customHeight="1" x14ac:dyDescent="0.2">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229559</v>
      </c>
      <c r="BO6" s="469"/>
      <c r="BP6" s="469"/>
      <c r="BQ6" s="469"/>
      <c r="BR6" s="469"/>
      <c r="BS6" s="469"/>
      <c r="BT6" s="469"/>
      <c r="BU6" s="470"/>
      <c r="BV6" s="468">
        <v>145731</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83.8</v>
      </c>
      <c r="CU6" s="622"/>
      <c r="CV6" s="622"/>
      <c r="CW6" s="622"/>
      <c r="CX6" s="622"/>
      <c r="CY6" s="622"/>
      <c r="CZ6" s="622"/>
      <c r="DA6" s="623"/>
      <c r="DB6" s="621">
        <v>86.4</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93</v>
      </c>
      <c r="AV7" s="526"/>
      <c r="AW7" s="526"/>
      <c r="AX7" s="526"/>
      <c r="AY7" s="448" t="s">
        <v>104</v>
      </c>
      <c r="AZ7" s="449"/>
      <c r="BA7" s="449"/>
      <c r="BB7" s="449"/>
      <c r="BC7" s="449"/>
      <c r="BD7" s="449"/>
      <c r="BE7" s="449"/>
      <c r="BF7" s="449"/>
      <c r="BG7" s="449"/>
      <c r="BH7" s="449"/>
      <c r="BI7" s="449"/>
      <c r="BJ7" s="449"/>
      <c r="BK7" s="449"/>
      <c r="BL7" s="449"/>
      <c r="BM7" s="450"/>
      <c r="BN7" s="468">
        <v>96493</v>
      </c>
      <c r="BO7" s="469"/>
      <c r="BP7" s="469"/>
      <c r="BQ7" s="469"/>
      <c r="BR7" s="469"/>
      <c r="BS7" s="469"/>
      <c r="BT7" s="469"/>
      <c r="BU7" s="470"/>
      <c r="BV7" s="468">
        <v>76204</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2749266</v>
      </c>
      <c r="CU7" s="469"/>
      <c r="CV7" s="469"/>
      <c r="CW7" s="469"/>
      <c r="CX7" s="469"/>
      <c r="CY7" s="469"/>
      <c r="CZ7" s="469"/>
      <c r="DA7" s="470"/>
      <c r="DB7" s="468">
        <v>2591357</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93</v>
      </c>
      <c r="AV8" s="526"/>
      <c r="AW8" s="526"/>
      <c r="AX8" s="526"/>
      <c r="AY8" s="448" t="s">
        <v>107</v>
      </c>
      <c r="AZ8" s="449"/>
      <c r="BA8" s="449"/>
      <c r="BB8" s="449"/>
      <c r="BC8" s="449"/>
      <c r="BD8" s="449"/>
      <c r="BE8" s="449"/>
      <c r="BF8" s="449"/>
      <c r="BG8" s="449"/>
      <c r="BH8" s="449"/>
      <c r="BI8" s="449"/>
      <c r="BJ8" s="449"/>
      <c r="BK8" s="449"/>
      <c r="BL8" s="449"/>
      <c r="BM8" s="450"/>
      <c r="BN8" s="468">
        <v>133066</v>
      </c>
      <c r="BO8" s="469"/>
      <c r="BP8" s="469"/>
      <c r="BQ8" s="469"/>
      <c r="BR8" s="469"/>
      <c r="BS8" s="469"/>
      <c r="BT8" s="469"/>
      <c r="BU8" s="470"/>
      <c r="BV8" s="468">
        <v>69527</v>
      </c>
      <c r="BW8" s="469"/>
      <c r="BX8" s="469"/>
      <c r="BY8" s="469"/>
      <c r="BZ8" s="469"/>
      <c r="CA8" s="469"/>
      <c r="CB8" s="469"/>
      <c r="CC8" s="470"/>
      <c r="CD8" s="477" t="s">
        <v>108</v>
      </c>
      <c r="CE8" s="478"/>
      <c r="CF8" s="478"/>
      <c r="CG8" s="478"/>
      <c r="CH8" s="478"/>
      <c r="CI8" s="478"/>
      <c r="CJ8" s="478"/>
      <c r="CK8" s="478"/>
      <c r="CL8" s="478"/>
      <c r="CM8" s="478"/>
      <c r="CN8" s="478"/>
      <c r="CO8" s="478"/>
      <c r="CP8" s="478"/>
      <c r="CQ8" s="478"/>
      <c r="CR8" s="478"/>
      <c r="CS8" s="479"/>
      <c r="CT8" s="581">
        <v>0.34</v>
      </c>
      <c r="CU8" s="582"/>
      <c r="CV8" s="582"/>
      <c r="CW8" s="582"/>
      <c r="CX8" s="582"/>
      <c r="CY8" s="582"/>
      <c r="CZ8" s="582"/>
      <c r="DA8" s="583"/>
      <c r="DB8" s="581">
        <v>0.34</v>
      </c>
      <c r="DC8" s="582"/>
      <c r="DD8" s="582"/>
      <c r="DE8" s="582"/>
      <c r="DF8" s="582"/>
      <c r="DG8" s="582"/>
      <c r="DH8" s="582"/>
      <c r="DI8" s="583"/>
      <c r="DJ8" s="186"/>
      <c r="DK8" s="186"/>
      <c r="DL8" s="186"/>
      <c r="DM8" s="186"/>
      <c r="DN8" s="186"/>
      <c r="DO8" s="186"/>
    </row>
    <row r="9" spans="1:119" ht="18.75" customHeight="1" thickBot="1" x14ac:dyDescent="0.25">
      <c r="A9" s="187"/>
      <c r="B9" s="610" t="s">
        <v>109</v>
      </c>
      <c r="C9" s="611"/>
      <c r="D9" s="611"/>
      <c r="E9" s="611"/>
      <c r="F9" s="611"/>
      <c r="G9" s="611"/>
      <c r="H9" s="611"/>
      <c r="I9" s="611"/>
      <c r="J9" s="611"/>
      <c r="K9" s="531"/>
      <c r="L9" s="612" t="s">
        <v>110</v>
      </c>
      <c r="M9" s="613"/>
      <c r="N9" s="613"/>
      <c r="O9" s="613"/>
      <c r="P9" s="613"/>
      <c r="Q9" s="614"/>
      <c r="R9" s="615">
        <v>5194</v>
      </c>
      <c r="S9" s="616"/>
      <c r="T9" s="616"/>
      <c r="U9" s="616"/>
      <c r="V9" s="617"/>
      <c r="W9" s="547" t="s">
        <v>111</v>
      </c>
      <c r="X9" s="548"/>
      <c r="Y9" s="548"/>
      <c r="Z9" s="548"/>
      <c r="AA9" s="548"/>
      <c r="AB9" s="548"/>
      <c r="AC9" s="548"/>
      <c r="AD9" s="548"/>
      <c r="AE9" s="548"/>
      <c r="AF9" s="548"/>
      <c r="AG9" s="548"/>
      <c r="AH9" s="548"/>
      <c r="AI9" s="548"/>
      <c r="AJ9" s="548"/>
      <c r="AK9" s="548"/>
      <c r="AL9" s="618"/>
      <c r="AM9" s="537" t="s">
        <v>112</v>
      </c>
      <c r="AN9" s="442"/>
      <c r="AO9" s="442"/>
      <c r="AP9" s="442"/>
      <c r="AQ9" s="442"/>
      <c r="AR9" s="442"/>
      <c r="AS9" s="442"/>
      <c r="AT9" s="443"/>
      <c r="AU9" s="525" t="s">
        <v>93</v>
      </c>
      <c r="AV9" s="526"/>
      <c r="AW9" s="526"/>
      <c r="AX9" s="526"/>
      <c r="AY9" s="448" t="s">
        <v>113</v>
      </c>
      <c r="AZ9" s="449"/>
      <c r="BA9" s="449"/>
      <c r="BB9" s="449"/>
      <c r="BC9" s="449"/>
      <c r="BD9" s="449"/>
      <c r="BE9" s="449"/>
      <c r="BF9" s="449"/>
      <c r="BG9" s="449"/>
      <c r="BH9" s="449"/>
      <c r="BI9" s="449"/>
      <c r="BJ9" s="449"/>
      <c r="BK9" s="449"/>
      <c r="BL9" s="449"/>
      <c r="BM9" s="450"/>
      <c r="BN9" s="468">
        <v>63539</v>
      </c>
      <c r="BO9" s="469"/>
      <c r="BP9" s="469"/>
      <c r="BQ9" s="469"/>
      <c r="BR9" s="469"/>
      <c r="BS9" s="469"/>
      <c r="BT9" s="469"/>
      <c r="BU9" s="470"/>
      <c r="BV9" s="468">
        <v>-82406</v>
      </c>
      <c r="BW9" s="469"/>
      <c r="BX9" s="469"/>
      <c r="BY9" s="469"/>
      <c r="BZ9" s="469"/>
      <c r="CA9" s="469"/>
      <c r="CB9" s="469"/>
      <c r="CC9" s="470"/>
      <c r="CD9" s="477" t="s">
        <v>114</v>
      </c>
      <c r="CE9" s="478"/>
      <c r="CF9" s="478"/>
      <c r="CG9" s="478"/>
      <c r="CH9" s="478"/>
      <c r="CI9" s="478"/>
      <c r="CJ9" s="478"/>
      <c r="CK9" s="478"/>
      <c r="CL9" s="478"/>
      <c r="CM9" s="478"/>
      <c r="CN9" s="478"/>
      <c r="CO9" s="478"/>
      <c r="CP9" s="478"/>
      <c r="CQ9" s="478"/>
      <c r="CR9" s="478"/>
      <c r="CS9" s="479"/>
      <c r="CT9" s="438">
        <v>10.3</v>
      </c>
      <c r="CU9" s="439"/>
      <c r="CV9" s="439"/>
      <c r="CW9" s="439"/>
      <c r="CX9" s="439"/>
      <c r="CY9" s="439"/>
      <c r="CZ9" s="439"/>
      <c r="DA9" s="440"/>
      <c r="DB9" s="438">
        <v>11.3</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115</v>
      </c>
      <c r="M10" s="442"/>
      <c r="N10" s="442"/>
      <c r="O10" s="442"/>
      <c r="P10" s="442"/>
      <c r="Q10" s="443"/>
      <c r="R10" s="444">
        <v>5611</v>
      </c>
      <c r="S10" s="445"/>
      <c r="T10" s="445"/>
      <c r="U10" s="445"/>
      <c r="V10" s="447"/>
      <c r="W10" s="619"/>
      <c r="X10" s="430"/>
      <c r="Y10" s="430"/>
      <c r="Z10" s="430"/>
      <c r="AA10" s="430"/>
      <c r="AB10" s="430"/>
      <c r="AC10" s="430"/>
      <c r="AD10" s="430"/>
      <c r="AE10" s="430"/>
      <c r="AF10" s="430"/>
      <c r="AG10" s="430"/>
      <c r="AH10" s="430"/>
      <c r="AI10" s="430"/>
      <c r="AJ10" s="430"/>
      <c r="AK10" s="430"/>
      <c r="AL10" s="620"/>
      <c r="AM10" s="537" t="s">
        <v>116</v>
      </c>
      <c r="AN10" s="442"/>
      <c r="AO10" s="442"/>
      <c r="AP10" s="442"/>
      <c r="AQ10" s="442"/>
      <c r="AR10" s="442"/>
      <c r="AS10" s="442"/>
      <c r="AT10" s="443"/>
      <c r="AU10" s="525" t="s">
        <v>117</v>
      </c>
      <c r="AV10" s="526"/>
      <c r="AW10" s="526"/>
      <c r="AX10" s="526"/>
      <c r="AY10" s="448" t="s">
        <v>118</v>
      </c>
      <c r="AZ10" s="449"/>
      <c r="BA10" s="449"/>
      <c r="BB10" s="449"/>
      <c r="BC10" s="449"/>
      <c r="BD10" s="449"/>
      <c r="BE10" s="449"/>
      <c r="BF10" s="449"/>
      <c r="BG10" s="449"/>
      <c r="BH10" s="449"/>
      <c r="BI10" s="449"/>
      <c r="BJ10" s="449"/>
      <c r="BK10" s="449"/>
      <c r="BL10" s="449"/>
      <c r="BM10" s="450"/>
      <c r="BN10" s="468">
        <v>345071</v>
      </c>
      <c r="BO10" s="469"/>
      <c r="BP10" s="469"/>
      <c r="BQ10" s="469"/>
      <c r="BR10" s="469"/>
      <c r="BS10" s="469"/>
      <c r="BT10" s="469"/>
      <c r="BU10" s="470"/>
      <c r="BV10" s="468">
        <v>76091</v>
      </c>
      <c r="BW10" s="469"/>
      <c r="BX10" s="469"/>
      <c r="BY10" s="469"/>
      <c r="BZ10" s="469"/>
      <c r="CA10" s="469"/>
      <c r="CB10" s="469"/>
      <c r="CC10" s="47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120</v>
      </c>
      <c r="M11" s="515"/>
      <c r="N11" s="515"/>
      <c r="O11" s="515"/>
      <c r="P11" s="515"/>
      <c r="Q11" s="516"/>
      <c r="R11" s="607" t="s">
        <v>121</v>
      </c>
      <c r="S11" s="608"/>
      <c r="T11" s="608"/>
      <c r="U11" s="608"/>
      <c r="V11" s="609"/>
      <c r="W11" s="619"/>
      <c r="X11" s="430"/>
      <c r="Y11" s="430"/>
      <c r="Z11" s="430"/>
      <c r="AA11" s="430"/>
      <c r="AB11" s="430"/>
      <c r="AC11" s="430"/>
      <c r="AD11" s="430"/>
      <c r="AE11" s="430"/>
      <c r="AF11" s="430"/>
      <c r="AG11" s="430"/>
      <c r="AH11" s="430"/>
      <c r="AI11" s="430"/>
      <c r="AJ11" s="430"/>
      <c r="AK11" s="430"/>
      <c r="AL11" s="620"/>
      <c r="AM11" s="537" t="s">
        <v>122</v>
      </c>
      <c r="AN11" s="442"/>
      <c r="AO11" s="442"/>
      <c r="AP11" s="442"/>
      <c r="AQ11" s="442"/>
      <c r="AR11" s="442"/>
      <c r="AS11" s="442"/>
      <c r="AT11" s="443"/>
      <c r="AU11" s="525" t="s">
        <v>123</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2">
      <c r="A12" s="187"/>
      <c r="B12" s="584" t="s">
        <v>128</v>
      </c>
      <c r="C12" s="585"/>
      <c r="D12" s="585"/>
      <c r="E12" s="585"/>
      <c r="F12" s="585"/>
      <c r="G12" s="585"/>
      <c r="H12" s="585"/>
      <c r="I12" s="585"/>
      <c r="J12" s="585"/>
      <c r="K12" s="586"/>
      <c r="L12" s="593" t="s">
        <v>129</v>
      </c>
      <c r="M12" s="594"/>
      <c r="N12" s="594"/>
      <c r="O12" s="594"/>
      <c r="P12" s="594"/>
      <c r="Q12" s="595"/>
      <c r="R12" s="596">
        <v>5515</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117</v>
      </c>
      <c r="AV12" s="526"/>
      <c r="AW12" s="526"/>
      <c r="AX12" s="526"/>
      <c r="AY12" s="448" t="s">
        <v>133</v>
      </c>
      <c r="AZ12" s="449"/>
      <c r="BA12" s="449"/>
      <c r="BB12" s="449"/>
      <c r="BC12" s="449"/>
      <c r="BD12" s="449"/>
      <c r="BE12" s="449"/>
      <c r="BF12" s="449"/>
      <c r="BG12" s="449"/>
      <c r="BH12" s="449"/>
      <c r="BI12" s="449"/>
      <c r="BJ12" s="449"/>
      <c r="BK12" s="449"/>
      <c r="BL12" s="449"/>
      <c r="BM12" s="450"/>
      <c r="BN12" s="468">
        <v>35000</v>
      </c>
      <c r="BO12" s="469"/>
      <c r="BP12" s="469"/>
      <c r="BQ12" s="469"/>
      <c r="BR12" s="469"/>
      <c r="BS12" s="469"/>
      <c r="BT12" s="469"/>
      <c r="BU12" s="470"/>
      <c r="BV12" s="468">
        <v>152000</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126</v>
      </c>
      <c r="CU12" s="582"/>
      <c r="CV12" s="582"/>
      <c r="CW12" s="582"/>
      <c r="CX12" s="582"/>
      <c r="CY12" s="582"/>
      <c r="CZ12" s="582"/>
      <c r="DA12" s="583"/>
      <c r="DB12" s="581" t="s">
        <v>135</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136</v>
      </c>
      <c r="N13" s="569"/>
      <c r="O13" s="569"/>
      <c r="P13" s="569"/>
      <c r="Q13" s="570"/>
      <c r="R13" s="571">
        <v>5441</v>
      </c>
      <c r="S13" s="572"/>
      <c r="T13" s="572"/>
      <c r="U13" s="572"/>
      <c r="V13" s="573"/>
      <c r="W13" s="559" t="s">
        <v>137</v>
      </c>
      <c r="X13" s="481"/>
      <c r="Y13" s="481"/>
      <c r="Z13" s="481"/>
      <c r="AA13" s="481"/>
      <c r="AB13" s="482"/>
      <c r="AC13" s="444">
        <v>403</v>
      </c>
      <c r="AD13" s="445"/>
      <c r="AE13" s="445"/>
      <c r="AF13" s="445"/>
      <c r="AG13" s="446"/>
      <c r="AH13" s="444">
        <v>468</v>
      </c>
      <c r="AI13" s="445"/>
      <c r="AJ13" s="445"/>
      <c r="AK13" s="445"/>
      <c r="AL13" s="447"/>
      <c r="AM13" s="537" t="s">
        <v>138</v>
      </c>
      <c r="AN13" s="442"/>
      <c r="AO13" s="442"/>
      <c r="AP13" s="442"/>
      <c r="AQ13" s="442"/>
      <c r="AR13" s="442"/>
      <c r="AS13" s="442"/>
      <c r="AT13" s="443"/>
      <c r="AU13" s="525" t="s">
        <v>123</v>
      </c>
      <c r="AV13" s="526"/>
      <c r="AW13" s="526"/>
      <c r="AX13" s="526"/>
      <c r="AY13" s="448" t="s">
        <v>139</v>
      </c>
      <c r="AZ13" s="449"/>
      <c r="BA13" s="449"/>
      <c r="BB13" s="449"/>
      <c r="BC13" s="449"/>
      <c r="BD13" s="449"/>
      <c r="BE13" s="449"/>
      <c r="BF13" s="449"/>
      <c r="BG13" s="449"/>
      <c r="BH13" s="449"/>
      <c r="BI13" s="449"/>
      <c r="BJ13" s="449"/>
      <c r="BK13" s="449"/>
      <c r="BL13" s="449"/>
      <c r="BM13" s="450"/>
      <c r="BN13" s="468">
        <v>373610</v>
      </c>
      <c r="BO13" s="469"/>
      <c r="BP13" s="469"/>
      <c r="BQ13" s="469"/>
      <c r="BR13" s="469"/>
      <c r="BS13" s="469"/>
      <c r="BT13" s="469"/>
      <c r="BU13" s="470"/>
      <c r="BV13" s="468">
        <v>-158315</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8.1</v>
      </c>
      <c r="CU13" s="439"/>
      <c r="CV13" s="439"/>
      <c r="CW13" s="439"/>
      <c r="CX13" s="439"/>
      <c r="CY13" s="439"/>
      <c r="CZ13" s="439"/>
      <c r="DA13" s="440"/>
      <c r="DB13" s="438">
        <v>8.6</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141</v>
      </c>
      <c r="M14" s="605"/>
      <c r="N14" s="605"/>
      <c r="O14" s="605"/>
      <c r="P14" s="605"/>
      <c r="Q14" s="606"/>
      <c r="R14" s="571">
        <v>5627</v>
      </c>
      <c r="S14" s="572"/>
      <c r="T14" s="572"/>
      <c r="U14" s="572"/>
      <c r="V14" s="573"/>
      <c r="W14" s="574"/>
      <c r="X14" s="484"/>
      <c r="Y14" s="484"/>
      <c r="Z14" s="484"/>
      <c r="AA14" s="484"/>
      <c r="AB14" s="485"/>
      <c r="AC14" s="564">
        <v>14</v>
      </c>
      <c r="AD14" s="565"/>
      <c r="AE14" s="565"/>
      <c r="AF14" s="565"/>
      <c r="AG14" s="566"/>
      <c r="AH14" s="564">
        <v>15.7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v>14.5</v>
      </c>
      <c r="CU14" s="576"/>
      <c r="CV14" s="576"/>
      <c r="CW14" s="576"/>
      <c r="CX14" s="576"/>
      <c r="CY14" s="576"/>
      <c r="CZ14" s="576"/>
      <c r="DA14" s="577"/>
      <c r="DB14" s="575">
        <v>28</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136</v>
      </c>
      <c r="N15" s="569"/>
      <c r="O15" s="569"/>
      <c r="P15" s="569"/>
      <c r="Q15" s="570"/>
      <c r="R15" s="571">
        <v>5533</v>
      </c>
      <c r="S15" s="572"/>
      <c r="T15" s="572"/>
      <c r="U15" s="572"/>
      <c r="V15" s="573"/>
      <c r="W15" s="559" t="s">
        <v>143</v>
      </c>
      <c r="X15" s="481"/>
      <c r="Y15" s="481"/>
      <c r="Z15" s="481"/>
      <c r="AA15" s="481"/>
      <c r="AB15" s="482"/>
      <c r="AC15" s="444">
        <v>1018</v>
      </c>
      <c r="AD15" s="445"/>
      <c r="AE15" s="445"/>
      <c r="AF15" s="445"/>
      <c r="AG15" s="446"/>
      <c r="AH15" s="444">
        <v>1063</v>
      </c>
      <c r="AI15" s="445"/>
      <c r="AJ15" s="445"/>
      <c r="AK15" s="445"/>
      <c r="AL15" s="447"/>
      <c r="AM15" s="537"/>
      <c r="AN15" s="442"/>
      <c r="AO15" s="442"/>
      <c r="AP15" s="442"/>
      <c r="AQ15" s="442"/>
      <c r="AR15" s="442"/>
      <c r="AS15" s="442"/>
      <c r="AT15" s="443"/>
      <c r="AU15" s="525"/>
      <c r="AV15" s="526"/>
      <c r="AW15" s="526"/>
      <c r="AX15" s="526"/>
      <c r="AY15" s="460" t="s">
        <v>144</v>
      </c>
      <c r="AZ15" s="461"/>
      <c r="BA15" s="461"/>
      <c r="BB15" s="461"/>
      <c r="BC15" s="461"/>
      <c r="BD15" s="461"/>
      <c r="BE15" s="461"/>
      <c r="BF15" s="461"/>
      <c r="BG15" s="461"/>
      <c r="BH15" s="461"/>
      <c r="BI15" s="461"/>
      <c r="BJ15" s="461"/>
      <c r="BK15" s="461"/>
      <c r="BL15" s="461"/>
      <c r="BM15" s="462"/>
      <c r="BN15" s="463">
        <v>816164</v>
      </c>
      <c r="BO15" s="464"/>
      <c r="BP15" s="464"/>
      <c r="BQ15" s="464"/>
      <c r="BR15" s="464"/>
      <c r="BS15" s="464"/>
      <c r="BT15" s="464"/>
      <c r="BU15" s="465"/>
      <c r="BV15" s="463">
        <v>777744</v>
      </c>
      <c r="BW15" s="464"/>
      <c r="BX15" s="464"/>
      <c r="BY15" s="464"/>
      <c r="BZ15" s="464"/>
      <c r="CA15" s="464"/>
      <c r="CB15" s="464"/>
      <c r="CC15" s="465"/>
      <c r="CD15" s="578" t="s">
        <v>145</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146</v>
      </c>
      <c r="M16" s="562"/>
      <c r="N16" s="562"/>
      <c r="O16" s="562"/>
      <c r="P16" s="562"/>
      <c r="Q16" s="563"/>
      <c r="R16" s="556" t="s">
        <v>147</v>
      </c>
      <c r="S16" s="557"/>
      <c r="T16" s="557"/>
      <c r="U16" s="557"/>
      <c r="V16" s="558"/>
      <c r="W16" s="574"/>
      <c r="X16" s="484"/>
      <c r="Y16" s="484"/>
      <c r="Z16" s="484"/>
      <c r="AA16" s="484"/>
      <c r="AB16" s="485"/>
      <c r="AC16" s="564">
        <v>35.5</v>
      </c>
      <c r="AD16" s="565"/>
      <c r="AE16" s="565"/>
      <c r="AF16" s="565"/>
      <c r="AG16" s="566"/>
      <c r="AH16" s="564">
        <v>35.6</v>
      </c>
      <c r="AI16" s="565"/>
      <c r="AJ16" s="565"/>
      <c r="AK16" s="565"/>
      <c r="AL16" s="567"/>
      <c r="AM16" s="537"/>
      <c r="AN16" s="442"/>
      <c r="AO16" s="442"/>
      <c r="AP16" s="442"/>
      <c r="AQ16" s="442"/>
      <c r="AR16" s="442"/>
      <c r="AS16" s="442"/>
      <c r="AT16" s="443"/>
      <c r="AU16" s="525"/>
      <c r="AV16" s="526"/>
      <c r="AW16" s="526"/>
      <c r="AX16" s="526"/>
      <c r="AY16" s="448" t="s">
        <v>148</v>
      </c>
      <c r="AZ16" s="449"/>
      <c r="BA16" s="449"/>
      <c r="BB16" s="449"/>
      <c r="BC16" s="449"/>
      <c r="BD16" s="449"/>
      <c r="BE16" s="449"/>
      <c r="BF16" s="449"/>
      <c r="BG16" s="449"/>
      <c r="BH16" s="449"/>
      <c r="BI16" s="449"/>
      <c r="BJ16" s="449"/>
      <c r="BK16" s="449"/>
      <c r="BL16" s="449"/>
      <c r="BM16" s="450"/>
      <c r="BN16" s="468">
        <v>2462709</v>
      </c>
      <c r="BO16" s="469"/>
      <c r="BP16" s="469"/>
      <c r="BQ16" s="469"/>
      <c r="BR16" s="469"/>
      <c r="BS16" s="469"/>
      <c r="BT16" s="469"/>
      <c r="BU16" s="470"/>
      <c r="BV16" s="468">
        <v>2309462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149</v>
      </c>
      <c r="N17" s="554"/>
      <c r="O17" s="554"/>
      <c r="P17" s="554"/>
      <c r="Q17" s="555"/>
      <c r="R17" s="556" t="s">
        <v>150</v>
      </c>
      <c r="S17" s="557"/>
      <c r="T17" s="557"/>
      <c r="U17" s="557"/>
      <c r="V17" s="558"/>
      <c r="W17" s="559" t="s">
        <v>151</v>
      </c>
      <c r="X17" s="481"/>
      <c r="Y17" s="481"/>
      <c r="Z17" s="481"/>
      <c r="AA17" s="481"/>
      <c r="AB17" s="482"/>
      <c r="AC17" s="444">
        <v>1450</v>
      </c>
      <c r="AD17" s="445"/>
      <c r="AE17" s="445"/>
      <c r="AF17" s="445"/>
      <c r="AG17" s="446"/>
      <c r="AH17" s="444">
        <v>1455</v>
      </c>
      <c r="AI17" s="445"/>
      <c r="AJ17" s="445"/>
      <c r="AK17" s="445"/>
      <c r="AL17" s="447"/>
      <c r="AM17" s="537"/>
      <c r="AN17" s="442"/>
      <c r="AO17" s="442"/>
      <c r="AP17" s="442"/>
      <c r="AQ17" s="442"/>
      <c r="AR17" s="442"/>
      <c r="AS17" s="442"/>
      <c r="AT17" s="443"/>
      <c r="AU17" s="525"/>
      <c r="AV17" s="526"/>
      <c r="AW17" s="526"/>
      <c r="AX17" s="526"/>
      <c r="AY17" s="448" t="s">
        <v>152</v>
      </c>
      <c r="AZ17" s="449"/>
      <c r="BA17" s="449"/>
      <c r="BB17" s="449"/>
      <c r="BC17" s="449"/>
      <c r="BD17" s="449"/>
      <c r="BE17" s="449"/>
      <c r="BF17" s="449"/>
      <c r="BG17" s="449"/>
      <c r="BH17" s="449"/>
      <c r="BI17" s="449"/>
      <c r="BJ17" s="449"/>
      <c r="BK17" s="449"/>
      <c r="BL17" s="449"/>
      <c r="BM17" s="450"/>
      <c r="BN17" s="468">
        <v>1016839</v>
      </c>
      <c r="BO17" s="469"/>
      <c r="BP17" s="469"/>
      <c r="BQ17" s="469"/>
      <c r="BR17" s="469"/>
      <c r="BS17" s="469"/>
      <c r="BT17" s="469"/>
      <c r="BU17" s="470"/>
      <c r="BV17" s="468">
        <v>974860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153</v>
      </c>
      <c r="C18" s="531"/>
      <c r="D18" s="531"/>
      <c r="E18" s="532"/>
      <c r="F18" s="532"/>
      <c r="G18" s="532"/>
      <c r="H18" s="532"/>
      <c r="I18" s="532"/>
      <c r="J18" s="532"/>
      <c r="K18" s="532"/>
      <c r="L18" s="533">
        <v>225.52</v>
      </c>
      <c r="M18" s="533"/>
      <c r="N18" s="533"/>
      <c r="O18" s="533"/>
      <c r="P18" s="533"/>
      <c r="Q18" s="533"/>
      <c r="R18" s="534"/>
      <c r="S18" s="534"/>
      <c r="T18" s="534"/>
      <c r="U18" s="534"/>
      <c r="V18" s="535"/>
      <c r="W18" s="549"/>
      <c r="X18" s="550"/>
      <c r="Y18" s="550"/>
      <c r="Z18" s="550"/>
      <c r="AA18" s="550"/>
      <c r="AB18" s="560"/>
      <c r="AC18" s="432">
        <v>50.5</v>
      </c>
      <c r="AD18" s="433"/>
      <c r="AE18" s="433"/>
      <c r="AF18" s="433"/>
      <c r="AG18" s="536"/>
      <c r="AH18" s="432">
        <v>48.7</v>
      </c>
      <c r="AI18" s="433"/>
      <c r="AJ18" s="433"/>
      <c r="AK18" s="433"/>
      <c r="AL18" s="434"/>
      <c r="AM18" s="537"/>
      <c r="AN18" s="442"/>
      <c r="AO18" s="442"/>
      <c r="AP18" s="442"/>
      <c r="AQ18" s="442"/>
      <c r="AR18" s="442"/>
      <c r="AS18" s="442"/>
      <c r="AT18" s="443"/>
      <c r="AU18" s="525"/>
      <c r="AV18" s="526"/>
      <c r="AW18" s="526"/>
      <c r="AX18" s="526"/>
      <c r="AY18" s="448" t="s">
        <v>154</v>
      </c>
      <c r="AZ18" s="449"/>
      <c r="BA18" s="449"/>
      <c r="BB18" s="449"/>
      <c r="BC18" s="449"/>
      <c r="BD18" s="449"/>
      <c r="BE18" s="449"/>
      <c r="BF18" s="449"/>
      <c r="BG18" s="449"/>
      <c r="BH18" s="449"/>
      <c r="BI18" s="449"/>
      <c r="BJ18" s="449"/>
      <c r="BK18" s="449"/>
      <c r="BL18" s="449"/>
      <c r="BM18" s="450"/>
      <c r="BN18" s="468">
        <v>2229260</v>
      </c>
      <c r="BO18" s="469"/>
      <c r="BP18" s="469"/>
      <c r="BQ18" s="469"/>
      <c r="BR18" s="469"/>
      <c r="BS18" s="469"/>
      <c r="BT18" s="469"/>
      <c r="BU18" s="470"/>
      <c r="BV18" s="468">
        <v>2190348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155</v>
      </c>
      <c r="C19" s="531"/>
      <c r="D19" s="531"/>
      <c r="E19" s="532"/>
      <c r="F19" s="532"/>
      <c r="G19" s="532"/>
      <c r="H19" s="532"/>
      <c r="I19" s="532"/>
      <c r="J19" s="532"/>
      <c r="K19" s="532"/>
      <c r="L19" s="538">
        <v>23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156</v>
      </c>
      <c r="AZ19" s="449"/>
      <c r="BA19" s="449"/>
      <c r="BB19" s="449"/>
      <c r="BC19" s="449"/>
      <c r="BD19" s="449"/>
      <c r="BE19" s="449"/>
      <c r="BF19" s="449"/>
      <c r="BG19" s="449"/>
      <c r="BH19" s="449"/>
      <c r="BI19" s="449"/>
      <c r="BJ19" s="449"/>
      <c r="BK19" s="449"/>
      <c r="BL19" s="449"/>
      <c r="BM19" s="450"/>
      <c r="BN19" s="468">
        <v>3692942</v>
      </c>
      <c r="BO19" s="469"/>
      <c r="BP19" s="469"/>
      <c r="BQ19" s="469"/>
      <c r="BR19" s="469"/>
      <c r="BS19" s="469"/>
      <c r="BT19" s="469"/>
      <c r="BU19" s="470"/>
      <c r="BV19" s="468">
        <v>3199168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157</v>
      </c>
      <c r="C20" s="531"/>
      <c r="D20" s="531"/>
      <c r="E20" s="532"/>
      <c r="F20" s="532"/>
      <c r="G20" s="532"/>
      <c r="H20" s="532"/>
      <c r="I20" s="532"/>
      <c r="J20" s="532"/>
      <c r="K20" s="532"/>
      <c r="L20" s="538">
        <v>1671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158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159</v>
      </c>
      <c r="C22" s="498"/>
      <c r="D22" s="499"/>
      <c r="E22" s="506" t="s">
        <v>1</v>
      </c>
      <c r="F22" s="481"/>
      <c r="G22" s="481"/>
      <c r="H22" s="481"/>
      <c r="I22" s="481"/>
      <c r="J22" s="481"/>
      <c r="K22" s="482"/>
      <c r="L22" s="506" t="s">
        <v>160</v>
      </c>
      <c r="M22" s="481"/>
      <c r="N22" s="481"/>
      <c r="O22" s="481"/>
      <c r="P22" s="482"/>
      <c r="Q22" s="491" t="s">
        <v>161</v>
      </c>
      <c r="R22" s="492"/>
      <c r="S22" s="492"/>
      <c r="T22" s="492"/>
      <c r="U22" s="492"/>
      <c r="V22" s="507"/>
      <c r="W22" s="509" t="s">
        <v>162</v>
      </c>
      <c r="X22" s="498"/>
      <c r="Y22" s="499"/>
      <c r="Z22" s="506" t="s">
        <v>1</v>
      </c>
      <c r="AA22" s="481"/>
      <c r="AB22" s="481"/>
      <c r="AC22" s="481"/>
      <c r="AD22" s="481"/>
      <c r="AE22" s="481"/>
      <c r="AF22" s="481"/>
      <c r="AG22" s="482"/>
      <c r="AH22" s="480" t="s">
        <v>163</v>
      </c>
      <c r="AI22" s="481"/>
      <c r="AJ22" s="481"/>
      <c r="AK22" s="481"/>
      <c r="AL22" s="482"/>
      <c r="AM22" s="480" t="s">
        <v>164</v>
      </c>
      <c r="AN22" s="486"/>
      <c r="AO22" s="486"/>
      <c r="AP22" s="486"/>
      <c r="AQ22" s="486"/>
      <c r="AR22" s="487"/>
      <c r="AS22" s="491" t="s">
        <v>161</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165</v>
      </c>
      <c r="AZ23" s="461"/>
      <c r="BA23" s="461"/>
      <c r="BB23" s="461"/>
      <c r="BC23" s="461"/>
      <c r="BD23" s="461"/>
      <c r="BE23" s="461"/>
      <c r="BF23" s="461"/>
      <c r="BG23" s="461"/>
      <c r="BH23" s="461"/>
      <c r="BI23" s="461"/>
      <c r="BJ23" s="461"/>
      <c r="BK23" s="461"/>
      <c r="BL23" s="461"/>
      <c r="BM23" s="462"/>
      <c r="BN23" s="468">
        <v>3538886</v>
      </c>
      <c r="BO23" s="469"/>
      <c r="BP23" s="469"/>
      <c r="BQ23" s="469"/>
      <c r="BR23" s="469"/>
      <c r="BS23" s="469"/>
      <c r="BT23" s="469"/>
      <c r="BU23" s="470"/>
      <c r="BV23" s="468">
        <v>3611055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166</v>
      </c>
      <c r="F24" s="442"/>
      <c r="G24" s="442"/>
      <c r="H24" s="442"/>
      <c r="I24" s="442"/>
      <c r="J24" s="442"/>
      <c r="K24" s="443"/>
      <c r="L24" s="444">
        <v>1</v>
      </c>
      <c r="M24" s="445"/>
      <c r="N24" s="445"/>
      <c r="O24" s="445"/>
      <c r="P24" s="446"/>
      <c r="Q24" s="444">
        <v>6545</v>
      </c>
      <c r="R24" s="445"/>
      <c r="S24" s="445"/>
      <c r="T24" s="445"/>
      <c r="U24" s="445"/>
      <c r="V24" s="446"/>
      <c r="W24" s="510"/>
      <c r="X24" s="501"/>
      <c r="Y24" s="502"/>
      <c r="Z24" s="441" t="s">
        <v>167</v>
      </c>
      <c r="AA24" s="442"/>
      <c r="AB24" s="442"/>
      <c r="AC24" s="442"/>
      <c r="AD24" s="442"/>
      <c r="AE24" s="442"/>
      <c r="AF24" s="442"/>
      <c r="AG24" s="443"/>
      <c r="AH24" s="444">
        <v>69</v>
      </c>
      <c r="AI24" s="445"/>
      <c r="AJ24" s="445"/>
      <c r="AK24" s="445"/>
      <c r="AL24" s="446"/>
      <c r="AM24" s="444">
        <v>206103</v>
      </c>
      <c r="AN24" s="445"/>
      <c r="AO24" s="445"/>
      <c r="AP24" s="445"/>
      <c r="AQ24" s="445"/>
      <c r="AR24" s="446"/>
      <c r="AS24" s="444">
        <v>2987</v>
      </c>
      <c r="AT24" s="445"/>
      <c r="AU24" s="445"/>
      <c r="AV24" s="445"/>
      <c r="AW24" s="445"/>
      <c r="AX24" s="447"/>
      <c r="AY24" s="435" t="s">
        <v>168</v>
      </c>
      <c r="AZ24" s="436"/>
      <c r="BA24" s="436"/>
      <c r="BB24" s="436"/>
      <c r="BC24" s="436"/>
      <c r="BD24" s="436"/>
      <c r="BE24" s="436"/>
      <c r="BF24" s="436"/>
      <c r="BG24" s="436"/>
      <c r="BH24" s="436"/>
      <c r="BI24" s="436"/>
      <c r="BJ24" s="436"/>
      <c r="BK24" s="436"/>
      <c r="BL24" s="436"/>
      <c r="BM24" s="437"/>
      <c r="BN24" s="468">
        <v>3339316</v>
      </c>
      <c r="BO24" s="469"/>
      <c r="BP24" s="469"/>
      <c r="BQ24" s="469"/>
      <c r="BR24" s="469"/>
      <c r="BS24" s="469"/>
      <c r="BT24" s="469"/>
      <c r="BU24" s="470"/>
      <c r="BV24" s="468">
        <v>3434885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169</v>
      </c>
      <c r="F25" s="442"/>
      <c r="G25" s="442"/>
      <c r="H25" s="442"/>
      <c r="I25" s="442"/>
      <c r="J25" s="442"/>
      <c r="K25" s="443"/>
      <c r="L25" s="444">
        <v>1</v>
      </c>
      <c r="M25" s="445"/>
      <c r="N25" s="445"/>
      <c r="O25" s="445"/>
      <c r="P25" s="446"/>
      <c r="Q25" s="444">
        <v>5236</v>
      </c>
      <c r="R25" s="445"/>
      <c r="S25" s="445"/>
      <c r="T25" s="445"/>
      <c r="U25" s="445"/>
      <c r="V25" s="446"/>
      <c r="W25" s="510"/>
      <c r="X25" s="501"/>
      <c r="Y25" s="502"/>
      <c r="Z25" s="441" t="s">
        <v>170</v>
      </c>
      <c r="AA25" s="442"/>
      <c r="AB25" s="442"/>
      <c r="AC25" s="442"/>
      <c r="AD25" s="442"/>
      <c r="AE25" s="442"/>
      <c r="AF25" s="442"/>
      <c r="AG25" s="443"/>
      <c r="AH25" s="444" t="s">
        <v>135</v>
      </c>
      <c r="AI25" s="445"/>
      <c r="AJ25" s="445"/>
      <c r="AK25" s="445"/>
      <c r="AL25" s="446"/>
      <c r="AM25" s="444" t="s">
        <v>135</v>
      </c>
      <c r="AN25" s="445"/>
      <c r="AO25" s="445"/>
      <c r="AP25" s="445"/>
      <c r="AQ25" s="445"/>
      <c r="AR25" s="446"/>
      <c r="AS25" s="444" t="s">
        <v>135</v>
      </c>
      <c r="AT25" s="445"/>
      <c r="AU25" s="445"/>
      <c r="AV25" s="445"/>
      <c r="AW25" s="445"/>
      <c r="AX25" s="447"/>
      <c r="AY25" s="460" t="s">
        <v>171</v>
      </c>
      <c r="AZ25" s="461"/>
      <c r="BA25" s="461"/>
      <c r="BB25" s="461"/>
      <c r="BC25" s="461"/>
      <c r="BD25" s="461"/>
      <c r="BE25" s="461"/>
      <c r="BF25" s="461"/>
      <c r="BG25" s="461"/>
      <c r="BH25" s="461"/>
      <c r="BI25" s="461"/>
      <c r="BJ25" s="461"/>
      <c r="BK25" s="461"/>
      <c r="BL25" s="461"/>
      <c r="BM25" s="462"/>
      <c r="BN25" s="463">
        <v>46665</v>
      </c>
      <c r="BO25" s="464"/>
      <c r="BP25" s="464"/>
      <c r="BQ25" s="464"/>
      <c r="BR25" s="464"/>
      <c r="BS25" s="464"/>
      <c r="BT25" s="464"/>
      <c r="BU25" s="465"/>
      <c r="BV25" s="463">
        <v>61913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172</v>
      </c>
      <c r="F26" s="442"/>
      <c r="G26" s="442"/>
      <c r="H26" s="442"/>
      <c r="I26" s="442"/>
      <c r="J26" s="442"/>
      <c r="K26" s="443"/>
      <c r="L26" s="444">
        <v>1</v>
      </c>
      <c r="M26" s="445"/>
      <c r="N26" s="445"/>
      <c r="O26" s="445"/>
      <c r="P26" s="446"/>
      <c r="Q26" s="444">
        <v>4848</v>
      </c>
      <c r="R26" s="445"/>
      <c r="S26" s="445"/>
      <c r="T26" s="445"/>
      <c r="U26" s="445"/>
      <c r="V26" s="446"/>
      <c r="W26" s="510"/>
      <c r="X26" s="501"/>
      <c r="Y26" s="502"/>
      <c r="Z26" s="441" t="s">
        <v>173</v>
      </c>
      <c r="AA26" s="523"/>
      <c r="AB26" s="523"/>
      <c r="AC26" s="523"/>
      <c r="AD26" s="523"/>
      <c r="AE26" s="523"/>
      <c r="AF26" s="523"/>
      <c r="AG26" s="524"/>
      <c r="AH26" s="444">
        <v>3</v>
      </c>
      <c r="AI26" s="445"/>
      <c r="AJ26" s="445"/>
      <c r="AK26" s="445"/>
      <c r="AL26" s="446"/>
      <c r="AM26" s="444">
        <v>7971</v>
      </c>
      <c r="AN26" s="445"/>
      <c r="AO26" s="445"/>
      <c r="AP26" s="445"/>
      <c r="AQ26" s="445"/>
      <c r="AR26" s="446"/>
      <c r="AS26" s="444">
        <v>2657</v>
      </c>
      <c r="AT26" s="445"/>
      <c r="AU26" s="445"/>
      <c r="AV26" s="445"/>
      <c r="AW26" s="445"/>
      <c r="AX26" s="447"/>
      <c r="AY26" s="477" t="s">
        <v>174</v>
      </c>
      <c r="AZ26" s="478"/>
      <c r="BA26" s="478"/>
      <c r="BB26" s="478"/>
      <c r="BC26" s="478"/>
      <c r="BD26" s="478"/>
      <c r="BE26" s="478"/>
      <c r="BF26" s="478"/>
      <c r="BG26" s="478"/>
      <c r="BH26" s="478"/>
      <c r="BI26" s="478"/>
      <c r="BJ26" s="478"/>
      <c r="BK26" s="478"/>
      <c r="BL26" s="478"/>
      <c r="BM26" s="479"/>
      <c r="BN26" s="468" t="s">
        <v>135</v>
      </c>
      <c r="BO26" s="469"/>
      <c r="BP26" s="469"/>
      <c r="BQ26" s="469"/>
      <c r="BR26" s="469"/>
      <c r="BS26" s="469"/>
      <c r="BT26" s="469"/>
      <c r="BU26" s="470"/>
      <c r="BV26" s="468" t="s">
        <v>135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175</v>
      </c>
      <c r="F27" s="442"/>
      <c r="G27" s="442"/>
      <c r="H27" s="442"/>
      <c r="I27" s="442"/>
      <c r="J27" s="442"/>
      <c r="K27" s="443"/>
      <c r="L27" s="444">
        <v>1</v>
      </c>
      <c r="M27" s="445"/>
      <c r="N27" s="445"/>
      <c r="O27" s="445"/>
      <c r="P27" s="446"/>
      <c r="Q27" s="444">
        <v>2900</v>
      </c>
      <c r="R27" s="445"/>
      <c r="S27" s="445"/>
      <c r="T27" s="445"/>
      <c r="U27" s="445"/>
      <c r="V27" s="446"/>
      <c r="W27" s="510"/>
      <c r="X27" s="501"/>
      <c r="Y27" s="502"/>
      <c r="Z27" s="441" t="s">
        <v>176</v>
      </c>
      <c r="AA27" s="442"/>
      <c r="AB27" s="442"/>
      <c r="AC27" s="442"/>
      <c r="AD27" s="442"/>
      <c r="AE27" s="442"/>
      <c r="AF27" s="442"/>
      <c r="AG27" s="443"/>
      <c r="AH27" s="444">
        <v>10</v>
      </c>
      <c r="AI27" s="445"/>
      <c r="AJ27" s="445"/>
      <c r="AK27" s="445"/>
      <c r="AL27" s="446"/>
      <c r="AM27" s="444">
        <v>30794</v>
      </c>
      <c r="AN27" s="445"/>
      <c r="AO27" s="445"/>
      <c r="AP27" s="445"/>
      <c r="AQ27" s="445"/>
      <c r="AR27" s="446"/>
      <c r="AS27" s="444">
        <v>3079</v>
      </c>
      <c r="AT27" s="445"/>
      <c r="AU27" s="445"/>
      <c r="AV27" s="445"/>
      <c r="AW27" s="445"/>
      <c r="AX27" s="447"/>
      <c r="AY27" s="474" t="s">
        <v>177</v>
      </c>
      <c r="AZ27" s="475"/>
      <c r="BA27" s="475"/>
      <c r="BB27" s="475"/>
      <c r="BC27" s="475"/>
      <c r="BD27" s="475"/>
      <c r="BE27" s="475"/>
      <c r="BF27" s="475"/>
      <c r="BG27" s="475"/>
      <c r="BH27" s="475"/>
      <c r="BI27" s="475"/>
      <c r="BJ27" s="475"/>
      <c r="BK27" s="475"/>
      <c r="BL27" s="475"/>
      <c r="BM27" s="476"/>
      <c r="BN27" s="471">
        <v>143422</v>
      </c>
      <c r="BO27" s="472"/>
      <c r="BP27" s="472"/>
      <c r="BQ27" s="472"/>
      <c r="BR27" s="472"/>
      <c r="BS27" s="472"/>
      <c r="BT27" s="472"/>
      <c r="BU27" s="473"/>
      <c r="BV27" s="471">
        <v>143422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178</v>
      </c>
      <c r="F28" s="442"/>
      <c r="G28" s="442"/>
      <c r="H28" s="442"/>
      <c r="I28" s="442"/>
      <c r="J28" s="442"/>
      <c r="K28" s="443"/>
      <c r="L28" s="444">
        <v>1</v>
      </c>
      <c r="M28" s="445"/>
      <c r="N28" s="445"/>
      <c r="O28" s="445"/>
      <c r="P28" s="446"/>
      <c r="Q28" s="444">
        <v>2450</v>
      </c>
      <c r="R28" s="445"/>
      <c r="S28" s="445"/>
      <c r="T28" s="445"/>
      <c r="U28" s="445"/>
      <c r="V28" s="446"/>
      <c r="W28" s="510"/>
      <c r="X28" s="501"/>
      <c r="Y28" s="502"/>
      <c r="Z28" s="441" t="s">
        <v>179</v>
      </c>
      <c r="AA28" s="442"/>
      <c r="AB28" s="442"/>
      <c r="AC28" s="442"/>
      <c r="AD28" s="442"/>
      <c r="AE28" s="442"/>
      <c r="AF28" s="442"/>
      <c r="AG28" s="443"/>
      <c r="AH28" s="444" t="s">
        <v>135</v>
      </c>
      <c r="AI28" s="445"/>
      <c r="AJ28" s="445"/>
      <c r="AK28" s="445"/>
      <c r="AL28" s="446"/>
      <c r="AM28" s="444" t="s">
        <v>135</v>
      </c>
      <c r="AN28" s="445"/>
      <c r="AO28" s="445"/>
      <c r="AP28" s="445"/>
      <c r="AQ28" s="445"/>
      <c r="AR28" s="446"/>
      <c r="AS28" s="444" t="s">
        <v>135</v>
      </c>
      <c r="AT28" s="445"/>
      <c r="AU28" s="445"/>
      <c r="AV28" s="445"/>
      <c r="AW28" s="445"/>
      <c r="AX28" s="447"/>
      <c r="AY28" s="451" t="s">
        <v>180</v>
      </c>
      <c r="AZ28" s="452"/>
      <c r="BA28" s="452"/>
      <c r="BB28" s="453"/>
      <c r="BC28" s="460" t="s">
        <v>47</v>
      </c>
      <c r="BD28" s="461"/>
      <c r="BE28" s="461"/>
      <c r="BF28" s="461"/>
      <c r="BG28" s="461"/>
      <c r="BH28" s="461"/>
      <c r="BI28" s="461"/>
      <c r="BJ28" s="461"/>
      <c r="BK28" s="461"/>
      <c r="BL28" s="461"/>
      <c r="BM28" s="462"/>
      <c r="BN28" s="463">
        <v>1021191</v>
      </c>
      <c r="BO28" s="464"/>
      <c r="BP28" s="464"/>
      <c r="BQ28" s="464"/>
      <c r="BR28" s="464"/>
      <c r="BS28" s="464"/>
      <c r="BT28" s="464"/>
      <c r="BU28" s="465"/>
      <c r="BV28" s="463">
        <v>711120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181</v>
      </c>
      <c r="F29" s="442"/>
      <c r="G29" s="442"/>
      <c r="H29" s="442"/>
      <c r="I29" s="442"/>
      <c r="J29" s="442"/>
      <c r="K29" s="443"/>
      <c r="L29" s="444">
        <v>8</v>
      </c>
      <c r="M29" s="445"/>
      <c r="N29" s="445"/>
      <c r="O29" s="445"/>
      <c r="P29" s="446"/>
      <c r="Q29" s="444">
        <v>2350</v>
      </c>
      <c r="R29" s="445"/>
      <c r="S29" s="445"/>
      <c r="T29" s="445"/>
      <c r="U29" s="445"/>
      <c r="V29" s="446"/>
      <c r="W29" s="511"/>
      <c r="X29" s="512"/>
      <c r="Y29" s="513"/>
      <c r="Z29" s="441" t="s">
        <v>182</v>
      </c>
      <c r="AA29" s="442"/>
      <c r="AB29" s="442"/>
      <c r="AC29" s="442"/>
      <c r="AD29" s="442"/>
      <c r="AE29" s="442"/>
      <c r="AF29" s="442"/>
      <c r="AG29" s="443"/>
      <c r="AH29" s="444">
        <v>79</v>
      </c>
      <c r="AI29" s="445"/>
      <c r="AJ29" s="445"/>
      <c r="AK29" s="445"/>
      <c r="AL29" s="446"/>
      <c r="AM29" s="444">
        <v>236897</v>
      </c>
      <c r="AN29" s="445"/>
      <c r="AO29" s="445"/>
      <c r="AP29" s="445"/>
      <c r="AQ29" s="445"/>
      <c r="AR29" s="446"/>
      <c r="AS29" s="444">
        <v>2999</v>
      </c>
      <c r="AT29" s="445"/>
      <c r="AU29" s="445"/>
      <c r="AV29" s="445"/>
      <c r="AW29" s="445"/>
      <c r="AX29" s="447"/>
      <c r="AY29" s="454"/>
      <c r="AZ29" s="455"/>
      <c r="BA29" s="455"/>
      <c r="BB29" s="456"/>
      <c r="BC29" s="448" t="s">
        <v>183</v>
      </c>
      <c r="BD29" s="449"/>
      <c r="BE29" s="449"/>
      <c r="BF29" s="449"/>
      <c r="BG29" s="449"/>
      <c r="BH29" s="449"/>
      <c r="BI29" s="449"/>
      <c r="BJ29" s="449"/>
      <c r="BK29" s="449"/>
      <c r="BL29" s="449"/>
      <c r="BM29" s="450"/>
      <c r="BN29" s="468">
        <v>41014</v>
      </c>
      <c r="BO29" s="469"/>
      <c r="BP29" s="469"/>
      <c r="BQ29" s="469"/>
      <c r="BR29" s="469"/>
      <c r="BS29" s="469"/>
      <c r="BT29" s="469"/>
      <c r="BU29" s="470"/>
      <c r="BV29" s="468">
        <v>41010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184</v>
      </c>
      <c r="X30" s="521"/>
      <c r="Y30" s="521"/>
      <c r="Z30" s="521"/>
      <c r="AA30" s="521"/>
      <c r="AB30" s="521"/>
      <c r="AC30" s="521"/>
      <c r="AD30" s="521"/>
      <c r="AE30" s="521"/>
      <c r="AF30" s="521"/>
      <c r="AG30" s="522"/>
      <c r="AH30" s="432">
        <v>100.3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407133</v>
      </c>
      <c r="BO30" s="472"/>
      <c r="BP30" s="472"/>
      <c r="BQ30" s="472"/>
      <c r="BR30" s="472"/>
      <c r="BS30" s="472"/>
      <c r="BT30" s="472"/>
      <c r="BU30" s="473"/>
      <c r="BV30" s="471">
        <v>288784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191</v>
      </c>
      <c r="D33" s="431"/>
      <c r="E33" s="430" t="s">
        <v>192</v>
      </c>
      <c r="F33" s="430"/>
      <c r="G33" s="430"/>
      <c r="H33" s="430"/>
      <c r="I33" s="430"/>
      <c r="J33" s="430"/>
      <c r="K33" s="430"/>
      <c r="L33" s="430"/>
      <c r="M33" s="430"/>
      <c r="N33" s="430"/>
      <c r="O33" s="430"/>
      <c r="P33" s="430"/>
      <c r="Q33" s="430"/>
      <c r="R33" s="430"/>
      <c r="S33" s="430"/>
      <c r="T33" s="216"/>
      <c r="U33" s="431" t="s">
        <v>191</v>
      </c>
      <c r="V33" s="431"/>
      <c r="W33" s="430" t="s">
        <v>192</v>
      </c>
      <c r="X33" s="430"/>
      <c r="Y33" s="430"/>
      <c r="Z33" s="430"/>
      <c r="AA33" s="430"/>
      <c r="AB33" s="430"/>
      <c r="AC33" s="430"/>
      <c r="AD33" s="430"/>
      <c r="AE33" s="430"/>
      <c r="AF33" s="430"/>
      <c r="AG33" s="430"/>
      <c r="AH33" s="430"/>
      <c r="AI33" s="430"/>
      <c r="AJ33" s="430"/>
      <c r="AK33" s="430"/>
      <c r="AL33" s="216"/>
      <c r="AM33" s="431" t="s">
        <v>191</v>
      </c>
      <c r="AN33" s="431"/>
      <c r="AO33" s="430" t="s">
        <v>192</v>
      </c>
      <c r="AP33" s="430"/>
      <c r="AQ33" s="430"/>
      <c r="AR33" s="430"/>
      <c r="AS33" s="430"/>
      <c r="AT33" s="430"/>
      <c r="AU33" s="430"/>
      <c r="AV33" s="430"/>
      <c r="AW33" s="430"/>
      <c r="AX33" s="430"/>
      <c r="AY33" s="430"/>
      <c r="AZ33" s="430"/>
      <c r="BA33" s="430"/>
      <c r="BB33" s="430"/>
      <c r="BC33" s="430"/>
      <c r="BD33" s="217"/>
      <c r="BE33" s="430" t="s">
        <v>193</v>
      </c>
      <c r="BF33" s="430"/>
      <c r="BG33" s="430" t="s">
        <v>194</v>
      </c>
      <c r="BH33" s="430"/>
      <c r="BI33" s="430"/>
      <c r="BJ33" s="430"/>
      <c r="BK33" s="430"/>
      <c r="BL33" s="430"/>
      <c r="BM33" s="430"/>
      <c r="BN33" s="430"/>
      <c r="BO33" s="430"/>
      <c r="BP33" s="430"/>
      <c r="BQ33" s="430"/>
      <c r="BR33" s="430"/>
      <c r="BS33" s="430"/>
      <c r="BT33" s="430"/>
      <c r="BU33" s="430"/>
      <c r="BV33" s="217"/>
      <c r="BW33" s="431" t="s">
        <v>193</v>
      </c>
      <c r="BX33" s="431"/>
      <c r="BY33" s="430" t="s">
        <v>195</v>
      </c>
      <c r="BZ33" s="430"/>
      <c r="CA33" s="430"/>
      <c r="CB33" s="430"/>
      <c r="CC33" s="430"/>
      <c r="CD33" s="430"/>
      <c r="CE33" s="430"/>
      <c r="CF33" s="430"/>
      <c r="CG33" s="430"/>
      <c r="CH33" s="430"/>
      <c r="CI33" s="430"/>
      <c r="CJ33" s="430"/>
      <c r="CK33" s="430"/>
      <c r="CL33" s="430"/>
      <c r="CM33" s="430"/>
      <c r="CN33" s="216"/>
      <c r="CO33" s="431" t="s">
        <v>191</v>
      </c>
      <c r="CP33" s="431"/>
      <c r="CQ33" s="430" t="s">
        <v>196</v>
      </c>
      <c r="CR33" s="430"/>
      <c r="CS33" s="430"/>
      <c r="CT33" s="430"/>
      <c r="CU33" s="430"/>
      <c r="CV33" s="430"/>
      <c r="CW33" s="430"/>
      <c r="CX33" s="430"/>
      <c r="CY33" s="430"/>
      <c r="CZ33" s="430"/>
      <c r="DA33" s="430"/>
      <c r="DB33" s="430"/>
      <c r="DC33" s="430"/>
      <c r="DD33" s="430"/>
      <c r="DE33" s="430"/>
      <c r="DF33" s="216"/>
      <c r="DG33" s="429" t="s">
        <v>197</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国民健康保険特別会計（事業勘定）</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大山地区排水処理施設事業特別会計</v>
      </c>
      <c r="BH34" s="426"/>
      <c r="BI34" s="426"/>
      <c r="BJ34" s="426"/>
      <c r="BK34" s="426"/>
      <c r="BL34" s="426"/>
      <c r="BM34" s="426"/>
      <c r="BN34" s="426"/>
      <c r="BO34" s="426"/>
      <c r="BP34" s="426"/>
      <c r="BQ34" s="426"/>
      <c r="BR34" s="426"/>
      <c r="BS34" s="426"/>
      <c r="BT34" s="426"/>
      <c r="BU34" s="426"/>
      <c r="BV34" s="214"/>
      <c r="BW34" s="427">
        <f>IF(BY34="","",MAX(C34:D43,U34:V43,AM34:AN43,BE34:BF43)+1)</f>
        <v>14</v>
      </c>
      <c r="BX34" s="427"/>
      <c r="BY34" s="426" t="str">
        <f>IF('各会計、関係団体の財政状況及び健全化判断比率'!B68="","",'各会計、関係団体の財政状況及び健全化判断比率'!B68)</f>
        <v>公立岩瀬病院企業団</v>
      </c>
      <c r="BZ34" s="426"/>
      <c r="CA34" s="426"/>
      <c r="CB34" s="426"/>
      <c r="CC34" s="426"/>
      <c r="CD34" s="426"/>
      <c r="CE34" s="426"/>
      <c r="CF34" s="426"/>
      <c r="CG34" s="426"/>
      <c r="CH34" s="426"/>
      <c r="CI34" s="426"/>
      <c r="CJ34" s="426"/>
      <c r="CK34" s="426"/>
      <c r="CL34" s="426"/>
      <c r="CM34" s="426"/>
      <c r="CN34" s="214"/>
      <c r="CO34" s="427">
        <f>IF(CQ34="","",MAX(C34:D43,U34:V43,AM34:AN43,BE34:BF43,BW34:BX43)+1)</f>
        <v>24</v>
      </c>
      <c r="CP34" s="427"/>
      <c r="CQ34" s="426" t="str">
        <f>IF('各会計、関係団体の財政状況及び健全化判断比率'!BS7="","",'各会計、関係団体の財政状況及び健全化判断比率'!BS7)</f>
        <v>(株)天栄村振興公社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国民健康保険特別会計（直診勘定）</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15</v>
      </c>
      <c r="BX35" s="427"/>
      <c r="BY35" s="426" t="str">
        <f>IF('各会計、関係団体の財政状況及び健全化判断比率'!B69="","",'各会計、関係団体の財政状況及び健全化判断比率'!B69)</f>
        <v>須賀川地方広域消防組合　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9</v>
      </c>
      <c r="BF36" s="427"/>
      <c r="BG36" s="426" t="str">
        <f>IF('各会計、関係団体の財政状況及び健全化判断比率'!B35="","",'各会計、関係団体の財政状況及び健全化判断比率'!B35)</f>
        <v>二岐専用水道特別会計</v>
      </c>
      <c r="BH36" s="426"/>
      <c r="BI36" s="426"/>
      <c r="BJ36" s="426"/>
      <c r="BK36" s="426"/>
      <c r="BL36" s="426"/>
      <c r="BM36" s="426"/>
      <c r="BN36" s="426"/>
      <c r="BO36" s="426"/>
      <c r="BP36" s="426"/>
      <c r="BQ36" s="426"/>
      <c r="BR36" s="426"/>
      <c r="BS36" s="426"/>
      <c r="BT36" s="426"/>
      <c r="BU36" s="426"/>
      <c r="BV36" s="214"/>
      <c r="BW36" s="427">
        <f t="shared" si="2"/>
        <v>16</v>
      </c>
      <c r="BX36" s="427"/>
      <c r="BY36" s="426" t="str">
        <f>IF('各会計、関係団体の財政状況及び健全化判断比率'!B70="","",'各会計、関係団体の財政状況及び健全化判断比率'!B70)</f>
        <v>須賀川地方保健環境組合　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10</v>
      </c>
      <c r="BF37" s="427"/>
      <c r="BG37" s="426" t="str">
        <f>IF('各会計、関係団体の財政状況及び健全化判断比率'!B36="","",'各会計、関係団体の財政状況及び健全化判断比率'!B36)</f>
        <v>簡易水道事業特別会計</v>
      </c>
      <c r="BH37" s="426"/>
      <c r="BI37" s="426"/>
      <c r="BJ37" s="426"/>
      <c r="BK37" s="426"/>
      <c r="BL37" s="426"/>
      <c r="BM37" s="426"/>
      <c r="BN37" s="426"/>
      <c r="BO37" s="426"/>
      <c r="BP37" s="426"/>
      <c r="BQ37" s="426"/>
      <c r="BR37" s="426"/>
      <c r="BS37" s="426"/>
      <c r="BT37" s="426"/>
      <c r="BU37" s="426"/>
      <c r="BV37" s="214"/>
      <c r="BW37" s="427">
        <f t="shared" si="2"/>
        <v>17</v>
      </c>
      <c r="BX37" s="427"/>
      <c r="BY37" s="426" t="str">
        <f>IF('各会計、関係団体の財政状況及び健全化判断比率'!B71="","",'各会計、関係団体の財政状況及び健全化判断比率'!B71)</f>
        <v>福島県後期高齢者医療広域連合　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f t="shared" si="1"/>
        <v>11</v>
      </c>
      <c r="BF38" s="427"/>
      <c r="BG38" s="426" t="str">
        <f>IF('各会計、関係団体の財政状況及び健全化判断比率'!B37="","",'各会計、関係団体の財政状況及び健全化判断比率'!B37)</f>
        <v>簡易排水処理施設特別会計</v>
      </c>
      <c r="BH38" s="426"/>
      <c r="BI38" s="426"/>
      <c r="BJ38" s="426"/>
      <c r="BK38" s="426"/>
      <c r="BL38" s="426"/>
      <c r="BM38" s="426"/>
      <c r="BN38" s="426"/>
      <c r="BO38" s="426"/>
      <c r="BP38" s="426"/>
      <c r="BQ38" s="426"/>
      <c r="BR38" s="426"/>
      <c r="BS38" s="426"/>
      <c r="BT38" s="426"/>
      <c r="BU38" s="426"/>
      <c r="BV38" s="214"/>
      <c r="BW38" s="427">
        <f t="shared" si="2"/>
        <v>18</v>
      </c>
      <c r="BX38" s="427"/>
      <c r="BY38" s="426" t="str">
        <f>IF('各会計、関係団体の財政状況及び健全化判断比率'!B72="","",'各会計、関係団体の財政状況及び健全化判断比率'!B72)</f>
        <v>福島県後期高齢者医療広域連合　後期高齢者医療特別会計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f t="shared" si="1"/>
        <v>12</v>
      </c>
      <c r="BF39" s="427"/>
      <c r="BG39" s="426" t="str">
        <f>IF('各会計、関係団体の財政状況及び健全化判断比率'!B38="","",'各会計、関係団体の財政状況及び健全化判断比率'!B38)</f>
        <v>風力発電事業特別会計</v>
      </c>
      <c r="BH39" s="426"/>
      <c r="BI39" s="426"/>
      <c r="BJ39" s="426"/>
      <c r="BK39" s="426"/>
      <c r="BL39" s="426"/>
      <c r="BM39" s="426"/>
      <c r="BN39" s="426"/>
      <c r="BO39" s="426"/>
      <c r="BP39" s="426"/>
      <c r="BQ39" s="426"/>
      <c r="BR39" s="426"/>
      <c r="BS39" s="426"/>
      <c r="BT39" s="426"/>
      <c r="BU39" s="426"/>
      <c r="BV39" s="214"/>
      <c r="BW39" s="427">
        <f t="shared" si="2"/>
        <v>19</v>
      </c>
      <c r="BX39" s="427"/>
      <c r="BY39" s="426" t="str">
        <f>IF('各会計、関係団体の財政状況及び健全化判断比率'!B73="","",'各会計、関係団体の財政状況及び健全化判断比率'!B73)</f>
        <v>福島県市町村総合事務組合　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f t="shared" si="1"/>
        <v>13</v>
      </c>
      <c r="BF40" s="427"/>
      <c r="BG40" s="426" t="str">
        <f>IF('各会計、関係団体の財政状況及び健全化判断比率'!B39="","",'各会計、関係団体の財政状況及び健全化判断比率'!B39)</f>
        <v>工業用地取得造成事業特別会計</v>
      </c>
      <c r="BH40" s="426"/>
      <c r="BI40" s="426"/>
      <c r="BJ40" s="426"/>
      <c r="BK40" s="426"/>
      <c r="BL40" s="426"/>
      <c r="BM40" s="426"/>
      <c r="BN40" s="426"/>
      <c r="BO40" s="426"/>
      <c r="BP40" s="426"/>
      <c r="BQ40" s="426"/>
      <c r="BR40" s="426"/>
      <c r="BS40" s="426"/>
      <c r="BT40" s="426"/>
      <c r="BU40" s="426"/>
      <c r="BV40" s="214"/>
      <c r="BW40" s="427">
        <f t="shared" si="2"/>
        <v>20</v>
      </c>
      <c r="BX40" s="427"/>
      <c r="BY40" s="426" t="str">
        <f>IF('各会計、関係団体の財政状況及び健全化判断比率'!B74="","",'各会計、関係団体の財政状況及び健全化判断比率'!B74)</f>
        <v>福島県市町村総合事務組合　消防補償等特別会計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21</v>
      </c>
      <c r="BX41" s="427"/>
      <c r="BY41" s="426" t="str">
        <f>IF('各会計、関係団体の財政状況及び健全化判断比率'!B75="","",'各会計、関係団体の財政状況及び健全化判断比率'!B75)</f>
        <v>福島県市町村総合事務組合　消防賞じゅつ金特別会計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22</v>
      </c>
      <c r="BX42" s="427"/>
      <c r="BY42" s="426" t="str">
        <f>IF('各会計、関係団体の財政状況及び健全化判断比率'!B76="","",'各会計、関係団体の財政状況及び健全化判断比率'!B76)</f>
        <v>福島県市町村総合事務組合　非常勤職員公務災害補償特別会計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23</v>
      </c>
      <c r="BX43" s="427"/>
      <c r="BY43" s="426" t="str">
        <f>IF('各会計、関係団体の財政状況及び健全化判断比率'!B77="","",'各会計、関係団体の財政状況及び健全化判断比率'!B77)</f>
        <v>福島県市町村総合事務組合　自治会館管理特別会計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198</v>
      </c>
      <c r="C46" s="186"/>
      <c r="D46" s="186"/>
      <c r="E46" s="186" t="s">
        <v>199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202</v>
      </c>
    </row>
    <row r="50" spans="5:5" x14ac:dyDescent="0.2">
      <c r="E50" s="188" t="s">
        <v>203</v>
      </c>
    </row>
    <row r="51" spans="5:5" x14ac:dyDescent="0.2">
      <c r="E51" s="188" t="s">
        <v>204</v>
      </c>
    </row>
    <row r="52" spans="5:5" x14ac:dyDescent="0.2">
      <c r="E52" s="188" t="s">
        <v>205</v>
      </c>
    </row>
    <row r="53" spans="5:5" x14ac:dyDescent="0.2"/>
    <row r="54" spans="5:5" x14ac:dyDescent="0.2"/>
    <row r="55" spans="5:5" x14ac:dyDescent="0.2"/>
    <row r="56" spans="5:5" x14ac:dyDescent="0.2"/>
  </sheetData>
  <sheetProtection algorithmName="SHA-512" hashValue="p7GaRgUkju/u7qLVJYlahpvQ+TKMAuVqj0nJOtP+b2BOfr39pEpKEGVKRokCH2Iwg3ywB7Z2oCP4Qu7PFh1j8A==" saltValue="6aZQnmL3p1qqDiQTSIsW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4" zoomScaleSheetLayoutView="100" workbookViewId="0">
      <selection activeCell="P32" sqref="P32"/>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x14ac:dyDescent="0.2">
      <c r="A34" s="22"/>
      <c r="B34" s="31"/>
      <c r="C34" s="1248" t="s">
        <v>580</v>
      </c>
      <c r="D34" s="1248"/>
      <c r="E34" s="1249"/>
      <c r="F34" s="32">
        <v>9.76</v>
      </c>
      <c r="G34" s="33">
        <v>9.8800000000000008</v>
      </c>
      <c r="H34" s="33">
        <v>10.06</v>
      </c>
      <c r="I34" s="33">
        <v>9.93</v>
      </c>
      <c r="J34" s="34">
        <v>9.6</v>
      </c>
      <c r="K34" s="22"/>
      <c r="L34" s="22"/>
      <c r="M34" s="22"/>
      <c r="N34" s="22"/>
      <c r="O34" s="22"/>
      <c r="P34" s="22"/>
    </row>
    <row r="35" spans="1:16" ht="39" customHeight="1" x14ac:dyDescent="0.2">
      <c r="A35" s="22"/>
      <c r="B35" s="35"/>
      <c r="C35" s="1242" t="s">
        <v>581</v>
      </c>
      <c r="D35" s="1243"/>
      <c r="E35" s="1244"/>
      <c r="F35" s="36">
        <v>4.79</v>
      </c>
      <c r="G35" s="37">
        <v>3.4</v>
      </c>
      <c r="H35" s="37">
        <v>4.83</v>
      </c>
      <c r="I35" s="37">
        <v>5.81</v>
      </c>
      <c r="J35" s="38">
        <v>5.08</v>
      </c>
      <c r="K35" s="22"/>
      <c r="L35" s="22"/>
      <c r="M35" s="22"/>
      <c r="N35" s="22"/>
      <c r="O35" s="22"/>
      <c r="P35" s="22"/>
    </row>
    <row r="36" spans="1:16" ht="39" customHeight="1" x14ac:dyDescent="0.2">
      <c r="A36" s="22"/>
      <c r="B36" s="35"/>
      <c r="C36" s="1242" t="s">
        <v>582</v>
      </c>
      <c r="D36" s="1243"/>
      <c r="E36" s="1244"/>
      <c r="F36" s="36">
        <v>5.63</v>
      </c>
      <c r="G36" s="37">
        <v>6.97</v>
      </c>
      <c r="H36" s="37">
        <v>5.83</v>
      </c>
      <c r="I36" s="37">
        <v>2.68</v>
      </c>
      <c r="J36" s="38">
        <v>4.84</v>
      </c>
      <c r="K36" s="22"/>
      <c r="L36" s="22"/>
      <c r="M36" s="22"/>
      <c r="N36" s="22"/>
      <c r="O36" s="22"/>
      <c r="P36" s="22"/>
    </row>
    <row r="37" spans="1:16" ht="39" customHeight="1" x14ac:dyDescent="0.2">
      <c r="A37" s="22"/>
      <c r="B37" s="35"/>
      <c r="C37" s="1242" t="s">
        <v>583</v>
      </c>
      <c r="D37" s="1243"/>
      <c r="E37" s="1244"/>
      <c r="F37" s="36">
        <v>1.35</v>
      </c>
      <c r="G37" s="37">
        <v>2.7</v>
      </c>
      <c r="H37" s="37">
        <v>1.8</v>
      </c>
      <c r="I37" s="37">
        <v>1.76</v>
      </c>
      <c r="J37" s="38">
        <v>2.02</v>
      </c>
      <c r="K37" s="22"/>
      <c r="L37" s="22"/>
      <c r="M37" s="22"/>
      <c r="N37" s="22"/>
      <c r="O37" s="22"/>
      <c r="P37" s="22"/>
    </row>
    <row r="38" spans="1:16" ht="39" customHeight="1" x14ac:dyDescent="0.2">
      <c r="A38" s="22"/>
      <c r="B38" s="35"/>
      <c r="C38" s="1242" t="s">
        <v>584</v>
      </c>
      <c r="D38" s="1243"/>
      <c r="E38" s="1244"/>
      <c r="F38" s="36">
        <v>0.3</v>
      </c>
      <c r="G38" s="37">
        <v>0.42</v>
      </c>
      <c r="H38" s="37">
        <v>0.55000000000000004</v>
      </c>
      <c r="I38" s="37">
        <v>0.56999999999999995</v>
      </c>
      <c r="J38" s="38">
        <v>0.61</v>
      </c>
      <c r="K38" s="22"/>
      <c r="L38" s="22"/>
      <c r="M38" s="22"/>
      <c r="N38" s="22"/>
      <c r="O38" s="22"/>
      <c r="P38" s="22"/>
    </row>
    <row r="39" spans="1:16" ht="39" customHeight="1" x14ac:dyDescent="0.2">
      <c r="A39" s="22"/>
      <c r="B39" s="35"/>
      <c r="C39" s="1242" t="s">
        <v>585</v>
      </c>
      <c r="D39" s="1243"/>
      <c r="E39" s="1244"/>
      <c r="F39" s="36">
        <v>0.43</v>
      </c>
      <c r="G39" s="37">
        <v>0.28000000000000003</v>
      </c>
      <c r="H39" s="37">
        <v>0.46</v>
      </c>
      <c r="I39" s="37">
        <v>0</v>
      </c>
      <c r="J39" s="38">
        <v>0.51</v>
      </c>
      <c r="K39" s="22"/>
      <c r="L39" s="22"/>
      <c r="M39" s="22"/>
      <c r="N39" s="22"/>
      <c r="O39" s="22"/>
      <c r="P39" s="22"/>
    </row>
    <row r="40" spans="1:16" ht="39" customHeight="1" x14ac:dyDescent="0.2">
      <c r="A40" s="22"/>
      <c r="B40" s="35"/>
      <c r="C40" s="1242" t="s">
        <v>586</v>
      </c>
      <c r="D40" s="1243"/>
      <c r="E40" s="1244"/>
      <c r="F40" s="36">
        <v>0.09</v>
      </c>
      <c r="G40" s="37">
        <v>0.11</v>
      </c>
      <c r="H40" s="37">
        <v>0.15</v>
      </c>
      <c r="I40" s="37">
        <v>0.13</v>
      </c>
      <c r="J40" s="38">
        <v>0.24</v>
      </c>
      <c r="K40" s="22"/>
      <c r="L40" s="22"/>
      <c r="M40" s="22"/>
      <c r="N40" s="22"/>
      <c r="O40" s="22"/>
      <c r="P40" s="22"/>
    </row>
    <row r="41" spans="1:16" ht="39" customHeight="1" x14ac:dyDescent="0.2">
      <c r="A41" s="22"/>
      <c r="B41" s="35"/>
      <c r="C41" s="1242" t="s">
        <v>587</v>
      </c>
      <c r="D41" s="1243"/>
      <c r="E41" s="1244"/>
      <c r="F41" s="36">
        <v>0.25</v>
      </c>
      <c r="G41" s="37">
        <v>0.27</v>
      </c>
      <c r="H41" s="37">
        <v>0.27</v>
      </c>
      <c r="I41" s="37">
        <v>0.23</v>
      </c>
      <c r="J41" s="38">
        <v>0.15</v>
      </c>
      <c r="K41" s="22"/>
      <c r="L41" s="22"/>
      <c r="M41" s="22"/>
      <c r="N41" s="22"/>
      <c r="O41" s="22"/>
      <c r="P41" s="22"/>
    </row>
    <row r="42" spans="1:16" ht="39" customHeight="1" x14ac:dyDescent="0.2">
      <c r="A42" s="22"/>
      <c r="B42" s="39"/>
      <c r="C42" s="1242" t="s">
        <v>588</v>
      </c>
      <c r="D42" s="1243"/>
      <c r="E42" s="1244"/>
      <c r="F42" s="36" t="s">
        <v>529</v>
      </c>
      <c r="G42" s="37" t="s">
        <v>529</v>
      </c>
      <c r="H42" s="37" t="s">
        <v>529</v>
      </c>
      <c r="I42" s="37" t="s">
        <v>529</v>
      </c>
      <c r="J42" s="38" t="s">
        <v>529</v>
      </c>
      <c r="K42" s="22"/>
      <c r="L42" s="22"/>
      <c r="M42" s="22"/>
      <c r="N42" s="22"/>
      <c r="O42" s="22"/>
      <c r="P42" s="22"/>
    </row>
    <row r="43" spans="1:16" ht="39" customHeight="1" thickBot="1" x14ac:dyDescent="0.25">
      <c r="A43" s="22"/>
      <c r="B43" s="40"/>
      <c r="C43" s="1245" t="s">
        <v>589</v>
      </c>
      <c r="D43" s="1246"/>
      <c r="E43" s="1247"/>
      <c r="F43" s="41">
        <v>0.89</v>
      </c>
      <c r="G43" s="42">
        <v>0.66</v>
      </c>
      <c r="H43" s="42">
        <v>0.54</v>
      </c>
      <c r="I43" s="42">
        <v>0.32</v>
      </c>
      <c r="J43" s="43">
        <v>0.21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4h5XlI1rGd+wF6X0427pl6KM1J9f4xg//KWqTJ3ct/pxT/nQS2+8+mhA1Nd/BrUv+ovoNGW/5klkA4QuSoZyRg==" saltValue="fFZdV+z7u7DpZ7YXOOhW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7" zoomScaleSheetLayoutView="55" workbookViewId="0">
      <selection activeCell="P43" sqref="P4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2">
      <c r="A45" s="48"/>
      <c r="B45" s="1268" t="s">
        <v>10</v>
      </c>
      <c r="C45" s="1269"/>
      <c r="D45" s="58"/>
      <c r="E45" s="1274" t="s">
        <v>11</v>
      </c>
      <c r="F45" s="1274"/>
      <c r="G45" s="1274"/>
      <c r="H45" s="1274"/>
      <c r="I45" s="1274"/>
      <c r="J45" s="1275"/>
      <c r="K45" s="59">
        <v>396</v>
      </c>
      <c r="L45" s="60">
        <v>388</v>
      </c>
      <c r="M45" s="60">
        <v>366</v>
      </c>
      <c r="N45" s="60">
        <v>362</v>
      </c>
      <c r="O45" s="61">
        <v>381</v>
      </c>
      <c r="P45" s="48"/>
      <c r="Q45" s="48"/>
      <c r="R45" s="48"/>
      <c r="S45" s="48"/>
      <c r="T45" s="48"/>
      <c r="U45" s="48"/>
    </row>
    <row r="46" spans="1:21" ht="30.75" customHeight="1" x14ac:dyDescent="0.2">
      <c r="A46" s="48"/>
      <c r="B46" s="1270"/>
      <c r="C46" s="1271"/>
      <c r="D46" s="62"/>
      <c r="E46" s="1252" t="s">
        <v>12</v>
      </c>
      <c r="F46" s="1252"/>
      <c r="G46" s="1252"/>
      <c r="H46" s="1252"/>
      <c r="I46" s="1252"/>
      <c r="J46" s="1253"/>
      <c r="K46" s="63" t="s">
        <v>529</v>
      </c>
      <c r="L46" s="64" t="s">
        <v>529</v>
      </c>
      <c r="M46" s="64" t="s">
        <v>529</v>
      </c>
      <c r="N46" s="64" t="s">
        <v>529</v>
      </c>
      <c r="O46" s="65" t="s">
        <v>529</v>
      </c>
      <c r="P46" s="48"/>
      <c r="Q46" s="48"/>
      <c r="R46" s="48"/>
      <c r="S46" s="48"/>
      <c r="T46" s="48"/>
      <c r="U46" s="48"/>
    </row>
    <row r="47" spans="1:21" ht="30.75" customHeight="1" x14ac:dyDescent="0.2">
      <c r="A47" s="48"/>
      <c r="B47" s="1270"/>
      <c r="C47" s="1271"/>
      <c r="D47" s="62"/>
      <c r="E47" s="1252" t="s">
        <v>13</v>
      </c>
      <c r="F47" s="1252"/>
      <c r="G47" s="1252"/>
      <c r="H47" s="1252"/>
      <c r="I47" s="1252"/>
      <c r="J47" s="1253"/>
      <c r="K47" s="63" t="s">
        <v>529</v>
      </c>
      <c r="L47" s="64" t="s">
        <v>529</v>
      </c>
      <c r="M47" s="64" t="s">
        <v>529</v>
      </c>
      <c r="N47" s="64" t="s">
        <v>529</v>
      </c>
      <c r="O47" s="65" t="s">
        <v>529</v>
      </c>
      <c r="P47" s="48"/>
      <c r="Q47" s="48"/>
      <c r="R47" s="48"/>
      <c r="S47" s="48"/>
      <c r="T47" s="48"/>
      <c r="U47" s="48"/>
    </row>
    <row r="48" spans="1:21" ht="30.75" customHeight="1" x14ac:dyDescent="0.2">
      <c r="A48" s="48"/>
      <c r="B48" s="1270"/>
      <c r="C48" s="1271"/>
      <c r="D48" s="62"/>
      <c r="E48" s="1252" t="s">
        <v>14</v>
      </c>
      <c r="F48" s="1252"/>
      <c r="G48" s="1252"/>
      <c r="H48" s="1252"/>
      <c r="I48" s="1252"/>
      <c r="J48" s="1253"/>
      <c r="K48" s="63">
        <v>142</v>
      </c>
      <c r="L48" s="64">
        <v>158</v>
      </c>
      <c r="M48" s="64">
        <v>155</v>
      </c>
      <c r="N48" s="64">
        <v>154</v>
      </c>
      <c r="O48" s="65">
        <v>147</v>
      </c>
      <c r="P48" s="48"/>
      <c r="Q48" s="48"/>
      <c r="R48" s="48"/>
      <c r="S48" s="48"/>
      <c r="T48" s="48"/>
      <c r="U48" s="48"/>
    </row>
    <row r="49" spans="1:21" ht="30.75" customHeight="1" x14ac:dyDescent="0.2">
      <c r="A49" s="48"/>
      <c r="B49" s="1270"/>
      <c r="C49" s="1271"/>
      <c r="D49" s="62"/>
      <c r="E49" s="1252" t="s">
        <v>15</v>
      </c>
      <c r="F49" s="1252"/>
      <c r="G49" s="1252"/>
      <c r="H49" s="1252"/>
      <c r="I49" s="1252"/>
      <c r="J49" s="1253"/>
      <c r="K49" s="63">
        <v>3</v>
      </c>
      <c r="L49" s="64">
        <v>1</v>
      </c>
      <c r="M49" s="64">
        <v>2</v>
      </c>
      <c r="N49" s="64">
        <v>3</v>
      </c>
      <c r="O49" s="65">
        <v>4</v>
      </c>
      <c r="P49" s="48"/>
      <c r="Q49" s="48"/>
      <c r="R49" s="48"/>
      <c r="S49" s="48"/>
      <c r="T49" s="48"/>
      <c r="U49" s="48"/>
    </row>
    <row r="50" spans="1:21" ht="30.75" customHeight="1" x14ac:dyDescent="0.2">
      <c r="A50" s="48"/>
      <c r="B50" s="1270"/>
      <c r="C50" s="1271"/>
      <c r="D50" s="62"/>
      <c r="E50" s="1252" t="s">
        <v>16</v>
      </c>
      <c r="F50" s="1252"/>
      <c r="G50" s="1252"/>
      <c r="H50" s="1252"/>
      <c r="I50" s="1252"/>
      <c r="J50" s="1253"/>
      <c r="K50" s="63">
        <v>36</v>
      </c>
      <c r="L50" s="64">
        <v>35</v>
      </c>
      <c r="M50" s="64">
        <v>30</v>
      </c>
      <c r="N50" s="64">
        <v>8</v>
      </c>
      <c r="O50" s="65">
        <v>8</v>
      </c>
      <c r="P50" s="48"/>
      <c r="Q50" s="48"/>
      <c r="R50" s="48"/>
      <c r="S50" s="48"/>
      <c r="T50" s="48"/>
      <c r="U50" s="48"/>
    </row>
    <row r="51" spans="1:21" ht="30.75" customHeight="1" x14ac:dyDescent="0.2">
      <c r="A51" s="48"/>
      <c r="B51" s="1272"/>
      <c r="C51" s="1273"/>
      <c r="D51" s="66"/>
      <c r="E51" s="1252" t="s">
        <v>17</v>
      </c>
      <c r="F51" s="1252"/>
      <c r="G51" s="1252"/>
      <c r="H51" s="1252"/>
      <c r="I51" s="1252"/>
      <c r="J51" s="1253"/>
      <c r="K51" s="63">
        <v>0</v>
      </c>
      <c r="L51" s="64" t="s">
        <v>529</v>
      </c>
      <c r="M51" s="64" t="s">
        <v>529</v>
      </c>
      <c r="N51" s="64" t="s">
        <v>529</v>
      </c>
      <c r="O51" s="65" t="s">
        <v>529</v>
      </c>
      <c r="P51" s="48"/>
      <c r="Q51" s="48"/>
      <c r="R51" s="48"/>
      <c r="S51" s="48"/>
      <c r="T51" s="48"/>
      <c r="U51" s="48"/>
    </row>
    <row r="52" spans="1:21" ht="30.75" customHeight="1" x14ac:dyDescent="0.2">
      <c r="A52" s="48"/>
      <c r="B52" s="1250" t="s">
        <v>18</v>
      </c>
      <c r="C52" s="1251"/>
      <c r="D52" s="66"/>
      <c r="E52" s="1252" t="s">
        <v>19</v>
      </c>
      <c r="F52" s="1252"/>
      <c r="G52" s="1252"/>
      <c r="H52" s="1252"/>
      <c r="I52" s="1252"/>
      <c r="J52" s="1253"/>
      <c r="K52" s="63">
        <v>386</v>
      </c>
      <c r="L52" s="64">
        <v>370</v>
      </c>
      <c r="M52" s="64">
        <v>359</v>
      </c>
      <c r="N52" s="64">
        <v>350</v>
      </c>
      <c r="O52" s="65">
        <v>348</v>
      </c>
      <c r="P52" s="48"/>
      <c r="Q52" s="48"/>
      <c r="R52" s="48"/>
      <c r="S52" s="48"/>
      <c r="T52" s="48"/>
      <c r="U52" s="48"/>
    </row>
    <row r="53" spans="1:21" ht="30.75" customHeight="1" thickBot="1" x14ac:dyDescent="0.25">
      <c r="A53" s="48"/>
      <c r="B53" s="1254" t="s">
        <v>20</v>
      </c>
      <c r="C53" s="1255"/>
      <c r="D53" s="67"/>
      <c r="E53" s="1256" t="s">
        <v>21</v>
      </c>
      <c r="F53" s="1256"/>
      <c r="G53" s="1256"/>
      <c r="H53" s="1256"/>
      <c r="I53" s="1256"/>
      <c r="J53" s="1257"/>
      <c r="K53" s="68">
        <v>191</v>
      </c>
      <c r="L53" s="69">
        <v>212</v>
      </c>
      <c r="M53" s="69">
        <v>194</v>
      </c>
      <c r="N53" s="69">
        <v>177</v>
      </c>
      <c r="O53" s="70">
        <v>192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5">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2">
      <c r="B57" s="1258" t="s">
        <v>24</v>
      </c>
      <c r="C57" s="1259"/>
      <c r="D57" s="1262" t="s">
        <v>25</v>
      </c>
      <c r="E57" s="1263"/>
      <c r="F57" s="1263"/>
      <c r="G57" s="1263"/>
      <c r="H57" s="1263"/>
      <c r="I57" s="1263"/>
      <c r="J57" s="1264"/>
      <c r="K57" s="83"/>
      <c r="L57" s="84"/>
      <c r="M57" s="84"/>
      <c r="N57" s="84"/>
      <c r="O57" s="85"/>
    </row>
    <row r="58" spans="1:21" ht="31.5" customHeight="1" thickBot="1" x14ac:dyDescent="0.25">
      <c r="B58" s="1260"/>
      <c r="C58" s="1261"/>
      <c r="D58" s="1265" t="s">
        <v>26</v>
      </c>
      <c r="E58" s="1266"/>
      <c r="F58" s="1266"/>
      <c r="G58" s="1266"/>
      <c r="H58" s="1266"/>
      <c r="I58" s="1266"/>
      <c r="J58" s="1267"/>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DB8EAHfLlpOxRExUMMypn992bWvybFGbHyNihrG3D7aOM6ffuoXPpqegMYY5me+k/sEyDbLIQ4/YfmbEooAbw==" saltValue="ioHCMQNGZyYbWcR/EzlW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H43" zoomScaleSheetLayoutView="100" workbookViewId="0">
      <selection activeCell="S53" sqref="S53"/>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571</v>
      </c>
      <c r="J40" s="100" t="s">
        <v>572</v>
      </c>
      <c r="K40" s="100" t="s">
        <v>573</v>
      </c>
      <c r="L40" s="100" t="s">
        <v>574</v>
      </c>
      <c r="M40" s="101" t="s">
        <v>575</v>
      </c>
    </row>
    <row r="41" spans="2:13" ht="27.75" customHeight="1" x14ac:dyDescent="0.2">
      <c r="B41" s="1288" t="s">
        <v>29</v>
      </c>
      <c r="C41" s="1289"/>
      <c r="D41" s="102"/>
      <c r="E41" s="1290" t="s">
        <v>30</v>
      </c>
      <c r="F41" s="1290"/>
      <c r="G41" s="1290"/>
      <c r="H41" s="1291"/>
      <c r="I41" s="103">
        <v>3925</v>
      </c>
      <c r="J41" s="104">
        <v>3785</v>
      </c>
      <c r="K41" s="104">
        <v>3607</v>
      </c>
      <c r="L41" s="104">
        <v>3611</v>
      </c>
      <c r="M41" s="105">
        <v>3539</v>
      </c>
    </row>
    <row r="42" spans="2:13" ht="27.75" customHeight="1" x14ac:dyDescent="0.2">
      <c r="B42" s="1278"/>
      <c r="C42" s="1279"/>
      <c r="D42" s="106"/>
      <c r="E42" s="1282" t="s">
        <v>31</v>
      </c>
      <c r="F42" s="1282"/>
      <c r="G42" s="1282"/>
      <c r="H42" s="1283"/>
      <c r="I42" s="107">
        <v>111</v>
      </c>
      <c r="J42" s="108">
        <v>79</v>
      </c>
      <c r="K42" s="108">
        <v>51</v>
      </c>
      <c r="L42" s="108">
        <v>43</v>
      </c>
      <c r="M42" s="109">
        <v>36</v>
      </c>
    </row>
    <row r="43" spans="2:13" ht="27.75" customHeight="1" x14ac:dyDescent="0.2">
      <c r="B43" s="1278"/>
      <c r="C43" s="1279"/>
      <c r="D43" s="106"/>
      <c r="E43" s="1282" t="s">
        <v>32</v>
      </c>
      <c r="F43" s="1282"/>
      <c r="G43" s="1282"/>
      <c r="H43" s="1283"/>
      <c r="I43" s="107">
        <v>1393</v>
      </c>
      <c r="J43" s="108">
        <v>1322</v>
      </c>
      <c r="K43" s="108">
        <v>1259</v>
      </c>
      <c r="L43" s="108">
        <v>1189</v>
      </c>
      <c r="M43" s="109">
        <v>1054</v>
      </c>
    </row>
    <row r="44" spans="2:13" ht="27.75" customHeight="1" x14ac:dyDescent="0.2">
      <c r="B44" s="1278"/>
      <c r="C44" s="1279"/>
      <c r="D44" s="106"/>
      <c r="E44" s="1282" t="s">
        <v>33</v>
      </c>
      <c r="F44" s="1282"/>
      <c r="G44" s="1282"/>
      <c r="H44" s="1283"/>
      <c r="I44" s="107">
        <v>63</v>
      </c>
      <c r="J44" s="108">
        <v>76</v>
      </c>
      <c r="K44" s="108">
        <v>156</v>
      </c>
      <c r="L44" s="108">
        <v>174</v>
      </c>
      <c r="M44" s="109">
        <v>173</v>
      </c>
    </row>
    <row r="45" spans="2:13" ht="27.75" customHeight="1" x14ac:dyDescent="0.2">
      <c r="B45" s="1278"/>
      <c r="C45" s="1279"/>
      <c r="D45" s="106"/>
      <c r="E45" s="1282" t="s">
        <v>34</v>
      </c>
      <c r="F45" s="1282"/>
      <c r="G45" s="1282"/>
      <c r="H45" s="1283"/>
      <c r="I45" s="107">
        <v>522</v>
      </c>
      <c r="J45" s="108">
        <v>446</v>
      </c>
      <c r="K45" s="108">
        <v>425</v>
      </c>
      <c r="L45" s="108">
        <v>423</v>
      </c>
      <c r="M45" s="109">
        <v>387</v>
      </c>
    </row>
    <row r="46" spans="2:13" ht="27.75" customHeight="1" x14ac:dyDescent="0.2">
      <c r="B46" s="1278"/>
      <c r="C46" s="1279"/>
      <c r="D46" s="110"/>
      <c r="E46" s="1282" t="s">
        <v>35</v>
      </c>
      <c r="F46" s="1282"/>
      <c r="G46" s="1282"/>
      <c r="H46" s="1283"/>
      <c r="I46" s="107" t="s">
        <v>529</v>
      </c>
      <c r="J46" s="108" t="s">
        <v>529</v>
      </c>
      <c r="K46" s="108" t="s">
        <v>529</v>
      </c>
      <c r="L46" s="108" t="s">
        <v>529</v>
      </c>
      <c r="M46" s="109" t="s">
        <v>529</v>
      </c>
    </row>
    <row r="47" spans="2:13" ht="27.75" customHeight="1" x14ac:dyDescent="0.2">
      <c r="B47" s="1278"/>
      <c r="C47" s="1279"/>
      <c r="D47" s="111"/>
      <c r="E47" s="1292" t="s">
        <v>36</v>
      </c>
      <c r="F47" s="1293"/>
      <c r="G47" s="1293"/>
      <c r="H47" s="1294"/>
      <c r="I47" s="107" t="s">
        <v>529</v>
      </c>
      <c r="J47" s="108" t="s">
        <v>529</v>
      </c>
      <c r="K47" s="108" t="s">
        <v>529</v>
      </c>
      <c r="L47" s="108" t="s">
        <v>529</v>
      </c>
      <c r="M47" s="109" t="s">
        <v>529</v>
      </c>
    </row>
    <row r="48" spans="2:13" ht="27.75" customHeight="1" x14ac:dyDescent="0.2">
      <c r="B48" s="1278"/>
      <c r="C48" s="1279"/>
      <c r="D48" s="106"/>
      <c r="E48" s="1282" t="s">
        <v>37</v>
      </c>
      <c r="F48" s="1282"/>
      <c r="G48" s="1282"/>
      <c r="H48" s="1283"/>
      <c r="I48" s="107" t="s">
        <v>529</v>
      </c>
      <c r="J48" s="108" t="s">
        <v>529</v>
      </c>
      <c r="K48" s="108" t="s">
        <v>529</v>
      </c>
      <c r="L48" s="108" t="s">
        <v>529</v>
      </c>
      <c r="M48" s="109" t="s">
        <v>529</v>
      </c>
    </row>
    <row r="49" spans="2:13" ht="27.75" customHeight="1" x14ac:dyDescent="0.2">
      <c r="B49" s="1280"/>
      <c r="C49" s="1281"/>
      <c r="D49" s="106"/>
      <c r="E49" s="1282" t="s">
        <v>38</v>
      </c>
      <c r="F49" s="1282"/>
      <c r="G49" s="1282"/>
      <c r="H49" s="1283"/>
      <c r="I49" s="107" t="s">
        <v>529</v>
      </c>
      <c r="J49" s="108" t="s">
        <v>529</v>
      </c>
      <c r="K49" s="108" t="s">
        <v>529</v>
      </c>
      <c r="L49" s="108" t="s">
        <v>529</v>
      </c>
      <c r="M49" s="109" t="s">
        <v>529</v>
      </c>
    </row>
    <row r="50" spans="2:13" ht="27.75" customHeight="1" x14ac:dyDescent="0.2">
      <c r="B50" s="1276" t="s">
        <v>39</v>
      </c>
      <c r="C50" s="1277"/>
      <c r="D50" s="112"/>
      <c r="E50" s="1282" t="s">
        <v>40</v>
      </c>
      <c r="F50" s="1282"/>
      <c r="G50" s="1282"/>
      <c r="H50" s="1283"/>
      <c r="I50" s="107">
        <v>1839</v>
      </c>
      <c r="J50" s="108">
        <v>1794</v>
      </c>
      <c r="K50" s="108">
        <v>1760</v>
      </c>
      <c r="L50" s="108">
        <v>1614</v>
      </c>
      <c r="M50" s="109">
        <v>1735</v>
      </c>
    </row>
    <row r="51" spans="2:13" ht="27.75" customHeight="1" x14ac:dyDescent="0.2">
      <c r="B51" s="1278"/>
      <c r="C51" s="1279"/>
      <c r="D51" s="106"/>
      <c r="E51" s="1282" t="s">
        <v>41</v>
      </c>
      <c r="F51" s="1282"/>
      <c r="G51" s="1282"/>
      <c r="H51" s="1283"/>
      <c r="I51" s="107">
        <v>35</v>
      </c>
      <c r="J51" s="108">
        <v>31</v>
      </c>
      <c r="K51" s="108">
        <v>25</v>
      </c>
      <c r="L51" s="108">
        <v>21</v>
      </c>
      <c r="M51" s="109">
        <v>17</v>
      </c>
    </row>
    <row r="52" spans="2:13" ht="27.75" customHeight="1" x14ac:dyDescent="0.2">
      <c r="B52" s="1280"/>
      <c r="C52" s="1281"/>
      <c r="D52" s="106"/>
      <c r="E52" s="1282" t="s">
        <v>42</v>
      </c>
      <c r="F52" s="1282"/>
      <c r="G52" s="1282"/>
      <c r="H52" s="1283"/>
      <c r="I52" s="107">
        <v>3661</v>
      </c>
      <c r="J52" s="108">
        <v>3483</v>
      </c>
      <c r="K52" s="108">
        <v>3356</v>
      </c>
      <c r="L52" s="108">
        <v>3175</v>
      </c>
      <c r="M52" s="109">
        <v>3089</v>
      </c>
    </row>
    <row r="53" spans="2:13" ht="27.75" customHeight="1" thickBot="1" x14ac:dyDescent="0.25">
      <c r="B53" s="1284" t="s">
        <v>43</v>
      </c>
      <c r="C53" s="1285"/>
      <c r="D53" s="113"/>
      <c r="E53" s="1286" t="s">
        <v>44</v>
      </c>
      <c r="F53" s="1286"/>
      <c r="G53" s="1286"/>
      <c r="H53" s="1287"/>
      <c r="I53" s="114">
        <v>478</v>
      </c>
      <c r="J53" s="115">
        <v>401</v>
      </c>
      <c r="K53" s="115">
        <v>358</v>
      </c>
      <c r="L53" s="115">
        <v>629</v>
      </c>
      <c r="M53" s="116">
        <v>348</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GItPFc9zlP86DhmxNml4Lz+fmus8iCr1H4SEEEaQoWtkZesPqE3591QrGYjFTK8pEaxLTzqWRFklPApuXcirDw==" saltValue="APv93UTrck5CXqovooNH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55" zoomScale="70" zoomScaleNormal="70" zoomScaleSheetLayoutView="100" workbookViewId="0">
      <selection activeCell="O63" sqref="O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573</v>
      </c>
      <c r="G54" s="125" t="s">
        <v>574</v>
      </c>
      <c r="H54" s="126" t="s">
        <v>575</v>
      </c>
    </row>
    <row r="55" spans="2:8" ht="52.5" customHeight="1" x14ac:dyDescent="0.2">
      <c r="B55" s="127"/>
      <c r="C55" s="1303" t="s">
        <v>47</v>
      </c>
      <c r="D55" s="1303"/>
      <c r="E55" s="1304"/>
      <c r="F55" s="128">
        <v>787</v>
      </c>
      <c r="G55" s="128">
        <v>711</v>
      </c>
      <c r="H55" s="129">
        <v>1021</v>
      </c>
    </row>
    <row r="56" spans="2:8" ht="52.5" customHeight="1" x14ac:dyDescent="0.2">
      <c r="B56" s="130"/>
      <c r="C56" s="1305" t="s">
        <v>48</v>
      </c>
      <c r="D56" s="1305"/>
      <c r="E56" s="1306"/>
      <c r="F56" s="131">
        <v>41</v>
      </c>
      <c r="G56" s="131">
        <v>41</v>
      </c>
      <c r="H56" s="132">
        <v>41</v>
      </c>
    </row>
    <row r="57" spans="2:8" ht="53.25" customHeight="1" x14ac:dyDescent="0.2">
      <c r="B57" s="130"/>
      <c r="C57" s="1307" t="s">
        <v>49</v>
      </c>
      <c r="D57" s="1307"/>
      <c r="E57" s="1308"/>
      <c r="F57" s="133">
        <v>410</v>
      </c>
      <c r="G57" s="133">
        <v>289</v>
      </c>
      <c r="H57" s="134">
        <v>407</v>
      </c>
    </row>
    <row r="58" spans="2:8" ht="45.75" customHeight="1" x14ac:dyDescent="0.2">
      <c r="B58" s="135"/>
      <c r="C58" s="1295" t="s">
        <v>612</v>
      </c>
      <c r="D58" s="1296"/>
      <c r="E58" s="1297"/>
      <c r="F58" s="136">
        <v>281</v>
      </c>
      <c r="G58" s="136">
        <v>169</v>
      </c>
      <c r="H58" s="137">
        <v>259</v>
      </c>
    </row>
    <row r="59" spans="2:8" ht="45.75" customHeight="1" x14ac:dyDescent="0.2">
      <c r="B59" s="135"/>
      <c r="C59" s="1295" t="s">
        <v>613</v>
      </c>
      <c r="D59" s="1296"/>
      <c r="E59" s="1297"/>
      <c r="F59" s="136">
        <v>47</v>
      </c>
      <c r="G59" s="136">
        <v>30</v>
      </c>
      <c r="H59" s="137">
        <v>47</v>
      </c>
    </row>
    <row r="60" spans="2:8" ht="45.75" customHeight="1" x14ac:dyDescent="0.2">
      <c r="B60" s="135"/>
      <c r="C60" s="1295" t="s">
        <v>614</v>
      </c>
      <c r="D60" s="1296"/>
      <c r="E60" s="1297"/>
      <c r="F60" s="136">
        <v>31</v>
      </c>
      <c r="G60" s="136">
        <v>34</v>
      </c>
      <c r="H60" s="137">
        <v>36</v>
      </c>
    </row>
    <row r="61" spans="2:8" ht="45.75" customHeight="1" x14ac:dyDescent="0.2">
      <c r="B61" s="135"/>
      <c r="C61" s="1295" t="s">
        <v>615</v>
      </c>
      <c r="D61" s="1296"/>
      <c r="E61" s="1297"/>
      <c r="F61" s="136">
        <v>17</v>
      </c>
      <c r="G61" s="136">
        <v>22</v>
      </c>
      <c r="H61" s="137">
        <v>27</v>
      </c>
    </row>
    <row r="62" spans="2:8" ht="45.75" customHeight="1" thickBot="1" x14ac:dyDescent="0.25">
      <c r="B62" s="138"/>
      <c r="C62" s="1298" t="s">
        <v>616</v>
      </c>
      <c r="D62" s="1299"/>
      <c r="E62" s="1300"/>
      <c r="F62" s="139">
        <v>10</v>
      </c>
      <c r="G62" s="139">
        <v>10</v>
      </c>
      <c r="H62" s="140">
        <v>10</v>
      </c>
    </row>
    <row r="63" spans="2:8" ht="52.5" customHeight="1" thickBot="1" x14ac:dyDescent="0.25">
      <c r="B63" s="141"/>
      <c r="C63" s="1301" t="s">
        <v>50</v>
      </c>
      <c r="D63" s="1301"/>
      <c r="E63" s="1302"/>
      <c r="F63" s="142">
        <v>1238</v>
      </c>
      <c r="G63" s="142">
        <v>1041</v>
      </c>
      <c r="H63" s="143">
        <v>1469</v>
      </c>
    </row>
    <row r="64" spans="2:8" ht="15" customHeight="1" x14ac:dyDescent="0.2"/>
  </sheetData>
  <sheetProtection algorithmName="SHA-512" hashValue="Sp7wGiWKIDAkXYkRmVrkR+ONTh7RQOWUovszaqROt3mMiO2lLVKM3o0kWIRdezD+iZYS6smMXbR3gJKv6Gk+lA==" saltValue="O1x3asUcBZojxCV0VjBo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Y58" zoomScaleNormal="100" zoomScaleSheetLayoutView="55" workbookViewId="0">
      <selection activeCell="AN65" sqref="AN65:DC69"/>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620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621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09" t="s">
        <v>622</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2" x14ac:dyDescent="0.2">
      <c r="B44" s="39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2" x14ac:dyDescent="0.2">
      <c r="B45" s="39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2" x14ac:dyDescent="0.2">
      <c r="B46" s="39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2" x14ac:dyDescent="0.2">
      <c r="B47" s="39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623</v>
      </c>
    </row>
    <row r="50" spans="1:109" ht="13.2" x14ac:dyDescent="0.2">
      <c r="B50" s="397"/>
      <c r="G50" s="1318"/>
      <c r="H50" s="1318"/>
      <c r="I50" s="1318"/>
      <c r="J50" s="1318"/>
      <c r="K50" s="407"/>
      <c r="L50" s="407"/>
      <c r="M50" s="408"/>
      <c r="N50" s="408"/>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571</v>
      </c>
      <c r="BQ50" s="1322"/>
      <c r="BR50" s="1322"/>
      <c r="BS50" s="1322"/>
      <c r="BT50" s="1322"/>
      <c r="BU50" s="1322"/>
      <c r="BV50" s="1322"/>
      <c r="BW50" s="1322"/>
      <c r="BX50" s="1322" t="s">
        <v>572</v>
      </c>
      <c r="BY50" s="1322"/>
      <c r="BZ50" s="1322"/>
      <c r="CA50" s="1322"/>
      <c r="CB50" s="1322"/>
      <c r="CC50" s="1322"/>
      <c r="CD50" s="1322"/>
      <c r="CE50" s="1322"/>
      <c r="CF50" s="1322" t="s">
        <v>573</v>
      </c>
      <c r="CG50" s="1322"/>
      <c r="CH50" s="1322"/>
      <c r="CI50" s="1322"/>
      <c r="CJ50" s="1322"/>
      <c r="CK50" s="1322"/>
      <c r="CL50" s="1322"/>
      <c r="CM50" s="1322"/>
      <c r="CN50" s="1322" t="s">
        <v>574</v>
      </c>
      <c r="CO50" s="1322"/>
      <c r="CP50" s="1322"/>
      <c r="CQ50" s="1322"/>
      <c r="CR50" s="1322"/>
      <c r="CS50" s="1322"/>
      <c r="CT50" s="1322"/>
      <c r="CU50" s="1322"/>
      <c r="CV50" s="1322" t="s">
        <v>575</v>
      </c>
      <c r="CW50" s="1322"/>
      <c r="CX50" s="1322"/>
      <c r="CY50" s="1322"/>
      <c r="CZ50" s="1322"/>
      <c r="DA50" s="1322"/>
      <c r="DB50" s="1322"/>
      <c r="DC50" s="1322"/>
    </row>
    <row r="51" spans="1:109" ht="13.5" customHeight="1" x14ac:dyDescent="0.2">
      <c r="B51" s="397"/>
      <c r="G51" s="1329"/>
      <c r="H51" s="1329"/>
      <c r="I51" s="1327"/>
      <c r="J51" s="1327"/>
      <c r="K51" s="1324"/>
      <c r="L51" s="1324"/>
      <c r="M51" s="1324"/>
      <c r="N51" s="1324"/>
      <c r="AM51" s="406"/>
      <c r="AN51" s="1325" t="s">
        <v>624</v>
      </c>
      <c r="AO51" s="1325"/>
      <c r="AP51" s="1325"/>
      <c r="AQ51" s="1325"/>
      <c r="AR51" s="1325"/>
      <c r="AS51" s="1325"/>
      <c r="AT51" s="1325"/>
      <c r="AU51" s="1325"/>
      <c r="AV51" s="1325"/>
      <c r="AW51" s="1325"/>
      <c r="AX51" s="1325"/>
      <c r="AY51" s="1325"/>
      <c r="AZ51" s="1325"/>
      <c r="BA51" s="1325"/>
      <c r="BB51" s="1325" t="s">
        <v>625</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6"/>
      <c r="BY51" s="1323"/>
      <c r="BZ51" s="1323"/>
      <c r="CA51" s="1323"/>
      <c r="CB51" s="1323"/>
      <c r="CC51" s="1323"/>
      <c r="CD51" s="1323"/>
      <c r="CE51" s="1323"/>
      <c r="CF51" s="1326"/>
      <c r="CG51" s="1323"/>
      <c r="CH51" s="1323"/>
      <c r="CI51" s="1323"/>
      <c r="CJ51" s="1323"/>
      <c r="CK51" s="1323"/>
      <c r="CL51" s="1323"/>
      <c r="CM51" s="1323"/>
      <c r="CN51" s="1326"/>
      <c r="CO51" s="1323"/>
      <c r="CP51" s="1323"/>
      <c r="CQ51" s="1323"/>
      <c r="CR51" s="1323"/>
      <c r="CS51" s="1323"/>
      <c r="CT51" s="1323"/>
      <c r="CU51" s="1323"/>
      <c r="CV51" s="1323">
        <v>14.5</v>
      </c>
      <c r="CW51" s="1323"/>
      <c r="CX51" s="1323"/>
      <c r="CY51" s="1323"/>
      <c r="CZ51" s="1323"/>
      <c r="DA51" s="1323"/>
      <c r="DB51" s="1323"/>
      <c r="DC51" s="1323"/>
    </row>
    <row r="52" spans="1:109" ht="13.2" x14ac:dyDescent="0.2">
      <c r="B52" s="397"/>
      <c r="G52" s="1329"/>
      <c r="H52" s="1329"/>
      <c r="I52" s="1327"/>
      <c r="J52" s="1327"/>
      <c r="K52" s="1324"/>
      <c r="L52" s="1324"/>
      <c r="M52" s="1324"/>
      <c r="N52" s="1324"/>
      <c r="AM52" s="40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2" x14ac:dyDescent="0.2">
      <c r="A53" s="405"/>
      <c r="B53" s="397"/>
      <c r="G53" s="1329"/>
      <c r="H53" s="1329"/>
      <c r="I53" s="1318"/>
      <c r="J53" s="1318"/>
      <c r="K53" s="1324"/>
      <c r="L53" s="1324"/>
      <c r="M53" s="1324"/>
      <c r="N53" s="1324"/>
      <c r="AM53" s="406"/>
      <c r="AN53" s="1325"/>
      <c r="AO53" s="1325"/>
      <c r="AP53" s="1325"/>
      <c r="AQ53" s="1325"/>
      <c r="AR53" s="1325"/>
      <c r="AS53" s="1325"/>
      <c r="AT53" s="1325"/>
      <c r="AU53" s="1325"/>
      <c r="AV53" s="1325"/>
      <c r="AW53" s="1325"/>
      <c r="AX53" s="1325"/>
      <c r="AY53" s="1325"/>
      <c r="AZ53" s="1325"/>
      <c r="BA53" s="1325"/>
      <c r="BB53" s="1325" t="s">
        <v>626</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6"/>
      <c r="BY53" s="1323"/>
      <c r="BZ53" s="1323"/>
      <c r="CA53" s="1323"/>
      <c r="CB53" s="1323"/>
      <c r="CC53" s="1323"/>
      <c r="CD53" s="1323"/>
      <c r="CE53" s="1323"/>
      <c r="CF53" s="1326"/>
      <c r="CG53" s="1323"/>
      <c r="CH53" s="1323"/>
      <c r="CI53" s="1323"/>
      <c r="CJ53" s="1323"/>
      <c r="CK53" s="1323"/>
      <c r="CL53" s="1323"/>
      <c r="CM53" s="1323"/>
      <c r="CN53" s="1326"/>
      <c r="CO53" s="1323"/>
      <c r="CP53" s="1323"/>
      <c r="CQ53" s="1323"/>
      <c r="CR53" s="1323"/>
      <c r="CS53" s="1323"/>
      <c r="CT53" s="1323"/>
      <c r="CU53" s="1323"/>
      <c r="CV53" s="1323">
        <v>53.9</v>
      </c>
      <c r="CW53" s="1323"/>
      <c r="CX53" s="1323"/>
      <c r="CY53" s="1323"/>
      <c r="CZ53" s="1323"/>
      <c r="DA53" s="1323"/>
      <c r="DB53" s="1323"/>
      <c r="DC53" s="1323"/>
    </row>
    <row r="54" spans="1:109" ht="13.2" x14ac:dyDescent="0.2">
      <c r="A54" s="405"/>
      <c r="B54" s="397"/>
      <c r="G54" s="1329"/>
      <c r="H54" s="1329"/>
      <c r="I54" s="1318"/>
      <c r="J54" s="1318"/>
      <c r="K54" s="1324"/>
      <c r="L54" s="1324"/>
      <c r="M54" s="1324"/>
      <c r="N54" s="1324"/>
      <c r="AM54" s="40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2" x14ac:dyDescent="0.2">
      <c r="A55" s="405"/>
      <c r="B55" s="397"/>
      <c r="G55" s="1318"/>
      <c r="H55" s="1318"/>
      <c r="I55" s="1318"/>
      <c r="J55" s="1318"/>
      <c r="K55" s="1324"/>
      <c r="L55" s="1324"/>
      <c r="M55" s="1324"/>
      <c r="N55" s="1324"/>
      <c r="AN55" s="1322" t="s">
        <v>627</v>
      </c>
      <c r="AO55" s="1322"/>
      <c r="AP55" s="1322"/>
      <c r="AQ55" s="1322"/>
      <c r="AR55" s="1322"/>
      <c r="AS55" s="1322"/>
      <c r="AT55" s="1322"/>
      <c r="AU55" s="1322"/>
      <c r="AV55" s="1322"/>
      <c r="AW55" s="1322"/>
      <c r="AX55" s="1322"/>
      <c r="AY55" s="1322"/>
      <c r="AZ55" s="1322"/>
      <c r="BA55" s="1322"/>
      <c r="BB55" s="1325" t="s">
        <v>625</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6"/>
      <c r="BY55" s="1323"/>
      <c r="BZ55" s="1323"/>
      <c r="CA55" s="1323"/>
      <c r="CB55" s="1323"/>
      <c r="CC55" s="1323"/>
      <c r="CD55" s="1323"/>
      <c r="CE55" s="1323"/>
      <c r="CF55" s="1326"/>
      <c r="CG55" s="1323"/>
      <c r="CH55" s="1323"/>
      <c r="CI55" s="1323"/>
      <c r="CJ55" s="1323"/>
      <c r="CK55" s="1323"/>
      <c r="CL55" s="1323"/>
      <c r="CM55" s="1323"/>
      <c r="CN55" s="1326"/>
      <c r="CO55" s="1323"/>
      <c r="CP55" s="1323"/>
      <c r="CQ55" s="1323"/>
      <c r="CR55" s="1323"/>
      <c r="CS55" s="1323"/>
      <c r="CT55" s="1323"/>
      <c r="CU55" s="1323"/>
      <c r="CV55" s="1323">
        <v>0</v>
      </c>
      <c r="CW55" s="1323"/>
      <c r="CX55" s="1323"/>
      <c r="CY55" s="1323"/>
      <c r="CZ55" s="1323"/>
      <c r="DA55" s="1323"/>
      <c r="DB55" s="1323"/>
      <c r="DC55" s="1323"/>
    </row>
    <row r="56" spans="1:109" ht="13.2" x14ac:dyDescent="0.2">
      <c r="A56" s="405"/>
      <c r="B56" s="397"/>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5" customFormat="1" ht="13.2" x14ac:dyDescent="0.2">
      <c r="B57" s="409"/>
      <c r="G57" s="1318"/>
      <c r="H57" s="1318"/>
      <c r="I57" s="1328"/>
      <c r="J57" s="1328"/>
      <c r="K57" s="1324"/>
      <c r="L57" s="1324"/>
      <c r="M57" s="1324"/>
      <c r="N57" s="1324"/>
      <c r="AM57" s="390"/>
      <c r="AN57" s="1322"/>
      <c r="AO57" s="1322"/>
      <c r="AP57" s="1322"/>
      <c r="AQ57" s="1322"/>
      <c r="AR57" s="1322"/>
      <c r="AS57" s="1322"/>
      <c r="AT57" s="1322"/>
      <c r="AU57" s="1322"/>
      <c r="AV57" s="1322"/>
      <c r="AW57" s="1322"/>
      <c r="AX57" s="1322"/>
      <c r="AY57" s="1322"/>
      <c r="AZ57" s="1322"/>
      <c r="BA57" s="1322"/>
      <c r="BB57" s="1325" t="s">
        <v>626</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6"/>
      <c r="BY57" s="1323"/>
      <c r="BZ57" s="1323"/>
      <c r="CA57" s="1323"/>
      <c r="CB57" s="1323"/>
      <c r="CC57" s="1323"/>
      <c r="CD57" s="1323"/>
      <c r="CE57" s="1323"/>
      <c r="CF57" s="1326"/>
      <c r="CG57" s="1323"/>
      <c r="CH57" s="1323"/>
      <c r="CI57" s="1323"/>
      <c r="CJ57" s="1323"/>
      <c r="CK57" s="1323"/>
      <c r="CL57" s="1323"/>
      <c r="CM57" s="1323"/>
      <c r="CN57" s="1326"/>
      <c r="CO57" s="1323"/>
      <c r="CP57" s="1323"/>
      <c r="CQ57" s="1323"/>
      <c r="CR57" s="1323"/>
      <c r="CS57" s="1323"/>
      <c r="CT57" s="1323"/>
      <c r="CU57" s="1323"/>
      <c r="CV57" s="1323">
        <v>64.2</v>
      </c>
      <c r="CW57" s="1323"/>
      <c r="CX57" s="1323"/>
      <c r="CY57" s="1323"/>
      <c r="CZ57" s="1323"/>
      <c r="DA57" s="1323"/>
      <c r="DB57" s="1323"/>
      <c r="DC57" s="1323"/>
      <c r="DD57" s="410"/>
      <c r="DE57" s="409"/>
    </row>
    <row r="58" spans="1:109" s="405" customFormat="1" ht="13.2" x14ac:dyDescent="0.2">
      <c r="A58" s="390"/>
      <c r="B58" s="409"/>
      <c r="G58" s="1318"/>
      <c r="H58" s="1318"/>
      <c r="I58" s="1328"/>
      <c r="J58" s="1328"/>
      <c r="K58" s="1324"/>
      <c r="L58" s="1324"/>
      <c r="M58" s="1324"/>
      <c r="N58" s="1324"/>
      <c r="AM58" s="390"/>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628</v>
      </c>
    </row>
    <row r="64" spans="1:109" ht="13.2" x14ac:dyDescent="0.2">
      <c r="B64" s="397"/>
      <c r="G64" s="404"/>
      <c r="I64" s="417"/>
      <c r="J64" s="417"/>
      <c r="K64" s="417"/>
      <c r="L64" s="417"/>
      <c r="M64" s="417"/>
      <c r="N64" s="418"/>
      <c r="AM64" s="404"/>
      <c r="AN64" s="404" t="s">
        <v>621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09" t="s">
        <v>630</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2" x14ac:dyDescent="0.2">
      <c r="B66" s="39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2" x14ac:dyDescent="0.2">
      <c r="B67" s="39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2" x14ac:dyDescent="0.2">
      <c r="B68" s="39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2" x14ac:dyDescent="0.2">
      <c r="B69" s="39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623</v>
      </c>
    </row>
    <row r="72" spans="2:107" ht="13.2" x14ac:dyDescent="0.2">
      <c r="B72" s="397"/>
      <c r="G72" s="1318"/>
      <c r="H72" s="1318"/>
      <c r="I72" s="1318"/>
      <c r="J72" s="1318"/>
      <c r="K72" s="407"/>
      <c r="L72" s="407"/>
      <c r="M72" s="408"/>
      <c r="N72" s="408"/>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571</v>
      </c>
      <c r="BQ72" s="1322"/>
      <c r="BR72" s="1322"/>
      <c r="BS72" s="1322"/>
      <c r="BT72" s="1322"/>
      <c r="BU72" s="1322"/>
      <c r="BV72" s="1322"/>
      <c r="BW72" s="1322"/>
      <c r="BX72" s="1322" t="s">
        <v>572</v>
      </c>
      <c r="BY72" s="1322"/>
      <c r="BZ72" s="1322"/>
      <c r="CA72" s="1322"/>
      <c r="CB72" s="1322"/>
      <c r="CC72" s="1322"/>
      <c r="CD72" s="1322"/>
      <c r="CE72" s="1322"/>
      <c r="CF72" s="1322" t="s">
        <v>573</v>
      </c>
      <c r="CG72" s="1322"/>
      <c r="CH72" s="1322"/>
      <c r="CI72" s="1322"/>
      <c r="CJ72" s="1322"/>
      <c r="CK72" s="1322"/>
      <c r="CL72" s="1322"/>
      <c r="CM72" s="1322"/>
      <c r="CN72" s="1322" t="s">
        <v>574</v>
      </c>
      <c r="CO72" s="1322"/>
      <c r="CP72" s="1322"/>
      <c r="CQ72" s="1322"/>
      <c r="CR72" s="1322"/>
      <c r="CS72" s="1322"/>
      <c r="CT72" s="1322"/>
      <c r="CU72" s="1322"/>
      <c r="CV72" s="1322" t="s">
        <v>575</v>
      </c>
      <c r="CW72" s="1322"/>
      <c r="CX72" s="1322"/>
      <c r="CY72" s="1322"/>
      <c r="CZ72" s="1322"/>
      <c r="DA72" s="1322"/>
      <c r="DB72" s="1322"/>
      <c r="DC72" s="1322"/>
    </row>
    <row r="73" spans="2:107" ht="13.2" x14ac:dyDescent="0.2">
      <c r="B73" s="397"/>
      <c r="G73" s="1329"/>
      <c r="H73" s="1329"/>
      <c r="I73" s="1329"/>
      <c r="J73" s="1329"/>
      <c r="K73" s="1330"/>
      <c r="L73" s="1330"/>
      <c r="M73" s="1330"/>
      <c r="N73" s="1330"/>
      <c r="AM73" s="406"/>
      <c r="AN73" s="1325" t="s">
        <v>624</v>
      </c>
      <c r="AO73" s="1325"/>
      <c r="AP73" s="1325"/>
      <c r="AQ73" s="1325"/>
      <c r="AR73" s="1325"/>
      <c r="AS73" s="1325"/>
      <c r="AT73" s="1325"/>
      <c r="AU73" s="1325"/>
      <c r="AV73" s="1325"/>
      <c r="AW73" s="1325"/>
      <c r="AX73" s="1325"/>
      <c r="AY73" s="1325"/>
      <c r="AZ73" s="1325"/>
      <c r="BA73" s="1325"/>
      <c r="BB73" s="1325" t="s">
        <v>625</v>
      </c>
      <c r="BC73" s="1325"/>
      <c r="BD73" s="1325"/>
      <c r="BE73" s="1325"/>
      <c r="BF73" s="1325"/>
      <c r="BG73" s="1325"/>
      <c r="BH73" s="1325"/>
      <c r="BI73" s="1325"/>
      <c r="BJ73" s="1325"/>
      <c r="BK73" s="1325"/>
      <c r="BL73" s="1325"/>
      <c r="BM73" s="1325"/>
      <c r="BN73" s="1325"/>
      <c r="BO73" s="1325"/>
      <c r="BP73" s="1323">
        <v>20.5</v>
      </c>
      <c r="BQ73" s="1323"/>
      <c r="BR73" s="1323"/>
      <c r="BS73" s="1323"/>
      <c r="BT73" s="1323"/>
      <c r="BU73" s="1323"/>
      <c r="BV73" s="1323"/>
      <c r="BW73" s="1323"/>
      <c r="BX73" s="1323">
        <v>17.600000000000001</v>
      </c>
      <c r="BY73" s="1323"/>
      <c r="BZ73" s="1323"/>
      <c r="CA73" s="1323"/>
      <c r="CB73" s="1323"/>
      <c r="CC73" s="1323"/>
      <c r="CD73" s="1323"/>
      <c r="CE73" s="1323"/>
      <c r="CF73" s="1323">
        <v>15.9</v>
      </c>
      <c r="CG73" s="1323"/>
      <c r="CH73" s="1323"/>
      <c r="CI73" s="1323"/>
      <c r="CJ73" s="1323"/>
      <c r="CK73" s="1323"/>
      <c r="CL73" s="1323"/>
      <c r="CM73" s="1323"/>
      <c r="CN73" s="1323">
        <v>28</v>
      </c>
      <c r="CO73" s="1323"/>
      <c r="CP73" s="1323"/>
      <c r="CQ73" s="1323"/>
      <c r="CR73" s="1323"/>
      <c r="CS73" s="1323"/>
      <c r="CT73" s="1323"/>
      <c r="CU73" s="1323"/>
      <c r="CV73" s="1323">
        <v>14.5</v>
      </c>
      <c r="CW73" s="1323"/>
      <c r="CX73" s="1323"/>
      <c r="CY73" s="1323"/>
      <c r="CZ73" s="1323"/>
      <c r="DA73" s="1323"/>
      <c r="DB73" s="1323"/>
      <c r="DC73" s="1323"/>
    </row>
    <row r="74" spans="2:107" ht="13.2" x14ac:dyDescent="0.2">
      <c r="B74" s="397"/>
      <c r="G74" s="1329"/>
      <c r="H74" s="1329"/>
      <c r="I74" s="1329"/>
      <c r="J74" s="1329"/>
      <c r="K74" s="1330"/>
      <c r="L74" s="1330"/>
      <c r="M74" s="1330"/>
      <c r="N74" s="1330"/>
      <c r="AM74" s="40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2" x14ac:dyDescent="0.2">
      <c r="B75" s="397"/>
      <c r="G75" s="1329"/>
      <c r="H75" s="1329"/>
      <c r="I75" s="1318"/>
      <c r="J75" s="1318"/>
      <c r="K75" s="1324"/>
      <c r="L75" s="1324"/>
      <c r="M75" s="1324"/>
      <c r="N75" s="1324"/>
      <c r="AM75" s="406"/>
      <c r="AN75" s="1325"/>
      <c r="AO75" s="1325"/>
      <c r="AP75" s="1325"/>
      <c r="AQ75" s="1325"/>
      <c r="AR75" s="1325"/>
      <c r="AS75" s="1325"/>
      <c r="AT75" s="1325"/>
      <c r="AU75" s="1325"/>
      <c r="AV75" s="1325"/>
      <c r="AW75" s="1325"/>
      <c r="AX75" s="1325"/>
      <c r="AY75" s="1325"/>
      <c r="AZ75" s="1325"/>
      <c r="BA75" s="1325"/>
      <c r="BB75" s="1325" t="s">
        <v>629</v>
      </c>
      <c r="BC75" s="1325"/>
      <c r="BD75" s="1325"/>
      <c r="BE75" s="1325"/>
      <c r="BF75" s="1325"/>
      <c r="BG75" s="1325"/>
      <c r="BH75" s="1325"/>
      <c r="BI75" s="1325"/>
      <c r="BJ75" s="1325"/>
      <c r="BK75" s="1325"/>
      <c r="BL75" s="1325"/>
      <c r="BM75" s="1325"/>
      <c r="BN75" s="1325"/>
      <c r="BO75" s="1325"/>
      <c r="BP75" s="1323">
        <v>8.5</v>
      </c>
      <c r="BQ75" s="1323"/>
      <c r="BR75" s="1323"/>
      <c r="BS75" s="1323"/>
      <c r="BT75" s="1323"/>
      <c r="BU75" s="1323"/>
      <c r="BV75" s="1323"/>
      <c r="BW75" s="1323"/>
      <c r="BX75" s="1323">
        <v>8.6</v>
      </c>
      <c r="BY75" s="1323"/>
      <c r="BZ75" s="1323"/>
      <c r="CA75" s="1323"/>
      <c r="CB75" s="1323"/>
      <c r="CC75" s="1323"/>
      <c r="CD75" s="1323"/>
      <c r="CE75" s="1323"/>
      <c r="CF75" s="1323">
        <v>8.6999999999999993</v>
      </c>
      <c r="CG75" s="1323"/>
      <c r="CH75" s="1323"/>
      <c r="CI75" s="1323"/>
      <c r="CJ75" s="1323"/>
      <c r="CK75" s="1323"/>
      <c r="CL75" s="1323"/>
      <c r="CM75" s="1323"/>
      <c r="CN75" s="1323">
        <v>8.6</v>
      </c>
      <c r="CO75" s="1323"/>
      <c r="CP75" s="1323"/>
      <c r="CQ75" s="1323"/>
      <c r="CR75" s="1323"/>
      <c r="CS75" s="1323"/>
      <c r="CT75" s="1323"/>
      <c r="CU75" s="1323"/>
      <c r="CV75" s="1323">
        <v>8.1</v>
      </c>
      <c r="CW75" s="1323"/>
      <c r="CX75" s="1323"/>
      <c r="CY75" s="1323"/>
      <c r="CZ75" s="1323"/>
      <c r="DA75" s="1323"/>
      <c r="DB75" s="1323"/>
      <c r="DC75" s="1323"/>
    </row>
    <row r="76" spans="2:107" ht="13.2" x14ac:dyDescent="0.2">
      <c r="B76" s="397"/>
      <c r="G76" s="1329"/>
      <c r="H76" s="1329"/>
      <c r="I76" s="1318"/>
      <c r="J76" s="1318"/>
      <c r="K76" s="1324"/>
      <c r="L76" s="1324"/>
      <c r="M76" s="1324"/>
      <c r="N76" s="1324"/>
      <c r="AM76" s="40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2" x14ac:dyDescent="0.2">
      <c r="B77" s="397"/>
      <c r="G77" s="1318"/>
      <c r="H77" s="1318"/>
      <c r="I77" s="1318"/>
      <c r="J77" s="1318"/>
      <c r="K77" s="1330"/>
      <c r="L77" s="1330"/>
      <c r="M77" s="1330"/>
      <c r="N77" s="1330"/>
      <c r="AN77" s="1322" t="s">
        <v>627</v>
      </c>
      <c r="AO77" s="1322"/>
      <c r="AP77" s="1322"/>
      <c r="AQ77" s="1322"/>
      <c r="AR77" s="1322"/>
      <c r="AS77" s="1322"/>
      <c r="AT77" s="1322"/>
      <c r="AU77" s="1322"/>
      <c r="AV77" s="1322"/>
      <c r="AW77" s="1322"/>
      <c r="AX77" s="1322"/>
      <c r="AY77" s="1322"/>
      <c r="AZ77" s="1322"/>
      <c r="BA77" s="1322"/>
      <c r="BB77" s="1325" t="s">
        <v>625</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ht="13.2" x14ac:dyDescent="0.2">
      <c r="B78" s="397"/>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2" x14ac:dyDescent="0.2">
      <c r="B79" s="397"/>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629</v>
      </c>
      <c r="BC79" s="1325"/>
      <c r="BD79" s="1325"/>
      <c r="BE79" s="1325"/>
      <c r="BF79" s="1325"/>
      <c r="BG79" s="1325"/>
      <c r="BH79" s="1325"/>
      <c r="BI79" s="1325"/>
      <c r="BJ79" s="1325"/>
      <c r="BK79" s="1325"/>
      <c r="BL79" s="1325"/>
      <c r="BM79" s="1325"/>
      <c r="BN79" s="1325"/>
      <c r="BO79" s="1325"/>
      <c r="BP79" s="1323">
        <v>7.3</v>
      </c>
      <c r="BQ79" s="1323"/>
      <c r="BR79" s="1323"/>
      <c r="BS79" s="1323"/>
      <c r="BT79" s="1323"/>
      <c r="BU79" s="1323"/>
      <c r="BV79" s="1323"/>
      <c r="BW79" s="1323"/>
      <c r="BX79" s="1323">
        <v>7.2</v>
      </c>
      <c r="BY79" s="1323"/>
      <c r="BZ79" s="1323"/>
      <c r="CA79" s="1323"/>
      <c r="CB79" s="1323"/>
      <c r="CC79" s="1323"/>
      <c r="CD79" s="1323"/>
      <c r="CE79" s="1323"/>
      <c r="CF79" s="1323">
        <v>7.2</v>
      </c>
      <c r="CG79" s="1323"/>
      <c r="CH79" s="1323"/>
      <c r="CI79" s="1323"/>
      <c r="CJ79" s="1323"/>
      <c r="CK79" s="1323"/>
      <c r="CL79" s="1323"/>
      <c r="CM79" s="1323"/>
      <c r="CN79" s="1323">
        <v>7.7</v>
      </c>
      <c r="CO79" s="1323"/>
      <c r="CP79" s="1323"/>
      <c r="CQ79" s="1323"/>
      <c r="CR79" s="1323"/>
      <c r="CS79" s="1323"/>
      <c r="CT79" s="1323"/>
      <c r="CU79" s="1323"/>
      <c r="CV79" s="1323">
        <v>8</v>
      </c>
      <c r="CW79" s="1323"/>
      <c r="CX79" s="1323"/>
      <c r="CY79" s="1323"/>
      <c r="CZ79" s="1323"/>
      <c r="DA79" s="1323"/>
      <c r="DB79" s="1323"/>
      <c r="DC79" s="1323"/>
    </row>
    <row r="80" spans="2:107" ht="13.2" x14ac:dyDescent="0.2">
      <c r="B80" s="397"/>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Eh5k03sgc9F1zpOdyPlyYfRuJckhoJWm8xtwXvQJbNY34Cn674GldCQJWbdKVrGPgwP3q8OEE0rbRNxUmjbXKw==" saltValue="zTQN5V2DY0TBVVFfi5+o2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113" zoomScaleNormal="100" zoomScaleSheetLayoutView="70" workbookViewId="0">
      <selection activeCell="BB75" sqref="BB75:BO76"/>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518</v>
      </c>
    </row>
  </sheetData>
  <sheetProtection algorithmName="SHA-512" hashValue="kEEozncvOnaK5PWaeVlBKKv5ZM0otUelPQ8ZWOl9+Fh57Tz1pmMUowBa851VMsbATEnBJOdU2Z9olOVRq8oVMg==" saltValue="XbLbnprxdhkot8LJp/kM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2" zoomScaleNormal="100" zoomScaleSheetLayoutView="55" workbookViewId="0">
      <selection activeCell="BB75" sqref="BB75:BO76"/>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518</v>
      </c>
    </row>
  </sheetData>
  <sheetProtection algorithmName="SHA-512" hashValue="GThDo5xHudCpxU+i0l+jy7lFQI6y6XQU48dyMTX7rC3xGgLSMdSxn8B8UpI8Q4JLX0sOf0PzEM0M/9Jy9WMn4w==" saltValue="PCf/n9kdrkHKFeiPDRuf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568</v>
      </c>
      <c r="G2" s="157"/>
      <c r="H2" s="158"/>
    </row>
    <row r="3" spans="1:8" x14ac:dyDescent="0.2">
      <c r="A3" s="154" t="s">
        <v>561</v>
      </c>
      <c r="B3" s="159"/>
      <c r="C3" s="160"/>
      <c r="D3" s="161">
        <v>165632</v>
      </c>
      <c r="E3" s="162"/>
      <c r="F3" s="163">
        <v>138651</v>
      </c>
      <c r="G3" s="164"/>
      <c r="H3" s="165"/>
    </row>
    <row r="4" spans="1:8" x14ac:dyDescent="0.2">
      <c r="A4" s="166"/>
      <c r="B4" s="167"/>
      <c r="C4" s="168"/>
      <c r="D4" s="169">
        <v>71714</v>
      </c>
      <c r="E4" s="170"/>
      <c r="F4" s="171">
        <v>71211</v>
      </c>
      <c r="G4" s="172"/>
      <c r="H4" s="173"/>
    </row>
    <row r="5" spans="1:8" x14ac:dyDescent="0.2">
      <c r="A5" s="154" t="s">
        <v>563</v>
      </c>
      <c r="B5" s="159"/>
      <c r="C5" s="160"/>
      <c r="D5" s="161">
        <v>231992</v>
      </c>
      <c r="E5" s="162"/>
      <c r="F5" s="163">
        <v>122882</v>
      </c>
      <c r="G5" s="164"/>
      <c r="H5" s="165"/>
    </row>
    <row r="6" spans="1:8" x14ac:dyDescent="0.2">
      <c r="A6" s="166"/>
      <c r="B6" s="167"/>
      <c r="C6" s="168"/>
      <c r="D6" s="169">
        <v>87343</v>
      </c>
      <c r="E6" s="170"/>
      <c r="F6" s="171">
        <v>65785</v>
      </c>
      <c r="G6" s="172"/>
      <c r="H6" s="173"/>
    </row>
    <row r="7" spans="1:8" x14ac:dyDescent="0.2">
      <c r="A7" s="154" t="s">
        <v>564</v>
      </c>
      <c r="B7" s="159"/>
      <c r="C7" s="160"/>
      <c r="D7" s="161">
        <v>219231</v>
      </c>
      <c r="E7" s="162"/>
      <c r="F7" s="163">
        <v>114790</v>
      </c>
      <c r="G7" s="164"/>
      <c r="H7" s="165"/>
    </row>
    <row r="8" spans="1:8" x14ac:dyDescent="0.2">
      <c r="A8" s="166"/>
      <c r="B8" s="167"/>
      <c r="C8" s="168"/>
      <c r="D8" s="169">
        <v>72100</v>
      </c>
      <c r="E8" s="170"/>
      <c r="F8" s="171">
        <v>55601</v>
      </c>
      <c r="G8" s="172"/>
      <c r="H8" s="173"/>
    </row>
    <row r="9" spans="1:8" x14ac:dyDescent="0.2">
      <c r="A9" s="154" t="s">
        <v>565</v>
      </c>
      <c r="B9" s="159"/>
      <c r="C9" s="160"/>
      <c r="D9" s="161">
        <v>215637</v>
      </c>
      <c r="E9" s="162"/>
      <c r="F9" s="163">
        <v>126262</v>
      </c>
      <c r="G9" s="164"/>
      <c r="H9" s="165"/>
    </row>
    <row r="10" spans="1:8" x14ac:dyDescent="0.2">
      <c r="A10" s="166"/>
      <c r="B10" s="167"/>
      <c r="C10" s="168"/>
      <c r="D10" s="169">
        <v>72058</v>
      </c>
      <c r="E10" s="170"/>
      <c r="F10" s="171">
        <v>56769</v>
      </c>
      <c r="G10" s="172"/>
      <c r="H10" s="173"/>
    </row>
    <row r="11" spans="1:8" x14ac:dyDescent="0.2">
      <c r="A11" s="154" t="s">
        <v>566</v>
      </c>
      <c r="B11" s="159"/>
      <c r="C11" s="160"/>
      <c r="D11" s="161">
        <v>166259</v>
      </c>
      <c r="E11" s="162"/>
      <c r="F11" s="163">
        <v>126525</v>
      </c>
      <c r="G11" s="164"/>
      <c r="H11" s="165"/>
    </row>
    <row r="12" spans="1:8" x14ac:dyDescent="0.2">
      <c r="A12" s="166"/>
      <c r="B12" s="167"/>
      <c r="C12" s="174"/>
      <c r="D12" s="169">
        <v>78962</v>
      </c>
      <c r="E12" s="170"/>
      <c r="F12" s="171">
        <v>67052</v>
      </c>
      <c r="G12" s="172"/>
      <c r="H12" s="173"/>
    </row>
    <row r="13" spans="1:8" x14ac:dyDescent="0.2">
      <c r="A13" s="154"/>
      <c r="B13" s="159"/>
      <c r="C13" s="175"/>
      <c r="D13" s="176">
        <v>199750</v>
      </c>
      <c r="E13" s="177"/>
      <c r="F13" s="178">
        <v>125822</v>
      </c>
      <c r="G13" s="179"/>
      <c r="H13" s="165"/>
    </row>
    <row r="14" spans="1:8" x14ac:dyDescent="0.2">
      <c r="A14" s="166"/>
      <c r="B14" s="167"/>
      <c r="C14" s="168"/>
      <c r="D14" s="169">
        <v>76435</v>
      </c>
      <c r="E14" s="170"/>
      <c r="F14" s="171">
        <v>63284</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5.63</v>
      </c>
      <c r="C19" s="180">
        <f>ROUND(VALUE(SUBSTITUTE(実質収支比率等に係る経年分析!G$48,"▲","-")),2)</f>
        <v>6.97</v>
      </c>
      <c r="D19" s="180">
        <f>ROUND(VALUE(SUBSTITUTE(実質収支比率等に係る経年分析!H$48,"▲","-")),2)</f>
        <v>5.84</v>
      </c>
      <c r="E19" s="180">
        <f>ROUND(VALUE(SUBSTITUTE(実質収支比率等に係る経年分析!I$48,"▲","-")),2)</f>
        <v>2.68</v>
      </c>
      <c r="F19" s="180">
        <f>ROUND(VALUE(SUBSTITUTE(実質収支比率等に係る経年分析!J$48,"▲","-")),2)</f>
        <v>4.84</v>
      </c>
    </row>
    <row r="20" spans="1:11" x14ac:dyDescent="0.2">
      <c r="A20" s="180" t="s">
        <v>54</v>
      </c>
      <c r="B20" s="180">
        <f>ROUND(VALUE(SUBSTITUTE(実質収支比率等に係る経年分析!F$47,"▲","-")),2)</f>
        <v>37.979999999999997</v>
      </c>
      <c r="C20" s="180">
        <f>ROUND(VALUE(SUBSTITUTE(実質収支比率等に係る経年分析!G$47,"▲","-")),2)</f>
        <v>36.630000000000003</v>
      </c>
      <c r="D20" s="180">
        <f>ROUND(VALUE(SUBSTITUTE(実質収支比率等に係る経年分析!H$47,"▲","-")),2)</f>
        <v>30.24</v>
      </c>
      <c r="E20" s="180">
        <f>ROUND(VALUE(SUBSTITUTE(実質収支比率等に係る経年分析!I$47,"▲","-")),2)</f>
        <v>27.44</v>
      </c>
      <c r="F20" s="180">
        <f>ROUND(VALUE(SUBSTITUTE(実質収支比率等に係る経年分析!J$47,"▲","-")),2)</f>
        <v>37.14</v>
      </c>
    </row>
    <row r="21" spans="1:11" x14ac:dyDescent="0.2">
      <c r="A21" s="180" t="s">
        <v>55</v>
      </c>
      <c r="B21" s="180">
        <f>IF(ISNUMBER(VALUE(SUBSTITUTE(実質収支比率等に係る経年分析!F$49,"▲","-"))),ROUND(VALUE(SUBSTITUTE(実質収支比率等に係る経年分析!F$49,"▲","-")),2),NA())</f>
        <v>-5.04</v>
      </c>
      <c r="C21" s="180">
        <f>IF(ISNUMBER(VALUE(SUBSTITUTE(実質収支比率等に係る経年分析!G$49,"▲","-"))),ROUND(VALUE(SUBSTITUTE(実質収支比率等に係る経年分析!G$49,"▲","-")),2),NA())</f>
        <v>-1.2</v>
      </c>
      <c r="D21" s="180">
        <f>IF(ISNUMBER(VALUE(SUBSTITUTE(実質収支比率等に係る経年分析!H$49,"▲","-"))),ROUND(VALUE(SUBSTITUTE(実質収支比率等に係る経年分析!H$49,"▲","-")),2),NA())</f>
        <v>-8.18</v>
      </c>
      <c r="E21" s="180">
        <f>IF(ISNUMBER(VALUE(SUBSTITUTE(実質収支比率等に係る経年分析!I$49,"▲","-"))),ROUND(VALUE(SUBSTITUTE(実質収支比率等に係る経年分析!I$49,"▲","-")),2),NA())</f>
        <v>-6.11</v>
      </c>
      <c r="F21" s="180">
        <f>IF(ISNUMBER(VALUE(SUBSTITUTE(実質収支比率等に係る経年分析!J$49,"▲","-"))),ROUND(VALUE(SUBSTITUTE(実質収支比率等に係る経年分析!J$49,"▲","-")),2),NA())</f>
        <v>13.59</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0.21</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x14ac:dyDescent="0.2">
      <c r="A30" s="181" t="str">
        <f>IF(連結実質赤字比率に係る赤字・黒字の構成分析!C$40="",NA(),連結実質赤字比率に係る赤字・黒字の構成分析!C$40)</f>
        <v>国民健康保険特別会計（直診勘定）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0.24</v>
      </c>
    </row>
    <row r="31" spans="1:11" x14ac:dyDescent="0.2">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0.28000000000000003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0.51</v>
      </c>
    </row>
    <row r="32" spans="1:11" x14ac:dyDescent="0.2">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0.55000000000000004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0.56999999999999995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0.61</v>
      </c>
    </row>
    <row r="33" spans="1:16" x14ac:dyDescent="0.2">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2.02</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5.63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6.97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5.83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4.84</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5.08</v>
      </c>
    </row>
    <row r="36" spans="1:16" x14ac:dyDescent="0.2">
      <c r="A36" s="181" t="str">
        <f>IF(連結実質赤字比率に係る赤字・黒字の構成分析!C$34="",NA(),連結実質赤字比率に係る赤字・黒字の構成分析!C$34)</f>
        <v>工業用地取得造成事業特別会計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9.8800000000000008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9.6</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386</v>
      </c>
      <c r="E42" s="182"/>
      <c r="F42" s="182"/>
      <c r="G42" s="182">
        <f>'実質公債費比率（分子）の構造'!L$52</f>
        <v>370</v>
      </c>
      <c r="H42" s="182"/>
      <c r="I42" s="182"/>
      <c r="J42" s="182">
        <f>'実質公債費比率（分子）の構造'!M$52</f>
        <v>359</v>
      </c>
      <c r="K42" s="182"/>
      <c r="L42" s="182"/>
      <c r="M42" s="182">
        <f>'実質公債費比率（分子）の構造'!N$52</f>
        <v>350</v>
      </c>
      <c r="N42" s="182"/>
      <c r="O42" s="182"/>
      <c r="P42" s="182">
        <f>'実質公債費比率（分子）の構造'!O$52</f>
        <v>348</v>
      </c>
    </row>
    <row r="43" spans="1:16" x14ac:dyDescent="0.2">
      <c r="A43" s="182" t="s">
        <v>63</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36</v>
      </c>
      <c r="C44" s="182"/>
      <c r="D44" s="182"/>
      <c r="E44" s="182">
        <f>'実質公債費比率（分子）の構造'!L$50</f>
        <v>35</v>
      </c>
      <c r="F44" s="182"/>
      <c r="G44" s="182"/>
      <c r="H44" s="182">
        <f>'実質公債費比率（分子）の構造'!M$50</f>
        <v>30</v>
      </c>
      <c r="I44" s="182"/>
      <c r="J44" s="182"/>
      <c r="K44" s="182">
        <f>'実質公債費比率（分子）の構造'!N$50</f>
        <v>8</v>
      </c>
      <c r="L44" s="182"/>
      <c r="M44" s="182"/>
      <c r="N44" s="182">
        <f>'実質公債費比率（分子）の構造'!O$50</f>
        <v>8</v>
      </c>
      <c r="O44" s="182"/>
      <c r="P44" s="182"/>
    </row>
    <row r="45" spans="1:16" x14ac:dyDescent="0.2">
      <c r="A45" s="182" t="s">
        <v>65</v>
      </c>
      <c r="B45" s="182">
        <f>'実質公債費比率（分子）の構造'!K$49</f>
        <v>3</v>
      </c>
      <c r="C45" s="182"/>
      <c r="D45" s="182"/>
      <c r="E45" s="182">
        <f>'実質公債費比率（分子）の構造'!L$49</f>
        <v>1</v>
      </c>
      <c r="F45" s="182"/>
      <c r="G45" s="182"/>
      <c r="H45" s="182">
        <f>'実質公債費比率（分子）の構造'!M$49</f>
        <v>2</v>
      </c>
      <c r="I45" s="182"/>
      <c r="J45" s="182"/>
      <c r="K45" s="182">
        <f>'実質公債費比率（分子）の構造'!N$49</f>
        <v>3</v>
      </c>
      <c r="L45" s="182"/>
      <c r="M45" s="182"/>
      <c r="N45" s="182">
        <f>'実質公債費比率（分子）の構造'!O$49</f>
        <v>4</v>
      </c>
      <c r="O45" s="182"/>
      <c r="P45" s="182"/>
    </row>
    <row r="46" spans="1:16" x14ac:dyDescent="0.2">
      <c r="A46" s="182" t="s">
        <v>66</v>
      </c>
      <c r="B46" s="182">
        <f>'実質公債費比率（分子）の構造'!K$48</f>
        <v>142</v>
      </c>
      <c r="C46" s="182"/>
      <c r="D46" s="182"/>
      <c r="E46" s="182">
        <f>'実質公債費比率（分子）の構造'!L$48</f>
        <v>158</v>
      </c>
      <c r="F46" s="182"/>
      <c r="G46" s="182"/>
      <c r="H46" s="182">
        <f>'実質公債費比率（分子）の構造'!M$48</f>
        <v>155</v>
      </c>
      <c r="I46" s="182"/>
      <c r="J46" s="182"/>
      <c r="K46" s="182">
        <f>'実質公債費比率（分子）の構造'!N$48</f>
        <v>154</v>
      </c>
      <c r="L46" s="182"/>
      <c r="M46" s="182"/>
      <c r="N46" s="182">
        <f>'実質公債費比率（分子）の構造'!O$48</f>
        <v>147</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396</v>
      </c>
      <c r="C49" s="182"/>
      <c r="D49" s="182"/>
      <c r="E49" s="182">
        <f>'実質公債費比率（分子）の構造'!L$45</f>
        <v>388</v>
      </c>
      <c r="F49" s="182"/>
      <c r="G49" s="182"/>
      <c r="H49" s="182">
        <f>'実質公債費比率（分子）の構造'!M$45</f>
        <v>366</v>
      </c>
      <c r="I49" s="182"/>
      <c r="J49" s="182"/>
      <c r="K49" s="182">
        <f>'実質公債費比率（分子）の構造'!N$45</f>
        <v>362</v>
      </c>
      <c r="L49" s="182"/>
      <c r="M49" s="182"/>
      <c r="N49" s="182">
        <f>'実質公債費比率（分子）の構造'!O$45</f>
        <v>381</v>
      </c>
      <c r="O49" s="182"/>
      <c r="P49" s="182"/>
    </row>
    <row r="50" spans="1:16" x14ac:dyDescent="0.2">
      <c r="A50" s="182" t="s">
        <v>70</v>
      </c>
      <c r="B50" s="182" t="e">
        <f>NA()</f>
        <v>#N/A</v>
      </c>
      <c r="C50" s="182">
        <f>IF(ISNUMBER('実質公債費比率（分子）の構造'!K$53),'実質公債費比率（分子）の構造'!K$53,NA())</f>
        <v>191</v>
      </c>
      <c r="D50" s="182" t="e">
        <f>NA()</f>
        <v>#N/A</v>
      </c>
      <c r="E50" s="182" t="e">
        <f>NA()</f>
        <v>#N/A</v>
      </c>
      <c r="F50" s="182">
        <f>IF(ISNUMBER('実質公債費比率（分子）の構造'!L$53),'実質公債費比率（分子）の構造'!L$53,NA())</f>
        <v>212</v>
      </c>
      <c r="G50" s="182" t="e">
        <f>NA()</f>
        <v>#N/A</v>
      </c>
      <c r="H50" s="182" t="e">
        <f>NA()</f>
        <v>#N/A</v>
      </c>
      <c r="I50" s="182">
        <f>IF(ISNUMBER('実質公債費比率（分子）の構造'!M$53),'実質公債費比率（分子）の構造'!M$53,NA())</f>
        <v>194</v>
      </c>
      <c r="J50" s="182" t="e">
        <f>NA()</f>
        <v>#N/A</v>
      </c>
      <c r="K50" s="182" t="e">
        <f>NA()</f>
        <v>#N/A</v>
      </c>
      <c r="L50" s="182">
        <f>IF(ISNUMBER('実質公債費比率（分子）の構造'!N$53),'実質公債費比率（分子）の構造'!N$53,NA())</f>
        <v>177</v>
      </c>
      <c r="M50" s="182" t="e">
        <f>NA()</f>
        <v>#N/A</v>
      </c>
      <c r="N50" s="182" t="e">
        <f>NA()</f>
        <v>#N/A</v>
      </c>
      <c r="O50" s="182">
        <f>IF(ISNUMBER('実質公債費比率（分子）の構造'!O$53),'実質公債費比率（分子）の構造'!O$53,NA())</f>
        <v>192</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3661</v>
      </c>
      <c r="E56" s="181"/>
      <c r="F56" s="181"/>
      <c r="G56" s="181">
        <f>'将来負担比率（分子）の構造'!J$52</f>
        <v>3483</v>
      </c>
      <c r="H56" s="181"/>
      <c r="I56" s="181"/>
      <c r="J56" s="181">
        <f>'将来負担比率（分子）の構造'!K$52</f>
        <v>3356</v>
      </c>
      <c r="K56" s="181"/>
      <c r="L56" s="181"/>
      <c r="M56" s="181">
        <f>'将来負担比率（分子）の構造'!L$52</f>
        <v>3175</v>
      </c>
      <c r="N56" s="181"/>
      <c r="O56" s="181"/>
      <c r="P56" s="181">
        <f>'将来負担比率（分子）の構造'!M$52</f>
        <v>3089</v>
      </c>
    </row>
    <row r="57" spans="1:16" x14ac:dyDescent="0.2">
      <c r="A57" s="181" t="s">
        <v>41</v>
      </c>
      <c r="B57" s="181"/>
      <c r="C57" s="181"/>
      <c r="D57" s="181">
        <f>'将来負担比率（分子）の構造'!I$51</f>
        <v>35</v>
      </c>
      <c r="E57" s="181"/>
      <c r="F57" s="181"/>
      <c r="G57" s="181">
        <f>'将来負担比率（分子）の構造'!J$51</f>
        <v>31</v>
      </c>
      <c r="H57" s="181"/>
      <c r="I57" s="181"/>
      <c r="J57" s="181">
        <f>'将来負担比率（分子）の構造'!K$51</f>
        <v>25</v>
      </c>
      <c r="K57" s="181"/>
      <c r="L57" s="181"/>
      <c r="M57" s="181">
        <f>'将来負担比率（分子）の構造'!L$51</f>
        <v>21</v>
      </c>
      <c r="N57" s="181"/>
      <c r="O57" s="181"/>
      <c r="P57" s="181">
        <f>'将来負担比率（分子）の構造'!M$51</f>
        <v>17</v>
      </c>
    </row>
    <row r="58" spans="1:16" x14ac:dyDescent="0.2">
      <c r="A58" s="181" t="s">
        <v>40</v>
      </c>
      <c r="B58" s="181"/>
      <c r="C58" s="181"/>
      <c r="D58" s="181">
        <f>'将来負担比率（分子）の構造'!I$50</f>
        <v>1839</v>
      </c>
      <c r="E58" s="181"/>
      <c r="F58" s="181"/>
      <c r="G58" s="181">
        <f>'将来負担比率（分子）の構造'!J$50</f>
        <v>1794</v>
      </c>
      <c r="H58" s="181"/>
      <c r="I58" s="181"/>
      <c r="J58" s="181">
        <f>'将来負担比率（分子）の構造'!K$50</f>
        <v>1760</v>
      </c>
      <c r="K58" s="181"/>
      <c r="L58" s="181"/>
      <c r="M58" s="181">
        <f>'将来負担比率（分子）の構造'!L$50</f>
        <v>1614</v>
      </c>
      <c r="N58" s="181"/>
      <c r="O58" s="181"/>
      <c r="P58" s="181">
        <f>'将来負担比率（分子）の構造'!M$50</f>
        <v>1735</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522</v>
      </c>
      <c r="C62" s="181"/>
      <c r="D62" s="181"/>
      <c r="E62" s="181">
        <f>'将来負担比率（分子）の構造'!J$45</f>
        <v>446</v>
      </c>
      <c r="F62" s="181"/>
      <c r="G62" s="181"/>
      <c r="H62" s="181">
        <f>'将来負担比率（分子）の構造'!K$45</f>
        <v>425</v>
      </c>
      <c r="I62" s="181"/>
      <c r="J62" s="181"/>
      <c r="K62" s="181">
        <f>'将来負担比率（分子）の構造'!L$45</f>
        <v>423</v>
      </c>
      <c r="L62" s="181"/>
      <c r="M62" s="181"/>
      <c r="N62" s="181">
        <f>'将来負担比率（分子）の構造'!M$45</f>
        <v>387</v>
      </c>
      <c r="O62" s="181"/>
      <c r="P62" s="181"/>
    </row>
    <row r="63" spans="1:16" x14ac:dyDescent="0.2">
      <c r="A63" s="181" t="s">
        <v>33</v>
      </c>
      <c r="B63" s="181">
        <f>'将来負担比率（分子）の構造'!I$44</f>
        <v>63</v>
      </c>
      <c r="C63" s="181"/>
      <c r="D63" s="181"/>
      <c r="E63" s="181">
        <f>'将来負担比率（分子）の構造'!J$44</f>
        <v>76</v>
      </c>
      <c r="F63" s="181"/>
      <c r="G63" s="181"/>
      <c r="H63" s="181">
        <f>'将来負担比率（分子）の構造'!K$44</f>
        <v>156</v>
      </c>
      <c r="I63" s="181"/>
      <c r="J63" s="181"/>
      <c r="K63" s="181">
        <f>'将来負担比率（分子）の構造'!L$44</f>
        <v>174</v>
      </c>
      <c r="L63" s="181"/>
      <c r="M63" s="181"/>
      <c r="N63" s="181">
        <f>'将来負担比率（分子）の構造'!M$44</f>
        <v>173</v>
      </c>
      <c r="O63" s="181"/>
      <c r="P63" s="181"/>
    </row>
    <row r="64" spans="1:16" x14ac:dyDescent="0.2">
      <c r="A64" s="181" t="s">
        <v>32</v>
      </c>
      <c r="B64" s="181">
        <f>'将来負担比率（分子）の構造'!I$43</f>
        <v>1393</v>
      </c>
      <c r="C64" s="181"/>
      <c r="D64" s="181"/>
      <c r="E64" s="181">
        <f>'将来負担比率（分子）の構造'!J$43</f>
        <v>1322</v>
      </c>
      <c r="F64" s="181"/>
      <c r="G64" s="181"/>
      <c r="H64" s="181">
        <f>'将来負担比率（分子）の構造'!K$43</f>
        <v>1259</v>
      </c>
      <c r="I64" s="181"/>
      <c r="J64" s="181"/>
      <c r="K64" s="181">
        <f>'将来負担比率（分子）の構造'!L$43</f>
        <v>1189</v>
      </c>
      <c r="L64" s="181"/>
      <c r="M64" s="181"/>
      <c r="N64" s="181">
        <f>'将来負担比率（分子）の構造'!M$43</f>
        <v>1054</v>
      </c>
      <c r="O64" s="181"/>
      <c r="P64" s="181"/>
    </row>
    <row r="65" spans="1:16" x14ac:dyDescent="0.2">
      <c r="A65" s="181" t="s">
        <v>31</v>
      </c>
      <c r="B65" s="181">
        <f>'将来負担比率（分子）の構造'!I$42</f>
        <v>111</v>
      </c>
      <c r="C65" s="181"/>
      <c r="D65" s="181"/>
      <c r="E65" s="181">
        <f>'将来負担比率（分子）の構造'!J$42</f>
        <v>79</v>
      </c>
      <c r="F65" s="181"/>
      <c r="G65" s="181"/>
      <c r="H65" s="181">
        <f>'将来負担比率（分子）の構造'!K$42</f>
        <v>51</v>
      </c>
      <c r="I65" s="181"/>
      <c r="J65" s="181"/>
      <c r="K65" s="181">
        <f>'将来負担比率（分子）の構造'!L$42</f>
        <v>43</v>
      </c>
      <c r="L65" s="181"/>
      <c r="M65" s="181"/>
      <c r="N65" s="181">
        <f>'将来負担比率（分子）の構造'!M$42</f>
        <v>36</v>
      </c>
      <c r="O65" s="181"/>
      <c r="P65" s="181"/>
    </row>
    <row r="66" spans="1:16" x14ac:dyDescent="0.2">
      <c r="A66" s="181" t="s">
        <v>30</v>
      </c>
      <c r="B66" s="181">
        <f>'将来負担比率（分子）の構造'!I$41</f>
        <v>3925</v>
      </c>
      <c r="C66" s="181"/>
      <c r="D66" s="181"/>
      <c r="E66" s="181">
        <f>'将来負担比率（分子）の構造'!J$41</f>
        <v>3785</v>
      </c>
      <c r="F66" s="181"/>
      <c r="G66" s="181"/>
      <c r="H66" s="181">
        <f>'将来負担比率（分子）の構造'!K$41</f>
        <v>3607</v>
      </c>
      <c r="I66" s="181"/>
      <c r="J66" s="181"/>
      <c r="K66" s="181">
        <f>'将来負担比率（分子）の構造'!L$41</f>
        <v>3611</v>
      </c>
      <c r="L66" s="181"/>
      <c r="M66" s="181"/>
      <c r="N66" s="181">
        <f>'将来負担比率（分子）の構造'!M$41</f>
        <v>3539</v>
      </c>
      <c r="O66" s="181"/>
      <c r="P66" s="181"/>
    </row>
    <row r="67" spans="1:16" x14ac:dyDescent="0.2">
      <c r="A67" s="181" t="s">
        <v>74</v>
      </c>
      <c r="B67" s="181" t="e">
        <f>NA()</f>
        <v>#N/A</v>
      </c>
      <c r="C67" s="181">
        <f>IF(ISNUMBER('将来負担比率（分子）の構造'!I$53), IF('将来負担比率（分子）の構造'!I$53 &lt; 0, 0, '将来負担比率（分子）の構造'!I$53), NA())</f>
        <v>478</v>
      </c>
      <c r="D67" s="181" t="e">
        <f>NA()</f>
        <v>#N/A</v>
      </c>
      <c r="E67" s="181" t="e">
        <f>NA()</f>
        <v>#N/A</v>
      </c>
      <c r="F67" s="181">
        <f>IF(ISNUMBER('将来負担比率（分子）の構造'!J$53), IF('将来負担比率（分子）の構造'!J$53 &lt; 0, 0, '将来負担比率（分子）の構造'!J$53), NA())</f>
        <v>401</v>
      </c>
      <c r="G67" s="181" t="e">
        <f>NA()</f>
        <v>#N/A</v>
      </c>
      <c r="H67" s="181" t="e">
        <f>NA()</f>
        <v>#N/A</v>
      </c>
      <c r="I67" s="181">
        <f>IF(ISNUMBER('将来負担比率（分子）の構造'!K$53), IF('将来負担比率（分子）の構造'!K$53 &lt; 0, 0, '将来負担比率（分子）の構造'!K$53), NA())</f>
        <v>358</v>
      </c>
      <c r="J67" s="181" t="e">
        <f>NA()</f>
        <v>#N/A</v>
      </c>
      <c r="K67" s="181" t="e">
        <f>NA()</f>
        <v>#N/A</v>
      </c>
      <c r="L67" s="181">
        <f>IF(ISNUMBER('将来負担比率（分子）の構造'!L$53), IF('将来負担比率（分子）の構造'!L$53 &lt; 0, 0, '将来負担比率（分子）の構造'!L$53), NA())</f>
        <v>629</v>
      </c>
      <c r="M67" s="181" t="e">
        <f>NA()</f>
        <v>#N/A</v>
      </c>
      <c r="N67" s="181" t="e">
        <f>NA()</f>
        <v>#N/A</v>
      </c>
      <c r="O67" s="181">
        <f>IF(ISNUMBER('将来負担比率（分子）の構造'!M$53), IF('将来負担比率（分子）の構造'!M$53 &lt; 0, 0, '将来負担比率（分子）の構造'!M$53), NA())</f>
        <v>348</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787</v>
      </c>
      <c r="C72" s="185">
        <f>基金残高に係る経年分析!G55</f>
        <v>711</v>
      </c>
      <c r="D72" s="185">
        <f>基金残高に係る経年分析!H55</f>
        <v>1021</v>
      </c>
    </row>
    <row r="73" spans="1:16" x14ac:dyDescent="0.2">
      <c r="A73" s="184" t="s">
        <v>77</v>
      </c>
      <c r="B73" s="185">
        <f>基金残高に係る経年分析!F56</f>
        <v>41</v>
      </c>
      <c r="C73" s="185">
        <f>基金残高に係る経年分析!G56</f>
        <v>41</v>
      </c>
      <c r="D73" s="185">
        <f>基金残高に係る経年分析!H56</f>
        <v>41</v>
      </c>
    </row>
    <row r="74" spans="1:16" x14ac:dyDescent="0.2">
      <c r="A74" s="184" t="s">
        <v>78</v>
      </c>
      <c r="B74" s="185">
        <f>基金残高に係る経年分析!F57</f>
        <v>410</v>
      </c>
      <c r="C74" s="185">
        <f>基金残高に係る経年分析!G57</f>
        <v>289</v>
      </c>
      <c r="D74" s="185">
        <f>基金残高に係る経年分析!H57</f>
        <v>407</v>
      </c>
    </row>
  </sheetData>
  <sheetProtection algorithmName="SHA-512" hashValue="CEiE++B/A22PXktcvWKZaV5E3sXbwBG2crv5+YSKNL8GB/iHJZUNISRxDLIMHGE01beFsMTQ8ALSDbPLBX5NJg==" saltValue="Oe41/mbJtcgl+sAyZ/mt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1" sqref="B1:DN1"/>
    </sheetView>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206</v>
      </c>
      <c r="DI1" s="800"/>
      <c r="DJ1" s="800"/>
      <c r="DK1" s="800"/>
      <c r="DL1" s="800"/>
      <c r="DM1" s="800"/>
      <c r="DN1" s="801"/>
      <c r="DO1" s="226"/>
      <c r="DP1" s="799" t="s">
        <v>207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208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209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212</v>
      </c>
      <c r="S4" s="742"/>
      <c r="T4" s="742"/>
      <c r="U4" s="742"/>
      <c r="V4" s="742"/>
      <c r="W4" s="742"/>
      <c r="X4" s="742"/>
      <c r="Y4" s="743"/>
      <c r="Z4" s="741" t="s">
        <v>213</v>
      </c>
      <c r="AA4" s="742"/>
      <c r="AB4" s="742"/>
      <c r="AC4" s="743"/>
      <c r="AD4" s="741" t="s">
        <v>214</v>
      </c>
      <c r="AE4" s="742"/>
      <c r="AF4" s="742"/>
      <c r="AG4" s="742"/>
      <c r="AH4" s="742"/>
      <c r="AI4" s="742"/>
      <c r="AJ4" s="742"/>
      <c r="AK4" s="743"/>
      <c r="AL4" s="741" t="s">
        <v>213</v>
      </c>
      <c r="AM4" s="742"/>
      <c r="AN4" s="742"/>
      <c r="AO4" s="743"/>
      <c r="AP4" s="802" t="s">
        <v>215</v>
      </c>
      <c r="AQ4" s="802"/>
      <c r="AR4" s="802"/>
      <c r="AS4" s="802"/>
      <c r="AT4" s="802"/>
      <c r="AU4" s="802"/>
      <c r="AV4" s="802"/>
      <c r="AW4" s="802"/>
      <c r="AX4" s="802"/>
      <c r="AY4" s="802"/>
      <c r="AZ4" s="802"/>
      <c r="BA4" s="802"/>
      <c r="BB4" s="802"/>
      <c r="BC4" s="802"/>
      <c r="BD4" s="802"/>
      <c r="BE4" s="802"/>
      <c r="BF4" s="802"/>
      <c r="BG4" s="802" t="s">
        <v>216</v>
      </c>
      <c r="BH4" s="802"/>
      <c r="BI4" s="802"/>
      <c r="BJ4" s="802"/>
      <c r="BK4" s="802"/>
      <c r="BL4" s="802"/>
      <c r="BM4" s="802"/>
      <c r="BN4" s="802"/>
      <c r="BO4" s="802" t="s">
        <v>213</v>
      </c>
      <c r="BP4" s="802"/>
      <c r="BQ4" s="802"/>
      <c r="BR4" s="802"/>
      <c r="BS4" s="802" t="s">
        <v>217</v>
      </c>
      <c r="BT4" s="802"/>
      <c r="BU4" s="802"/>
      <c r="BV4" s="802"/>
      <c r="BW4" s="802"/>
      <c r="BX4" s="802"/>
      <c r="BY4" s="802"/>
      <c r="BZ4" s="802"/>
      <c r="CA4" s="802"/>
      <c r="CB4" s="802"/>
      <c r="CD4" s="784" t="s">
        <v>218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219</v>
      </c>
      <c r="C5" s="747"/>
      <c r="D5" s="747"/>
      <c r="E5" s="747"/>
      <c r="F5" s="747"/>
      <c r="G5" s="747"/>
      <c r="H5" s="747"/>
      <c r="I5" s="747"/>
      <c r="J5" s="747"/>
      <c r="K5" s="747"/>
      <c r="L5" s="747"/>
      <c r="M5" s="747"/>
      <c r="N5" s="747"/>
      <c r="O5" s="747"/>
      <c r="P5" s="747"/>
      <c r="Q5" s="748"/>
      <c r="R5" s="735">
        <v>750494</v>
      </c>
      <c r="S5" s="736"/>
      <c r="T5" s="736"/>
      <c r="U5" s="736"/>
      <c r="V5" s="736"/>
      <c r="W5" s="736"/>
      <c r="X5" s="736"/>
      <c r="Y5" s="779"/>
      <c r="Z5" s="797">
        <v>13.4</v>
      </c>
      <c r="AA5" s="797"/>
      <c r="AB5" s="797"/>
      <c r="AC5" s="797"/>
      <c r="AD5" s="798">
        <v>750494</v>
      </c>
      <c r="AE5" s="798"/>
      <c r="AF5" s="798"/>
      <c r="AG5" s="798"/>
      <c r="AH5" s="798"/>
      <c r="AI5" s="798"/>
      <c r="AJ5" s="798"/>
      <c r="AK5" s="798"/>
      <c r="AL5" s="780">
        <v>28.2</v>
      </c>
      <c r="AM5" s="751"/>
      <c r="AN5" s="751"/>
      <c r="AO5" s="781"/>
      <c r="AP5" s="746" t="s">
        <v>220</v>
      </c>
      <c r="AQ5" s="747"/>
      <c r="AR5" s="747"/>
      <c r="AS5" s="747"/>
      <c r="AT5" s="747"/>
      <c r="AU5" s="747"/>
      <c r="AV5" s="747"/>
      <c r="AW5" s="747"/>
      <c r="AX5" s="747"/>
      <c r="AY5" s="747"/>
      <c r="AZ5" s="747"/>
      <c r="BA5" s="747"/>
      <c r="BB5" s="747"/>
      <c r="BC5" s="747"/>
      <c r="BD5" s="747"/>
      <c r="BE5" s="747"/>
      <c r="BF5" s="748"/>
      <c r="BG5" s="680">
        <v>742662</v>
      </c>
      <c r="BH5" s="681"/>
      <c r="BI5" s="681"/>
      <c r="BJ5" s="681"/>
      <c r="BK5" s="681"/>
      <c r="BL5" s="681"/>
      <c r="BM5" s="681"/>
      <c r="BN5" s="682"/>
      <c r="BO5" s="713">
        <v>99</v>
      </c>
      <c r="BP5" s="713"/>
      <c r="BQ5" s="713"/>
      <c r="BR5" s="713"/>
      <c r="BS5" s="714" t="s">
        <v>221</v>
      </c>
      <c r="BT5" s="714"/>
      <c r="BU5" s="714"/>
      <c r="BV5" s="714"/>
      <c r="BW5" s="714"/>
      <c r="BX5" s="714"/>
      <c r="BY5" s="714"/>
      <c r="BZ5" s="714"/>
      <c r="CA5" s="714"/>
      <c r="CB5" s="777"/>
      <c r="CD5" s="784" t="s">
        <v>215</v>
      </c>
      <c r="CE5" s="785"/>
      <c r="CF5" s="785"/>
      <c r="CG5" s="785"/>
      <c r="CH5" s="785"/>
      <c r="CI5" s="785"/>
      <c r="CJ5" s="785"/>
      <c r="CK5" s="785"/>
      <c r="CL5" s="785"/>
      <c r="CM5" s="785"/>
      <c r="CN5" s="785"/>
      <c r="CO5" s="785"/>
      <c r="CP5" s="785"/>
      <c r="CQ5" s="786"/>
      <c r="CR5" s="784" t="s">
        <v>222</v>
      </c>
      <c r="CS5" s="785"/>
      <c r="CT5" s="785"/>
      <c r="CU5" s="785"/>
      <c r="CV5" s="785"/>
      <c r="CW5" s="785"/>
      <c r="CX5" s="785"/>
      <c r="CY5" s="786"/>
      <c r="CZ5" s="784" t="s">
        <v>213</v>
      </c>
      <c r="DA5" s="785"/>
      <c r="DB5" s="785"/>
      <c r="DC5" s="786"/>
      <c r="DD5" s="784" t="s">
        <v>223</v>
      </c>
      <c r="DE5" s="785"/>
      <c r="DF5" s="785"/>
      <c r="DG5" s="785"/>
      <c r="DH5" s="785"/>
      <c r="DI5" s="785"/>
      <c r="DJ5" s="785"/>
      <c r="DK5" s="785"/>
      <c r="DL5" s="785"/>
      <c r="DM5" s="785"/>
      <c r="DN5" s="785"/>
      <c r="DO5" s="785"/>
      <c r="DP5" s="786"/>
      <c r="DQ5" s="784" t="s">
        <v>224</v>
      </c>
      <c r="DR5" s="785"/>
      <c r="DS5" s="785"/>
      <c r="DT5" s="785"/>
      <c r="DU5" s="785"/>
      <c r="DV5" s="785"/>
      <c r="DW5" s="785"/>
      <c r="DX5" s="785"/>
      <c r="DY5" s="785"/>
      <c r="DZ5" s="785"/>
      <c r="EA5" s="785"/>
      <c r="EB5" s="785"/>
      <c r="EC5" s="786"/>
    </row>
    <row r="6" spans="2:143" ht="11.25" customHeight="1" x14ac:dyDescent="0.2">
      <c r="B6" s="677" t="s">
        <v>225</v>
      </c>
      <c r="C6" s="678"/>
      <c r="D6" s="678"/>
      <c r="E6" s="678"/>
      <c r="F6" s="678"/>
      <c r="G6" s="678"/>
      <c r="H6" s="678"/>
      <c r="I6" s="678"/>
      <c r="J6" s="678"/>
      <c r="K6" s="678"/>
      <c r="L6" s="678"/>
      <c r="M6" s="678"/>
      <c r="N6" s="678"/>
      <c r="O6" s="678"/>
      <c r="P6" s="678"/>
      <c r="Q6" s="679"/>
      <c r="R6" s="680">
        <v>87922</v>
      </c>
      <c r="S6" s="681"/>
      <c r="T6" s="681"/>
      <c r="U6" s="681"/>
      <c r="V6" s="681"/>
      <c r="W6" s="681"/>
      <c r="X6" s="681"/>
      <c r="Y6" s="682"/>
      <c r="Z6" s="713">
        <v>1.6</v>
      </c>
      <c r="AA6" s="713"/>
      <c r="AB6" s="713"/>
      <c r="AC6" s="713"/>
      <c r="AD6" s="714">
        <v>87922</v>
      </c>
      <c r="AE6" s="714"/>
      <c r="AF6" s="714"/>
      <c r="AG6" s="714"/>
      <c r="AH6" s="714"/>
      <c r="AI6" s="714"/>
      <c r="AJ6" s="714"/>
      <c r="AK6" s="714"/>
      <c r="AL6" s="683">
        <v>3.3</v>
      </c>
      <c r="AM6" s="684"/>
      <c r="AN6" s="684"/>
      <c r="AO6" s="715"/>
      <c r="AP6" s="677" t="s">
        <v>226</v>
      </c>
      <c r="AQ6" s="678"/>
      <c r="AR6" s="678"/>
      <c r="AS6" s="678"/>
      <c r="AT6" s="678"/>
      <c r="AU6" s="678"/>
      <c r="AV6" s="678"/>
      <c r="AW6" s="678"/>
      <c r="AX6" s="678"/>
      <c r="AY6" s="678"/>
      <c r="AZ6" s="678"/>
      <c r="BA6" s="678"/>
      <c r="BB6" s="678"/>
      <c r="BC6" s="678"/>
      <c r="BD6" s="678"/>
      <c r="BE6" s="678"/>
      <c r="BF6" s="679"/>
      <c r="BG6" s="680">
        <v>742662</v>
      </c>
      <c r="BH6" s="681"/>
      <c r="BI6" s="681"/>
      <c r="BJ6" s="681"/>
      <c r="BK6" s="681"/>
      <c r="BL6" s="681"/>
      <c r="BM6" s="681"/>
      <c r="BN6" s="682"/>
      <c r="BO6" s="713">
        <v>99</v>
      </c>
      <c r="BP6" s="713"/>
      <c r="BQ6" s="713"/>
      <c r="BR6" s="713"/>
      <c r="BS6" s="714" t="s">
        <v>227</v>
      </c>
      <c r="BT6" s="714"/>
      <c r="BU6" s="714"/>
      <c r="BV6" s="714"/>
      <c r="BW6" s="714"/>
      <c r="BX6" s="714"/>
      <c r="BY6" s="714"/>
      <c r="BZ6" s="714"/>
      <c r="CA6" s="714"/>
      <c r="CB6" s="777"/>
      <c r="CD6" s="738" t="s">
        <v>228</v>
      </c>
      <c r="CE6" s="739"/>
      <c r="CF6" s="739"/>
      <c r="CG6" s="739"/>
      <c r="CH6" s="739"/>
      <c r="CI6" s="739"/>
      <c r="CJ6" s="739"/>
      <c r="CK6" s="739"/>
      <c r="CL6" s="739"/>
      <c r="CM6" s="739"/>
      <c r="CN6" s="739"/>
      <c r="CO6" s="739"/>
      <c r="CP6" s="739"/>
      <c r="CQ6" s="740"/>
      <c r="CR6" s="680">
        <v>69315</v>
      </c>
      <c r="CS6" s="681"/>
      <c r="CT6" s="681"/>
      <c r="CU6" s="681"/>
      <c r="CV6" s="681"/>
      <c r="CW6" s="681"/>
      <c r="CX6" s="681"/>
      <c r="CY6" s="682"/>
      <c r="CZ6" s="780">
        <v>1.3</v>
      </c>
      <c r="DA6" s="751"/>
      <c r="DB6" s="751"/>
      <c r="DC6" s="783"/>
      <c r="DD6" s="686" t="s">
        <v>221</v>
      </c>
      <c r="DE6" s="681"/>
      <c r="DF6" s="681"/>
      <c r="DG6" s="681"/>
      <c r="DH6" s="681"/>
      <c r="DI6" s="681"/>
      <c r="DJ6" s="681"/>
      <c r="DK6" s="681"/>
      <c r="DL6" s="681"/>
      <c r="DM6" s="681"/>
      <c r="DN6" s="681"/>
      <c r="DO6" s="681"/>
      <c r="DP6" s="682"/>
      <c r="DQ6" s="686">
        <v>69315</v>
      </c>
      <c r="DR6" s="681"/>
      <c r="DS6" s="681"/>
      <c r="DT6" s="681"/>
      <c r="DU6" s="681"/>
      <c r="DV6" s="681"/>
      <c r="DW6" s="681"/>
      <c r="DX6" s="681"/>
      <c r="DY6" s="681"/>
      <c r="DZ6" s="681"/>
      <c r="EA6" s="681"/>
      <c r="EB6" s="681"/>
      <c r="EC6" s="727"/>
    </row>
    <row r="7" spans="2:143" ht="11.25" customHeight="1" x14ac:dyDescent="0.2">
      <c r="B7" s="677" t="s">
        <v>229</v>
      </c>
      <c r="C7" s="678"/>
      <c r="D7" s="678"/>
      <c r="E7" s="678"/>
      <c r="F7" s="678"/>
      <c r="G7" s="678"/>
      <c r="H7" s="678"/>
      <c r="I7" s="678"/>
      <c r="J7" s="678"/>
      <c r="K7" s="678"/>
      <c r="L7" s="678"/>
      <c r="M7" s="678"/>
      <c r="N7" s="678"/>
      <c r="O7" s="678"/>
      <c r="P7" s="678"/>
      <c r="Q7" s="679"/>
      <c r="R7" s="680">
        <v>429</v>
      </c>
      <c r="S7" s="681"/>
      <c r="T7" s="681"/>
      <c r="U7" s="681"/>
      <c r="V7" s="681"/>
      <c r="W7" s="681"/>
      <c r="X7" s="681"/>
      <c r="Y7" s="682"/>
      <c r="Z7" s="713">
        <v>0</v>
      </c>
      <c r="AA7" s="713"/>
      <c r="AB7" s="713"/>
      <c r="AC7" s="713"/>
      <c r="AD7" s="714">
        <v>429</v>
      </c>
      <c r="AE7" s="714"/>
      <c r="AF7" s="714"/>
      <c r="AG7" s="714"/>
      <c r="AH7" s="714"/>
      <c r="AI7" s="714"/>
      <c r="AJ7" s="714"/>
      <c r="AK7" s="714"/>
      <c r="AL7" s="683">
        <v>0</v>
      </c>
      <c r="AM7" s="684"/>
      <c r="AN7" s="684"/>
      <c r="AO7" s="715"/>
      <c r="AP7" s="677" t="s">
        <v>230</v>
      </c>
      <c r="AQ7" s="678"/>
      <c r="AR7" s="678"/>
      <c r="AS7" s="678"/>
      <c r="AT7" s="678"/>
      <c r="AU7" s="678"/>
      <c r="AV7" s="678"/>
      <c r="AW7" s="678"/>
      <c r="AX7" s="678"/>
      <c r="AY7" s="678"/>
      <c r="AZ7" s="678"/>
      <c r="BA7" s="678"/>
      <c r="BB7" s="678"/>
      <c r="BC7" s="678"/>
      <c r="BD7" s="678"/>
      <c r="BE7" s="678"/>
      <c r="BF7" s="679"/>
      <c r="BG7" s="680">
        <v>242127</v>
      </c>
      <c r="BH7" s="681"/>
      <c r="BI7" s="681"/>
      <c r="BJ7" s="681"/>
      <c r="BK7" s="681"/>
      <c r="BL7" s="681"/>
      <c r="BM7" s="681"/>
      <c r="BN7" s="682"/>
      <c r="BO7" s="713">
        <v>32.299999999999997</v>
      </c>
      <c r="BP7" s="713"/>
      <c r="BQ7" s="713"/>
      <c r="BR7" s="713"/>
      <c r="BS7" s="714" t="s">
        <v>221</v>
      </c>
      <c r="BT7" s="714"/>
      <c r="BU7" s="714"/>
      <c r="BV7" s="714"/>
      <c r="BW7" s="714"/>
      <c r="BX7" s="714"/>
      <c r="BY7" s="714"/>
      <c r="BZ7" s="714"/>
      <c r="CA7" s="714"/>
      <c r="CB7" s="777"/>
      <c r="CD7" s="719" t="s">
        <v>231</v>
      </c>
      <c r="CE7" s="720"/>
      <c r="CF7" s="720"/>
      <c r="CG7" s="720"/>
      <c r="CH7" s="720"/>
      <c r="CI7" s="720"/>
      <c r="CJ7" s="720"/>
      <c r="CK7" s="720"/>
      <c r="CL7" s="720"/>
      <c r="CM7" s="720"/>
      <c r="CN7" s="720"/>
      <c r="CO7" s="720"/>
      <c r="CP7" s="720"/>
      <c r="CQ7" s="721"/>
      <c r="CR7" s="680">
        <v>1157909</v>
      </c>
      <c r="CS7" s="681"/>
      <c r="CT7" s="681"/>
      <c r="CU7" s="681"/>
      <c r="CV7" s="681"/>
      <c r="CW7" s="681"/>
      <c r="CX7" s="681"/>
      <c r="CY7" s="682"/>
      <c r="CZ7" s="713">
        <v>21.6</v>
      </c>
      <c r="DA7" s="713"/>
      <c r="DB7" s="713"/>
      <c r="DC7" s="713"/>
      <c r="DD7" s="686">
        <v>85715</v>
      </c>
      <c r="DE7" s="681"/>
      <c r="DF7" s="681"/>
      <c r="DG7" s="681"/>
      <c r="DH7" s="681"/>
      <c r="DI7" s="681"/>
      <c r="DJ7" s="681"/>
      <c r="DK7" s="681"/>
      <c r="DL7" s="681"/>
      <c r="DM7" s="681"/>
      <c r="DN7" s="681"/>
      <c r="DO7" s="681"/>
      <c r="DP7" s="682"/>
      <c r="DQ7" s="686">
        <v>1060761</v>
      </c>
      <c r="DR7" s="681"/>
      <c r="DS7" s="681"/>
      <c r="DT7" s="681"/>
      <c r="DU7" s="681"/>
      <c r="DV7" s="681"/>
      <c r="DW7" s="681"/>
      <c r="DX7" s="681"/>
      <c r="DY7" s="681"/>
      <c r="DZ7" s="681"/>
      <c r="EA7" s="681"/>
      <c r="EB7" s="681"/>
      <c r="EC7" s="727"/>
    </row>
    <row r="8" spans="2:143" ht="11.25" customHeight="1" x14ac:dyDescent="0.2">
      <c r="B8" s="677" t="s">
        <v>232</v>
      </c>
      <c r="C8" s="678"/>
      <c r="D8" s="678"/>
      <c r="E8" s="678"/>
      <c r="F8" s="678"/>
      <c r="G8" s="678"/>
      <c r="H8" s="678"/>
      <c r="I8" s="678"/>
      <c r="J8" s="678"/>
      <c r="K8" s="678"/>
      <c r="L8" s="678"/>
      <c r="M8" s="678"/>
      <c r="N8" s="678"/>
      <c r="O8" s="678"/>
      <c r="P8" s="678"/>
      <c r="Q8" s="679"/>
      <c r="R8" s="680">
        <v>1453</v>
      </c>
      <c r="S8" s="681"/>
      <c r="T8" s="681"/>
      <c r="U8" s="681"/>
      <c r="V8" s="681"/>
      <c r="W8" s="681"/>
      <c r="X8" s="681"/>
      <c r="Y8" s="682"/>
      <c r="Z8" s="713">
        <v>0</v>
      </c>
      <c r="AA8" s="713"/>
      <c r="AB8" s="713"/>
      <c r="AC8" s="713"/>
      <c r="AD8" s="714">
        <v>1453</v>
      </c>
      <c r="AE8" s="714"/>
      <c r="AF8" s="714"/>
      <c r="AG8" s="714"/>
      <c r="AH8" s="714"/>
      <c r="AI8" s="714"/>
      <c r="AJ8" s="714"/>
      <c r="AK8" s="714"/>
      <c r="AL8" s="683">
        <v>0.1</v>
      </c>
      <c r="AM8" s="684"/>
      <c r="AN8" s="684"/>
      <c r="AO8" s="715"/>
      <c r="AP8" s="677" t="s">
        <v>233</v>
      </c>
      <c r="AQ8" s="678"/>
      <c r="AR8" s="678"/>
      <c r="AS8" s="678"/>
      <c r="AT8" s="678"/>
      <c r="AU8" s="678"/>
      <c r="AV8" s="678"/>
      <c r="AW8" s="678"/>
      <c r="AX8" s="678"/>
      <c r="AY8" s="678"/>
      <c r="AZ8" s="678"/>
      <c r="BA8" s="678"/>
      <c r="BB8" s="678"/>
      <c r="BC8" s="678"/>
      <c r="BD8" s="678"/>
      <c r="BE8" s="678"/>
      <c r="BF8" s="679"/>
      <c r="BG8" s="680">
        <v>11796</v>
      </c>
      <c r="BH8" s="681"/>
      <c r="BI8" s="681"/>
      <c r="BJ8" s="681"/>
      <c r="BK8" s="681"/>
      <c r="BL8" s="681"/>
      <c r="BM8" s="681"/>
      <c r="BN8" s="682"/>
      <c r="BO8" s="713">
        <v>1.6</v>
      </c>
      <c r="BP8" s="713"/>
      <c r="BQ8" s="713"/>
      <c r="BR8" s="713"/>
      <c r="BS8" s="686" t="s">
        <v>221</v>
      </c>
      <c r="BT8" s="681"/>
      <c r="BU8" s="681"/>
      <c r="BV8" s="681"/>
      <c r="BW8" s="681"/>
      <c r="BX8" s="681"/>
      <c r="BY8" s="681"/>
      <c r="BZ8" s="681"/>
      <c r="CA8" s="681"/>
      <c r="CB8" s="727"/>
      <c r="CD8" s="719" t="s">
        <v>234</v>
      </c>
      <c r="CE8" s="720"/>
      <c r="CF8" s="720"/>
      <c r="CG8" s="720"/>
      <c r="CH8" s="720"/>
      <c r="CI8" s="720"/>
      <c r="CJ8" s="720"/>
      <c r="CK8" s="720"/>
      <c r="CL8" s="720"/>
      <c r="CM8" s="720"/>
      <c r="CN8" s="720"/>
      <c r="CO8" s="720"/>
      <c r="CP8" s="720"/>
      <c r="CQ8" s="721"/>
      <c r="CR8" s="680">
        <v>1420603</v>
      </c>
      <c r="CS8" s="681"/>
      <c r="CT8" s="681"/>
      <c r="CU8" s="681"/>
      <c r="CV8" s="681"/>
      <c r="CW8" s="681"/>
      <c r="CX8" s="681"/>
      <c r="CY8" s="682"/>
      <c r="CZ8" s="713">
        <v>26.5</v>
      </c>
      <c r="DA8" s="713"/>
      <c r="DB8" s="713"/>
      <c r="DC8" s="713"/>
      <c r="DD8" s="686">
        <v>101504</v>
      </c>
      <c r="DE8" s="681"/>
      <c r="DF8" s="681"/>
      <c r="DG8" s="681"/>
      <c r="DH8" s="681"/>
      <c r="DI8" s="681"/>
      <c r="DJ8" s="681"/>
      <c r="DK8" s="681"/>
      <c r="DL8" s="681"/>
      <c r="DM8" s="681"/>
      <c r="DN8" s="681"/>
      <c r="DO8" s="681"/>
      <c r="DP8" s="682"/>
      <c r="DQ8" s="686">
        <v>476432</v>
      </c>
      <c r="DR8" s="681"/>
      <c r="DS8" s="681"/>
      <c r="DT8" s="681"/>
      <c r="DU8" s="681"/>
      <c r="DV8" s="681"/>
      <c r="DW8" s="681"/>
      <c r="DX8" s="681"/>
      <c r="DY8" s="681"/>
      <c r="DZ8" s="681"/>
      <c r="EA8" s="681"/>
      <c r="EB8" s="681"/>
      <c r="EC8" s="727"/>
    </row>
    <row r="9" spans="2:143" ht="11.25" customHeight="1" x14ac:dyDescent="0.2">
      <c r="B9" s="677" t="s">
        <v>235</v>
      </c>
      <c r="C9" s="678"/>
      <c r="D9" s="678"/>
      <c r="E9" s="678"/>
      <c r="F9" s="678"/>
      <c r="G9" s="678"/>
      <c r="H9" s="678"/>
      <c r="I9" s="678"/>
      <c r="J9" s="678"/>
      <c r="K9" s="678"/>
      <c r="L9" s="678"/>
      <c r="M9" s="678"/>
      <c r="N9" s="678"/>
      <c r="O9" s="678"/>
      <c r="P9" s="678"/>
      <c r="Q9" s="679"/>
      <c r="R9" s="680">
        <v>1638</v>
      </c>
      <c r="S9" s="681"/>
      <c r="T9" s="681"/>
      <c r="U9" s="681"/>
      <c r="V9" s="681"/>
      <c r="W9" s="681"/>
      <c r="X9" s="681"/>
      <c r="Y9" s="682"/>
      <c r="Z9" s="713">
        <v>0</v>
      </c>
      <c r="AA9" s="713"/>
      <c r="AB9" s="713"/>
      <c r="AC9" s="713"/>
      <c r="AD9" s="714">
        <v>1638</v>
      </c>
      <c r="AE9" s="714"/>
      <c r="AF9" s="714"/>
      <c r="AG9" s="714"/>
      <c r="AH9" s="714"/>
      <c r="AI9" s="714"/>
      <c r="AJ9" s="714"/>
      <c r="AK9" s="714"/>
      <c r="AL9" s="683">
        <v>0.1</v>
      </c>
      <c r="AM9" s="684"/>
      <c r="AN9" s="684"/>
      <c r="AO9" s="715"/>
      <c r="AP9" s="677" t="s">
        <v>236</v>
      </c>
      <c r="AQ9" s="678"/>
      <c r="AR9" s="678"/>
      <c r="AS9" s="678"/>
      <c r="AT9" s="678"/>
      <c r="AU9" s="678"/>
      <c r="AV9" s="678"/>
      <c r="AW9" s="678"/>
      <c r="AX9" s="678"/>
      <c r="AY9" s="678"/>
      <c r="AZ9" s="678"/>
      <c r="BA9" s="678"/>
      <c r="BB9" s="678"/>
      <c r="BC9" s="678"/>
      <c r="BD9" s="678"/>
      <c r="BE9" s="678"/>
      <c r="BF9" s="679"/>
      <c r="BG9" s="680">
        <v>193296</v>
      </c>
      <c r="BH9" s="681"/>
      <c r="BI9" s="681"/>
      <c r="BJ9" s="681"/>
      <c r="BK9" s="681"/>
      <c r="BL9" s="681"/>
      <c r="BM9" s="681"/>
      <c r="BN9" s="682"/>
      <c r="BO9" s="713">
        <v>25.8</v>
      </c>
      <c r="BP9" s="713"/>
      <c r="BQ9" s="713"/>
      <c r="BR9" s="713"/>
      <c r="BS9" s="686" t="s">
        <v>135</v>
      </c>
      <c r="BT9" s="681"/>
      <c r="BU9" s="681"/>
      <c r="BV9" s="681"/>
      <c r="BW9" s="681"/>
      <c r="BX9" s="681"/>
      <c r="BY9" s="681"/>
      <c r="BZ9" s="681"/>
      <c r="CA9" s="681"/>
      <c r="CB9" s="727"/>
      <c r="CD9" s="719" t="s">
        <v>237</v>
      </c>
      <c r="CE9" s="720"/>
      <c r="CF9" s="720"/>
      <c r="CG9" s="720"/>
      <c r="CH9" s="720"/>
      <c r="CI9" s="720"/>
      <c r="CJ9" s="720"/>
      <c r="CK9" s="720"/>
      <c r="CL9" s="720"/>
      <c r="CM9" s="720"/>
      <c r="CN9" s="720"/>
      <c r="CO9" s="720"/>
      <c r="CP9" s="720"/>
      <c r="CQ9" s="721"/>
      <c r="CR9" s="680">
        <v>238717</v>
      </c>
      <c r="CS9" s="681"/>
      <c r="CT9" s="681"/>
      <c r="CU9" s="681"/>
      <c r="CV9" s="681"/>
      <c r="CW9" s="681"/>
      <c r="CX9" s="681"/>
      <c r="CY9" s="682"/>
      <c r="CZ9" s="713">
        <v>4.5</v>
      </c>
      <c r="DA9" s="713"/>
      <c r="DB9" s="713"/>
      <c r="DC9" s="713"/>
      <c r="DD9" s="686">
        <v>4401</v>
      </c>
      <c r="DE9" s="681"/>
      <c r="DF9" s="681"/>
      <c r="DG9" s="681"/>
      <c r="DH9" s="681"/>
      <c r="DI9" s="681"/>
      <c r="DJ9" s="681"/>
      <c r="DK9" s="681"/>
      <c r="DL9" s="681"/>
      <c r="DM9" s="681"/>
      <c r="DN9" s="681"/>
      <c r="DO9" s="681"/>
      <c r="DP9" s="682"/>
      <c r="DQ9" s="686">
        <v>226536</v>
      </c>
      <c r="DR9" s="681"/>
      <c r="DS9" s="681"/>
      <c r="DT9" s="681"/>
      <c r="DU9" s="681"/>
      <c r="DV9" s="681"/>
      <c r="DW9" s="681"/>
      <c r="DX9" s="681"/>
      <c r="DY9" s="681"/>
      <c r="DZ9" s="681"/>
      <c r="EA9" s="681"/>
      <c r="EB9" s="681"/>
      <c r="EC9" s="727"/>
    </row>
    <row r="10" spans="2:143" ht="11.25" customHeight="1" x14ac:dyDescent="0.2">
      <c r="B10" s="677" t="s">
        <v>238</v>
      </c>
      <c r="C10" s="678"/>
      <c r="D10" s="678"/>
      <c r="E10" s="678"/>
      <c r="F10" s="678"/>
      <c r="G10" s="678"/>
      <c r="H10" s="678"/>
      <c r="I10" s="678"/>
      <c r="J10" s="678"/>
      <c r="K10" s="678"/>
      <c r="L10" s="678"/>
      <c r="M10" s="678"/>
      <c r="N10" s="678"/>
      <c r="O10" s="678"/>
      <c r="P10" s="678"/>
      <c r="Q10" s="679"/>
      <c r="R10" s="680" t="s">
        <v>227</v>
      </c>
      <c r="S10" s="681"/>
      <c r="T10" s="681"/>
      <c r="U10" s="681"/>
      <c r="V10" s="681"/>
      <c r="W10" s="681"/>
      <c r="X10" s="681"/>
      <c r="Y10" s="682"/>
      <c r="Z10" s="713" t="s">
        <v>221</v>
      </c>
      <c r="AA10" s="713"/>
      <c r="AB10" s="713"/>
      <c r="AC10" s="713"/>
      <c r="AD10" s="714" t="s">
        <v>227</v>
      </c>
      <c r="AE10" s="714"/>
      <c r="AF10" s="714"/>
      <c r="AG10" s="714"/>
      <c r="AH10" s="714"/>
      <c r="AI10" s="714"/>
      <c r="AJ10" s="714"/>
      <c r="AK10" s="714"/>
      <c r="AL10" s="683" t="s">
        <v>227</v>
      </c>
      <c r="AM10" s="684"/>
      <c r="AN10" s="684"/>
      <c r="AO10" s="715"/>
      <c r="AP10" s="677" t="s">
        <v>239</v>
      </c>
      <c r="AQ10" s="678"/>
      <c r="AR10" s="678"/>
      <c r="AS10" s="678"/>
      <c r="AT10" s="678"/>
      <c r="AU10" s="678"/>
      <c r="AV10" s="678"/>
      <c r="AW10" s="678"/>
      <c r="AX10" s="678"/>
      <c r="AY10" s="678"/>
      <c r="AZ10" s="678"/>
      <c r="BA10" s="678"/>
      <c r="BB10" s="678"/>
      <c r="BC10" s="678"/>
      <c r="BD10" s="678"/>
      <c r="BE10" s="678"/>
      <c r="BF10" s="679"/>
      <c r="BG10" s="680">
        <v>15660</v>
      </c>
      <c r="BH10" s="681"/>
      <c r="BI10" s="681"/>
      <c r="BJ10" s="681"/>
      <c r="BK10" s="681"/>
      <c r="BL10" s="681"/>
      <c r="BM10" s="681"/>
      <c r="BN10" s="682"/>
      <c r="BO10" s="713">
        <v>2.1</v>
      </c>
      <c r="BP10" s="713"/>
      <c r="BQ10" s="713"/>
      <c r="BR10" s="713"/>
      <c r="BS10" s="686" t="s">
        <v>221</v>
      </c>
      <c r="BT10" s="681"/>
      <c r="BU10" s="681"/>
      <c r="BV10" s="681"/>
      <c r="BW10" s="681"/>
      <c r="BX10" s="681"/>
      <c r="BY10" s="681"/>
      <c r="BZ10" s="681"/>
      <c r="CA10" s="681"/>
      <c r="CB10" s="727"/>
      <c r="CD10" s="719" t="s">
        <v>240</v>
      </c>
      <c r="CE10" s="720"/>
      <c r="CF10" s="720"/>
      <c r="CG10" s="720"/>
      <c r="CH10" s="720"/>
      <c r="CI10" s="720"/>
      <c r="CJ10" s="720"/>
      <c r="CK10" s="720"/>
      <c r="CL10" s="720"/>
      <c r="CM10" s="720"/>
      <c r="CN10" s="720"/>
      <c r="CO10" s="720"/>
      <c r="CP10" s="720"/>
      <c r="CQ10" s="721"/>
      <c r="CR10" s="680">
        <v>4361</v>
      </c>
      <c r="CS10" s="681"/>
      <c r="CT10" s="681"/>
      <c r="CU10" s="681"/>
      <c r="CV10" s="681"/>
      <c r="CW10" s="681"/>
      <c r="CX10" s="681"/>
      <c r="CY10" s="682"/>
      <c r="CZ10" s="713">
        <v>0.1</v>
      </c>
      <c r="DA10" s="713"/>
      <c r="DB10" s="713"/>
      <c r="DC10" s="713"/>
      <c r="DD10" s="686" t="s">
        <v>221</v>
      </c>
      <c r="DE10" s="681"/>
      <c r="DF10" s="681"/>
      <c r="DG10" s="681"/>
      <c r="DH10" s="681"/>
      <c r="DI10" s="681"/>
      <c r="DJ10" s="681"/>
      <c r="DK10" s="681"/>
      <c r="DL10" s="681"/>
      <c r="DM10" s="681"/>
      <c r="DN10" s="681"/>
      <c r="DO10" s="681"/>
      <c r="DP10" s="682"/>
      <c r="DQ10" s="686">
        <v>36</v>
      </c>
      <c r="DR10" s="681"/>
      <c r="DS10" s="681"/>
      <c r="DT10" s="681"/>
      <c r="DU10" s="681"/>
      <c r="DV10" s="681"/>
      <c r="DW10" s="681"/>
      <c r="DX10" s="681"/>
      <c r="DY10" s="681"/>
      <c r="DZ10" s="681"/>
      <c r="EA10" s="681"/>
      <c r="EB10" s="681"/>
      <c r="EC10" s="727"/>
    </row>
    <row r="11" spans="2:143" ht="11.25" customHeight="1" x14ac:dyDescent="0.2">
      <c r="B11" s="677" t="s">
        <v>241</v>
      </c>
      <c r="C11" s="678"/>
      <c r="D11" s="678"/>
      <c r="E11" s="678"/>
      <c r="F11" s="678"/>
      <c r="G11" s="678"/>
      <c r="H11" s="678"/>
      <c r="I11" s="678"/>
      <c r="J11" s="678"/>
      <c r="K11" s="678"/>
      <c r="L11" s="678"/>
      <c r="M11" s="678"/>
      <c r="N11" s="678"/>
      <c r="O11" s="678"/>
      <c r="P11" s="678"/>
      <c r="Q11" s="679"/>
      <c r="R11" s="680">
        <v>120938</v>
      </c>
      <c r="S11" s="681"/>
      <c r="T11" s="681"/>
      <c r="U11" s="681"/>
      <c r="V11" s="681"/>
      <c r="W11" s="681"/>
      <c r="X11" s="681"/>
      <c r="Y11" s="682"/>
      <c r="Z11" s="683">
        <v>2.2000000000000002</v>
      </c>
      <c r="AA11" s="684"/>
      <c r="AB11" s="684"/>
      <c r="AC11" s="685"/>
      <c r="AD11" s="686">
        <v>120938</v>
      </c>
      <c r="AE11" s="681"/>
      <c r="AF11" s="681"/>
      <c r="AG11" s="681"/>
      <c r="AH11" s="681"/>
      <c r="AI11" s="681"/>
      <c r="AJ11" s="681"/>
      <c r="AK11" s="682"/>
      <c r="AL11" s="683">
        <v>4.5</v>
      </c>
      <c r="AM11" s="684"/>
      <c r="AN11" s="684"/>
      <c r="AO11" s="715"/>
      <c r="AP11" s="677" t="s">
        <v>242</v>
      </c>
      <c r="AQ11" s="678"/>
      <c r="AR11" s="678"/>
      <c r="AS11" s="678"/>
      <c r="AT11" s="678"/>
      <c r="AU11" s="678"/>
      <c r="AV11" s="678"/>
      <c r="AW11" s="678"/>
      <c r="AX11" s="678"/>
      <c r="AY11" s="678"/>
      <c r="AZ11" s="678"/>
      <c r="BA11" s="678"/>
      <c r="BB11" s="678"/>
      <c r="BC11" s="678"/>
      <c r="BD11" s="678"/>
      <c r="BE11" s="678"/>
      <c r="BF11" s="679"/>
      <c r="BG11" s="680">
        <v>21375</v>
      </c>
      <c r="BH11" s="681"/>
      <c r="BI11" s="681"/>
      <c r="BJ11" s="681"/>
      <c r="BK11" s="681"/>
      <c r="BL11" s="681"/>
      <c r="BM11" s="681"/>
      <c r="BN11" s="682"/>
      <c r="BO11" s="713">
        <v>2.8</v>
      </c>
      <c r="BP11" s="713"/>
      <c r="BQ11" s="713"/>
      <c r="BR11" s="713"/>
      <c r="BS11" s="686" t="s">
        <v>227</v>
      </c>
      <c r="BT11" s="681"/>
      <c r="BU11" s="681"/>
      <c r="BV11" s="681"/>
      <c r="BW11" s="681"/>
      <c r="BX11" s="681"/>
      <c r="BY11" s="681"/>
      <c r="BZ11" s="681"/>
      <c r="CA11" s="681"/>
      <c r="CB11" s="727"/>
      <c r="CD11" s="719" t="s">
        <v>243</v>
      </c>
      <c r="CE11" s="720"/>
      <c r="CF11" s="720"/>
      <c r="CG11" s="720"/>
      <c r="CH11" s="720"/>
      <c r="CI11" s="720"/>
      <c r="CJ11" s="720"/>
      <c r="CK11" s="720"/>
      <c r="CL11" s="720"/>
      <c r="CM11" s="720"/>
      <c r="CN11" s="720"/>
      <c r="CO11" s="720"/>
      <c r="CP11" s="720"/>
      <c r="CQ11" s="721"/>
      <c r="CR11" s="680">
        <v>877466</v>
      </c>
      <c r="CS11" s="681"/>
      <c r="CT11" s="681"/>
      <c r="CU11" s="681"/>
      <c r="CV11" s="681"/>
      <c r="CW11" s="681"/>
      <c r="CX11" s="681"/>
      <c r="CY11" s="682"/>
      <c r="CZ11" s="713">
        <v>16.399999999999999</v>
      </c>
      <c r="DA11" s="713"/>
      <c r="DB11" s="713"/>
      <c r="DC11" s="713"/>
      <c r="DD11" s="686">
        <v>425033</v>
      </c>
      <c r="DE11" s="681"/>
      <c r="DF11" s="681"/>
      <c r="DG11" s="681"/>
      <c r="DH11" s="681"/>
      <c r="DI11" s="681"/>
      <c r="DJ11" s="681"/>
      <c r="DK11" s="681"/>
      <c r="DL11" s="681"/>
      <c r="DM11" s="681"/>
      <c r="DN11" s="681"/>
      <c r="DO11" s="681"/>
      <c r="DP11" s="682"/>
      <c r="DQ11" s="686">
        <v>382122</v>
      </c>
      <c r="DR11" s="681"/>
      <c r="DS11" s="681"/>
      <c r="DT11" s="681"/>
      <c r="DU11" s="681"/>
      <c r="DV11" s="681"/>
      <c r="DW11" s="681"/>
      <c r="DX11" s="681"/>
      <c r="DY11" s="681"/>
      <c r="DZ11" s="681"/>
      <c r="EA11" s="681"/>
      <c r="EB11" s="681"/>
      <c r="EC11" s="727"/>
    </row>
    <row r="12" spans="2:143" ht="11.25" customHeight="1" x14ac:dyDescent="0.2">
      <c r="B12" s="677" t="s">
        <v>244</v>
      </c>
      <c r="C12" s="678"/>
      <c r="D12" s="678"/>
      <c r="E12" s="678"/>
      <c r="F12" s="678"/>
      <c r="G12" s="678"/>
      <c r="H12" s="678"/>
      <c r="I12" s="678"/>
      <c r="J12" s="678"/>
      <c r="K12" s="678"/>
      <c r="L12" s="678"/>
      <c r="M12" s="678"/>
      <c r="N12" s="678"/>
      <c r="O12" s="678"/>
      <c r="P12" s="678"/>
      <c r="Q12" s="679"/>
      <c r="R12" s="680">
        <v>13245</v>
      </c>
      <c r="S12" s="681"/>
      <c r="T12" s="681"/>
      <c r="U12" s="681"/>
      <c r="V12" s="681"/>
      <c r="W12" s="681"/>
      <c r="X12" s="681"/>
      <c r="Y12" s="682"/>
      <c r="Z12" s="713">
        <v>0.2</v>
      </c>
      <c r="AA12" s="713"/>
      <c r="AB12" s="713"/>
      <c r="AC12" s="713"/>
      <c r="AD12" s="714">
        <v>13245</v>
      </c>
      <c r="AE12" s="714"/>
      <c r="AF12" s="714"/>
      <c r="AG12" s="714"/>
      <c r="AH12" s="714"/>
      <c r="AI12" s="714"/>
      <c r="AJ12" s="714"/>
      <c r="AK12" s="714"/>
      <c r="AL12" s="683">
        <v>0.5</v>
      </c>
      <c r="AM12" s="684"/>
      <c r="AN12" s="684"/>
      <c r="AO12" s="715"/>
      <c r="AP12" s="677" t="s">
        <v>245</v>
      </c>
      <c r="AQ12" s="678"/>
      <c r="AR12" s="678"/>
      <c r="AS12" s="678"/>
      <c r="AT12" s="678"/>
      <c r="AU12" s="678"/>
      <c r="AV12" s="678"/>
      <c r="AW12" s="678"/>
      <c r="AX12" s="678"/>
      <c r="AY12" s="678"/>
      <c r="AZ12" s="678"/>
      <c r="BA12" s="678"/>
      <c r="BB12" s="678"/>
      <c r="BC12" s="678"/>
      <c r="BD12" s="678"/>
      <c r="BE12" s="678"/>
      <c r="BF12" s="679"/>
      <c r="BG12" s="680">
        <v>438924</v>
      </c>
      <c r="BH12" s="681"/>
      <c r="BI12" s="681"/>
      <c r="BJ12" s="681"/>
      <c r="BK12" s="681"/>
      <c r="BL12" s="681"/>
      <c r="BM12" s="681"/>
      <c r="BN12" s="682"/>
      <c r="BO12" s="713">
        <v>58.5</v>
      </c>
      <c r="BP12" s="713"/>
      <c r="BQ12" s="713"/>
      <c r="BR12" s="713"/>
      <c r="BS12" s="686" t="s">
        <v>221</v>
      </c>
      <c r="BT12" s="681"/>
      <c r="BU12" s="681"/>
      <c r="BV12" s="681"/>
      <c r="BW12" s="681"/>
      <c r="BX12" s="681"/>
      <c r="BY12" s="681"/>
      <c r="BZ12" s="681"/>
      <c r="CA12" s="681"/>
      <c r="CB12" s="727"/>
      <c r="CD12" s="719" t="s">
        <v>246</v>
      </c>
      <c r="CE12" s="720"/>
      <c r="CF12" s="720"/>
      <c r="CG12" s="720"/>
      <c r="CH12" s="720"/>
      <c r="CI12" s="720"/>
      <c r="CJ12" s="720"/>
      <c r="CK12" s="720"/>
      <c r="CL12" s="720"/>
      <c r="CM12" s="720"/>
      <c r="CN12" s="720"/>
      <c r="CO12" s="720"/>
      <c r="CP12" s="720"/>
      <c r="CQ12" s="721"/>
      <c r="CR12" s="680">
        <v>54282</v>
      </c>
      <c r="CS12" s="681"/>
      <c r="CT12" s="681"/>
      <c r="CU12" s="681"/>
      <c r="CV12" s="681"/>
      <c r="CW12" s="681"/>
      <c r="CX12" s="681"/>
      <c r="CY12" s="682"/>
      <c r="CZ12" s="713">
        <v>1</v>
      </c>
      <c r="DA12" s="713"/>
      <c r="DB12" s="713"/>
      <c r="DC12" s="713"/>
      <c r="DD12" s="686">
        <v>373</v>
      </c>
      <c r="DE12" s="681"/>
      <c r="DF12" s="681"/>
      <c r="DG12" s="681"/>
      <c r="DH12" s="681"/>
      <c r="DI12" s="681"/>
      <c r="DJ12" s="681"/>
      <c r="DK12" s="681"/>
      <c r="DL12" s="681"/>
      <c r="DM12" s="681"/>
      <c r="DN12" s="681"/>
      <c r="DO12" s="681"/>
      <c r="DP12" s="682"/>
      <c r="DQ12" s="686">
        <v>53487</v>
      </c>
      <c r="DR12" s="681"/>
      <c r="DS12" s="681"/>
      <c r="DT12" s="681"/>
      <c r="DU12" s="681"/>
      <c r="DV12" s="681"/>
      <c r="DW12" s="681"/>
      <c r="DX12" s="681"/>
      <c r="DY12" s="681"/>
      <c r="DZ12" s="681"/>
      <c r="EA12" s="681"/>
      <c r="EB12" s="681"/>
      <c r="EC12" s="727"/>
    </row>
    <row r="13" spans="2:143" ht="11.25" customHeight="1" x14ac:dyDescent="0.2">
      <c r="B13" s="677" t="s">
        <v>247</v>
      </c>
      <c r="C13" s="678"/>
      <c r="D13" s="678"/>
      <c r="E13" s="678"/>
      <c r="F13" s="678"/>
      <c r="G13" s="678"/>
      <c r="H13" s="678"/>
      <c r="I13" s="678"/>
      <c r="J13" s="678"/>
      <c r="K13" s="678"/>
      <c r="L13" s="678"/>
      <c r="M13" s="678"/>
      <c r="N13" s="678"/>
      <c r="O13" s="678"/>
      <c r="P13" s="678"/>
      <c r="Q13" s="679"/>
      <c r="R13" s="680" t="s">
        <v>221</v>
      </c>
      <c r="S13" s="681"/>
      <c r="T13" s="681"/>
      <c r="U13" s="681"/>
      <c r="V13" s="681"/>
      <c r="W13" s="681"/>
      <c r="X13" s="681"/>
      <c r="Y13" s="682"/>
      <c r="Z13" s="713" t="s">
        <v>135</v>
      </c>
      <c r="AA13" s="713"/>
      <c r="AB13" s="713"/>
      <c r="AC13" s="713"/>
      <c r="AD13" s="714" t="s">
        <v>221</v>
      </c>
      <c r="AE13" s="714"/>
      <c r="AF13" s="714"/>
      <c r="AG13" s="714"/>
      <c r="AH13" s="714"/>
      <c r="AI13" s="714"/>
      <c r="AJ13" s="714"/>
      <c r="AK13" s="714"/>
      <c r="AL13" s="683" t="s">
        <v>227</v>
      </c>
      <c r="AM13" s="684"/>
      <c r="AN13" s="684"/>
      <c r="AO13" s="715"/>
      <c r="AP13" s="677" t="s">
        <v>248</v>
      </c>
      <c r="AQ13" s="678"/>
      <c r="AR13" s="678"/>
      <c r="AS13" s="678"/>
      <c r="AT13" s="678"/>
      <c r="AU13" s="678"/>
      <c r="AV13" s="678"/>
      <c r="AW13" s="678"/>
      <c r="AX13" s="678"/>
      <c r="AY13" s="678"/>
      <c r="AZ13" s="678"/>
      <c r="BA13" s="678"/>
      <c r="BB13" s="678"/>
      <c r="BC13" s="678"/>
      <c r="BD13" s="678"/>
      <c r="BE13" s="678"/>
      <c r="BF13" s="679"/>
      <c r="BG13" s="680">
        <v>422023</v>
      </c>
      <c r="BH13" s="681"/>
      <c r="BI13" s="681"/>
      <c r="BJ13" s="681"/>
      <c r="BK13" s="681"/>
      <c r="BL13" s="681"/>
      <c r="BM13" s="681"/>
      <c r="BN13" s="682"/>
      <c r="BO13" s="713">
        <v>56.2</v>
      </c>
      <c r="BP13" s="713"/>
      <c r="BQ13" s="713"/>
      <c r="BR13" s="713"/>
      <c r="BS13" s="686" t="s">
        <v>227</v>
      </c>
      <c r="BT13" s="681"/>
      <c r="BU13" s="681"/>
      <c r="BV13" s="681"/>
      <c r="BW13" s="681"/>
      <c r="BX13" s="681"/>
      <c r="BY13" s="681"/>
      <c r="BZ13" s="681"/>
      <c r="CA13" s="681"/>
      <c r="CB13" s="727"/>
      <c r="CD13" s="719" t="s">
        <v>249</v>
      </c>
      <c r="CE13" s="720"/>
      <c r="CF13" s="720"/>
      <c r="CG13" s="720"/>
      <c r="CH13" s="720"/>
      <c r="CI13" s="720"/>
      <c r="CJ13" s="720"/>
      <c r="CK13" s="720"/>
      <c r="CL13" s="720"/>
      <c r="CM13" s="720"/>
      <c r="CN13" s="720"/>
      <c r="CO13" s="720"/>
      <c r="CP13" s="720"/>
      <c r="CQ13" s="721"/>
      <c r="CR13" s="680">
        <v>279178</v>
      </c>
      <c r="CS13" s="681"/>
      <c r="CT13" s="681"/>
      <c r="CU13" s="681"/>
      <c r="CV13" s="681"/>
      <c r="CW13" s="681"/>
      <c r="CX13" s="681"/>
      <c r="CY13" s="682"/>
      <c r="CZ13" s="713">
        <v>5.2</v>
      </c>
      <c r="DA13" s="713"/>
      <c r="DB13" s="713"/>
      <c r="DC13" s="713"/>
      <c r="DD13" s="686">
        <v>187312</v>
      </c>
      <c r="DE13" s="681"/>
      <c r="DF13" s="681"/>
      <c r="DG13" s="681"/>
      <c r="DH13" s="681"/>
      <c r="DI13" s="681"/>
      <c r="DJ13" s="681"/>
      <c r="DK13" s="681"/>
      <c r="DL13" s="681"/>
      <c r="DM13" s="681"/>
      <c r="DN13" s="681"/>
      <c r="DO13" s="681"/>
      <c r="DP13" s="682"/>
      <c r="DQ13" s="686">
        <v>179978</v>
      </c>
      <c r="DR13" s="681"/>
      <c r="DS13" s="681"/>
      <c r="DT13" s="681"/>
      <c r="DU13" s="681"/>
      <c r="DV13" s="681"/>
      <c r="DW13" s="681"/>
      <c r="DX13" s="681"/>
      <c r="DY13" s="681"/>
      <c r="DZ13" s="681"/>
      <c r="EA13" s="681"/>
      <c r="EB13" s="681"/>
      <c r="EC13" s="727"/>
    </row>
    <row r="14" spans="2:143" ht="11.25" customHeight="1" x14ac:dyDescent="0.2">
      <c r="B14" s="677" t="s">
        <v>250</v>
      </c>
      <c r="C14" s="678"/>
      <c r="D14" s="678"/>
      <c r="E14" s="678"/>
      <c r="F14" s="678"/>
      <c r="G14" s="678"/>
      <c r="H14" s="678"/>
      <c r="I14" s="678"/>
      <c r="J14" s="678"/>
      <c r="K14" s="678"/>
      <c r="L14" s="678"/>
      <c r="M14" s="678"/>
      <c r="N14" s="678"/>
      <c r="O14" s="678"/>
      <c r="P14" s="678"/>
      <c r="Q14" s="679"/>
      <c r="R14" s="680">
        <v>2</v>
      </c>
      <c r="S14" s="681"/>
      <c r="T14" s="681"/>
      <c r="U14" s="681"/>
      <c r="V14" s="681"/>
      <c r="W14" s="681"/>
      <c r="X14" s="681"/>
      <c r="Y14" s="682"/>
      <c r="Z14" s="713">
        <v>0</v>
      </c>
      <c r="AA14" s="713"/>
      <c r="AB14" s="713"/>
      <c r="AC14" s="713"/>
      <c r="AD14" s="714">
        <v>2</v>
      </c>
      <c r="AE14" s="714"/>
      <c r="AF14" s="714"/>
      <c r="AG14" s="714"/>
      <c r="AH14" s="714"/>
      <c r="AI14" s="714"/>
      <c r="AJ14" s="714"/>
      <c r="AK14" s="714"/>
      <c r="AL14" s="683">
        <v>0</v>
      </c>
      <c r="AM14" s="684"/>
      <c r="AN14" s="684"/>
      <c r="AO14" s="715"/>
      <c r="AP14" s="677" t="s">
        <v>251</v>
      </c>
      <c r="AQ14" s="678"/>
      <c r="AR14" s="678"/>
      <c r="AS14" s="678"/>
      <c r="AT14" s="678"/>
      <c r="AU14" s="678"/>
      <c r="AV14" s="678"/>
      <c r="AW14" s="678"/>
      <c r="AX14" s="678"/>
      <c r="AY14" s="678"/>
      <c r="AZ14" s="678"/>
      <c r="BA14" s="678"/>
      <c r="BB14" s="678"/>
      <c r="BC14" s="678"/>
      <c r="BD14" s="678"/>
      <c r="BE14" s="678"/>
      <c r="BF14" s="679"/>
      <c r="BG14" s="680">
        <v>21198</v>
      </c>
      <c r="BH14" s="681"/>
      <c r="BI14" s="681"/>
      <c r="BJ14" s="681"/>
      <c r="BK14" s="681"/>
      <c r="BL14" s="681"/>
      <c r="BM14" s="681"/>
      <c r="BN14" s="682"/>
      <c r="BO14" s="713">
        <v>2.8</v>
      </c>
      <c r="BP14" s="713"/>
      <c r="BQ14" s="713"/>
      <c r="BR14" s="713"/>
      <c r="BS14" s="686" t="s">
        <v>135</v>
      </c>
      <c r="BT14" s="681"/>
      <c r="BU14" s="681"/>
      <c r="BV14" s="681"/>
      <c r="BW14" s="681"/>
      <c r="BX14" s="681"/>
      <c r="BY14" s="681"/>
      <c r="BZ14" s="681"/>
      <c r="CA14" s="681"/>
      <c r="CB14" s="727"/>
      <c r="CD14" s="719" t="s">
        <v>252</v>
      </c>
      <c r="CE14" s="720"/>
      <c r="CF14" s="720"/>
      <c r="CG14" s="720"/>
      <c r="CH14" s="720"/>
      <c r="CI14" s="720"/>
      <c r="CJ14" s="720"/>
      <c r="CK14" s="720"/>
      <c r="CL14" s="720"/>
      <c r="CM14" s="720"/>
      <c r="CN14" s="720"/>
      <c r="CO14" s="720"/>
      <c r="CP14" s="720"/>
      <c r="CQ14" s="721"/>
      <c r="CR14" s="680">
        <v>204476</v>
      </c>
      <c r="CS14" s="681"/>
      <c r="CT14" s="681"/>
      <c r="CU14" s="681"/>
      <c r="CV14" s="681"/>
      <c r="CW14" s="681"/>
      <c r="CX14" s="681"/>
      <c r="CY14" s="682"/>
      <c r="CZ14" s="713">
        <v>3.8</v>
      </c>
      <c r="DA14" s="713"/>
      <c r="DB14" s="713"/>
      <c r="DC14" s="713"/>
      <c r="DD14" s="686">
        <v>31439</v>
      </c>
      <c r="DE14" s="681"/>
      <c r="DF14" s="681"/>
      <c r="DG14" s="681"/>
      <c r="DH14" s="681"/>
      <c r="DI14" s="681"/>
      <c r="DJ14" s="681"/>
      <c r="DK14" s="681"/>
      <c r="DL14" s="681"/>
      <c r="DM14" s="681"/>
      <c r="DN14" s="681"/>
      <c r="DO14" s="681"/>
      <c r="DP14" s="682"/>
      <c r="DQ14" s="686">
        <v>179946</v>
      </c>
      <c r="DR14" s="681"/>
      <c r="DS14" s="681"/>
      <c r="DT14" s="681"/>
      <c r="DU14" s="681"/>
      <c r="DV14" s="681"/>
      <c r="DW14" s="681"/>
      <c r="DX14" s="681"/>
      <c r="DY14" s="681"/>
      <c r="DZ14" s="681"/>
      <c r="EA14" s="681"/>
      <c r="EB14" s="681"/>
      <c r="EC14" s="727"/>
    </row>
    <row r="15" spans="2:143" ht="11.25" customHeight="1" x14ac:dyDescent="0.2">
      <c r="B15" s="677" t="s">
        <v>253</v>
      </c>
      <c r="C15" s="678"/>
      <c r="D15" s="678"/>
      <c r="E15" s="678"/>
      <c r="F15" s="678"/>
      <c r="G15" s="678"/>
      <c r="H15" s="678"/>
      <c r="I15" s="678"/>
      <c r="J15" s="678"/>
      <c r="K15" s="678"/>
      <c r="L15" s="678"/>
      <c r="M15" s="678"/>
      <c r="N15" s="678"/>
      <c r="O15" s="678"/>
      <c r="P15" s="678"/>
      <c r="Q15" s="679"/>
      <c r="R15" s="680" t="s">
        <v>227</v>
      </c>
      <c r="S15" s="681"/>
      <c r="T15" s="681"/>
      <c r="U15" s="681"/>
      <c r="V15" s="681"/>
      <c r="W15" s="681"/>
      <c r="X15" s="681"/>
      <c r="Y15" s="682"/>
      <c r="Z15" s="713" t="s">
        <v>221</v>
      </c>
      <c r="AA15" s="713"/>
      <c r="AB15" s="713"/>
      <c r="AC15" s="713"/>
      <c r="AD15" s="714" t="s">
        <v>221</v>
      </c>
      <c r="AE15" s="714"/>
      <c r="AF15" s="714"/>
      <c r="AG15" s="714"/>
      <c r="AH15" s="714"/>
      <c r="AI15" s="714"/>
      <c r="AJ15" s="714"/>
      <c r="AK15" s="714"/>
      <c r="AL15" s="683" t="s">
        <v>221</v>
      </c>
      <c r="AM15" s="684"/>
      <c r="AN15" s="684"/>
      <c r="AO15" s="715"/>
      <c r="AP15" s="677" t="s">
        <v>254</v>
      </c>
      <c r="AQ15" s="678"/>
      <c r="AR15" s="678"/>
      <c r="AS15" s="678"/>
      <c r="AT15" s="678"/>
      <c r="AU15" s="678"/>
      <c r="AV15" s="678"/>
      <c r="AW15" s="678"/>
      <c r="AX15" s="678"/>
      <c r="AY15" s="678"/>
      <c r="AZ15" s="678"/>
      <c r="BA15" s="678"/>
      <c r="BB15" s="678"/>
      <c r="BC15" s="678"/>
      <c r="BD15" s="678"/>
      <c r="BE15" s="678"/>
      <c r="BF15" s="679"/>
      <c r="BG15" s="680">
        <v>40413</v>
      </c>
      <c r="BH15" s="681"/>
      <c r="BI15" s="681"/>
      <c r="BJ15" s="681"/>
      <c r="BK15" s="681"/>
      <c r="BL15" s="681"/>
      <c r="BM15" s="681"/>
      <c r="BN15" s="682"/>
      <c r="BO15" s="713">
        <v>5.4</v>
      </c>
      <c r="BP15" s="713"/>
      <c r="BQ15" s="713"/>
      <c r="BR15" s="713"/>
      <c r="BS15" s="686" t="s">
        <v>227</v>
      </c>
      <c r="BT15" s="681"/>
      <c r="BU15" s="681"/>
      <c r="BV15" s="681"/>
      <c r="BW15" s="681"/>
      <c r="BX15" s="681"/>
      <c r="BY15" s="681"/>
      <c r="BZ15" s="681"/>
      <c r="CA15" s="681"/>
      <c r="CB15" s="727"/>
      <c r="CD15" s="719" t="s">
        <v>255</v>
      </c>
      <c r="CE15" s="720"/>
      <c r="CF15" s="720"/>
      <c r="CG15" s="720"/>
      <c r="CH15" s="720"/>
      <c r="CI15" s="720"/>
      <c r="CJ15" s="720"/>
      <c r="CK15" s="720"/>
      <c r="CL15" s="720"/>
      <c r="CM15" s="720"/>
      <c r="CN15" s="720"/>
      <c r="CO15" s="720"/>
      <c r="CP15" s="720"/>
      <c r="CQ15" s="721"/>
      <c r="CR15" s="680">
        <v>502554</v>
      </c>
      <c r="CS15" s="681"/>
      <c r="CT15" s="681"/>
      <c r="CU15" s="681"/>
      <c r="CV15" s="681"/>
      <c r="CW15" s="681"/>
      <c r="CX15" s="681"/>
      <c r="CY15" s="682"/>
      <c r="CZ15" s="713">
        <v>9.4</v>
      </c>
      <c r="DA15" s="713"/>
      <c r="DB15" s="713"/>
      <c r="DC15" s="713"/>
      <c r="DD15" s="686">
        <v>81144</v>
      </c>
      <c r="DE15" s="681"/>
      <c r="DF15" s="681"/>
      <c r="DG15" s="681"/>
      <c r="DH15" s="681"/>
      <c r="DI15" s="681"/>
      <c r="DJ15" s="681"/>
      <c r="DK15" s="681"/>
      <c r="DL15" s="681"/>
      <c r="DM15" s="681"/>
      <c r="DN15" s="681"/>
      <c r="DO15" s="681"/>
      <c r="DP15" s="682"/>
      <c r="DQ15" s="686">
        <v>436753</v>
      </c>
      <c r="DR15" s="681"/>
      <c r="DS15" s="681"/>
      <c r="DT15" s="681"/>
      <c r="DU15" s="681"/>
      <c r="DV15" s="681"/>
      <c r="DW15" s="681"/>
      <c r="DX15" s="681"/>
      <c r="DY15" s="681"/>
      <c r="DZ15" s="681"/>
      <c r="EA15" s="681"/>
      <c r="EB15" s="681"/>
      <c r="EC15" s="727"/>
    </row>
    <row r="16" spans="2:143" ht="11.25" customHeight="1" x14ac:dyDescent="0.2">
      <c r="B16" s="677" t="s">
        <v>256</v>
      </c>
      <c r="C16" s="678"/>
      <c r="D16" s="678"/>
      <c r="E16" s="678"/>
      <c r="F16" s="678"/>
      <c r="G16" s="678"/>
      <c r="H16" s="678"/>
      <c r="I16" s="678"/>
      <c r="J16" s="678"/>
      <c r="K16" s="678"/>
      <c r="L16" s="678"/>
      <c r="M16" s="678"/>
      <c r="N16" s="678"/>
      <c r="O16" s="678"/>
      <c r="P16" s="678"/>
      <c r="Q16" s="679"/>
      <c r="R16" s="680">
        <v>5237</v>
      </c>
      <c r="S16" s="681"/>
      <c r="T16" s="681"/>
      <c r="U16" s="681"/>
      <c r="V16" s="681"/>
      <c r="W16" s="681"/>
      <c r="X16" s="681"/>
      <c r="Y16" s="682"/>
      <c r="Z16" s="713">
        <v>0.1</v>
      </c>
      <c r="AA16" s="713"/>
      <c r="AB16" s="713"/>
      <c r="AC16" s="713"/>
      <c r="AD16" s="714">
        <v>5237</v>
      </c>
      <c r="AE16" s="714"/>
      <c r="AF16" s="714"/>
      <c r="AG16" s="714"/>
      <c r="AH16" s="714"/>
      <c r="AI16" s="714"/>
      <c r="AJ16" s="714"/>
      <c r="AK16" s="714"/>
      <c r="AL16" s="683">
        <v>0.2</v>
      </c>
      <c r="AM16" s="684"/>
      <c r="AN16" s="684"/>
      <c r="AO16" s="715"/>
      <c r="AP16" s="677" t="s">
        <v>257</v>
      </c>
      <c r="AQ16" s="678"/>
      <c r="AR16" s="678"/>
      <c r="AS16" s="678"/>
      <c r="AT16" s="678"/>
      <c r="AU16" s="678"/>
      <c r="AV16" s="678"/>
      <c r="AW16" s="678"/>
      <c r="AX16" s="678"/>
      <c r="AY16" s="678"/>
      <c r="AZ16" s="678"/>
      <c r="BA16" s="678"/>
      <c r="BB16" s="678"/>
      <c r="BC16" s="678"/>
      <c r="BD16" s="678"/>
      <c r="BE16" s="678"/>
      <c r="BF16" s="679"/>
      <c r="BG16" s="680" t="s">
        <v>221</v>
      </c>
      <c r="BH16" s="681"/>
      <c r="BI16" s="681"/>
      <c r="BJ16" s="681"/>
      <c r="BK16" s="681"/>
      <c r="BL16" s="681"/>
      <c r="BM16" s="681"/>
      <c r="BN16" s="682"/>
      <c r="BO16" s="713" t="s">
        <v>227</v>
      </c>
      <c r="BP16" s="713"/>
      <c r="BQ16" s="713"/>
      <c r="BR16" s="713"/>
      <c r="BS16" s="686" t="s">
        <v>227</v>
      </c>
      <c r="BT16" s="681"/>
      <c r="BU16" s="681"/>
      <c r="BV16" s="681"/>
      <c r="BW16" s="681"/>
      <c r="BX16" s="681"/>
      <c r="BY16" s="681"/>
      <c r="BZ16" s="681"/>
      <c r="CA16" s="681"/>
      <c r="CB16" s="727"/>
      <c r="CD16" s="719" t="s">
        <v>258</v>
      </c>
      <c r="CE16" s="720"/>
      <c r="CF16" s="720"/>
      <c r="CG16" s="720"/>
      <c r="CH16" s="720"/>
      <c r="CI16" s="720"/>
      <c r="CJ16" s="720"/>
      <c r="CK16" s="720"/>
      <c r="CL16" s="720"/>
      <c r="CM16" s="720"/>
      <c r="CN16" s="720"/>
      <c r="CO16" s="720"/>
      <c r="CP16" s="720"/>
      <c r="CQ16" s="721"/>
      <c r="CR16" s="680">
        <v>171376</v>
      </c>
      <c r="CS16" s="681"/>
      <c r="CT16" s="681"/>
      <c r="CU16" s="681"/>
      <c r="CV16" s="681"/>
      <c r="CW16" s="681"/>
      <c r="CX16" s="681"/>
      <c r="CY16" s="682"/>
      <c r="CZ16" s="713">
        <v>3.2</v>
      </c>
      <c r="DA16" s="713"/>
      <c r="DB16" s="713"/>
      <c r="DC16" s="713"/>
      <c r="DD16" s="686" t="s">
        <v>135</v>
      </c>
      <c r="DE16" s="681"/>
      <c r="DF16" s="681"/>
      <c r="DG16" s="681"/>
      <c r="DH16" s="681"/>
      <c r="DI16" s="681"/>
      <c r="DJ16" s="681"/>
      <c r="DK16" s="681"/>
      <c r="DL16" s="681"/>
      <c r="DM16" s="681"/>
      <c r="DN16" s="681"/>
      <c r="DO16" s="681"/>
      <c r="DP16" s="682"/>
      <c r="DQ16" s="686">
        <v>17247</v>
      </c>
      <c r="DR16" s="681"/>
      <c r="DS16" s="681"/>
      <c r="DT16" s="681"/>
      <c r="DU16" s="681"/>
      <c r="DV16" s="681"/>
      <c r="DW16" s="681"/>
      <c r="DX16" s="681"/>
      <c r="DY16" s="681"/>
      <c r="DZ16" s="681"/>
      <c r="EA16" s="681"/>
      <c r="EB16" s="681"/>
      <c r="EC16" s="727"/>
    </row>
    <row r="17" spans="2:133" ht="11.25" customHeight="1" x14ac:dyDescent="0.2">
      <c r="B17" s="677" t="s">
        <v>259</v>
      </c>
      <c r="C17" s="678"/>
      <c r="D17" s="678"/>
      <c r="E17" s="678"/>
      <c r="F17" s="678"/>
      <c r="G17" s="678"/>
      <c r="H17" s="678"/>
      <c r="I17" s="678"/>
      <c r="J17" s="678"/>
      <c r="K17" s="678"/>
      <c r="L17" s="678"/>
      <c r="M17" s="678"/>
      <c r="N17" s="678"/>
      <c r="O17" s="678"/>
      <c r="P17" s="678"/>
      <c r="Q17" s="679"/>
      <c r="R17" s="680">
        <v>3214</v>
      </c>
      <c r="S17" s="681"/>
      <c r="T17" s="681"/>
      <c r="U17" s="681"/>
      <c r="V17" s="681"/>
      <c r="W17" s="681"/>
      <c r="X17" s="681"/>
      <c r="Y17" s="682"/>
      <c r="Z17" s="713">
        <v>0.1</v>
      </c>
      <c r="AA17" s="713"/>
      <c r="AB17" s="713"/>
      <c r="AC17" s="713"/>
      <c r="AD17" s="714">
        <v>3214</v>
      </c>
      <c r="AE17" s="714"/>
      <c r="AF17" s="714"/>
      <c r="AG17" s="714"/>
      <c r="AH17" s="714"/>
      <c r="AI17" s="714"/>
      <c r="AJ17" s="714"/>
      <c r="AK17" s="714"/>
      <c r="AL17" s="683">
        <v>0.1</v>
      </c>
      <c r="AM17" s="684"/>
      <c r="AN17" s="684"/>
      <c r="AO17" s="715"/>
      <c r="AP17" s="677" t="s">
        <v>260</v>
      </c>
      <c r="AQ17" s="678"/>
      <c r="AR17" s="678"/>
      <c r="AS17" s="678"/>
      <c r="AT17" s="678"/>
      <c r="AU17" s="678"/>
      <c r="AV17" s="678"/>
      <c r="AW17" s="678"/>
      <c r="AX17" s="678"/>
      <c r="AY17" s="678"/>
      <c r="AZ17" s="678"/>
      <c r="BA17" s="678"/>
      <c r="BB17" s="678"/>
      <c r="BC17" s="678"/>
      <c r="BD17" s="678"/>
      <c r="BE17" s="678"/>
      <c r="BF17" s="679"/>
      <c r="BG17" s="680" t="s">
        <v>227</v>
      </c>
      <c r="BH17" s="681"/>
      <c r="BI17" s="681"/>
      <c r="BJ17" s="681"/>
      <c r="BK17" s="681"/>
      <c r="BL17" s="681"/>
      <c r="BM17" s="681"/>
      <c r="BN17" s="682"/>
      <c r="BO17" s="713" t="s">
        <v>221</v>
      </c>
      <c r="BP17" s="713"/>
      <c r="BQ17" s="713"/>
      <c r="BR17" s="713"/>
      <c r="BS17" s="686" t="s">
        <v>221</v>
      </c>
      <c r="BT17" s="681"/>
      <c r="BU17" s="681"/>
      <c r="BV17" s="681"/>
      <c r="BW17" s="681"/>
      <c r="BX17" s="681"/>
      <c r="BY17" s="681"/>
      <c r="BZ17" s="681"/>
      <c r="CA17" s="681"/>
      <c r="CB17" s="727"/>
      <c r="CD17" s="719" t="s">
        <v>261</v>
      </c>
      <c r="CE17" s="720"/>
      <c r="CF17" s="720"/>
      <c r="CG17" s="720"/>
      <c r="CH17" s="720"/>
      <c r="CI17" s="720"/>
      <c r="CJ17" s="720"/>
      <c r="CK17" s="720"/>
      <c r="CL17" s="720"/>
      <c r="CM17" s="720"/>
      <c r="CN17" s="720"/>
      <c r="CO17" s="720"/>
      <c r="CP17" s="720"/>
      <c r="CQ17" s="721"/>
      <c r="CR17" s="680">
        <v>380770</v>
      </c>
      <c r="CS17" s="681"/>
      <c r="CT17" s="681"/>
      <c r="CU17" s="681"/>
      <c r="CV17" s="681"/>
      <c r="CW17" s="681"/>
      <c r="CX17" s="681"/>
      <c r="CY17" s="682"/>
      <c r="CZ17" s="713">
        <v>7.1</v>
      </c>
      <c r="DA17" s="713"/>
      <c r="DB17" s="713"/>
      <c r="DC17" s="713"/>
      <c r="DD17" s="686" t="s">
        <v>227</v>
      </c>
      <c r="DE17" s="681"/>
      <c r="DF17" s="681"/>
      <c r="DG17" s="681"/>
      <c r="DH17" s="681"/>
      <c r="DI17" s="681"/>
      <c r="DJ17" s="681"/>
      <c r="DK17" s="681"/>
      <c r="DL17" s="681"/>
      <c r="DM17" s="681"/>
      <c r="DN17" s="681"/>
      <c r="DO17" s="681"/>
      <c r="DP17" s="682"/>
      <c r="DQ17" s="686">
        <v>380770</v>
      </c>
      <c r="DR17" s="681"/>
      <c r="DS17" s="681"/>
      <c r="DT17" s="681"/>
      <c r="DU17" s="681"/>
      <c r="DV17" s="681"/>
      <c r="DW17" s="681"/>
      <c r="DX17" s="681"/>
      <c r="DY17" s="681"/>
      <c r="DZ17" s="681"/>
      <c r="EA17" s="681"/>
      <c r="EB17" s="681"/>
      <c r="EC17" s="727"/>
    </row>
    <row r="18" spans="2:133" ht="11.25" customHeight="1" x14ac:dyDescent="0.2">
      <c r="B18" s="677" t="s">
        <v>262</v>
      </c>
      <c r="C18" s="678"/>
      <c r="D18" s="678"/>
      <c r="E18" s="678"/>
      <c r="F18" s="678"/>
      <c r="G18" s="678"/>
      <c r="H18" s="678"/>
      <c r="I18" s="678"/>
      <c r="J18" s="678"/>
      <c r="K18" s="678"/>
      <c r="L18" s="678"/>
      <c r="M18" s="678"/>
      <c r="N18" s="678"/>
      <c r="O18" s="678"/>
      <c r="P18" s="678"/>
      <c r="Q18" s="679"/>
      <c r="R18" s="680">
        <v>5716</v>
      </c>
      <c r="S18" s="681"/>
      <c r="T18" s="681"/>
      <c r="U18" s="681"/>
      <c r="V18" s="681"/>
      <c r="W18" s="681"/>
      <c r="X18" s="681"/>
      <c r="Y18" s="682"/>
      <c r="Z18" s="713">
        <v>0.1</v>
      </c>
      <c r="AA18" s="713"/>
      <c r="AB18" s="713"/>
      <c r="AC18" s="713"/>
      <c r="AD18" s="714">
        <v>5716</v>
      </c>
      <c r="AE18" s="714"/>
      <c r="AF18" s="714"/>
      <c r="AG18" s="714"/>
      <c r="AH18" s="714"/>
      <c r="AI18" s="714"/>
      <c r="AJ18" s="714"/>
      <c r="AK18" s="714"/>
      <c r="AL18" s="683">
        <v>0.2</v>
      </c>
      <c r="AM18" s="684"/>
      <c r="AN18" s="684"/>
      <c r="AO18" s="715"/>
      <c r="AP18" s="677" t="s">
        <v>263</v>
      </c>
      <c r="AQ18" s="678"/>
      <c r="AR18" s="678"/>
      <c r="AS18" s="678"/>
      <c r="AT18" s="678"/>
      <c r="AU18" s="678"/>
      <c r="AV18" s="678"/>
      <c r="AW18" s="678"/>
      <c r="AX18" s="678"/>
      <c r="AY18" s="678"/>
      <c r="AZ18" s="678"/>
      <c r="BA18" s="678"/>
      <c r="BB18" s="678"/>
      <c r="BC18" s="678"/>
      <c r="BD18" s="678"/>
      <c r="BE18" s="678"/>
      <c r="BF18" s="679"/>
      <c r="BG18" s="680" t="s">
        <v>227</v>
      </c>
      <c r="BH18" s="681"/>
      <c r="BI18" s="681"/>
      <c r="BJ18" s="681"/>
      <c r="BK18" s="681"/>
      <c r="BL18" s="681"/>
      <c r="BM18" s="681"/>
      <c r="BN18" s="682"/>
      <c r="BO18" s="713" t="s">
        <v>221</v>
      </c>
      <c r="BP18" s="713"/>
      <c r="BQ18" s="713"/>
      <c r="BR18" s="713"/>
      <c r="BS18" s="686" t="s">
        <v>227</v>
      </c>
      <c r="BT18" s="681"/>
      <c r="BU18" s="681"/>
      <c r="BV18" s="681"/>
      <c r="BW18" s="681"/>
      <c r="BX18" s="681"/>
      <c r="BY18" s="681"/>
      <c r="BZ18" s="681"/>
      <c r="CA18" s="681"/>
      <c r="CB18" s="727"/>
      <c r="CD18" s="719" t="s">
        <v>264</v>
      </c>
      <c r="CE18" s="720"/>
      <c r="CF18" s="720"/>
      <c r="CG18" s="720"/>
      <c r="CH18" s="720"/>
      <c r="CI18" s="720"/>
      <c r="CJ18" s="720"/>
      <c r="CK18" s="720"/>
      <c r="CL18" s="720"/>
      <c r="CM18" s="720"/>
      <c r="CN18" s="720"/>
      <c r="CO18" s="720"/>
      <c r="CP18" s="720"/>
      <c r="CQ18" s="721"/>
      <c r="CR18" s="680" t="s">
        <v>227</v>
      </c>
      <c r="CS18" s="681"/>
      <c r="CT18" s="681"/>
      <c r="CU18" s="681"/>
      <c r="CV18" s="681"/>
      <c r="CW18" s="681"/>
      <c r="CX18" s="681"/>
      <c r="CY18" s="682"/>
      <c r="CZ18" s="713" t="s">
        <v>221</v>
      </c>
      <c r="DA18" s="713"/>
      <c r="DB18" s="713"/>
      <c r="DC18" s="713"/>
      <c r="DD18" s="686" t="s">
        <v>221</v>
      </c>
      <c r="DE18" s="681"/>
      <c r="DF18" s="681"/>
      <c r="DG18" s="681"/>
      <c r="DH18" s="681"/>
      <c r="DI18" s="681"/>
      <c r="DJ18" s="681"/>
      <c r="DK18" s="681"/>
      <c r="DL18" s="681"/>
      <c r="DM18" s="681"/>
      <c r="DN18" s="681"/>
      <c r="DO18" s="681"/>
      <c r="DP18" s="682"/>
      <c r="DQ18" s="686" t="s">
        <v>221</v>
      </c>
      <c r="DR18" s="681"/>
      <c r="DS18" s="681"/>
      <c r="DT18" s="681"/>
      <c r="DU18" s="681"/>
      <c r="DV18" s="681"/>
      <c r="DW18" s="681"/>
      <c r="DX18" s="681"/>
      <c r="DY18" s="681"/>
      <c r="DZ18" s="681"/>
      <c r="EA18" s="681"/>
      <c r="EB18" s="681"/>
      <c r="EC18" s="727"/>
    </row>
    <row r="19" spans="2:133" ht="11.25" customHeight="1" x14ac:dyDescent="0.2">
      <c r="B19" s="677" t="s">
        <v>265</v>
      </c>
      <c r="C19" s="678"/>
      <c r="D19" s="678"/>
      <c r="E19" s="678"/>
      <c r="F19" s="678"/>
      <c r="G19" s="678"/>
      <c r="H19" s="678"/>
      <c r="I19" s="678"/>
      <c r="J19" s="678"/>
      <c r="K19" s="678"/>
      <c r="L19" s="678"/>
      <c r="M19" s="678"/>
      <c r="N19" s="678"/>
      <c r="O19" s="678"/>
      <c r="P19" s="678"/>
      <c r="Q19" s="679"/>
      <c r="R19" s="680">
        <v>2812</v>
      </c>
      <c r="S19" s="681"/>
      <c r="T19" s="681"/>
      <c r="U19" s="681"/>
      <c r="V19" s="681"/>
      <c r="W19" s="681"/>
      <c r="X19" s="681"/>
      <c r="Y19" s="682"/>
      <c r="Z19" s="713">
        <v>0.1</v>
      </c>
      <c r="AA19" s="713"/>
      <c r="AB19" s="713"/>
      <c r="AC19" s="713"/>
      <c r="AD19" s="714">
        <v>2812</v>
      </c>
      <c r="AE19" s="714"/>
      <c r="AF19" s="714"/>
      <c r="AG19" s="714"/>
      <c r="AH19" s="714"/>
      <c r="AI19" s="714"/>
      <c r="AJ19" s="714"/>
      <c r="AK19" s="714"/>
      <c r="AL19" s="683">
        <v>0.1</v>
      </c>
      <c r="AM19" s="684"/>
      <c r="AN19" s="684"/>
      <c r="AO19" s="715"/>
      <c r="AP19" s="677" t="s">
        <v>266</v>
      </c>
      <c r="AQ19" s="678"/>
      <c r="AR19" s="678"/>
      <c r="AS19" s="678"/>
      <c r="AT19" s="678"/>
      <c r="AU19" s="678"/>
      <c r="AV19" s="678"/>
      <c r="AW19" s="678"/>
      <c r="AX19" s="678"/>
      <c r="AY19" s="678"/>
      <c r="AZ19" s="678"/>
      <c r="BA19" s="678"/>
      <c r="BB19" s="678"/>
      <c r="BC19" s="678"/>
      <c r="BD19" s="678"/>
      <c r="BE19" s="678"/>
      <c r="BF19" s="679"/>
      <c r="BG19" s="680">
        <v>7832</v>
      </c>
      <c r="BH19" s="681"/>
      <c r="BI19" s="681"/>
      <c r="BJ19" s="681"/>
      <c r="BK19" s="681"/>
      <c r="BL19" s="681"/>
      <c r="BM19" s="681"/>
      <c r="BN19" s="682"/>
      <c r="BO19" s="713">
        <v>1</v>
      </c>
      <c r="BP19" s="713"/>
      <c r="BQ19" s="713"/>
      <c r="BR19" s="713"/>
      <c r="BS19" s="686" t="s">
        <v>227</v>
      </c>
      <c r="BT19" s="681"/>
      <c r="BU19" s="681"/>
      <c r="BV19" s="681"/>
      <c r="BW19" s="681"/>
      <c r="BX19" s="681"/>
      <c r="BY19" s="681"/>
      <c r="BZ19" s="681"/>
      <c r="CA19" s="681"/>
      <c r="CB19" s="727"/>
      <c r="CD19" s="719" t="s">
        <v>267</v>
      </c>
      <c r="CE19" s="720"/>
      <c r="CF19" s="720"/>
      <c r="CG19" s="720"/>
      <c r="CH19" s="720"/>
      <c r="CI19" s="720"/>
      <c r="CJ19" s="720"/>
      <c r="CK19" s="720"/>
      <c r="CL19" s="720"/>
      <c r="CM19" s="720"/>
      <c r="CN19" s="720"/>
      <c r="CO19" s="720"/>
      <c r="CP19" s="720"/>
      <c r="CQ19" s="721"/>
      <c r="CR19" s="680" t="s">
        <v>135</v>
      </c>
      <c r="CS19" s="681"/>
      <c r="CT19" s="681"/>
      <c r="CU19" s="681"/>
      <c r="CV19" s="681"/>
      <c r="CW19" s="681"/>
      <c r="CX19" s="681"/>
      <c r="CY19" s="682"/>
      <c r="CZ19" s="713" t="s">
        <v>227</v>
      </c>
      <c r="DA19" s="713"/>
      <c r="DB19" s="713"/>
      <c r="DC19" s="713"/>
      <c r="DD19" s="686" t="s">
        <v>221</v>
      </c>
      <c r="DE19" s="681"/>
      <c r="DF19" s="681"/>
      <c r="DG19" s="681"/>
      <c r="DH19" s="681"/>
      <c r="DI19" s="681"/>
      <c r="DJ19" s="681"/>
      <c r="DK19" s="681"/>
      <c r="DL19" s="681"/>
      <c r="DM19" s="681"/>
      <c r="DN19" s="681"/>
      <c r="DO19" s="681"/>
      <c r="DP19" s="682"/>
      <c r="DQ19" s="686" t="s">
        <v>227</v>
      </c>
      <c r="DR19" s="681"/>
      <c r="DS19" s="681"/>
      <c r="DT19" s="681"/>
      <c r="DU19" s="681"/>
      <c r="DV19" s="681"/>
      <c r="DW19" s="681"/>
      <c r="DX19" s="681"/>
      <c r="DY19" s="681"/>
      <c r="DZ19" s="681"/>
      <c r="EA19" s="681"/>
      <c r="EB19" s="681"/>
      <c r="EC19" s="727"/>
    </row>
    <row r="20" spans="2:133" ht="11.25" customHeight="1" x14ac:dyDescent="0.2">
      <c r="B20" s="677" t="s">
        <v>268</v>
      </c>
      <c r="C20" s="678"/>
      <c r="D20" s="678"/>
      <c r="E20" s="678"/>
      <c r="F20" s="678"/>
      <c r="G20" s="678"/>
      <c r="H20" s="678"/>
      <c r="I20" s="678"/>
      <c r="J20" s="678"/>
      <c r="K20" s="678"/>
      <c r="L20" s="678"/>
      <c r="M20" s="678"/>
      <c r="N20" s="678"/>
      <c r="O20" s="678"/>
      <c r="P20" s="678"/>
      <c r="Q20" s="679"/>
      <c r="R20" s="680">
        <v>2432</v>
      </c>
      <c r="S20" s="681"/>
      <c r="T20" s="681"/>
      <c r="U20" s="681"/>
      <c r="V20" s="681"/>
      <c r="W20" s="681"/>
      <c r="X20" s="681"/>
      <c r="Y20" s="682"/>
      <c r="Z20" s="713">
        <v>0</v>
      </c>
      <c r="AA20" s="713"/>
      <c r="AB20" s="713"/>
      <c r="AC20" s="713"/>
      <c r="AD20" s="714">
        <v>2432</v>
      </c>
      <c r="AE20" s="714"/>
      <c r="AF20" s="714"/>
      <c r="AG20" s="714"/>
      <c r="AH20" s="714"/>
      <c r="AI20" s="714"/>
      <c r="AJ20" s="714"/>
      <c r="AK20" s="714"/>
      <c r="AL20" s="683">
        <v>0.1</v>
      </c>
      <c r="AM20" s="684"/>
      <c r="AN20" s="684"/>
      <c r="AO20" s="715"/>
      <c r="AP20" s="677" t="s">
        <v>269</v>
      </c>
      <c r="AQ20" s="678"/>
      <c r="AR20" s="678"/>
      <c r="AS20" s="678"/>
      <c r="AT20" s="678"/>
      <c r="AU20" s="678"/>
      <c r="AV20" s="678"/>
      <c r="AW20" s="678"/>
      <c r="AX20" s="678"/>
      <c r="AY20" s="678"/>
      <c r="AZ20" s="678"/>
      <c r="BA20" s="678"/>
      <c r="BB20" s="678"/>
      <c r="BC20" s="678"/>
      <c r="BD20" s="678"/>
      <c r="BE20" s="678"/>
      <c r="BF20" s="679"/>
      <c r="BG20" s="680">
        <v>7832</v>
      </c>
      <c r="BH20" s="681"/>
      <c r="BI20" s="681"/>
      <c r="BJ20" s="681"/>
      <c r="BK20" s="681"/>
      <c r="BL20" s="681"/>
      <c r="BM20" s="681"/>
      <c r="BN20" s="682"/>
      <c r="BO20" s="713">
        <v>1</v>
      </c>
      <c r="BP20" s="713"/>
      <c r="BQ20" s="713"/>
      <c r="BR20" s="713"/>
      <c r="BS20" s="686" t="s">
        <v>135</v>
      </c>
      <c r="BT20" s="681"/>
      <c r="BU20" s="681"/>
      <c r="BV20" s="681"/>
      <c r="BW20" s="681"/>
      <c r="BX20" s="681"/>
      <c r="BY20" s="681"/>
      <c r="BZ20" s="681"/>
      <c r="CA20" s="681"/>
      <c r="CB20" s="727"/>
      <c r="CD20" s="719" t="s">
        <v>270</v>
      </c>
      <c r="CE20" s="720"/>
      <c r="CF20" s="720"/>
      <c r="CG20" s="720"/>
      <c r="CH20" s="720"/>
      <c r="CI20" s="720"/>
      <c r="CJ20" s="720"/>
      <c r="CK20" s="720"/>
      <c r="CL20" s="720"/>
      <c r="CM20" s="720"/>
      <c r="CN20" s="720"/>
      <c r="CO20" s="720"/>
      <c r="CP20" s="720"/>
      <c r="CQ20" s="721"/>
      <c r="CR20" s="680">
        <v>5361007</v>
      </c>
      <c r="CS20" s="681"/>
      <c r="CT20" s="681"/>
      <c r="CU20" s="681"/>
      <c r="CV20" s="681"/>
      <c r="CW20" s="681"/>
      <c r="CX20" s="681"/>
      <c r="CY20" s="682"/>
      <c r="CZ20" s="713">
        <v>100</v>
      </c>
      <c r="DA20" s="713"/>
      <c r="DB20" s="713"/>
      <c r="DC20" s="713"/>
      <c r="DD20" s="686">
        <v>916921</v>
      </c>
      <c r="DE20" s="681"/>
      <c r="DF20" s="681"/>
      <c r="DG20" s="681"/>
      <c r="DH20" s="681"/>
      <c r="DI20" s="681"/>
      <c r="DJ20" s="681"/>
      <c r="DK20" s="681"/>
      <c r="DL20" s="681"/>
      <c r="DM20" s="681"/>
      <c r="DN20" s="681"/>
      <c r="DO20" s="681"/>
      <c r="DP20" s="682"/>
      <c r="DQ20" s="686">
        <v>3463383</v>
      </c>
      <c r="DR20" s="681"/>
      <c r="DS20" s="681"/>
      <c r="DT20" s="681"/>
      <c r="DU20" s="681"/>
      <c r="DV20" s="681"/>
      <c r="DW20" s="681"/>
      <c r="DX20" s="681"/>
      <c r="DY20" s="681"/>
      <c r="DZ20" s="681"/>
      <c r="EA20" s="681"/>
      <c r="EB20" s="681"/>
      <c r="EC20" s="727"/>
    </row>
    <row r="21" spans="2:133" ht="11.25" customHeight="1" x14ac:dyDescent="0.2">
      <c r="B21" s="677" t="s">
        <v>271</v>
      </c>
      <c r="C21" s="678"/>
      <c r="D21" s="678"/>
      <c r="E21" s="678"/>
      <c r="F21" s="678"/>
      <c r="G21" s="678"/>
      <c r="H21" s="678"/>
      <c r="I21" s="678"/>
      <c r="J21" s="678"/>
      <c r="K21" s="678"/>
      <c r="L21" s="678"/>
      <c r="M21" s="678"/>
      <c r="N21" s="678"/>
      <c r="O21" s="678"/>
      <c r="P21" s="678"/>
      <c r="Q21" s="679"/>
      <c r="R21" s="680">
        <v>472</v>
      </c>
      <c r="S21" s="681"/>
      <c r="T21" s="681"/>
      <c r="U21" s="681"/>
      <c r="V21" s="681"/>
      <c r="W21" s="681"/>
      <c r="X21" s="681"/>
      <c r="Y21" s="682"/>
      <c r="Z21" s="713">
        <v>0</v>
      </c>
      <c r="AA21" s="713"/>
      <c r="AB21" s="713"/>
      <c r="AC21" s="713"/>
      <c r="AD21" s="714">
        <v>472</v>
      </c>
      <c r="AE21" s="714"/>
      <c r="AF21" s="714"/>
      <c r="AG21" s="714"/>
      <c r="AH21" s="714"/>
      <c r="AI21" s="714"/>
      <c r="AJ21" s="714"/>
      <c r="AK21" s="714"/>
      <c r="AL21" s="683">
        <v>0</v>
      </c>
      <c r="AM21" s="684"/>
      <c r="AN21" s="684"/>
      <c r="AO21" s="715"/>
      <c r="AP21" s="774" t="s">
        <v>272</v>
      </c>
      <c r="AQ21" s="782"/>
      <c r="AR21" s="782"/>
      <c r="AS21" s="782"/>
      <c r="AT21" s="782"/>
      <c r="AU21" s="782"/>
      <c r="AV21" s="782"/>
      <c r="AW21" s="782"/>
      <c r="AX21" s="782"/>
      <c r="AY21" s="782"/>
      <c r="AZ21" s="782"/>
      <c r="BA21" s="782"/>
      <c r="BB21" s="782"/>
      <c r="BC21" s="782"/>
      <c r="BD21" s="782"/>
      <c r="BE21" s="782"/>
      <c r="BF21" s="776"/>
      <c r="BG21" s="680">
        <v>7832</v>
      </c>
      <c r="BH21" s="681"/>
      <c r="BI21" s="681"/>
      <c r="BJ21" s="681"/>
      <c r="BK21" s="681"/>
      <c r="BL21" s="681"/>
      <c r="BM21" s="681"/>
      <c r="BN21" s="682"/>
      <c r="BO21" s="713">
        <v>1</v>
      </c>
      <c r="BP21" s="713"/>
      <c r="BQ21" s="713"/>
      <c r="BR21" s="713"/>
      <c r="BS21" s="686" t="s">
        <v>227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273</v>
      </c>
      <c r="C22" s="678"/>
      <c r="D22" s="678"/>
      <c r="E22" s="678"/>
      <c r="F22" s="678"/>
      <c r="G22" s="678"/>
      <c r="H22" s="678"/>
      <c r="I22" s="678"/>
      <c r="J22" s="678"/>
      <c r="K22" s="678"/>
      <c r="L22" s="678"/>
      <c r="M22" s="678"/>
      <c r="N22" s="678"/>
      <c r="O22" s="678"/>
      <c r="P22" s="678"/>
      <c r="Q22" s="679"/>
      <c r="R22" s="680">
        <v>1847028</v>
      </c>
      <c r="S22" s="681"/>
      <c r="T22" s="681"/>
      <c r="U22" s="681"/>
      <c r="V22" s="681"/>
      <c r="W22" s="681"/>
      <c r="X22" s="681"/>
      <c r="Y22" s="682"/>
      <c r="Z22" s="713">
        <v>33</v>
      </c>
      <c r="AA22" s="713"/>
      <c r="AB22" s="713"/>
      <c r="AC22" s="713"/>
      <c r="AD22" s="714">
        <v>1645287</v>
      </c>
      <c r="AE22" s="714"/>
      <c r="AF22" s="714"/>
      <c r="AG22" s="714"/>
      <c r="AH22" s="714"/>
      <c r="AI22" s="714"/>
      <c r="AJ22" s="714"/>
      <c r="AK22" s="714"/>
      <c r="AL22" s="683">
        <v>61.8</v>
      </c>
      <c r="AM22" s="684"/>
      <c r="AN22" s="684"/>
      <c r="AO22" s="715"/>
      <c r="AP22" s="774" t="s">
        <v>274</v>
      </c>
      <c r="AQ22" s="782"/>
      <c r="AR22" s="782"/>
      <c r="AS22" s="782"/>
      <c r="AT22" s="782"/>
      <c r="AU22" s="782"/>
      <c r="AV22" s="782"/>
      <c r="AW22" s="782"/>
      <c r="AX22" s="782"/>
      <c r="AY22" s="782"/>
      <c r="AZ22" s="782"/>
      <c r="BA22" s="782"/>
      <c r="BB22" s="782"/>
      <c r="BC22" s="782"/>
      <c r="BD22" s="782"/>
      <c r="BE22" s="782"/>
      <c r="BF22" s="776"/>
      <c r="BG22" s="680" t="s">
        <v>221</v>
      </c>
      <c r="BH22" s="681"/>
      <c r="BI22" s="681"/>
      <c r="BJ22" s="681"/>
      <c r="BK22" s="681"/>
      <c r="BL22" s="681"/>
      <c r="BM22" s="681"/>
      <c r="BN22" s="682"/>
      <c r="BO22" s="713" t="s">
        <v>227</v>
      </c>
      <c r="BP22" s="713"/>
      <c r="BQ22" s="713"/>
      <c r="BR22" s="713"/>
      <c r="BS22" s="686" t="s">
        <v>221</v>
      </c>
      <c r="BT22" s="681"/>
      <c r="BU22" s="681"/>
      <c r="BV22" s="681"/>
      <c r="BW22" s="681"/>
      <c r="BX22" s="681"/>
      <c r="BY22" s="681"/>
      <c r="BZ22" s="681"/>
      <c r="CA22" s="681"/>
      <c r="CB22" s="727"/>
      <c r="CD22" s="784" t="s">
        <v>275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276</v>
      </c>
      <c r="C23" s="678"/>
      <c r="D23" s="678"/>
      <c r="E23" s="678"/>
      <c r="F23" s="678"/>
      <c r="G23" s="678"/>
      <c r="H23" s="678"/>
      <c r="I23" s="678"/>
      <c r="J23" s="678"/>
      <c r="K23" s="678"/>
      <c r="L23" s="678"/>
      <c r="M23" s="678"/>
      <c r="N23" s="678"/>
      <c r="O23" s="678"/>
      <c r="P23" s="678"/>
      <c r="Q23" s="679"/>
      <c r="R23" s="680">
        <v>1645287</v>
      </c>
      <c r="S23" s="681"/>
      <c r="T23" s="681"/>
      <c r="U23" s="681"/>
      <c r="V23" s="681"/>
      <c r="W23" s="681"/>
      <c r="X23" s="681"/>
      <c r="Y23" s="682"/>
      <c r="Z23" s="713">
        <v>29.4</v>
      </c>
      <c r="AA23" s="713"/>
      <c r="AB23" s="713"/>
      <c r="AC23" s="713"/>
      <c r="AD23" s="714">
        <v>1645287</v>
      </c>
      <c r="AE23" s="714"/>
      <c r="AF23" s="714"/>
      <c r="AG23" s="714"/>
      <c r="AH23" s="714"/>
      <c r="AI23" s="714"/>
      <c r="AJ23" s="714"/>
      <c r="AK23" s="714"/>
      <c r="AL23" s="683">
        <v>61.8</v>
      </c>
      <c r="AM23" s="684"/>
      <c r="AN23" s="684"/>
      <c r="AO23" s="715"/>
      <c r="AP23" s="774" t="s">
        <v>277</v>
      </c>
      <c r="AQ23" s="782"/>
      <c r="AR23" s="782"/>
      <c r="AS23" s="782"/>
      <c r="AT23" s="782"/>
      <c r="AU23" s="782"/>
      <c r="AV23" s="782"/>
      <c r="AW23" s="782"/>
      <c r="AX23" s="782"/>
      <c r="AY23" s="782"/>
      <c r="AZ23" s="782"/>
      <c r="BA23" s="782"/>
      <c r="BB23" s="782"/>
      <c r="BC23" s="782"/>
      <c r="BD23" s="782"/>
      <c r="BE23" s="782"/>
      <c r="BF23" s="776"/>
      <c r="BG23" s="680" t="s">
        <v>221</v>
      </c>
      <c r="BH23" s="681"/>
      <c r="BI23" s="681"/>
      <c r="BJ23" s="681"/>
      <c r="BK23" s="681"/>
      <c r="BL23" s="681"/>
      <c r="BM23" s="681"/>
      <c r="BN23" s="682"/>
      <c r="BO23" s="713" t="s">
        <v>221</v>
      </c>
      <c r="BP23" s="713"/>
      <c r="BQ23" s="713"/>
      <c r="BR23" s="713"/>
      <c r="BS23" s="686" t="s">
        <v>221</v>
      </c>
      <c r="BT23" s="681"/>
      <c r="BU23" s="681"/>
      <c r="BV23" s="681"/>
      <c r="BW23" s="681"/>
      <c r="BX23" s="681"/>
      <c r="BY23" s="681"/>
      <c r="BZ23" s="681"/>
      <c r="CA23" s="681"/>
      <c r="CB23" s="727"/>
      <c r="CD23" s="784" t="s">
        <v>215</v>
      </c>
      <c r="CE23" s="785"/>
      <c r="CF23" s="785"/>
      <c r="CG23" s="785"/>
      <c r="CH23" s="785"/>
      <c r="CI23" s="785"/>
      <c r="CJ23" s="785"/>
      <c r="CK23" s="785"/>
      <c r="CL23" s="785"/>
      <c r="CM23" s="785"/>
      <c r="CN23" s="785"/>
      <c r="CO23" s="785"/>
      <c r="CP23" s="785"/>
      <c r="CQ23" s="786"/>
      <c r="CR23" s="784" t="s">
        <v>278</v>
      </c>
      <c r="CS23" s="785"/>
      <c r="CT23" s="785"/>
      <c r="CU23" s="785"/>
      <c r="CV23" s="785"/>
      <c r="CW23" s="785"/>
      <c r="CX23" s="785"/>
      <c r="CY23" s="786"/>
      <c r="CZ23" s="784" t="s">
        <v>279</v>
      </c>
      <c r="DA23" s="785"/>
      <c r="DB23" s="785"/>
      <c r="DC23" s="786"/>
      <c r="DD23" s="784" t="s">
        <v>280</v>
      </c>
      <c r="DE23" s="785"/>
      <c r="DF23" s="785"/>
      <c r="DG23" s="785"/>
      <c r="DH23" s="785"/>
      <c r="DI23" s="785"/>
      <c r="DJ23" s="785"/>
      <c r="DK23" s="786"/>
      <c r="DL23" s="793" t="s">
        <v>281</v>
      </c>
      <c r="DM23" s="794"/>
      <c r="DN23" s="794"/>
      <c r="DO23" s="794"/>
      <c r="DP23" s="794"/>
      <c r="DQ23" s="794"/>
      <c r="DR23" s="794"/>
      <c r="DS23" s="794"/>
      <c r="DT23" s="794"/>
      <c r="DU23" s="794"/>
      <c r="DV23" s="795"/>
      <c r="DW23" s="784" t="s">
        <v>282</v>
      </c>
      <c r="DX23" s="785"/>
      <c r="DY23" s="785"/>
      <c r="DZ23" s="785"/>
      <c r="EA23" s="785"/>
      <c r="EB23" s="785"/>
      <c r="EC23" s="786"/>
    </row>
    <row r="24" spans="2:133" ht="11.25" customHeight="1" x14ac:dyDescent="0.2">
      <c r="B24" s="677" t="s">
        <v>283</v>
      </c>
      <c r="C24" s="678"/>
      <c r="D24" s="678"/>
      <c r="E24" s="678"/>
      <c r="F24" s="678"/>
      <c r="G24" s="678"/>
      <c r="H24" s="678"/>
      <c r="I24" s="678"/>
      <c r="J24" s="678"/>
      <c r="K24" s="678"/>
      <c r="L24" s="678"/>
      <c r="M24" s="678"/>
      <c r="N24" s="678"/>
      <c r="O24" s="678"/>
      <c r="P24" s="678"/>
      <c r="Q24" s="679"/>
      <c r="R24" s="680">
        <v>169812</v>
      </c>
      <c r="S24" s="681"/>
      <c r="T24" s="681"/>
      <c r="U24" s="681"/>
      <c r="V24" s="681"/>
      <c r="W24" s="681"/>
      <c r="X24" s="681"/>
      <c r="Y24" s="682"/>
      <c r="Z24" s="713">
        <v>3</v>
      </c>
      <c r="AA24" s="713"/>
      <c r="AB24" s="713"/>
      <c r="AC24" s="713"/>
      <c r="AD24" s="714" t="s">
        <v>221</v>
      </c>
      <c r="AE24" s="714"/>
      <c r="AF24" s="714"/>
      <c r="AG24" s="714"/>
      <c r="AH24" s="714"/>
      <c r="AI24" s="714"/>
      <c r="AJ24" s="714"/>
      <c r="AK24" s="714"/>
      <c r="AL24" s="683" t="s">
        <v>221</v>
      </c>
      <c r="AM24" s="684"/>
      <c r="AN24" s="684"/>
      <c r="AO24" s="715"/>
      <c r="AP24" s="774" t="s">
        <v>284</v>
      </c>
      <c r="AQ24" s="782"/>
      <c r="AR24" s="782"/>
      <c r="AS24" s="782"/>
      <c r="AT24" s="782"/>
      <c r="AU24" s="782"/>
      <c r="AV24" s="782"/>
      <c r="AW24" s="782"/>
      <c r="AX24" s="782"/>
      <c r="AY24" s="782"/>
      <c r="AZ24" s="782"/>
      <c r="BA24" s="782"/>
      <c r="BB24" s="782"/>
      <c r="BC24" s="782"/>
      <c r="BD24" s="782"/>
      <c r="BE24" s="782"/>
      <c r="BF24" s="776"/>
      <c r="BG24" s="680" t="s">
        <v>221</v>
      </c>
      <c r="BH24" s="681"/>
      <c r="BI24" s="681"/>
      <c r="BJ24" s="681"/>
      <c r="BK24" s="681"/>
      <c r="BL24" s="681"/>
      <c r="BM24" s="681"/>
      <c r="BN24" s="682"/>
      <c r="BO24" s="713" t="s">
        <v>221</v>
      </c>
      <c r="BP24" s="713"/>
      <c r="BQ24" s="713"/>
      <c r="BR24" s="713"/>
      <c r="BS24" s="686" t="s">
        <v>227</v>
      </c>
      <c r="BT24" s="681"/>
      <c r="BU24" s="681"/>
      <c r="BV24" s="681"/>
      <c r="BW24" s="681"/>
      <c r="BX24" s="681"/>
      <c r="BY24" s="681"/>
      <c r="BZ24" s="681"/>
      <c r="CA24" s="681"/>
      <c r="CB24" s="727"/>
      <c r="CD24" s="738" t="s">
        <v>285</v>
      </c>
      <c r="CE24" s="739"/>
      <c r="CF24" s="739"/>
      <c r="CG24" s="739"/>
      <c r="CH24" s="739"/>
      <c r="CI24" s="739"/>
      <c r="CJ24" s="739"/>
      <c r="CK24" s="739"/>
      <c r="CL24" s="739"/>
      <c r="CM24" s="739"/>
      <c r="CN24" s="739"/>
      <c r="CO24" s="739"/>
      <c r="CP24" s="739"/>
      <c r="CQ24" s="740"/>
      <c r="CR24" s="735">
        <v>1390481</v>
      </c>
      <c r="CS24" s="736"/>
      <c r="CT24" s="736"/>
      <c r="CU24" s="736"/>
      <c r="CV24" s="736"/>
      <c r="CW24" s="736"/>
      <c r="CX24" s="736"/>
      <c r="CY24" s="779"/>
      <c r="CZ24" s="780">
        <v>25.9</v>
      </c>
      <c r="DA24" s="751"/>
      <c r="DB24" s="751"/>
      <c r="DC24" s="783"/>
      <c r="DD24" s="778">
        <v>1203559</v>
      </c>
      <c r="DE24" s="736"/>
      <c r="DF24" s="736"/>
      <c r="DG24" s="736"/>
      <c r="DH24" s="736"/>
      <c r="DI24" s="736"/>
      <c r="DJ24" s="736"/>
      <c r="DK24" s="779"/>
      <c r="DL24" s="778">
        <v>1172508</v>
      </c>
      <c r="DM24" s="736"/>
      <c r="DN24" s="736"/>
      <c r="DO24" s="736"/>
      <c r="DP24" s="736"/>
      <c r="DQ24" s="736"/>
      <c r="DR24" s="736"/>
      <c r="DS24" s="736"/>
      <c r="DT24" s="736"/>
      <c r="DU24" s="736"/>
      <c r="DV24" s="779"/>
      <c r="DW24" s="780">
        <v>42.7</v>
      </c>
      <c r="DX24" s="751"/>
      <c r="DY24" s="751"/>
      <c r="DZ24" s="751"/>
      <c r="EA24" s="751"/>
      <c r="EB24" s="751"/>
      <c r="EC24" s="781"/>
    </row>
    <row r="25" spans="2:133" ht="11.25" customHeight="1" x14ac:dyDescent="0.2">
      <c r="B25" s="677" t="s">
        <v>286</v>
      </c>
      <c r="C25" s="678"/>
      <c r="D25" s="678"/>
      <c r="E25" s="678"/>
      <c r="F25" s="678"/>
      <c r="G25" s="678"/>
      <c r="H25" s="678"/>
      <c r="I25" s="678"/>
      <c r="J25" s="678"/>
      <c r="K25" s="678"/>
      <c r="L25" s="678"/>
      <c r="M25" s="678"/>
      <c r="N25" s="678"/>
      <c r="O25" s="678"/>
      <c r="P25" s="678"/>
      <c r="Q25" s="679"/>
      <c r="R25" s="680">
        <v>31929</v>
      </c>
      <c r="S25" s="681"/>
      <c r="T25" s="681"/>
      <c r="U25" s="681"/>
      <c r="V25" s="681"/>
      <c r="W25" s="681"/>
      <c r="X25" s="681"/>
      <c r="Y25" s="682"/>
      <c r="Z25" s="713">
        <v>0.6</v>
      </c>
      <c r="AA25" s="713"/>
      <c r="AB25" s="713"/>
      <c r="AC25" s="713"/>
      <c r="AD25" s="714" t="s">
        <v>227</v>
      </c>
      <c r="AE25" s="714"/>
      <c r="AF25" s="714"/>
      <c r="AG25" s="714"/>
      <c r="AH25" s="714"/>
      <c r="AI25" s="714"/>
      <c r="AJ25" s="714"/>
      <c r="AK25" s="714"/>
      <c r="AL25" s="683" t="s">
        <v>221</v>
      </c>
      <c r="AM25" s="684"/>
      <c r="AN25" s="684"/>
      <c r="AO25" s="715"/>
      <c r="AP25" s="774" t="s">
        <v>287</v>
      </c>
      <c r="AQ25" s="782"/>
      <c r="AR25" s="782"/>
      <c r="AS25" s="782"/>
      <c r="AT25" s="782"/>
      <c r="AU25" s="782"/>
      <c r="AV25" s="782"/>
      <c r="AW25" s="782"/>
      <c r="AX25" s="782"/>
      <c r="AY25" s="782"/>
      <c r="AZ25" s="782"/>
      <c r="BA25" s="782"/>
      <c r="BB25" s="782"/>
      <c r="BC25" s="782"/>
      <c r="BD25" s="782"/>
      <c r="BE25" s="782"/>
      <c r="BF25" s="776"/>
      <c r="BG25" s="680" t="s">
        <v>221</v>
      </c>
      <c r="BH25" s="681"/>
      <c r="BI25" s="681"/>
      <c r="BJ25" s="681"/>
      <c r="BK25" s="681"/>
      <c r="BL25" s="681"/>
      <c r="BM25" s="681"/>
      <c r="BN25" s="682"/>
      <c r="BO25" s="713" t="s">
        <v>227</v>
      </c>
      <c r="BP25" s="713"/>
      <c r="BQ25" s="713"/>
      <c r="BR25" s="713"/>
      <c r="BS25" s="686" t="s">
        <v>227</v>
      </c>
      <c r="BT25" s="681"/>
      <c r="BU25" s="681"/>
      <c r="BV25" s="681"/>
      <c r="BW25" s="681"/>
      <c r="BX25" s="681"/>
      <c r="BY25" s="681"/>
      <c r="BZ25" s="681"/>
      <c r="CA25" s="681"/>
      <c r="CB25" s="727"/>
      <c r="CD25" s="719" t="s">
        <v>288</v>
      </c>
      <c r="CE25" s="720"/>
      <c r="CF25" s="720"/>
      <c r="CG25" s="720"/>
      <c r="CH25" s="720"/>
      <c r="CI25" s="720"/>
      <c r="CJ25" s="720"/>
      <c r="CK25" s="720"/>
      <c r="CL25" s="720"/>
      <c r="CM25" s="720"/>
      <c r="CN25" s="720"/>
      <c r="CO25" s="720"/>
      <c r="CP25" s="720"/>
      <c r="CQ25" s="721"/>
      <c r="CR25" s="680">
        <v>782456</v>
      </c>
      <c r="CS25" s="699"/>
      <c r="CT25" s="699"/>
      <c r="CU25" s="699"/>
      <c r="CV25" s="699"/>
      <c r="CW25" s="699"/>
      <c r="CX25" s="699"/>
      <c r="CY25" s="700"/>
      <c r="CZ25" s="683">
        <v>14.6</v>
      </c>
      <c r="DA25" s="701"/>
      <c r="DB25" s="701"/>
      <c r="DC25" s="702"/>
      <c r="DD25" s="686">
        <v>750025</v>
      </c>
      <c r="DE25" s="699"/>
      <c r="DF25" s="699"/>
      <c r="DG25" s="699"/>
      <c r="DH25" s="699"/>
      <c r="DI25" s="699"/>
      <c r="DJ25" s="699"/>
      <c r="DK25" s="700"/>
      <c r="DL25" s="686">
        <v>725770</v>
      </c>
      <c r="DM25" s="699"/>
      <c r="DN25" s="699"/>
      <c r="DO25" s="699"/>
      <c r="DP25" s="699"/>
      <c r="DQ25" s="699"/>
      <c r="DR25" s="699"/>
      <c r="DS25" s="699"/>
      <c r="DT25" s="699"/>
      <c r="DU25" s="699"/>
      <c r="DV25" s="700"/>
      <c r="DW25" s="683">
        <v>26.4</v>
      </c>
      <c r="DX25" s="701"/>
      <c r="DY25" s="701"/>
      <c r="DZ25" s="701"/>
      <c r="EA25" s="701"/>
      <c r="EB25" s="701"/>
      <c r="EC25" s="722"/>
    </row>
    <row r="26" spans="2:133" ht="11.25" customHeight="1" x14ac:dyDescent="0.2">
      <c r="B26" s="677" t="s">
        <v>289</v>
      </c>
      <c r="C26" s="678"/>
      <c r="D26" s="678"/>
      <c r="E26" s="678"/>
      <c r="F26" s="678"/>
      <c r="G26" s="678"/>
      <c r="H26" s="678"/>
      <c r="I26" s="678"/>
      <c r="J26" s="678"/>
      <c r="K26" s="678"/>
      <c r="L26" s="678"/>
      <c r="M26" s="678"/>
      <c r="N26" s="678"/>
      <c r="O26" s="678"/>
      <c r="P26" s="678"/>
      <c r="Q26" s="679"/>
      <c r="R26" s="680">
        <v>2837316</v>
      </c>
      <c r="S26" s="681"/>
      <c r="T26" s="681"/>
      <c r="U26" s="681"/>
      <c r="V26" s="681"/>
      <c r="W26" s="681"/>
      <c r="X26" s="681"/>
      <c r="Y26" s="682"/>
      <c r="Z26" s="713">
        <v>50.8</v>
      </c>
      <c r="AA26" s="713"/>
      <c r="AB26" s="713"/>
      <c r="AC26" s="713"/>
      <c r="AD26" s="714">
        <v>2635575</v>
      </c>
      <c r="AE26" s="714"/>
      <c r="AF26" s="714"/>
      <c r="AG26" s="714"/>
      <c r="AH26" s="714"/>
      <c r="AI26" s="714"/>
      <c r="AJ26" s="714"/>
      <c r="AK26" s="714"/>
      <c r="AL26" s="683">
        <v>99</v>
      </c>
      <c r="AM26" s="684"/>
      <c r="AN26" s="684"/>
      <c r="AO26" s="715"/>
      <c r="AP26" s="774" t="s">
        <v>290</v>
      </c>
      <c r="AQ26" s="775"/>
      <c r="AR26" s="775"/>
      <c r="AS26" s="775"/>
      <c r="AT26" s="775"/>
      <c r="AU26" s="775"/>
      <c r="AV26" s="775"/>
      <c r="AW26" s="775"/>
      <c r="AX26" s="775"/>
      <c r="AY26" s="775"/>
      <c r="AZ26" s="775"/>
      <c r="BA26" s="775"/>
      <c r="BB26" s="775"/>
      <c r="BC26" s="775"/>
      <c r="BD26" s="775"/>
      <c r="BE26" s="775"/>
      <c r="BF26" s="776"/>
      <c r="BG26" s="680" t="s">
        <v>227</v>
      </c>
      <c r="BH26" s="681"/>
      <c r="BI26" s="681"/>
      <c r="BJ26" s="681"/>
      <c r="BK26" s="681"/>
      <c r="BL26" s="681"/>
      <c r="BM26" s="681"/>
      <c r="BN26" s="682"/>
      <c r="BO26" s="713" t="s">
        <v>227</v>
      </c>
      <c r="BP26" s="713"/>
      <c r="BQ26" s="713"/>
      <c r="BR26" s="713"/>
      <c r="BS26" s="686" t="s">
        <v>227</v>
      </c>
      <c r="BT26" s="681"/>
      <c r="BU26" s="681"/>
      <c r="BV26" s="681"/>
      <c r="BW26" s="681"/>
      <c r="BX26" s="681"/>
      <c r="BY26" s="681"/>
      <c r="BZ26" s="681"/>
      <c r="CA26" s="681"/>
      <c r="CB26" s="727"/>
      <c r="CD26" s="719" t="s">
        <v>291</v>
      </c>
      <c r="CE26" s="720"/>
      <c r="CF26" s="720"/>
      <c r="CG26" s="720"/>
      <c r="CH26" s="720"/>
      <c r="CI26" s="720"/>
      <c r="CJ26" s="720"/>
      <c r="CK26" s="720"/>
      <c r="CL26" s="720"/>
      <c r="CM26" s="720"/>
      <c r="CN26" s="720"/>
      <c r="CO26" s="720"/>
      <c r="CP26" s="720"/>
      <c r="CQ26" s="721"/>
      <c r="CR26" s="680">
        <v>431587</v>
      </c>
      <c r="CS26" s="681"/>
      <c r="CT26" s="681"/>
      <c r="CU26" s="681"/>
      <c r="CV26" s="681"/>
      <c r="CW26" s="681"/>
      <c r="CX26" s="681"/>
      <c r="CY26" s="682"/>
      <c r="CZ26" s="683">
        <v>8.1</v>
      </c>
      <c r="DA26" s="701"/>
      <c r="DB26" s="701"/>
      <c r="DC26" s="702"/>
      <c r="DD26" s="686">
        <v>416767</v>
      </c>
      <c r="DE26" s="681"/>
      <c r="DF26" s="681"/>
      <c r="DG26" s="681"/>
      <c r="DH26" s="681"/>
      <c r="DI26" s="681"/>
      <c r="DJ26" s="681"/>
      <c r="DK26" s="682"/>
      <c r="DL26" s="686" t="s">
        <v>227</v>
      </c>
      <c r="DM26" s="681"/>
      <c r="DN26" s="681"/>
      <c r="DO26" s="681"/>
      <c r="DP26" s="681"/>
      <c r="DQ26" s="681"/>
      <c r="DR26" s="681"/>
      <c r="DS26" s="681"/>
      <c r="DT26" s="681"/>
      <c r="DU26" s="681"/>
      <c r="DV26" s="682"/>
      <c r="DW26" s="683" t="s">
        <v>227</v>
      </c>
      <c r="DX26" s="701"/>
      <c r="DY26" s="701"/>
      <c r="DZ26" s="701"/>
      <c r="EA26" s="701"/>
      <c r="EB26" s="701"/>
      <c r="EC26" s="722"/>
    </row>
    <row r="27" spans="2:133" ht="11.25" customHeight="1" x14ac:dyDescent="0.2">
      <c r="B27" s="677" t="s">
        <v>292</v>
      </c>
      <c r="C27" s="678"/>
      <c r="D27" s="678"/>
      <c r="E27" s="678"/>
      <c r="F27" s="678"/>
      <c r="G27" s="678"/>
      <c r="H27" s="678"/>
      <c r="I27" s="678"/>
      <c r="J27" s="678"/>
      <c r="K27" s="678"/>
      <c r="L27" s="678"/>
      <c r="M27" s="678"/>
      <c r="N27" s="678"/>
      <c r="O27" s="678"/>
      <c r="P27" s="678"/>
      <c r="Q27" s="679"/>
      <c r="R27" s="680">
        <v>861</v>
      </c>
      <c r="S27" s="681"/>
      <c r="T27" s="681"/>
      <c r="U27" s="681"/>
      <c r="V27" s="681"/>
      <c r="W27" s="681"/>
      <c r="X27" s="681"/>
      <c r="Y27" s="682"/>
      <c r="Z27" s="713">
        <v>0</v>
      </c>
      <c r="AA27" s="713"/>
      <c r="AB27" s="713"/>
      <c r="AC27" s="713"/>
      <c r="AD27" s="714">
        <v>861</v>
      </c>
      <c r="AE27" s="714"/>
      <c r="AF27" s="714"/>
      <c r="AG27" s="714"/>
      <c r="AH27" s="714"/>
      <c r="AI27" s="714"/>
      <c r="AJ27" s="714"/>
      <c r="AK27" s="714"/>
      <c r="AL27" s="683">
        <v>0</v>
      </c>
      <c r="AM27" s="684"/>
      <c r="AN27" s="684"/>
      <c r="AO27" s="715"/>
      <c r="AP27" s="677" t="s">
        <v>293</v>
      </c>
      <c r="AQ27" s="678"/>
      <c r="AR27" s="678"/>
      <c r="AS27" s="678"/>
      <c r="AT27" s="678"/>
      <c r="AU27" s="678"/>
      <c r="AV27" s="678"/>
      <c r="AW27" s="678"/>
      <c r="AX27" s="678"/>
      <c r="AY27" s="678"/>
      <c r="AZ27" s="678"/>
      <c r="BA27" s="678"/>
      <c r="BB27" s="678"/>
      <c r="BC27" s="678"/>
      <c r="BD27" s="678"/>
      <c r="BE27" s="678"/>
      <c r="BF27" s="679"/>
      <c r="BG27" s="680">
        <v>750494</v>
      </c>
      <c r="BH27" s="681"/>
      <c r="BI27" s="681"/>
      <c r="BJ27" s="681"/>
      <c r="BK27" s="681"/>
      <c r="BL27" s="681"/>
      <c r="BM27" s="681"/>
      <c r="BN27" s="682"/>
      <c r="BO27" s="713">
        <v>100</v>
      </c>
      <c r="BP27" s="713"/>
      <c r="BQ27" s="713"/>
      <c r="BR27" s="713"/>
      <c r="BS27" s="686" t="s">
        <v>227</v>
      </c>
      <c r="BT27" s="681"/>
      <c r="BU27" s="681"/>
      <c r="BV27" s="681"/>
      <c r="BW27" s="681"/>
      <c r="BX27" s="681"/>
      <c r="BY27" s="681"/>
      <c r="BZ27" s="681"/>
      <c r="CA27" s="681"/>
      <c r="CB27" s="727"/>
      <c r="CD27" s="719" t="s">
        <v>294</v>
      </c>
      <c r="CE27" s="720"/>
      <c r="CF27" s="720"/>
      <c r="CG27" s="720"/>
      <c r="CH27" s="720"/>
      <c r="CI27" s="720"/>
      <c r="CJ27" s="720"/>
      <c r="CK27" s="720"/>
      <c r="CL27" s="720"/>
      <c r="CM27" s="720"/>
      <c r="CN27" s="720"/>
      <c r="CO27" s="720"/>
      <c r="CP27" s="720"/>
      <c r="CQ27" s="721"/>
      <c r="CR27" s="680">
        <v>227255</v>
      </c>
      <c r="CS27" s="699"/>
      <c r="CT27" s="699"/>
      <c r="CU27" s="699"/>
      <c r="CV27" s="699"/>
      <c r="CW27" s="699"/>
      <c r="CX27" s="699"/>
      <c r="CY27" s="700"/>
      <c r="CZ27" s="683">
        <v>4.2</v>
      </c>
      <c r="DA27" s="701"/>
      <c r="DB27" s="701"/>
      <c r="DC27" s="702"/>
      <c r="DD27" s="686">
        <v>72764</v>
      </c>
      <c r="DE27" s="699"/>
      <c r="DF27" s="699"/>
      <c r="DG27" s="699"/>
      <c r="DH27" s="699"/>
      <c r="DI27" s="699"/>
      <c r="DJ27" s="699"/>
      <c r="DK27" s="700"/>
      <c r="DL27" s="686">
        <v>65968</v>
      </c>
      <c r="DM27" s="699"/>
      <c r="DN27" s="699"/>
      <c r="DO27" s="699"/>
      <c r="DP27" s="699"/>
      <c r="DQ27" s="699"/>
      <c r="DR27" s="699"/>
      <c r="DS27" s="699"/>
      <c r="DT27" s="699"/>
      <c r="DU27" s="699"/>
      <c r="DV27" s="700"/>
      <c r="DW27" s="683">
        <v>2.4</v>
      </c>
      <c r="DX27" s="701"/>
      <c r="DY27" s="701"/>
      <c r="DZ27" s="701"/>
      <c r="EA27" s="701"/>
      <c r="EB27" s="701"/>
      <c r="EC27" s="722"/>
    </row>
    <row r="28" spans="2:133" ht="11.25" customHeight="1" x14ac:dyDescent="0.2">
      <c r="B28" s="677" t="s">
        <v>295</v>
      </c>
      <c r="C28" s="678"/>
      <c r="D28" s="678"/>
      <c r="E28" s="678"/>
      <c r="F28" s="678"/>
      <c r="G28" s="678"/>
      <c r="H28" s="678"/>
      <c r="I28" s="678"/>
      <c r="J28" s="678"/>
      <c r="K28" s="678"/>
      <c r="L28" s="678"/>
      <c r="M28" s="678"/>
      <c r="N28" s="678"/>
      <c r="O28" s="678"/>
      <c r="P28" s="678"/>
      <c r="Q28" s="679"/>
      <c r="R28" s="680">
        <v>2781</v>
      </c>
      <c r="S28" s="681"/>
      <c r="T28" s="681"/>
      <c r="U28" s="681"/>
      <c r="V28" s="681"/>
      <c r="W28" s="681"/>
      <c r="X28" s="681"/>
      <c r="Y28" s="682"/>
      <c r="Z28" s="713">
        <v>0</v>
      </c>
      <c r="AA28" s="713"/>
      <c r="AB28" s="713"/>
      <c r="AC28" s="713"/>
      <c r="AD28" s="714">
        <v>543</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296</v>
      </c>
      <c r="CE28" s="720"/>
      <c r="CF28" s="720"/>
      <c r="CG28" s="720"/>
      <c r="CH28" s="720"/>
      <c r="CI28" s="720"/>
      <c r="CJ28" s="720"/>
      <c r="CK28" s="720"/>
      <c r="CL28" s="720"/>
      <c r="CM28" s="720"/>
      <c r="CN28" s="720"/>
      <c r="CO28" s="720"/>
      <c r="CP28" s="720"/>
      <c r="CQ28" s="721"/>
      <c r="CR28" s="680">
        <v>380770</v>
      </c>
      <c r="CS28" s="681"/>
      <c r="CT28" s="681"/>
      <c r="CU28" s="681"/>
      <c r="CV28" s="681"/>
      <c r="CW28" s="681"/>
      <c r="CX28" s="681"/>
      <c r="CY28" s="682"/>
      <c r="CZ28" s="683">
        <v>7.1</v>
      </c>
      <c r="DA28" s="701"/>
      <c r="DB28" s="701"/>
      <c r="DC28" s="702"/>
      <c r="DD28" s="686">
        <v>380770</v>
      </c>
      <c r="DE28" s="681"/>
      <c r="DF28" s="681"/>
      <c r="DG28" s="681"/>
      <c r="DH28" s="681"/>
      <c r="DI28" s="681"/>
      <c r="DJ28" s="681"/>
      <c r="DK28" s="682"/>
      <c r="DL28" s="686">
        <v>380770</v>
      </c>
      <c r="DM28" s="681"/>
      <c r="DN28" s="681"/>
      <c r="DO28" s="681"/>
      <c r="DP28" s="681"/>
      <c r="DQ28" s="681"/>
      <c r="DR28" s="681"/>
      <c r="DS28" s="681"/>
      <c r="DT28" s="681"/>
      <c r="DU28" s="681"/>
      <c r="DV28" s="682"/>
      <c r="DW28" s="683">
        <v>13.9</v>
      </c>
      <c r="DX28" s="701"/>
      <c r="DY28" s="701"/>
      <c r="DZ28" s="701"/>
      <c r="EA28" s="701"/>
      <c r="EB28" s="701"/>
      <c r="EC28" s="722"/>
    </row>
    <row r="29" spans="2:133" ht="11.25" customHeight="1" x14ac:dyDescent="0.2">
      <c r="B29" s="677" t="s">
        <v>297</v>
      </c>
      <c r="C29" s="678"/>
      <c r="D29" s="678"/>
      <c r="E29" s="678"/>
      <c r="F29" s="678"/>
      <c r="G29" s="678"/>
      <c r="H29" s="678"/>
      <c r="I29" s="678"/>
      <c r="J29" s="678"/>
      <c r="K29" s="678"/>
      <c r="L29" s="678"/>
      <c r="M29" s="678"/>
      <c r="N29" s="678"/>
      <c r="O29" s="678"/>
      <c r="P29" s="678"/>
      <c r="Q29" s="679"/>
      <c r="R29" s="680">
        <v>20503</v>
      </c>
      <c r="S29" s="681"/>
      <c r="T29" s="681"/>
      <c r="U29" s="681"/>
      <c r="V29" s="681"/>
      <c r="W29" s="681"/>
      <c r="X29" s="681"/>
      <c r="Y29" s="682"/>
      <c r="Z29" s="713">
        <v>0.4</v>
      </c>
      <c r="AA29" s="713"/>
      <c r="AB29" s="713"/>
      <c r="AC29" s="713"/>
      <c r="AD29" s="714">
        <v>9882</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298</v>
      </c>
      <c r="CE29" s="766"/>
      <c r="CF29" s="719" t="s">
        <v>299</v>
      </c>
      <c r="CG29" s="720"/>
      <c r="CH29" s="720"/>
      <c r="CI29" s="720"/>
      <c r="CJ29" s="720"/>
      <c r="CK29" s="720"/>
      <c r="CL29" s="720"/>
      <c r="CM29" s="720"/>
      <c r="CN29" s="720"/>
      <c r="CO29" s="720"/>
      <c r="CP29" s="720"/>
      <c r="CQ29" s="721"/>
      <c r="CR29" s="680">
        <v>380770</v>
      </c>
      <c r="CS29" s="699"/>
      <c r="CT29" s="699"/>
      <c r="CU29" s="699"/>
      <c r="CV29" s="699"/>
      <c r="CW29" s="699"/>
      <c r="CX29" s="699"/>
      <c r="CY29" s="700"/>
      <c r="CZ29" s="683">
        <v>7.1</v>
      </c>
      <c r="DA29" s="701"/>
      <c r="DB29" s="701"/>
      <c r="DC29" s="702"/>
      <c r="DD29" s="686">
        <v>380770</v>
      </c>
      <c r="DE29" s="699"/>
      <c r="DF29" s="699"/>
      <c r="DG29" s="699"/>
      <c r="DH29" s="699"/>
      <c r="DI29" s="699"/>
      <c r="DJ29" s="699"/>
      <c r="DK29" s="700"/>
      <c r="DL29" s="686">
        <v>380770</v>
      </c>
      <c r="DM29" s="699"/>
      <c r="DN29" s="699"/>
      <c r="DO29" s="699"/>
      <c r="DP29" s="699"/>
      <c r="DQ29" s="699"/>
      <c r="DR29" s="699"/>
      <c r="DS29" s="699"/>
      <c r="DT29" s="699"/>
      <c r="DU29" s="699"/>
      <c r="DV29" s="700"/>
      <c r="DW29" s="683">
        <v>13.9</v>
      </c>
      <c r="DX29" s="701"/>
      <c r="DY29" s="701"/>
      <c r="DZ29" s="701"/>
      <c r="EA29" s="701"/>
      <c r="EB29" s="701"/>
      <c r="EC29" s="722"/>
    </row>
    <row r="30" spans="2:133" ht="11.25" customHeight="1" x14ac:dyDescent="0.2">
      <c r="B30" s="677" t="s">
        <v>300</v>
      </c>
      <c r="C30" s="678"/>
      <c r="D30" s="678"/>
      <c r="E30" s="678"/>
      <c r="F30" s="678"/>
      <c r="G30" s="678"/>
      <c r="H30" s="678"/>
      <c r="I30" s="678"/>
      <c r="J30" s="678"/>
      <c r="K30" s="678"/>
      <c r="L30" s="678"/>
      <c r="M30" s="678"/>
      <c r="N30" s="678"/>
      <c r="O30" s="678"/>
      <c r="P30" s="678"/>
      <c r="Q30" s="679"/>
      <c r="R30" s="680">
        <v>3404</v>
      </c>
      <c r="S30" s="681"/>
      <c r="T30" s="681"/>
      <c r="U30" s="681"/>
      <c r="V30" s="681"/>
      <c r="W30" s="681"/>
      <c r="X30" s="681"/>
      <c r="Y30" s="682"/>
      <c r="Z30" s="713">
        <v>0.1</v>
      </c>
      <c r="AA30" s="713"/>
      <c r="AB30" s="713"/>
      <c r="AC30" s="713"/>
      <c r="AD30" s="714" t="s">
        <v>221</v>
      </c>
      <c r="AE30" s="714"/>
      <c r="AF30" s="714"/>
      <c r="AG30" s="714"/>
      <c r="AH30" s="714"/>
      <c r="AI30" s="714"/>
      <c r="AJ30" s="714"/>
      <c r="AK30" s="714"/>
      <c r="AL30" s="683" t="s">
        <v>221</v>
      </c>
      <c r="AM30" s="684"/>
      <c r="AN30" s="684"/>
      <c r="AO30" s="715"/>
      <c r="AP30" s="741" t="s">
        <v>215</v>
      </c>
      <c r="AQ30" s="742"/>
      <c r="AR30" s="742"/>
      <c r="AS30" s="742"/>
      <c r="AT30" s="742"/>
      <c r="AU30" s="742"/>
      <c r="AV30" s="742"/>
      <c r="AW30" s="742"/>
      <c r="AX30" s="742"/>
      <c r="AY30" s="742"/>
      <c r="AZ30" s="742"/>
      <c r="BA30" s="742"/>
      <c r="BB30" s="742"/>
      <c r="BC30" s="742"/>
      <c r="BD30" s="742"/>
      <c r="BE30" s="742"/>
      <c r="BF30" s="743"/>
      <c r="BG30" s="741" t="s">
        <v>301</v>
      </c>
      <c r="BH30" s="754"/>
      <c r="BI30" s="754"/>
      <c r="BJ30" s="754"/>
      <c r="BK30" s="754"/>
      <c r="BL30" s="754"/>
      <c r="BM30" s="754"/>
      <c r="BN30" s="754"/>
      <c r="BO30" s="754"/>
      <c r="BP30" s="754"/>
      <c r="BQ30" s="755"/>
      <c r="BR30" s="741" t="s">
        <v>302</v>
      </c>
      <c r="BS30" s="754"/>
      <c r="BT30" s="754"/>
      <c r="BU30" s="754"/>
      <c r="BV30" s="754"/>
      <c r="BW30" s="754"/>
      <c r="BX30" s="754"/>
      <c r="BY30" s="754"/>
      <c r="BZ30" s="754"/>
      <c r="CA30" s="754"/>
      <c r="CB30" s="755"/>
      <c r="CD30" s="767"/>
      <c r="CE30" s="768"/>
      <c r="CF30" s="719" t="s">
        <v>303</v>
      </c>
      <c r="CG30" s="720"/>
      <c r="CH30" s="720"/>
      <c r="CI30" s="720"/>
      <c r="CJ30" s="720"/>
      <c r="CK30" s="720"/>
      <c r="CL30" s="720"/>
      <c r="CM30" s="720"/>
      <c r="CN30" s="720"/>
      <c r="CO30" s="720"/>
      <c r="CP30" s="720"/>
      <c r="CQ30" s="721"/>
      <c r="CR30" s="680">
        <v>359180</v>
      </c>
      <c r="CS30" s="681"/>
      <c r="CT30" s="681"/>
      <c r="CU30" s="681"/>
      <c r="CV30" s="681"/>
      <c r="CW30" s="681"/>
      <c r="CX30" s="681"/>
      <c r="CY30" s="682"/>
      <c r="CZ30" s="683">
        <v>6.7</v>
      </c>
      <c r="DA30" s="701"/>
      <c r="DB30" s="701"/>
      <c r="DC30" s="702"/>
      <c r="DD30" s="686">
        <v>359180</v>
      </c>
      <c r="DE30" s="681"/>
      <c r="DF30" s="681"/>
      <c r="DG30" s="681"/>
      <c r="DH30" s="681"/>
      <c r="DI30" s="681"/>
      <c r="DJ30" s="681"/>
      <c r="DK30" s="682"/>
      <c r="DL30" s="686">
        <v>359180</v>
      </c>
      <c r="DM30" s="681"/>
      <c r="DN30" s="681"/>
      <c r="DO30" s="681"/>
      <c r="DP30" s="681"/>
      <c r="DQ30" s="681"/>
      <c r="DR30" s="681"/>
      <c r="DS30" s="681"/>
      <c r="DT30" s="681"/>
      <c r="DU30" s="681"/>
      <c r="DV30" s="682"/>
      <c r="DW30" s="683">
        <v>13.1</v>
      </c>
      <c r="DX30" s="701"/>
      <c r="DY30" s="701"/>
      <c r="DZ30" s="701"/>
      <c r="EA30" s="701"/>
      <c r="EB30" s="701"/>
      <c r="EC30" s="722"/>
    </row>
    <row r="31" spans="2:133" ht="11.25" customHeight="1" x14ac:dyDescent="0.2">
      <c r="B31" s="677" t="s">
        <v>304</v>
      </c>
      <c r="C31" s="678"/>
      <c r="D31" s="678"/>
      <c r="E31" s="678"/>
      <c r="F31" s="678"/>
      <c r="G31" s="678"/>
      <c r="H31" s="678"/>
      <c r="I31" s="678"/>
      <c r="J31" s="678"/>
      <c r="K31" s="678"/>
      <c r="L31" s="678"/>
      <c r="M31" s="678"/>
      <c r="N31" s="678"/>
      <c r="O31" s="678"/>
      <c r="P31" s="678"/>
      <c r="Q31" s="679"/>
      <c r="R31" s="680">
        <v>1078192</v>
      </c>
      <c r="S31" s="681"/>
      <c r="T31" s="681"/>
      <c r="U31" s="681"/>
      <c r="V31" s="681"/>
      <c r="W31" s="681"/>
      <c r="X31" s="681"/>
      <c r="Y31" s="682"/>
      <c r="Z31" s="713">
        <v>19.3</v>
      </c>
      <c r="AA31" s="713"/>
      <c r="AB31" s="713"/>
      <c r="AC31" s="713"/>
      <c r="AD31" s="714" t="s">
        <v>221</v>
      </c>
      <c r="AE31" s="714"/>
      <c r="AF31" s="714"/>
      <c r="AG31" s="714"/>
      <c r="AH31" s="714"/>
      <c r="AI31" s="714"/>
      <c r="AJ31" s="714"/>
      <c r="AK31" s="714"/>
      <c r="AL31" s="683" t="s">
        <v>221</v>
      </c>
      <c r="AM31" s="684"/>
      <c r="AN31" s="684"/>
      <c r="AO31" s="715"/>
      <c r="AP31" s="756" t="s">
        <v>305</v>
      </c>
      <c r="AQ31" s="757"/>
      <c r="AR31" s="757"/>
      <c r="AS31" s="757"/>
      <c r="AT31" s="762" t="s">
        <v>306</v>
      </c>
      <c r="AU31" s="231"/>
      <c r="AV31" s="231"/>
      <c r="AW31" s="231"/>
      <c r="AX31" s="746" t="s">
        <v>182</v>
      </c>
      <c r="AY31" s="747"/>
      <c r="AZ31" s="747"/>
      <c r="BA31" s="747"/>
      <c r="BB31" s="747"/>
      <c r="BC31" s="747"/>
      <c r="BD31" s="747"/>
      <c r="BE31" s="747"/>
      <c r="BF31" s="748"/>
      <c r="BG31" s="749">
        <v>96</v>
      </c>
      <c r="BH31" s="750"/>
      <c r="BI31" s="750"/>
      <c r="BJ31" s="750"/>
      <c r="BK31" s="750"/>
      <c r="BL31" s="750"/>
      <c r="BM31" s="751">
        <v>84.4</v>
      </c>
      <c r="BN31" s="750"/>
      <c r="BO31" s="750"/>
      <c r="BP31" s="750"/>
      <c r="BQ31" s="752"/>
      <c r="BR31" s="749">
        <v>96.8</v>
      </c>
      <c r="BS31" s="750"/>
      <c r="BT31" s="750"/>
      <c r="BU31" s="750"/>
      <c r="BV31" s="750"/>
      <c r="BW31" s="750"/>
      <c r="BX31" s="751">
        <v>86.5</v>
      </c>
      <c r="BY31" s="750"/>
      <c r="BZ31" s="750"/>
      <c r="CA31" s="750"/>
      <c r="CB31" s="752"/>
      <c r="CD31" s="767"/>
      <c r="CE31" s="768"/>
      <c r="CF31" s="719" t="s">
        <v>307</v>
      </c>
      <c r="CG31" s="720"/>
      <c r="CH31" s="720"/>
      <c r="CI31" s="720"/>
      <c r="CJ31" s="720"/>
      <c r="CK31" s="720"/>
      <c r="CL31" s="720"/>
      <c r="CM31" s="720"/>
      <c r="CN31" s="720"/>
      <c r="CO31" s="720"/>
      <c r="CP31" s="720"/>
      <c r="CQ31" s="721"/>
      <c r="CR31" s="680">
        <v>21590</v>
      </c>
      <c r="CS31" s="699"/>
      <c r="CT31" s="699"/>
      <c r="CU31" s="699"/>
      <c r="CV31" s="699"/>
      <c r="CW31" s="699"/>
      <c r="CX31" s="699"/>
      <c r="CY31" s="700"/>
      <c r="CZ31" s="683">
        <v>0.4</v>
      </c>
      <c r="DA31" s="701"/>
      <c r="DB31" s="701"/>
      <c r="DC31" s="702"/>
      <c r="DD31" s="686">
        <v>21590</v>
      </c>
      <c r="DE31" s="699"/>
      <c r="DF31" s="699"/>
      <c r="DG31" s="699"/>
      <c r="DH31" s="699"/>
      <c r="DI31" s="699"/>
      <c r="DJ31" s="699"/>
      <c r="DK31" s="700"/>
      <c r="DL31" s="686">
        <v>21590</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2">
      <c r="B32" s="771" t="s">
        <v>308</v>
      </c>
      <c r="C32" s="772"/>
      <c r="D32" s="772"/>
      <c r="E32" s="772"/>
      <c r="F32" s="772"/>
      <c r="G32" s="772"/>
      <c r="H32" s="772"/>
      <c r="I32" s="772"/>
      <c r="J32" s="772"/>
      <c r="K32" s="772"/>
      <c r="L32" s="772"/>
      <c r="M32" s="772"/>
      <c r="N32" s="772"/>
      <c r="O32" s="772"/>
      <c r="P32" s="772"/>
      <c r="Q32" s="773"/>
      <c r="R32" s="680">
        <v>8027</v>
      </c>
      <c r="S32" s="681"/>
      <c r="T32" s="681"/>
      <c r="U32" s="681"/>
      <c r="V32" s="681"/>
      <c r="W32" s="681"/>
      <c r="X32" s="681"/>
      <c r="Y32" s="682"/>
      <c r="Z32" s="713">
        <v>0.1</v>
      </c>
      <c r="AA32" s="713"/>
      <c r="AB32" s="713"/>
      <c r="AC32" s="713"/>
      <c r="AD32" s="714">
        <v>8027</v>
      </c>
      <c r="AE32" s="714"/>
      <c r="AF32" s="714"/>
      <c r="AG32" s="714"/>
      <c r="AH32" s="714"/>
      <c r="AI32" s="714"/>
      <c r="AJ32" s="714"/>
      <c r="AK32" s="714"/>
      <c r="AL32" s="683">
        <v>0.3</v>
      </c>
      <c r="AM32" s="684"/>
      <c r="AN32" s="684"/>
      <c r="AO32" s="715"/>
      <c r="AP32" s="758"/>
      <c r="AQ32" s="759"/>
      <c r="AR32" s="759"/>
      <c r="AS32" s="759"/>
      <c r="AT32" s="763"/>
      <c r="AU32" s="230" t="s">
        <v>309</v>
      </c>
      <c r="AV32" s="230"/>
      <c r="AW32" s="230"/>
      <c r="AX32" s="677" t="s">
        <v>310</v>
      </c>
      <c r="AY32" s="678"/>
      <c r="AZ32" s="678"/>
      <c r="BA32" s="678"/>
      <c r="BB32" s="678"/>
      <c r="BC32" s="678"/>
      <c r="BD32" s="678"/>
      <c r="BE32" s="678"/>
      <c r="BF32" s="679"/>
      <c r="BG32" s="753">
        <v>99.3</v>
      </c>
      <c r="BH32" s="699"/>
      <c r="BI32" s="699"/>
      <c r="BJ32" s="699"/>
      <c r="BK32" s="699"/>
      <c r="BL32" s="699"/>
      <c r="BM32" s="684">
        <v>95.6</v>
      </c>
      <c r="BN32" s="745"/>
      <c r="BO32" s="745"/>
      <c r="BP32" s="745"/>
      <c r="BQ32" s="726"/>
      <c r="BR32" s="753">
        <v>97.3</v>
      </c>
      <c r="BS32" s="699"/>
      <c r="BT32" s="699"/>
      <c r="BU32" s="699"/>
      <c r="BV32" s="699"/>
      <c r="BW32" s="699"/>
      <c r="BX32" s="684">
        <v>95.9</v>
      </c>
      <c r="BY32" s="745"/>
      <c r="BZ32" s="745"/>
      <c r="CA32" s="745"/>
      <c r="CB32" s="726"/>
      <c r="CD32" s="769"/>
      <c r="CE32" s="770"/>
      <c r="CF32" s="719" t="s">
        <v>311</v>
      </c>
      <c r="CG32" s="720"/>
      <c r="CH32" s="720"/>
      <c r="CI32" s="720"/>
      <c r="CJ32" s="720"/>
      <c r="CK32" s="720"/>
      <c r="CL32" s="720"/>
      <c r="CM32" s="720"/>
      <c r="CN32" s="720"/>
      <c r="CO32" s="720"/>
      <c r="CP32" s="720"/>
      <c r="CQ32" s="721"/>
      <c r="CR32" s="680" t="s">
        <v>221</v>
      </c>
      <c r="CS32" s="681"/>
      <c r="CT32" s="681"/>
      <c r="CU32" s="681"/>
      <c r="CV32" s="681"/>
      <c r="CW32" s="681"/>
      <c r="CX32" s="681"/>
      <c r="CY32" s="682"/>
      <c r="CZ32" s="683" t="s">
        <v>135</v>
      </c>
      <c r="DA32" s="701"/>
      <c r="DB32" s="701"/>
      <c r="DC32" s="702"/>
      <c r="DD32" s="686" t="s">
        <v>221</v>
      </c>
      <c r="DE32" s="681"/>
      <c r="DF32" s="681"/>
      <c r="DG32" s="681"/>
      <c r="DH32" s="681"/>
      <c r="DI32" s="681"/>
      <c r="DJ32" s="681"/>
      <c r="DK32" s="682"/>
      <c r="DL32" s="686" t="s">
        <v>227</v>
      </c>
      <c r="DM32" s="681"/>
      <c r="DN32" s="681"/>
      <c r="DO32" s="681"/>
      <c r="DP32" s="681"/>
      <c r="DQ32" s="681"/>
      <c r="DR32" s="681"/>
      <c r="DS32" s="681"/>
      <c r="DT32" s="681"/>
      <c r="DU32" s="681"/>
      <c r="DV32" s="682"/>
      <c r="DW32" s="683" t="s">
        <v>221</v>
      </c>
      <c r="DX32" s="701"/>
      <c r="DY32" s="701"/>
      <c r="DZ32" s="701"/>
      <c r="EA32" s="701"/>
      <c r="EB32" s="701"/>
      <c r="EC32" s="722"/>
    </row>
    <row r="33" spans="2:133" ht="11.25" customHeight="1" x14ac:dyDescent="0.2">
      <c r="B33" s="677" t="s">
        <v>312</v>
      </c>
      <c r="C33" s="678"/>
      <c r="D33" s="678"/>
      <c r="E33" s="678"/>
      <c r="F33" s="678"/>
      <c r="G33" s="678"/>
      <c r="H33" s="678"/>
      <c r="I33" s="678"/>
      <c r="J33" s="678"/>
      <c r="K33" s="678"/>
      <c r="L33" s="678"/>
      <c r="M33" s="678"/>
      <c r="N33" s="678"/>
      <c r="O33" s="678"/>
      <c r="P33" s="678"/>
      <c r="Q33" s="679"/>
      <c r="R33" s="680">
        <v>741108</v>
      </c>
      <c r="S33" s="681"/>
      <c r="T33" s="681"/>
      <c r="U33" s="681"/>
      <c r="V33" s="681"/>
      <c r="W33" s="681"/>
      <c r="X33" s="681"/>
      <c r="Y33" s="682"/>
      <c r="Z33" s="713">
        <v>13.3</v>
      </c>
      <c r="AA33" s="713"/>
      <c r="AB33" s="713"/>
      <c r="AC33" s="713"/>
      <c r="AD33" s="714" t="s">
        <v>221</v>
      </c>
      <c r="AE33" s="714"/>
      <c r="AF33" s="714"/>
      <c r="AG33" s="714"/>
      <c r="AH33" s="714"/>
      <c r="AI33" s="714"/>
      <c r="AJ33" s="714"/>
      <c r="AK33" s="714"/>
      <c r="AL33" s="683" t="s">
        <v>221</v>
      </c>
      <c r="AM33" s="684"/>
      <c r="AN33" s="684"/>
      <c r="AO33" s="715"/>
      <c r="AP33" s="760"/>
      <c r="AQ33" s="761"/>
      <c r="AR33" s="761"/>
      <c r="AS33" s="761"/>
      <c r="AT33" s="764"/>
      <c r="AU33" s="232"/>
      <c r="AV33" s="232"/>
      <c r="AW33" s="232"/>
      <c r="AX33" s="661" t="s">
        <v>313</v>
      </c>
      <c r="AY33" s="662"/>
      <c r="AZ33" s="662"/>
      <c r="BA33" s="662"/>
      <c r="BB33" s="662"/>
      <c r="BC33" s="662"/>
      <c r="BD33" s="662"/>
      <c r="BE33" s="662"/>
      <c r="BF33" s="663"/>
      <c r="BG33" s="744">
        <v>93.5</v>
      </c>
      <c r="BH33" s="665"/>
      <c r="BI33" s="665"/>
      <c r="BJ33" s="665"/>
      <c r="BK33" s="665"/>
      <c r="BL33" s="665"/>
      <c r="BM33" s="707">
        <v>77.099999999999994</v>
      </c>
      <c r="BN33" s="665"/>
      <c r="BO33" s="665"/>
      <c r="BP33" s="665"/>
      <c r="BQ33" s="709"/>
      <c r="BR33" s="744">
        <v>95.9</v>
      </c>
      <c r="BS33" s="665"/>
      <c r="BT33" s="665"/>
      <c r="BU33" s="665"/>
      <c r="BV33" s="665"/>
      <c r="BW33" s="665"/>
      <c r="BX33" s="707">
        <v>80.099999999999994</v>
      </c>
      <c r="BY33" s="665"/>
      <c r="BZ33" s="665"/>
      <c r="CA33" s="665"/>
      <c r="CB33" s="709"/>
      <c r="CD33" s="719" t="s">
        <v>314</v>
      </c>
      <c r="CE33" s="720"/>
      <c r="CF33" s="720"/>
      <c r="CG33" s="720"/>
      <c r="CH33" s="720"/>
      <c r="CI33" s="720"/>
      <c r="CJ33" s="720"/>
      <c r="CK33" s="720"/>
      <c r="CL33" s="720"/>
      <c r="CM33" s="720"/>
      <c r="CN33" s="720"/>
      <c r="CO33" s="720"/>
      <c r="CP33" s="720"/>
      <c r="CQ33" s="721"/>
      <c r="CR33" s="680">
        <v>2882229</v>
      </c>
      <c r="CS33" s="699"/>
      <c r="CT33" s="699"/>
      <c r="CU33" s="699"/>
      <c r="CV33" s="699"/>
      <c r="CW33" s="699"/>
      <c r="CX33" s="699"/>
      <c r="CY33" s="700"/>
      <c r="CZ33" s="683">
        <v>53.8</v>
      </c>
      <c r="DA33" s="701"/>
      <c r="DB33" s="701"/>
      <c r="DC33" s="702"/>
      <c r="DD33" s="686">
        <v>1931306</v>
      </c>
      <c r="DE33" s="699"/>
      <c r="DF33" s="699"/>
      <c r="DG33" s="699"/>
      <c r="DH33" s="699"/>
      <c r="DI33" s="699"/>
      <c r="DJ33" s="699"/>
      <c r="DK33" s="700"/>
      <c r="DL33" s="686">
        <v>1056752</v>
      </c>
      <c r="DM33" s="699"/>
      <c r="DN33" s="699"/>
      <c r="DO33" s="699"/>
      <c r="DP33" s="699"/>
      <c r="DQ33" s="699"/>
      <c r="DR33" s="699"/>
      <c r="DS33" s="699"/>
      <c r="DT33" s="699"/>
      <c r="DU33" s="699"/>
      <c r="DV33" s="700"/>
      <c r="DW33" s="683">
        <v>38.4</v>
      </c>
      <c r="DX33" s="701"/>
      <c r="DY33" s="701"/>
      <c r="DZ33" s="701"/>
      <c r="EA33" s="701"/>
      <c r="EB33" s="701"/>
      <c r="EC33" s="722"/>
    </row>
    <row r="34" spans="2:133" ht="11.25" customHeight="1" x14ac:dyDescent="0.2">
      <c r="B34" s="677" t="s">
        <v>315</v>
      </c>
      <c r="C34" s="678"/>
      <c r="D34" s="678"/>
      <c r="E34" s="678"/>
      <c r="F34" s="678"/>
      <c r="G34" s="678"/>
      <c r="H34" s="678"/>
      <c r="I34" s="678"/>
      <c r="J34" s="678"/>
      <c r="K34" s="678"/>
      <c r="L34" s="678"/>
      <c r="M34" s="678"/>
      <c r="N34" s="678"/>
      <c r="O34" s="678"/>
      <c r="P34" s="678"/>
      <c r="Q34" s="679"/>
      <c r="R34" s="680">
        <v>21745</v>
      </c>
      <c r="S34" s="681"/>
      <c r="T34" s="681"/>
      <c r="U34" s="681"/>
      <c r="V34" s="681"/>
      <c r="W34" s="681"/>
      <c r="X34" s="681"/>
      <c r="Y34" s="682"/>
      <c r="Z34" s="713">
        <v>0.4</v>
      </c>
      <c r="AA34" s="713"/>
      <c r="AB34" s="713"/>
      <c r="AC34" s="713"/>
      <c r="AD34" s="714">
        <v>1132</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316</v>
      </c>
      <c r="CE34" s="720"/>
      <c r="CF34" s="720"/>
      <c r="CG34" s="720"/>
      <c r="CH34" s="720"/>
      <c r="CI34" s="720"/>
      <c r="CJ34" s="720"/>
      <c r="CK34" s="720"/>
      <c r="CL34" s="720"/>
      <c r="CM34" s="720"/>
      <c r="CN34" s="720"/>
      <c r="CO34" s="720"/>
      <c r="CP34" s="720"/>
      <c r="CQ34" s="721"/>
      <c r="CR34" s="680">
        <v>753459</v>
      </c>
      <c r="CS34" s="681"/>
      <c r="CT34" s="681"/>
      <c r="CU34" s="681"/>
      <c r="CV34" s="681"/>
      <c r="CW34" s="681"/>
      <c r="CX34" s="681"/>
      <c r="CY34" s="682"/>
      <c r="CZ34" s="683">
        <v>14.1</v>
      </c>
      <c r="DA34" s="701"/>
      <c r="DB34" s="701"/>
      <c r="DC34" s="702"/>
      <c r="DD34" s="686">
        <v>552651</v>
      </c>
      <c r="DE34" s="681"/>
      <c r="DF34" s="681"/>
      <c r="DG34" s="681"/>
      <c r="DH34" s="681"/>
      <c r="DI34" s="681"/>
      <c r="DJ34" s="681"/>
      <c r="DK34" s="682"/>
      <c r="DL34" s="686">
        <v>386367</v>
      </c>
      <c r="DM34" s="681"/>
      <c r="DN34" s="681"/>
      <c r="DO34" s="681"/>
      <c r="DP34" s="681"/>
      <c r="DQ34" s="681"/>
      <c r="DR34" s="681"/>
      <c r="DS34" s="681"/>
      <c r="DT34" s="681"/>
      <c r="DU34" s="681"/>
      <c r="DV34" s="682"/>
      <c r="DW34" s="683">
        <v>14.1</v>
      </c>
      <c r="DX34" s="701"/>
      <c r="DY34" s="701"/>
      <c r="DZ34" s="701"/>
      <c r="EA34" s="701"/>
      <c r="EB34" s="701"/>
      <c r="EC34" s="722"/>
    </row>
    <row r="35" spans="2:133" ht="11.25" customHeight="1" x14ac:dyDescent="0.2">
      <c r="B35" s="677" t="s">
        <v>317</v>
      </c>
      <c r="C35" s="678"/>
      <c r="D35" s="678"/>
      <c r="E35" s="678"/>
      <c r="F35" s="678"/>
      <c r="G35" s="678"/>
      <c r="H35" s="678"/>
      <c r="I35" s="678"/>
      <c r="J35" s="678"/>
      <c r="K35" s="678"/>
      <c r="L35" s="678"/>
      <c r="M35" s="678"/>
      <c r="N35" s="678"/>
      <c r="O35" s="678"/>
      <c r="P35" s="678"/>
      <c r="Q35" s="679"/>
      <c r="R35" s="680">
        <v>26462</v>
      </c>
      <c r="S35" s="681"/>
      <c r="T35" s="681"/>
      <c r="U35" s="681"/>
      <c r="V35" s="681"/>
      <c r="W35" s="681"/>
      <c r="X35" s="681"/>
      <c r="Y35" s="682"/>
      <c r="Z35" s="713">
        <v>0.5</v>
      </c>
      <c r="AA35" s="713"/>
      <c r="AB35" s="713"/>
      <c r="AC35" s="713"/>
      <c r="AD35" s="714" t="s">
        <v>221</v>
      </c>
      <c r="AE35" s="714"/>
      <c r="AF35" s="714"/>
      <c r="AG35" s="714"/>
      <c r="AH35" s="714"/>
      <c r="AI35" s="714"/>
      <c r="AJ35" s="714"/>
      <c r="AK35" s="714"/>
      <c r="AL35" s="683" t="s">
        <v>135</v>
      </c>
      <c r="AM35" s="684"/>
      <c r="AN35" s="684"/>
      <c r="AO35" s="715"/>
      <c r="AP35" s="235"/>
      <c r="AQ35" s="741" t="s">
        <v>318</v>
      </c>
      <c r="AR35" s="742"/>
      <c r="AS35" s="742"/>
      <c r="AT35" s="742"/>
      <c r="AU35" s="742"/>
      <c r="AV35" s="742"/>
      <c r="AW35" s="742"/>
      <c r="AX35" s="742"/>
      <c r="AY35" s="742"/>
      <c r="AZ35" s="742"/>
      <c r="BA35" s="742"/>
      <c r="BB35" s="742"/>
      <c r="BC35" s="742"/>
      <c r="BD35" s="742"/>
      <c r="BE35" s="742"/>
      <c r="BF35" s="743"/>
      <c r="BG35" s="741" t="s">
        <v>319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320</v>
      </c>
      <c r="CE35" s="720"/>
      <c r="CF35" s="720"/>
      <c r="CG35" s="720"/>
      <c r="CH35" s="720"/>
      <c r="CI35" s="720"/>
      <c r="CJ35" s="720"/>
      <c r="CK35" s="720"/>
      <c r="CL35" s="720"/>
      <c r="CM35" s="720"/>
      <c r="CN35" s="720"/>
      <c r="CO35" s="720"/>
      <c r="CP35" s="720"/>
      <c r="CQ35" s="721"/>
      <c r="CR35" s="680">
        <v>76444</v>
      </c>
      <c r="CS35" s="699"/>
      <c r="CT35" s="699"/>
      <c r="CU35" s="699"/>
      <c r="CV35" s="699"/>
      <c r="CW35" s="699"/>
      <c r="CX35" s="699"/>
      <c r="CY35" s="700"/>
      <c r="CZ35" s="683">
        <v>1.4</v>
      </c>
      <c r="DA35" s="701"/>
      <c r="DB35" s="701"/>
      <c r="DC35" s="702"/>
      <c r="DD35" s="686">
        <v>67359</v>
      </c>
      <c r="DE35" s="699"/>
      <c r="DF35" s="699"/>
      <c r="DG35" s="699"/>
      <c r="DH35" s="699"/>
      <c r="DI35" s="699"/>
      <c r="DJ35" s="699"/>
      <c r="DK35" s="700"/>
      <c r="DL35" s="686">
        <v>66122</v>
      </c>
      <c r="DM35" s="699"/>
      <c r="DN35" s="699"/>
      <c r="DO35" s="699"/>
      <c r="DP35" s="699"/>
      <c r="DQ35" s="699"/>
      <c r="DR35" s="699"/>
      <c r="DS35" s="699"/>
      <c r="DT35" s="699"/>
      <c r="DU35" s="699"/>
      <c r="DV35" s="700"/>
      <c r="DW35" s="683">
        <v>2.4</v>
      </c>
      <c r="DX35" s="701"/>
      <c r="DY35" s="701"/>
      <c r="DZ35" s="701"/>
      <c r="EA35" s="701"/>
      <c r="EB35" s="701"/>
      <c r="EC35" s="722"/>
    </row>
    <row r="36" spans="2:133" ht="11.25" customHeight="1" x14ac:dyDescent="0.2">
      <c r="B36" s="677" t="s">
        <v>321</v>
      </c>
      <c r="C36" s="678"/>
      <c r="D36" s="678"/>
      <c r="E36" s="678"/>
      <c r="F36" s="678"/>
      <c r="G36" s="678"/>
      <c r="H36" s="678"/>
      <c r="I36" s="678"/>
      <c r="J36" s="678"/>
      <c r="K36" s="678"/>
      <c r="L36" s="678"/>
      <c r="M36" s="678"/>
      <c r="N36" s="678"/>
      <c r="O36" s="678"/>
      <c r="P36" s="678"/>
      <c r="Q36" s="679"/>
      <c r="R36" s="680">
        <v>387446</v>
      </c>
      <c r="S36" s="681"/>
      <c r="T36" s="681"/>
      <c r="U36" s="681"/>
      <c r="V36" s="681"/>
      <c r="W36" s="681"/>
      <c r="X36" s="681"/>
      <c r="Y36" s="682"/>
      <c r="Z36" s="713">
        <v>6.9</v>
      </c>
      <c r="AA36" s="713"/>
      <c r="AB36" s="713"/>
      <c r="AC36" s="713"/>
      <c r="AD36" s="714" t="s">
        <v>227</v>
      </c>
      <c r="AE36" s="714"/>
      <c r="AF36" s="714"/>
      <c r="AG36" s="714"/>
      <c r="AH36" s="714"/>
      <c r="AI36" s="714"/>
      <c r="AJ36" s="714"/>
      <c r="AK36" s="714"/>
      <c r="AL36" s="683" t="s">
        <v>227</v>
      </c>
      <c r="AM36" s="684"/>
      <c r="AN36" s="684"/>
      <c r="AO36" s="715"/>
      <c r="AP36" s="235"/>
      <c r="AQ36" s="732" t="s">
        <v>322</v>
      </c>
      <c r="AR36" s="733"/>
      <c r="AS36" s="733"/>
      <c r="AT36" s="733"/>
      <c r="AU36" s="733"/>
      <c r="AV36" s="733"/>
      <c r="AW36" s="733"/>
      <c r="AX36" s="733"/>
      <c r="AY36" s="734"/>
      <c r="AZ36" s="735">
        <v>421272</v>
      </c>
      <c r="BA36" s="736"/>
      <c r="BB36" s="736"/>
      <c r="BC36" s="736"/>
      <c r="BD36" s="736"/>
      <c r="BE36" s="736"/>
      <c r="BF36" s="737"/>
      <c r="BG36" s="738" t="s">
        <v>323</v>
      </c>
      <c r="BH36" s="739"/>
      <c r="BI36" s="739"/>
      <c r="BJ36" s="739"/>
      <c r="BK36" s="739"/>
      <c r="BL36" s="739"/>
      <c r="BM36" s="739"/>
      <c r="BN36" s="739"/>
      <c r="BO36" s="739"/>
      <c r="BP36" s="739"/>
      <c r="BQ36" s="739"/>
      <c r="BR36" s="739"/>
      <c r="BS36" s="739"/>
      <c r="BT36" s="739"/>
      <c r="BU36" s="740"/>
      <c r="BV36" s="735">
        <v>68362</v>
      </c>
      <c r="BW36" s="736"/>
      <c r="BX36" s="736"/>
      <c r="BY36" s="736"/>
      <c r="BZ36" s="736"/>
      <c r="CA36" s="736"/>
      <c r="CB36" s="737"/>
      <c r="CD36" s="719" t="s">
        <v>324</v>
      </c>
      <c r="CE36" s="720"/>
      <c r="CF36" s="720"/>
      <c r="CG36" s="720"/>
      <c r="CH36" s="720"/>
      <c r="CI36" s="720"/>
      <c r="CJ36" s="720"/>
      <c r="CK36" s="720"/>
      <c r="CL36" s="720"/>
      <c r="CM36" s="720"/>
      <c r="CN36" s="720"/>
      <c r="CO36" s="720"/>
      <c r="CP36" s="720"/>
      <c r="CQ36" s="721"/>
      <c r="CR36" s="680">
        <v>1179210</v>
      </c>
      <c r="CS36" s="681"/>
      <c r="CT36" s="681"/>
      <c r="CU36" s="681"/>
      <c r="CV36" s="681"/>
      <c r="CW36" s="681"/>
      <c r="CX36" s="681"/>
      <c r="CY36" s="682"/>
      <c r="CZ36" s="683">
        <v>22</v>
      </c>
      <c r="DA36" s="701"/>
      <c r="DB36" s="701"/>
      <c r="DC36" s="702"/>
      <c r="DD36" s="686">
        <v>505503</v>
      </c>
      <c r="DE36" s="681"/>
      <c r="DF36" s="681"/>
      <c r="DG36" s="681"/>
      <c r="DH36" s="681"/>
      <c r="DI36" s="681"/>
      <c r="DJ36" s="681"/>
      <c r="DK36" s="682"/>
      <c r="DL36" s="686">
        <v>271976</v>
      </c>
      <c r="DM36" s="681"/>
      <c r="DN36" s="681"/>
      <c r="DO36" s="681"/>
      <c r="DP36" s="681"/>
      <c r="DQ36" s="681"/>
      <c r="DR36" s="681"/>
      <c r="DS36" s="681"/>
      <c r="DT36" s="681"/>
      <c r="DU36" s="681"/>
      <c r="DV36" s="682"/>
      <c r="DW36" s="683">
        <v>9.9</v>
      </c>
      <c r="DX36" s="701"/>
      <c r="DY36" s="701"/>
      <c r="DZ36" s="701"/>
      <c r="EA36" s="701"/>
      <c r="EB36" s="701"/>
      <c r="EC36" s="722"/>
    </row>
    <row r="37" spans="2:133" ht="11.25" customHeight="1" x14ac:dyDescent="0.2">
      <c r="B37" s="677" t="s">
        <v>325</v>
      </c>
      <c r="C37" s="678"/>
      <c r="D37" s="678"/>
      <c r="E37" s="678"/>
      <c r="F37" s="678"/>
      <c r="G37" s="678"/>
      <c r="H37" s="678"/>
      <c r="I37" s="678"/>
      <c r="J37" s="678"/>
      <c r="K37" s="678"/>
      <c r="L37" s="678"/>
      <c r="M37" s="678"/>
      <c r="N37" s="678"/>
      <c r="O37" s="678"/>
      <c r="P37" s="678"/>
      <c r="Q37" s="679"/>
      <c r="R37" s="680">
        <v>145731</v>
      </c>
      <c r="S37" s="681"/>
      <c r="T37" s="681"/>
      <c r="U37" s="681"/>
      <c r="V37" s="681"/>
      <c r="W37" s="681"/>
      <c r="X37" s="681"/>
      <c r="Y37" s="682"/>
      <c r="Z37" s="713">
        <v>2.6</v>
      </c>
      <c r="AA37" s="713"/>
      <c r="AB37" s="713"/>
      <c r="AC37" s="713"/>
      <c r="AD37" s="714" t="s">
        <v>221</v>
      </c>
      <c r="AE37" s="714"/>
      <c r="AF37" s="714"/>
      <c r="AG37" s="714"/>
      <c r="AH37" s="714"/>
      <c r="AI37" s="714"/>
      <c r="AJ37" s="714"/>
      <c r="AK37" s="714"/>
      <c r="AL37" s="683" t="s">
        <v>227</v>
      </c>
      <c r="AM37" s="684"/>
      <c r="AN37" s="684"/>
      <c r="AO37" s="715"/>
      <c r="AQ37" s="723" t="s">
        <v>326</v>
      </c>
      <c r="AR37" s="724"/>
      <c r="AS37" s="724"/>
      <c r="AT37" s="724"/>
      <c r="AU37" s="724"/>
      <c r="AV37" s="724"/>
      <c r="AW37" s="724"/>
      <c r="AX37" s="724"/>
      <c r="AY37" s="725"/>
      <c r="AZ37" s="680">
        <v>137923</v>
      </c>
      <c r="BA37" s="681"/>
      <c r="BB37" s="681"/>
      <c r="BC37" s="681"/>
      <c r="BD37" s="699"/>
      <c r="BE37" s="699"/>
      <c r="BF37" s="726"/>
      <c r="BG37" s="719" t="s">
        <v>327</v>
      </c>
      <c r="BH37" s="720"/>
      <c r="BI37" s="720"/>
      <c r="BJ37" s="720"/>
      <c r="BK37" s="720"/>
      <c r="BL37" s="720"/>
      <c r="BM37" s="720"/>
      <c r="BN37" s="720"/>
      <c r="BO37" s="720"/>
      <c r="BP37" s="720"/>
      <c r="BQ37" s="720"/>
      <c r="BR37" s="720"/>
      <c r="BS37" s="720"/>
      <c r="BT37" s="720"/>
      <c r="BU37" s="721"/>
      <c r="BV37" s="680">
        <v>65858</v>
      </c>
      <c r="BW37" s="681"/>
      <c r="BX37" s="681"/>
      <c r="BY37" s="681"/>
      <c r="BZ37" s="681"/>
      <c r="CA37" s="681"/>
      <c r="CB37" s="727"/>
      <c r="CD37" s="719" t="s">
        <v>328</v>
      </c>
      <c r="CE37" s="720"/>
      <c r="CF37" s="720"/>
      <c r="CG37" s="720"/>
      <c r="CH37" s="720"/>
      <c r="CI37" s="720"/>
      <c r="CJ37" s="720"/>
      <c r="CK37" s="720"/>
      <c r="CL37" s="720"/>
      <c r="CM37" s="720"/>
      <c r="CN37" s="720"/>
      <c r="CO37" s="720"/>
      <c r="CP37" s="720"/>
      <c r="CQ37" s="721"/>
      <c r="CR37" s="680">
        <v>195715</v>
      </c>
      <c r="CS37" s="699"/>
      <c r="CT37" s="699"/>
      <c r="CU37" s="699"/>
      <c r="CV37" s="699"/>
      <c r="CW37" s="699"/>
      <c r="CX37" s="699"/>
      <c r="CY37" s="700"/>
      <c r="CZ37" s="683">
        <v>3.7</v>
      </c>
      <c r="DA37" s="701"/>
      <c r="DB37" s="701"/>
      <c r="DC37" s="702"/>
      <c r="DD37" s="686">
        <v>195715</v>
      </c>
      <c r="DE37" s="699"/>
      <c r="DF37" s="699"/>
      <c r="DG37" s="699"/>
      <c r="DH37" s="699"/>
      <c r="DI37" s="699"/>
      <c r="DJ37" s="699"/>
      <c r="DK37" s="700"/>
      <c r="DL37" s="686">
        <v>159174</v>
      </c>
      <c r="DM37" s="699"/>
      <c r="DN37" s="699"/>
      <c r="DO37" s="699"/>
      <c r="DP37" s="699"/>
      <c r="DQ37" s="699"/>
      <c r="DR37" s="699"/>
      <c r="DS37" s="699"/>
      <c r="DT37" s="699"/>
      <c r="DU37" s="699"/>
      <c r="DV37" s="700"/>
      <c r="DW37" s="683">
        <v>5.8</v>
      </c>
      <c r="DX37" s="701"/>
      <c r="DY37" s="701"/>
      <c r="DZ37" s="701"/>
      <c r="EA37" s="701"/>
      <c r="EB37" s="701"/>
      <c r="EC37" s="722"/>
    </row>
    <row r="38" spans="2:133" ht="11.25" customHeight="1" x14ac:dyDescent="0.2">
      <c r="B38" s="677" t="s">
        <v>329</v>
      </c>
      <c r="C38" s="678"/>
      <c r="D38" s="678"/>
      <c r="E38" s="678"/>
      <c r="F38" s="678"/>
      <c r="G38" s="678"/>
      <c r="H38" s="678"/>
      <c r="I38" s="678"/>
      <c r="J38" s="678"/>
      <c r="K38" s="678"/>
      <c r="L38" s="678"/>
      <c r="M38" s="678"/>
      <c r="N38" s="678"/>
      <c r="O38" s="678"/>
      <c r="P38" s="678"/>
      <c r="Q38" s="679"/>
      <c r="R38" s="680">
        <v>29979</v>
      </c>
      <c r="S38" s="681"/>
      <c r="T38" s="681"/>
      <c r="U38" s="681"/>
      <c r="V38" s="681"/>
      <c r="W38" s="681"/>
      <c r="X38" s="681"/>
      <c r="Y38" s="682"/>
      <c r="Z38" s="713">
        <v>0.5</v>
      </c>
      <c r="AA38" s="713"/>
      <c r="AB38" s="713"/>
      <c r="AC38" s="713"/>
      <c r="AD38" s="714">
        <v>5474</v>
      </c>
      <c r="AE38" s="714"/>
      <c r="AF38" s="714"/>
      <c r="AG38" s="714"/>
      <c r="AH38" s="714"/>
      <c r="AI38" s="714"/>
      <c r="AJ38" s="714"/>
      <c r="AK38" s="714"/>
      <c r="AL38" s="683">
        <v>0.2</v>
      </c>
      <c r="AM38" s="684"/>
      <c r="AN38" s="684"/>
      <c r="AO38" s="715"/>
      <c r="AQ38" s="723" t="s">
        <v>330</v>
      </c>
      <c r="AR38" s="724"/>
      <c r="AS38" s="724"/>
      <c r="AT38" s="724"/>
      <c r="AU38" s="724"/>
      <c r="AV38" s="724"/>
      <c r="AW38" s="724"/>
      <c r="AX38" s="724"/>
      <c r="AY38" s="725"/>
      <c r="AZ38" s="680">
        <v>22645</v>
      </c>
      <c r="BA38" s="681"/>
      <c r="BB38" s="681"/>
      <c r="BC38" s="681"/>
      <c r="BD38" s="699"/>
      <c r="BE38" s="699"/>
      <c r="BF38" s="726"/>
      <c r="BG38" s="719" t="s">
        <v>331</v>
      </c>
      <c r="BH38" s="720"/>
      <c r="BI38" s="720"/>
      <c r="BJ38" s="720"/>
      <c r="BK38" s="720"/>
      <c r="BL38" s="720"/>
      <c r="BM38" s="720"/>
      <c r="BN38" s="720"/>
      <c r="BO38" s="720"/>
      <c r="BP38" s="720"/>
      <c r="BQ38" s="720"/>
      <c r="BR38" s="720"/>
      <c r="BS38" s="720"/>
      <c r="BT38" s="720"/>
      <c r="BU38" s="721"/>
      <c r="BV38" s="680">
        <v>787</v>
      </c>
      <c r="BW38" s="681"/>
      <c r="BX38" s="681"/>
      <c r="BY38" s="681"/>
      <c r="BZ38" s="681"/>
      <c r="CA38" s="681"/>
      <c r="CB38" s="727"/>
      <c r="CD38" s="719" t="s">
        <v>332</v>
      </c>
      <c r="CE38" s="720"/>
      <c r="CF38" s="720"/>
      <c r="CG38" s="720"/>
      <c r="CH38" s="720"/>
      <c r="CI38" s="720"/>
      <c r="CJ38" s="720"/>
      <c r="CK38" s="720"/>
      <c r="CL38" s="720"/>
      <c r="CM38" s="720"/>
      <c r="CN38" s="720"/>
      <c r="CO38" s="720"/>
      <c r="CP38" s="720"/>
      <c r="CQ38" s="721"/>
      <c r="CR38" s="680">
        <v>388346</v>
      </c>
      <c r="CS38" s="681"/>
      <c r="CT38" s="681"/>
      <c r="CU38" s="681"/>
      <c r="CV38" s="681"/>
      <c r="CW38" s="681"/>
      <c r="CX38" s="681"/>
      <c r="CY38" s="682"/>
      <c r="CZ38" s="683">
        <v>7.2</v>
      </c>
      <c r="DA38" s="701"/>
      <c r="DB38" s="701"/>
      <c r="DC38" s="702"/>
      <c r="DD38" s="686">
        <v>344731</v>
      </c>
      <c r="DE38" s="681"/>
      <c r="DF38" s="681"/>
      <c r="DG38" s="681"/>
      <c r="DH38" s="681"/>
      <c r="DI38" s="681"/>
      <c r="DJ38" s="681"/>
      <c r="DK38" s="682"/>
      <c r="DL38" s="686">
        <v>332287</v>
      </c>
      <c r="DM38" s="681"/>
      <c r="DN38" s="681"/>
      <c r="DO38" s="681"/>
      <c r="DP38" s="681"/>
      <c r="DQ38" s="681"/>
      <c r="DR38" s="681"/>
      <c r="DS38" s="681"/>
      <c r="DT38" s="681"/>
      <c r="DU38" s="681"/>
      <c r="DV38" s="682"/>
      <c r="DW38" s="683">
        <v>12.1</v>
      </c>
      <c r="DX38" s="701"/>
      <c r="DY38" s="701"/>
      <c r="DZ38" s="701"/>
      <c r="EA38" s="701"/>
      <c r="EB38" s="701"/>
      <c r="EC38" s="722"/>
    </row>
    <row r="39" spans="2:133" ht="11.25" customHeight="1" x14ac:dyDescent="0.2">
      <c r="B39" s="677" t="s">
        <v>333</v>
      </c>
      <c r="C39" s="678"/>
      <c r="D39" s="678"/>
      <c r="E39" s="678"/>
      <c r="F39" s="678"/>
      <c r="G39" s="678"/>
      <c r="H39" s="678"/>
      <c r="I39" s="678"/>
      <c r="J39" s="678"/>
      <c r="K39" s="678"/>
      <c r="L39" s="678"/>
      <c r="M39" s="678"/>
      <c r="N39" s="678"/>
      <c r="O39" s="678"/>
      <c r="P39" s="678"/>
      <c r="Q39" s="679"/>
      <c r="R39" s="680">
        <v>287011</v>
      </c>
      <c r="S39" s="681"/>
      <c r="T39" s="681"/>
      <c r="U39" s="681"/>
      <c r="V39" s="681"/>
      <c r="W39" s="681"/>
      <c r="X39" s="681"/>
      <c r="Y39" s="682"/>
      <c r="Z39" s="713">
        <v>5.0999999999999996</v>
      </c>
      <c r="AA39" s="713"/>
      <c r="AB39" s="713"/>
      <c r="AC39" s="713"/>
      <c r="AD39" s="714" t="s">
        <v>227</v>
      </c>
      <c r="AE39" s="714"/>
      <c r="AF39" s="714"/>
      <c r="AG39" s="714"/>
      <c r="AH39" s="714"/>
      <c r="AI39" s="714"/>
      <c r="AJ39" s="714"/>
      <c r="AK39" s="714"/>
      <c r="AL39" s="683" t="s">
        <v>221</v>
      </c>
      <c r="AM39" s="684"/>
      <c r="AN39" s="684"/>
      <c r="AO39" s="715"/>
      <c r="AQ39" s="723" t="s">
        <v>334</v>
      </c>
      <c r="AR39" s="724"/>
      <c r="AS39" s="724"/>
      <c r="AT39" s="724"/>
      <c r="AU39" s="724"/>
      <c r="AV39" s="724"/>
      <c r="AW39" s="724"/>
      <c r="AX39" s="724"/>
      <c r="AY39" s="725"/>
      <c r="AZ39" s="680">
        <v>10281</v>
      </c>
      <c r="BA39" s="681"/>
      <c r="BB39" s="681"/>
      <c r="BC39" s="681"/>
      <c r="BD39" s="699"/>
      <c r="BE39" s="699"/>
      <c r="BF39" s="726"/>
      <c r="BG39" s="719" t="s">
        <v>335</v>
      </c>
      <c r="BH39" s="720"/>
      <c r="BI39" s="720"/>
      <c r="BJ39" s="720"/>
      <c r="BK39" s="720"/>
      <c r="BL39" s="720"/>
      <c r="BM39" s="720"/>
      <c r="BN39" s="720"/>
      <c r="BO39" s="720"/>
      <c r="BP39" s="720"/>
      <c r="BQ39" s="720"/>
      <c r="BR39" s="720"/>
      <c r="BS39" s="720"/>
      <c r="BT39" s="720"/>
      <c r="BU39" s="721"/>
      <c r="BV39" s="680">
        <v>1351</v>
      </c>
      <c r="BW39" s="681"/>
      <c r="BX39" s="681"/>
      <c r="BY39" s="681"/>
      <c r="BZ39" s="681"/>
      <c r="CA39" s="681"/>
      <c r="CB39" s="727"/>
      <c r="CD39" s="719" t="s">
        <v>336</v>
      </c>
      <c r="CE39" s="720"/>
      <c r="CF39" s="720"/>
      <c r="CG39" s="720"/>
      <c r="CH39" s="720"/>
      <c r="CI39" s="720"/>
      <c r="CJ39" s="720"/>
      <c r="CK39" s="720"/>
      <c r="CL39" s="720"/>
      <c r="CM39" s="720"/>
      <c r="CN39" s="720"/>
      <c r="CO39" s="720"/>
      <c r="CP39" s="720"/>
      <c r="CQ39" s="721"/>
      <c r="CR39" s="680">
        <v>481424</v>
      </c>
      <c r="CS39" s="699"/>
      <c r="CT39" s="699"/>
      <c r="CU39" s="699"/>
      <c r="CV39" s="699"/>
      <c r="CW39" s="699"/>
      <c r="CX39" s="699"/>
      <c r="CY39" s="700"/>
      <c r="CZ39" s="683">
        <v>9</v>
      </c>
      <c r="DA39" s="701"/>
      <c r="DB39" s="701"/>
      <c r="DC39" s="702"/>
      <c r="DD39" s="686">
        <v>457716</v>
      </c>
      <c r="DE39" s="699"/>
      <c r="DF39" s="699"/>
      <c r="DG39" s="699"/>
      <c r="DH39" s="699"/>
      <c r="DI39" s="699"/>
      <c r="DJ39" s="699"/>
      <c r="DK39" s="700"/>
      <c r="DL39" s="686" t="s">
        <v>221</v>
      </c>
      <c r="DM39" s="699"/>
      <c r="DN39" s="699"/>
      <c r="DO39" s="699"/>
      <c r="DP39" s="699"/>
      <c r="DQ39" s="699"/>
      <c r="DR39" s="699"/>
      <c r="DS39" s="699"/>
      <c r="DT39" s="699"/>
      <c r="DU39" s="699"/>
      <c r="DV39" s="700"/>
      <c r="DW39" s="683" t="s">
        <v>221</v>
      </c>
      <c r="DX39" s="701"/>
      <c r="DY39" s="701"/>
      <c r="DZ39" s="701"/>
      <c r="EA39" s="701"/>
      <c r="EB39" s="701"/>
      <c r="EC39" s="722"/>
    </row>
    <row r="40" spans="2:133" ht="11.25" customHeight="1" x14ac:dyDescent="0.2">
      <c r="B40" s="677" t="s">
        <v>337</v>
      </c>
      <c r="C40" s="678"/>
      <c r="D40" s="678"/>
      <c r="E40" s="678"/>
      <c r="F40" s="678"/>
      <c r="G40" s="678"/>
      <c r="H40" s="678"/>
      <c r="I40" s="678"/>
      <c r="J40" s="678"/>
      <c r="K40" s="678"/>
      <c r="L40" s="678"/>
      <c r="M40" s="678"/>
      <c r="N40" s="678"/>
      <c r="O40" s="678"/>
      <c r="P40" s="678"/>
      <c r="Q40" s="679"/>
      <c r="R40" s="680" t="s">
        <v>221</v>
      </c>
      <c r="S40" s="681"/>
      <c r="T40" s="681"/>
      <c r="U40" s="681"/>
      <c r="V40" s="681"/>
      <c r="W40" s="681"/>
      <c r="X40" s="681"/>
      <c r="Y40" s="682"/>
      <c r="Z40" s="713" t="s">
        <v>221</v>
      </c>
      <c r="AA40" s="713"/>
      <c r="AB40" s="713"/>
      <c r="AC40" s="713"/>
      <c r="AD40" s="714" t="s">
        <v>227</v>
      </c>
      <c r="AE40" s="714"/>
      <c r="AF40" s="714"/>
      <c r="AG40" s="714"/>
      <c r="AH40" s="714"/>
      <c r="AI40" s="714"/>
      <c r="AJ40" s="714"/>
      <c r="AK40" s="714"/>
      <c r="AL40" s="683" t="s">
        <v>135</v>
      </c>
      <c r="AM40" s="684"/>
      <c r="AN40" s="684"/>
      <c r="AO40" s="715"/>
      <c r="AQ40" s="723" t="s">
        <v>338</v>
      </c>
      <c r="AR40" s="724"/>
      <c r="AS40" s="724"/>
      <c r="AT40" s="724"/>
      <c r="AU40" s="724"/>
      <c r="AV40" s="724"/>
      <c r="AW40" s="724"/>
      <c r="AX40" s="724"/>
      <c r="AY40" s="725"/>
      <c r="AZ40" s="680">
        <v>919</v>
      </c>
      <c r="BA40" s="681"/>
      <c r="BB40" s="681"/>
      <c r="BC40" s="681"/>
      <c r="BD40" s="699"/>
      <c r="BE40" s="699"/>
      <c r="BF40" s="726"/>
      <c r="BG40" s="728" t="s">
        <v>339</v>
      </c>
      <c r="BH40" s="729"/>
      <c r="BI40" s="729"/>
      <c r="BJ40" s="729"/>
      <c r="BK40" s="729"/>
      <c r="BL40" s="236"/>
      <c r="BM40" s="720" t="s">
        <v>340</v>
      </c>
      <c r="BN40" s="720"/>
      <c r="BO40" s="720"/>
      <c r="BP40" s="720"/>
      <c r="BQ40" s="720"/>
      <c r="BR40" s="720"/>
      <c r="BS40" s="720"/>
      <c r="BT40" s="720"/>
      <c r="BU40" s="721"/>
      <c r="BV40" s="680">
        <v>97</v>
      </c>
      <c r="BW40" s="681"/>
      <c r="BX40" s="681"/>
      <c r="BY40" s="681"/>
      <c r="BZ40" s="681"/>
      <c r="CA40" s="681"/>
      <c r="CB40" s="727"/>
      <c r="CD40" s="719" t="s">
        <v>341</v>
      </c>
      <c r="CE40" s="720"/>
      <c r="CF40" s="720"/>
      <c r="CG40" s="720"/>
      <c r="CH40" s="720"/>
      <c r="CI40" s="720"/>
      <c r="CJ40" s="720"/>
      <c r="CK40" s="720"/>
      <c r="CL40" s="720"/>
      <c r="CM40" s="720"/>
      <c r="CN40" s="720"/>
      <c r="CO40" s="720"/>
      <c r="CP40" s="720"/>
      <c r="CQ40" s="721"/>
      <c r="CR40" s="680">
        <v>3346</v>
      </c>
      <c r="CS40" s="681"/>
      <c r="CT40" s="681"/>
      <c r="CU40" s="681"/>
      <c r="CV40" s="681"/>
      <c r="CW40" s="681"/>
      <c r="CX40" s="681"/>
      <c r="CY40" s="682"/>
      <c r="CZ40" s="683">
        <v>0.1</v>
      </c>
      <c r="DA40" s="701"/>
      <c r="DB40" s="701"/>
      <c r="DC40" s="702"/>
      <c r="DD40" s="686">
        <v>3346</v>
      </c>
      <c r="DE40" s="681"/>
      <c r="DF40" s="681"/>
      <c r="DG40" s="681"/>
      <c r="DH40" s="681"/>
      <c r="DI40" s="681"/>
      <c r="DJ40" s="681"/>
      <c r="DK40" s="682"/>
      <c r="DL40" s="686" t="s">
        <v>135</v>
      </c>
      <c r="DM40" s="681"/>
      <c r="DN40" s="681"/>
      <c r="DO40" s="681"/>
      <c r="DP40" s="681"/>
      <c r="DQ40" s="681"/>
      <c r="DR40" s="681"/>
      <c r="DS40" s="681"/>
      <c r="DT40" s="681"/>
      <c r="DU40" s="681"/>
      <c r="DV40" s="682"/>
      <c r="DW40" s="683" t="s">
        <v>135</v>
      </c>
      <c r="DX40" s="701"/>
      <c r="DY40" s="701"/>
      <c r="DZ40" s="701"/>
      <c r="EA40" s="701"/>
      <c r="EB40" s="701"/>
      <c r="EC40" s="722"/>
    </row>
    <row r="41" spans="2:133" ht="11.25" customHeight="1" x14ac:dyDescent="0.2">
      <c r="B41" s="677" t="s">
        <v>342</v>
      </c>
      <c r="C41" s="678"/>
      <c r="D41" s="678"/>
      <c r="E41" s="678"/>
      <c r="F41" s="678"/>
      <c r="G41" s="678"/>
      <c r="H41" s="678"/>
      <c r="I41" s="678"/>
      <c r="J41" s="678"/>
      <c r="K41" s="678"/>
      <c r="L41" s="678"/>
      <c r="M41" s="678"/>
      <c r="N41" s="678"/>
      <c r="O41" s="678"/>
      <c r="P41" s="678"/>
      <c r="Q41" s="679"/>
      <c r="R41" s="680" t="s">
        <v>221</v>
      </c>
      <c r="S41" s="681"/>
      <c r="T41" s="681"/>
      <c r="U41" s="681"/>
      <c r="V41" s="681"/>
      <c r="W41" s="681"/>
      <c r="X41" s="681"/>
      <c r="Y41" s="682"/>
      <c r="Z41" s="713" t="s">
        <v>221</v>
      </c>
      <c r="AA41" s="713"/>
      <c r="AB41" s="713"/>
      <c r="AC41" s="713"/>
      <c r="AD41" s="714" t="s">
        <v>221</v>
      </c>
      <c r="AE41" s="714"/>
      <c r="AF41" s="714"/>
      <c r="AG41" s="714"/>
      <c r="AH41" s="714"/>
      <c r="AI41" s="714"/>
      <c r="AJ41" s="714"/>
      <c r="AK41" s="714"/>
      <c r="AL41" s="683" t="s">
        <v>227</v>
      </c>
      <c r="AM41" s="684"/>
      <c r="AN41" s="684"/>
      <c r="AO41" s="715"/>
      <c r="AQ41" s="723" t="s">
        <v>343</v>
      </c>
      <c r="AR41" s="724"/>
      <c r="AS41" s="724"/>
      <c r="AT41" s="724"/>
      <c r="AU41" s="724"/>
      <c r="AV41" s="724"/>
      <c r="AW41" s="724"/>
      <c r="AX41" s="724"/>
      <c r="AY41" s="725"/>
      <c r="AZ41" s="680">
        <v>60832</v>
      </c>
      <c r="BA41" s="681"/>
      <c r="BB41" s="681"/>
      <c r="BC41" s="681"/>
      <c r="BD41" s="699"/>
      <c r="BE41" s="699"/>
      <c r="BF41" s="726"/>
      <c r="BG41" s="728"/>
      <c r="BH41" s="729"/>
      <c r="BI41" s="729"/>
      <c r="BJ41" s="729"/>
      <c r="BK41" s="729"/>
      <c r="BL41" s="236"/>
      <c r="BM41" s="720" t="s">
        <v>344</v>
      </c>
      <c r="BN41" s="720"/>
      <c r="BO41" s="720"/>
      <c r="BP41" s="720"/>
      <c r="BQ41" s="720"/>
      <c r="BR41" s="720"/>
      <c r="BS41" s="720"/>
      <c r="BT41" s="720"/>
      <c r="BU41" s="721"/>
      <c r="BV41" s="680">
        <v>2</v>
      </c>
      <c r="BW41" s="681"/>
      <c r="BX41" s="681"/>
      <c r="BY41" s="681"/>
      <c r="BZ41" s="681"/>
      <c r="CA41" s="681"/>
      <c r="CB41" s="727"/>
      <c r="CD41" s="719" t="s">
        <v>345</v>
      </c>
      <c r="CE41" s="720"/>
      <c r="CF41" s="720"/>
      <c r="CG41" s="720"/>
      <c r="CH41" s="720"/>
      <c r="CI41" s="720"/>
      <c r="CJ41" s="720"/>
      <c r="CK41" s="720"/>
      <c r="CL41" s="720"/>
      <c r="CM41" s="720"/>
      <c r="CN41" s="720"/>
      <c r="CO41" s="720"/>
      <c r="CP41" s="720"/>
      <c r="CQ41" s="721"/>
      <c r="CR41" s="680" t="s">
        <v>227</v>
      </c>
      <c r="CS41" s="699"/>
      <c r="CT41" s="699"/>
      <c r="CU41" s="699"/>
      <c r="CV41" s="699"/>
      <c r="CW41" s="699"/>
      <c r="CX41" s="699"/>
      <c r="CY41" s="700"/>
      <c r="CZ41" s="683" t="s">
        <v>221</v>
      </c>
      <c r="DA41" s="701"/>
      <c r="DB41" s="701"/>
      <c r="DC41" s="702"/>
      <c r="DD41" s="686" t="s">
        <v>221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346</v>
      </c>
      <c r="C42" s="678"/>
      <c r="D42" s="678"/>
      <c r="E42" s="678"/>
      <c r="F42" s="678"/>
      <c r="G42" s="678"/>
      <c r="H42" s="678"/>
      <c r="I42" s="678"/>
      <c r="J42" s="678"/>
      <c r="K42" s="678"/>
      <c r="L42" s="678"/>
      <c r="M42" s="678"/>
      <c r="N42" s="678"/>
      <c r="O42" s="678"/>
      <c r="P42" s="678"/>
      <c r="Q42" s="679"/>
      <c r="R42" s="680">
        <v>87140</v>
      </c>
      <c r="S42" s="681"/>
      <c r="T42" s="681"/>
      <c r="U42" s="681"/>
      <c r="V42" s="681"/>
      <c r="W42" s="681"/>
      <c r="X42" s="681"/>
      <c r="Y42" s="682"/>
      <c r="Z42" s="713">
        <v>1.6</v>
      </c>
      <c r="AA42" s="713"/>
      <c r="AB42" s="713"/>
      <c r="AC42" s="713"/>
      <c r="AD42" s="714" t="s">
        <v>227</v>
      </c>
      <c r="AE42" s="714"/>
      <c r="AF42" s="714"/>
      <c r="AG42" s="714"/>
      <c r="AH42" s="714"/>
      <c r="AI42" s="714"/>
      <c r="AJ42" s="714"/>
      <c r="AK42" s="714"/>
      <c r="AL42" s="683" t="s">
        <v>135</v>
      </c>
      <c r="AM42" s="684"/>
      <c r="AN42" s="684"/>
      <c r="AO42" s="715"/>
      <c r="AQ42" s="716" t="s">
        <v>347</v>
      </c>
      <c r="AR42" s="717"/>
      <c r="AS42" s="717"/>
      <c r="AT42" s="717"/>
      <c r="AU42" s="717"/>
      <c r="AV42" s="717"/>
      <c r="AW42" s="717"/>
      <c r="AX42" s="717"/>
      <c r="AY42" s="718"/>
      <c r="AZ42" s="664">
        <v>188672</v>
      </c>
      <c r="BA42" s="703"/>
      <c r="BB42" s="703"/>
      <c r="BC42" s="703"/>
      <c r="BD42" s="665"/>
      <c r="BE42" s="665"/>
      <c r="BF42" s="709"/>
      <c r="BG42" s="730"/>
      <c r="BH42" s="731"/>
      <c r="BI42" s="731"/>
      <c r="BJ42" s="731"/>
      <c r="BK42" s="731"/>
      <c r="BL42" s="237"/>
      <c r="BM42" s="710" t="s">
        <v>348</v>
      </c>
      <c r="BN42" s="710"/>
      <c r="BO42" s="710"/>
      <c r="BP42" s="710"/>
      <c r="BQ42" s="710"/>
      <c r="BR42" s="710"/>
      <c r="BS42" s="710"/>
      <c r="BT42" s="710"/>
      <c r="BU42" s="711"/>
      <c r="BV42" s="664">
        <v>322</v>
      </c>
      <c r="BW42" s="703"/>
      <c r="BX42" s="703"/>
      <c r="BY42" s="703"/>
      <c r="BZ42" s="703"/>
      <c r="CA42" s="703"/>
      <c r="CB42" s="712"/>
      <c r="CD42" s="677" t="s">
        <v>349</v>
      </c>
      <c r="CE42" s="678"/>
      <c r="CF42" s="678"/>
      <c r="CG42" s="678"/>
      <c r="CH42" s="678"/>
      <c r="CI42" s="678"/>
      <c r="CJ42" s="678"/>
      <c r="CK42" s="678"/>
      <c r="CL42" s="678"/>
      <c r="CM42" s="678"/>
      <c r="CN42" s="678"/>
      <c r="CO42" s="678"/>
      <c r="CP42" s="678"/>
      <c r="CQ42" s="679"/>
      <c r="CR42" s="680">
        <v>1088297</v>
      </c>
      <c r="CS42" s="681"/>
      <c r="CT42" s="681"/>
      <c r="CU42" s="681"/>
      <c r="CV42" s="681"/>
      <c r="CW42" s="681"/>
      <c r="CX42" s="681"/>
      <c r="CY42" s="682"/>
      <c r="CZ42" s="683">
        <v>20.3</v>
      </c>
      <c r="DA42" s="684"/>
      <c r="DB42" s="684"/>
      <c r="DC42" s="685"/>
      <c r="DD42" s="686">
        <v>328518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350</v>
      </c>
      <c r="C43" s="662"/>
      <c r="D43" s="662"/>
      <c r="E43" s="662"/>
      <c r="F43" s="662"/>
      <c r="G43" s="662"/>
      <c r="H43" s="662"/>
      <c r="I43" s="662"/>
      <c r="J43" s="662"/>
      <c r="K43" s="662"/>
      <c r="L43" s="662"/>
      <c r="M43" s="662"/>
      <c r="N43" s="662"/>
      <c r="O43" s="662"/>
      <c r="P43" s="662"/>
      <c r="Q43" s="663"/>
      <c r="R43" s="664">
        <v>5590566</v>
      </c>
      <c r="S43" s="703"/>
      <c r="T43" s="703"/>
      <c r="U43" s="703"/>
      <c r="V43" s="703"/>
      <c r="W43" s="703"/>
      <c r="X43" s="703"/>
      <c r="Y43" s="704"/>
      <c r="Z43" s="705">
        <v>100</v>
      </c>
      <c r="AA43" s="705"/>
      <c r="AB43" s="705"/>
      <c r="AC43" s="705"/>
      <c r="AD43" s="706">
        <v>2661494</v>
      </c>
      <c r="AE43" s="706"/>
      <c r="AF43" s="706"/>
      <c r="AG43" s="706"/>
      <c r="AH43" s="706"/>
      <c r="AI43" s="706"/>
      <c r="AJ43" s="706"/>
      <c r="AK43" s="706"/>
      <c r="AL43" s="667">
        <v>100</v>
      </c>
      <c r="AM43" s="707"/>
      <c r="AN43" s="707"/>
      <c r="AO43" s="708"/>
      <c r="BV43" s="238"/>
      <c r="BW43" s="238"/>
      <c r="BX43" s="238"/>
      <c r="BY43" s="238"/>
      <c r="BZ43" s="238"/>
      <c r="CA43" s="238"/>
      <c r="CB43" s="238"/>
      <c r="CD43" s="677" t="s">
        <v>351</v>
      </c>
      <c r="CE43" s="678"/>
      <c r="CF43" s="678"/>
      <c r="CG43" s="678"/>
      <c r="CH43" s="678"/>
      <c r="CI43" s="678"/>
      <c r="CJ43" s="678"/>
      <c r="CK43" s="678"/>
      <c r="CL43" s="678"/>
      <c r="CM43" s="678"/>
      <c r="CN43" s="678"/>
      <c r="CO43" s="678"/>
      <c r="CP43" s="678"/>
      <c r="CQ43" s="679"/>
      <c r="CR43" s="680">
        <v>36210</v>
      </c>
      <c r="CS43" s="699"/>
      <c r="CT43" s="699"/>
      <c r="CU43" s="699"/>
      <c r="CV43" s="699"/>
      <c r="CW43" s="699"/>
      <c r="CX43" s="699"/>
      <c r="CY43" s="700"/>
      <c r="CZ43" s="683">
        <v>0.7</v>
      </c>
      <c r="DA43" s="701"/>
      <c r="DB43" s="701"/>
      <c r="DC43" s="702"/>
      <c r="DD43" s="686">
        <v>36210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298</v>
      </c>
      <c r="CE44" s="694"/>
      <c r="CF44" s="677" t="s">
        <v>352</v>
      </c>
      <c r="CG44" s="678"/>
      <c r="CH44" s="678"/>
      <c r="CI44" s="678"/>
      <c r="CJ44" s="678"/>
      <c r="CK44" s="678"/>
      <c r="CL44" s="678"/>
      <c r="CM44" s="678"/>
      <c r="CN44" s="678"/>
      <c r="CO44" s="678"/>
      <c r="CP44" s="678"/>
      <c r="CQ44" s="679"/>
      <c r="CR44" s="680">
        <v>916921</v>
      </c>
      <c r="CS44" s="681"/>
      <c r="CT44" s="681"/>
      <c r="CU44" s="681"/>
      <c r="CV44" s="681"/>
      <c r="CW44" s="681"/>
      <c r="CX44" s="681"/>
      <c r="CY44" s="682"/>
      <c r="CZ44" s="683">
        <v>17.100000000000001</v>
      </c>
      <c r="DA44" s="684"/>
      <c r="DB44" s="684"/>
      <c r="DC44" s="685"/>
      <c r="DD44" s="686">
        <v>311271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354</v>
      </c>
      <c r="CG45" s="678"/>
      <c r="CH45" s="678"/>
      <c r="CI45" s="678"/>
      <c r="CJ45" s="678"/>
      <c r="CK45" s="678"/>
      <c r="CL45" s="678"/>
      <c r="CM45" s="678"/>
      <c r="CN45" s="678"/>
      <c r="CO45" s="678"/>
      <c r="CP45" s="678"/>
      <c r="CQ45" s="679"/>
      <c r="CR45" s="680">
        <v>470848</v>
      </c>
      <c r="CS45" s="699"/>
      <c r="CT45" s="699"/>
      <c r="CU45" s="699"/>
      <c r="CV45" s="699"/>
      <c r="CW45" s="699"/>
      <c r="CX45" s="699"/>
      <c r="CY45" s="700"/>
      <c r="CZ45" s="683">
        <v>8.8000000000000007</v>
      </c>
      <c r="DA45" s="701"/>
      <c r="DB45" s="701"/>
      <c r="DC45" s="702"/>
      <c r="DD45" s="686">
        <v>53306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356</v>
      </c>
      <c r="CG46" s="678"/>
      <c r="CH46" s="678"/>
      <c r="CI46" s="678"/>
      <c r="CJ46" s="678"/>
      <c r="CK46" s="678"/>
      <c r="CL46" s="678"/>
      <c r="CM46" s="678"/>
      <c r="CN46" s="678"/>
      <c r="CO46" s="678"/>
      <c r="CP46" s="678"/>
      <c r="CQ46" s="679"/>
      <c r="CR46" s="680">
        <v>435473</v>
      </c>
      <c r="CS46" s="681"/>
      <c r="CT46" s="681"/>
      <c r="CU46" s="681"/>
      <c r="CV46" s="681"/>
      <c r="CW46" s="681"/>
      <c r="CX46" s="681"/>
      <c r="CY46" s="682"/>
      <c r="CZ46" s="683">
        <v>8.1</v>
      </c>
      <c r="DA46" s="684"/>
      <c r="DB46" s="684"/>
      <c r="DC46" s="685"/>
      <c r="DD46" s="686">
        <v>247365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358</v>
      </c>
      <c r="CG47" s="678"/>
      <c r="CH47" s="678"/>
      <c r="CI47" s="678"/>
      <c r="CJ47" s="678"/>
      <c r="CK47" s="678"/>
      <c r="CL47" s="678"/>
      <c r="CM47" s="678"/>
      <c r="CN47" s="678"/>
      <c r="CO47" s="678"/>
      <c r="CP47" s="678"/>
      <c r="CQ47" s="679"/>
      <c r="CR47" s="680">
        <v>171376</v>
      </c>
      <c r="CS47" s="699"/>
      <c r="CT47" s="699"/>
      <c r="CU47" s="699"/>
      <c r="CV47" s="699"/>
      <c r="CW47" s="699"/>
      <c r="CX47" s="699"/>
      <c r="CY47" s="700"/>
      <c r="CZ47" s="683">
        <v>3.2</v>
      </c>
      <c r="DA47" s="701"/>
      <c r="DB47" s="701"/>
      <c r="DC47" s="702"/>
      <c r="DD47" s="686">
        <v>17247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359</v>
      </c>
      <c r="CG48" s="678"/>
      <c r="CH48" s="678"/>
      <c r="CI48" s="678"/>
      <c r="CJ48" s="678"/>
      <c r="CK48" s="678"/>
      <c r="CL48" s="678"/>
      <c r="CM48" s="678"/>
      <c r="CN48" s="678"/>
      <c r="CO48" s="678"/>
      <c r="CP48" s="678"/>
      <c r="CQ48" s="679"/>
      <c r="CR48" s="680" t="s">
        <v>221</v>
      </c>
      <c r="CS48" s="681"/>
      <c r="CT48" s="681"/>
      <c r="CU48" s="681"/>
      <c r="CV48" s="681"/>
      <c r="CW48" s="681"/>
      <c r="CX48" s="681"/>
      <c r="CY48" s="682"/>
      <c r="CZ48" s="683" t="s">
        <v>227</v>
      </c>
      <c r="DA48" s="684"/>
      <c r="DB48" s="684"/>
      <c r="DC48" s="685"/>
      <c r="DD48" s="686" t="s">
        <v>227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360</v>
      </c>
      <c r="CE49" s="662"/>
      <c r="CF49" s="662"/>
      <c r="CG49" s="662"/>
      <c r="CH49" s="662"/>
      <c r="CI49" s="662"/>
      <c r="CJ49" s="662"/>
      <c r="CK49" s="662"/>
      <c r="CL49" s="662"/>
      <c r="CM49" s="662"/>
      <c r="CN49" s="662"/>
      <c r="CO49" s="662"/>
      <c r="CP49" s="662"/>
      <c r="CQ49" s="663"/>
      <c r="CR49" s="664">
        <v>5361007</v>
      </c>
      <c r="CS49" s="665"/>
      <c r="CT49" s="665"/>
      <c r="CU49" s="665"/>
      <c r="CV49" s="665"/>
      <c r="CW49" s="665"/>
      <c r="CX49" s="665"/>
      <c r="CY49" s="666"/>
      <c r="CZ49" s="667">
        <v>100</v>
      </c>
      <c r="DA49" s="668"/>
      <c r="DB49" s="668"/>
      <c r="DC49" s="669"/>
      <c r="DD49" s="670">
        <v>3463383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zF57VvO6ohVfXgOtF+eLAifECT9GIxyXPXMyt4neQug1x3j0LGQ5zFc82MF0fg3bhPzM8ifjj1/nkRCvM99wcg==" saltValue="4182WdeSQxbWnOXJ0Kroq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J112" zoomScale="85" zoomScaleNormal="85" zoomScaleSheetLayoutView="70" workbookViewId="0">
      <selection activeCell="CA113" sqref="CA113:CE113"/>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362</v>
      </c>
      <c r="DK2" s="1206"/>
      <c r="DL2" s="1206"/>
      <c r="DM2" s="1206"/>
      <c r="DN2" s="1206"/>
      <c r="DO2" s="1207"/>
      <c r="DP2" s="251"/>
      <c r="DQ2" s="1205" t="s">
        <v>363</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2" t="s">
        <v>366</v>
      </c>
      <c r="B5" s="1093"/>
      <c r="C5" s="1093"/>
      <c r="D5" s="1093"/>
      <c r="E5" s="1093"/>
      <c r="F5" s="1093"/>
      <c r="G5" s="1093"/>
      <c r="H5" s="1093"/>
      <c r="I5" s="1093"/>
      <c r="J5" s="1093"/>
      <c r="K5" s="1093"/>
      <c r="L5" s="1093"/>
      <c r="M5" s="1093"/>
      <c r="N5" s="1093"/>
      <c r="O5" s="1093"/>
      <c r="P5" s="1094"/>
      <c r="Q5" s="1098" t="s">
        <v>367</v>
      </c>
      <c r="R5" s="1099"/>
      <c r="S5" s="1099"/>
      <c r="T5" s="1099"/>
      <c r="U5" s="1100"/>
      <c r="V5" s="1098" t="s">
        <v>368</v>
      </c>
      <c r="W5" s="1099"/>
      <c r="X5" s="1099"/>
      <c r="Y5" s="1099"/>
      <c r="Z5" s="1100"/>
      <c r="AA5" s="1098" t="s">
        <v>369</v>
      </c>
      <c r="AB5" s="1099"/>
      <c r="AC5" s="1099"/>
      <c r="AD5" s="1099"/>
      <c r="AE5" s="1099"/>
      <c r="AF5" s="1208" t="s">
        <v>370</v>
      </c>
      <c r="AG5" s="1099"/>
      <c r="AH5" s="1099"/>
      <c r="AI5" s="1099"/>
      <c r="AJ5" s="1114"/>
      <c r="AK5" s="1099" t="s">
        <v>371</v>
      </c>
      <c r="AL5" s="1099"/>
      <c r="AM5" s="1099"/>
      <c r="AN5" s="1099"/>
      <c r="AO5" s="1100"/>
      <c r="AP5" s="1098" t="s">
        <v>372</v>
      </c>
      <c r="AQ5" s="1099"/>
      <c r="AR5" s="1099"/>
      <c r="AS5" s="1099"/>
      <c r="AT5" s="1100"/>
      <c r="AU5" s="1098" t="s">
        <v>373</v>
      </c>
      <c r="AV5" s="1099"/>
      <c r="AW5" s="1099"/>
      <c r="AX5" s="1099"/>
      <c r="AY5" s="1114"/>
      <c r="AZ5" s="258"/>
      <c r="BA5" s="258"/>
      <c r="BB5" s="258"/>
      <c r="BC5" s="258"/>
      <c r="BD5" s="258"/>
      <c r="BE5" s="259"/>
      <c r="BF5" s="259"/>
      <c r="BG5" s="259"/>
      <c r="BH5" s="259"/>
      <c r="BI5" s="259"/>
      <c r="BJ5" s="259"/>
      <c r="BK5" s="259"/>
      <c r="BL5" s="259"/>
      <c r="BM5" s="259"/>
      <c r="BN5" s="259"/>
      <c r="BO5" s="259"/>
      <c r="BP5" s="259"/>
      <c r="BQ5" s="1092" t="s">
        <v>374</v>
      </c>
      <c r="BR5" s="1093"/>
      <c r="BS5" s="1093"/>
      <c r="BT5" s="1093"/>
      <c r="BU5" s="1093"/>
      <c r="BV5" s="1093"/>
      <c r="BW5" s="1093"/>
      <c r="BX5" s="1093"/>
      <c r="BY5" s="1093"/>
      <c r="BZ5" s="1093"/>
      <c r="CA5" s="1093"/>
      <c r="CB5" s="1093"/>
      <c r="CC5" s="1093"/>
      <c r="CD5" s="1093"/>
      <c r="CE5" s="1093"/>
      <c r="CF5" s="1093"/>
      <c r="CG5" s="1094"/>
      <c r="CH5" s="1098" t="s">
        <v>375</v>
      </c>
      <c r="CI5" s="1099"/>
      <c r="CJ5" s="1099"/>
      <c r="CK5" s="1099"/>
      <c r="CL5" s="1100"/>
      <c r="CM5" s="1098" t="s">
        <v>376</v>
      </c>
      <c r="CN5" s="1099"/>
      <c r="CO5" s="1099"/>
      <c r="CP5" s="1099"/>
      <c r="CQ5" s="1100"/>
      <c r="CR5" s="1098" t="s">
        <v>377</v>
      </c>
      <c r="CS5" s="1099"/>
      <c r="CT5" s="1099"/>
      <c r="CU5" s="1099"/>
      <c r="CV5" s="1100"/>
      <c r="CW5" s="1098" t="s">
        <v>378</v>
      </c>
      <c r="CX5" s="1099"/>
      <c r="CY5" s="1099"/>
      <c r="CZ5" s="1099"/>
      <c r="DA5" s="1100"/>
      <c r="DB5" s="1098" t="s">
        <v>379</v>
      </c>
      <c r="DC5" s="1099"/>
      <c r="DD5" s="1099"/>
      <c r="DE5" s="1099"/>
      <c r="DF5" s="1100"/>
      <c r="DG5" s="1193" t="s">
        <v>380</v>
      </c>
      <c r="DH5" s="1194"/>
      <c r="DI5" s="1194"/>
      <c r="DJ5" s="1194"/>
      <c r="DK5" s="1195"/>
      <c r="DL5" s="1193" t="s">
        <v>381</v>
      </c>
      <c r="DM5" s="1194"/>
      <c r="DN5" s="1194"/>
      <c r="DO5" s="1194"/>
      <c r="DP5" s="1195"/>
      <c r="DQ5" s="1098" t="s">
        <v>382</v>
      </c>
      <c r="DR5" s="1099"/>
      <c r="DS5" s="1099"/>
      <c r="DT5" s="1099"/>
      <c r="DU5" s="1100"/>
      <c r="DV5" s="1098" t="s">
        <v>373</v>
      </c>
      <c r="DW5" s="1099"/>
      <c r="DX5" s="1099"/>
      <c r="DY5" s="1099"/>
      <c r="DZ5" s="1114"/>
      <c r="EA5" s="256"/>
    </row>
    <row r="6" spans="1:131" s="257" customFormat="1" ht="26.25" customHeight="1" thickBot="1" x14ac:dyDescent="0.25">
      <c r="A6" s="1095"/>
      <c r="B6" s="1096"/>
      <c r="C6" s="1096"/>
      <c r="D6" s="1096"/>
      <c r="E6" s="1096"/>
      <c r="F6" s="1096"/>
      <c r="G6" s="1096"/>
      <c r="H6" s="1096"/>
      <c r="I6" s="1096"/>
      <c r="J6" s="1096"/>
      <c r="K6" s="1096"/>
      <c r="L6" s="1096"/>
      <c r="M6" s="1096"/>
      <c r="N6" s="1096"/>
      <c r="O6" s="1096"/>
      <c r="P6" s="1097"/>
      <c r="Q6" s="1101"/>
      <c r="R6" s="1102"/>
      <c r="S6" s="1102"/>
      <c r="T6" s="1102"/>
      <c r="U6" s="1103"/>
      <c r="V6" s="1101"/>
      <c r="W6" s="1102"/>
      <c r="X6" s="1102"/>
      <c r="Y6" s="1102"/>
      <c r="Z6" s="1103"/>
      <c r="AA6" s="1101"/>
      <c r="AB6" s="1102"/>
      <c r="AC6" s="1102"/>
      <c r="AD6" s="1102"/>
      <c r="AE6" s="1102"/>
      <c r="AF6" s="1209"/>
      <c r="AG6" s="1102"/>
      <c r="AH6" s="1102"/>
      <c r="AI6" s="1102"/>
      <c r="AJ6" s="1115"/>
      <c r="AK6" s="1102"/>
      <c r="AL6" s="1102"/>
      <c r="AM6" s="1102"/>
      <c r="AN6" s="1102"/>
      <c r="AO6" s="1103"/>
      <c r="AP6" s="1101"/>
      <c r="AQ6" s="1102"/>
      <c r="AR6" s="1102"/>
      <c r="AS6" s="1102"/>
      <c r="AT6" s="1103"/>
      <c r="AU6" s="1101"/>
      <c r="AV6" s="1102"/>
      <c r="AW6" s="1102"/>
      <c r="AX6" s="1102"/>
      <c r="AY6" s="1115"/>
      <c r="AZ6" s="254"/>
      <c r="BA6" s="254"/>
      <c r="BB6" s="254"/>
      <c r="BC6" s="254"/>
      <c r="BD6" s="254"/>
      <c r="BE6" s="255"/>
      <c r="BF6" s="255"/>
      <c r="BG6" s="255"/>
      <c r="BH6" s="255"/>
      <c r="BI6" s="255"/>
      <c r="BJ6" s="255"/>
      <c r="BK6" s="255"/>
      <c r="BL6" s="255"/>
      <c r="BM6" s="255"/>
      <c r="BN6" s="255"/>
      <c r="BO6" s="255"/>
      <c r="BP6" s="255"/>
      <c r="BQ6" s="1095"/>
      <c r="BR6" s="1096"/>
      <c r="BS6" s="1096"/>
      <c r="BT6" s="1096"/>
      <c r="BU6" s="1096"/>
      <c r="BV6" s="1096"/>
      <c r="BW6" s="1096"/>
      <c r="BX6" s="1096"/>
      <c r="BY6" s="1096"/>
      <c r="BZ6" s="1096"/>
      <c r="CA6" s="1096"/>
      <c r="CB6" s="1096"/>
      <c r="CC6" s="1096"/>
      <c r="CD6" s="1096"/>
      <c r="CE6" s="1096"/>
      <c r="CF6" s="1096"/>
      <c r="CG6" s="1097"/>
      <c r="CH6" s="1101"/>
      <c r="CI6" s="1102"/>
      <c r="CJ6" s="1102"/>
      <c r="CK6" s="1102"/>
      <c r="CL6" s="1103"/>
      <c r="CM6" s="1101"/>
      <c r="CN6" s="1102"/>
      <c r="CO6" s="1102"/>
      <c r="CP6" s="1102"/>
      <c r="CQ6" s="1103"/>
      <c r="CR6" s="1101"/>
      <c r="CS6" s="1102"/>
      <c r="CT6" s="1102"/>
      <c r="CU6" s="1102"/>
      <c r="CV6" s="1103"/>
      <c r="CW6" s="1101"/>
      <c r="CX6" s="1102"/>
      <c r="CY6" s="1102"/>
      <c r="CZ6" s="1102"/>
      <c r="DA6" s="1103"/>
      <c r="DB6" s="1101"/>
      <c r="DC6" s="1102"/>
      <c r="DD6" s="1102"/>
      <c r="DE6" s="1102"/>
      <c r="DF6" s="1103"/>
      <c r="DG6" s="1196"/>
      <c r="DH6" s="1197"/>
      <c r="DI6" s="1197"/>
      <c r="DJ6" s="1197"/>
      <c r="DK6" s="1198"/>
      <c r="DL6" s="1196"/>
      <c r="DM6" s="1197"/>
      <c r="DN6" s="1197"/>
      <c r="DO6" s="1197"/>
      <c r="DP6" s="1198"/>
      <c r="DQ6" s="1101"/>
      <c r="DR6" s="1102"/>
      <c r="DS6" s="1102"/>
      <c r="DT6" s="1102"/>
      <c r="DU6" s="1103"/>
      <c r="DV6" s="1101"/>
      <c r="DW6" s="1102"/>
      <c r="DX6" s="1102"/>
      <c r="DY6" s="1102"/>
      <c r="DZ6" s="1115"/>
      <c r="EA6" s="256"/>
    </row>
    <row r="7" spans="1:131" s="257" customFormat="1" ht="26.25" customHeight="1" thickTop="1" x14ac:dyDescent="0.2">
      <c r="A7" s="260">
        <v>1</v>
      </c>
      <c r="B7" s="1145" t="s">
        <v>383</v>
      </c>
      <c r="C7" s="1146"/>
      <c r="D7" s="1146"/>
      <c r="E7" s="1146"/>
      <c r="F7" s="1146"/>
      <c r="G7" s="1146"/>
      <c r="H7" s="1146"/>
      <c r="I7" s="1146"/>
      <c r="J7" s="1146"/>
      <c r="K7" s="1146"/>
      <c r="L7" s="1146"/>
      <c r="M7" s="1146"/>
      <c r="N7" s="1146"/>
      <c r="O7" s="1146"/>
      <c r="P7" s="1147"/>
      <c r="Q7" s="1199">
        <v>5591</v>
      </c>
      <c r="R7" s="1200"/>
      <c r="S7" s="1200"/>
      <c r="T7" s="1200"/>
      <c r="U7" s="1200"/>
      <c r="V7" s="1200">
        <v>5361</v>
      </c>
      <c r="W7" s="1200"/>
      <c r="X7" s="1200"/>
      <c r="Y7" s="1200"/>
      <c r="Z7" s="1200"/>
      <c r="AA7" s="1200">
        <v>230</v>
      </c>
      <c r="AB7" s="1200"/>
      <c r="AC7" s="1200"/>
      <c r="AD7" s="1200"/>
      <c r="AE7" s="1201"/>
      <c r="AF7" s="1202">
        <v>133</v>
      </c>
      <c r="AG7" s="1203"/>
      <c r="AH7" s="1203"/>
      <c r="AI7" s="1203"/>
      <c r="AJ7" s="1204"/>
      <c r="AK7" s="1186">
        <v>387</v>
      </c>
      <c r="AL7" s="1187"/>
      <c r="AM7" s="1187"/>
      <c r="AN7" s="1187"/>
      <c r="AO7" s="1187"/>
      <c r="AP7" s="1187">
        <v>3539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608</v>
      </c>
      <c r="BT7" s="1191"/>
      <c r="BU7" s="1191"/>
      <c r="BV7" s="1191"/>
      <c r="BW7" s="1191"/>
      <c r="BX7" s="1191"/>
      <c r="BY7" s="1191"/>
      <c r="BZ7" s="1191"/>
      <c r="CA7" s="1191"/>
      <c r="CB7" s="1191"/>
      <c r="CC7" s="1191"/>
      <c r="CD7" s="1191"/>
      <c r="CE7" s="1191"/>
      <c r="CF7" s="1191"/>
      <c r="CG7" s="1192"/>
      <c r="CH7" s="1183">
        <v>0</v>
      </c>
      <c r="CI7" s="1184"/>
      <c r="CJ7" s="1184"/>
      <c r="CK7" s="1184"/>
      <c r="CL7" s="1185"/>
      <c r="CM7" s="1183">
        <v>30</v>
      </c>
      <c r="CN7" s="1184"/>
      <c r="CO7" s="1184"/>
      <c r="CP7" s="1184"/>
      <c r="CQ7" s="1185"/>
      <c r="CR7" s="1183">
        <v>30</v>
      </c>
      <c r="CS7" s="1184"/>
      <c r="CT7" s="1184"/>
      <c r="CU7" s="1184"/>
      <c r="CV7" s="1185"/>
      <c r="CW7" s="1183" t="s">
        <v>599</v>
      </c>
      <c r="CX7" s="1184"/>
      <c r="CY7" s="1184"/>
      <c r="CZ7" s="1184"/>
      <c r="DA7" s="1185"/>
      <c r="DB7" s="1183" t="s">
        <v>599</v>
      </c>
      <c r="DC7" s="1184"/>
      <c r="DD7" s="1184"/>
      <c r="DE7" s="1184"/>
      <c r="DF7" s="1185"/>
      <c r="DG7" s="1183" t="s">
        <v>599</v>
      </c>
      <c r="DH7" s="1184"/>
      <c r="DI7" s="1184"/>
      <c r="DJ7" s="1184"/>
      <c r="DK7" s="1185"/>
      <c r="DL7" s="1183" t="s">
        <v>599</v>
      </c>
      <c r="DM7" s="1184"/>
      <c r="DN7" s="1184"/>
      <c r="DO7" s="1184"/>
      <c r="DP7" s="1185"/>
      <c r="DQ7" s="1183" t="s">
        <v>599</v>
      </c>
      <c r="DR7" s="1184"/>
      <c r="DS7" s="1184"/>
      <c r="DT7" s="1184"/>
      <c r="DU7" s="1185"/>
      <c r="DV7" s="1190" t="s">
        <v>611</v>
      </c>
      <c r="DW7" s="1191"/>
      <c r="DX7" s="1191"/>
      <c r="DY7" s="1191"/>
      <c r="DZ7" s="1210"/>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6"/>
      <c r="AG8" s="1117"/>
      <c r="AH8" s="1117"/>
      <c r="AI8" s="1117"/>
      <c r="AJ8" s="1118"/>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11"/>
      <c r="BT8" s="1112"/>
      <c r="BU8" s="1112"/>
      <c r="BV8" s="1112"/>
      <c r="BW8" s="1112"/>
      <c r="BX8" s="1112"/>
      <c r="BY8" s="1112"/>
      <c r="BZ8" s="1112"/>
      <c r="CA8" s="1112"/>
      <c r="CB8" s="1112"/>
      <c r="CC8" s="1112"/>
      <c r="CD8" s="1112"/>
      <c r="CE8" s="1112"/>
      <c r="CF8" s="1112"/>
      <c r="CG8" s="1113"/>
      <c r="CH8" s="1086"/>
      <c r="CI8" s="1087"/>
      <c r="CJ8" s="1087"/>
      <c r="CK8" s="1087"/>
      <c r="CL8" s="1088"/>
      <c r="CM8" s="1086"/>
      <c r="CN8" s="1087"/>
      <c r="CO8" s="1087"/>
      <c r="CP8" s="1087"/>
      <c r="CQ8" s="1088"/>
      <c r="CR8" s="1086"/>
      <c r="CS8" s="1087"/>
      <c r="CT8" s="1087"/>
      <c r="CU8" s="1087"/>
      <c r="CV8" s="1088"/>
      <c r="CW8" s="1086"/>
      <c r="CX8" s="1087"/>
      <c r="CY8" s="1087"/>
      <c r="CZ8" s="1087"/>
      <c r="DA8" s="1088"/>
      <c r="DB8" s="1086"/>
      <c r="DC8" s="1087"/>
      <c r="DD8" s="1087"/>
      <c r="DE8" s="1087"/>
      <c r="DF8" s="1088"/>
      <c r="DG8" s="1086"/>
      <c r="DH8" s="1087"/>
      <c r="DI8" s="1087"/>
      <c r="DJ8" s="1087"/>
      <c r="DK8" s="1088"/>
      <c r="DL8" s="1086"/>
      <c r="DM8" s="1087"/>
      <c r="DN8" s="1087"/>
      <c r="DO8" s="1087"/>
      <c r="DP8" s="1088"/>
      <c r="DQ8" s="1086"/>
      <c r="DR8" s="1087"/>
      <c r="DS8" s="1087"/>
      <c r="DT8" s="1087"/>
      <c r="DU8" s="1088"/>
      <c r="DV8" s="1089"/>
      <c r="DW8" s="1090"/>
      <c r="DX8" s="1090"/>
      <c r="DY8" s="1090"/>
      <c r="DZ8" s="1091"/>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6"/>
      <c r="AG9" s="1117"/>
      <c r="AH9" s="1117"/>
      <c r="AI9" s="1117"/>
      <c r="AJ9" s="1118"/>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11"/>
      <c r="BT9" s="1112"/>
      <c r="BU9" s="1112"/>
      <c r="BV9" s="1112"/>
      <c r="BW9" s="1112"/>
      <c r="BX9" s="1112"/>
      <c r="BY9" s="1112"/>
      <c r="BZ9" s="1112"/>
      <c r="CA9" s="1112"/>
      <c r="CB9" s="1112"/>
      <c r="CC9" s="1112"/>
      <c r="CD9" s="1112"/>
      <c r="CE9" s="1112"/>
      <c r="CF9" s="1112"/>
      <c r="CG9" s="1113"/>
      <c r="CH9" s="1086"/>
      <c r="CI9" s="1087"/>
      <c r="CJ9" s="1087"/>
      <c r="CK9" s="1087"/>
      <c r="CL9" s="1088"/>
      <c r="CM9" s="1086"/>
      <c r="CN9" s="1087"/>
      <c r="CO9" s="1087"/>
      <c r="CP9" s="1087"/>
      <c r="CQ9" s="1088"/>
      <c r="CR9" s="1086"/>
      <c r="CS9" s="1087"/>
      <c r="CT9" s="1087"/>
      <c r="CU9" s="1087"/>
      <c r="CV9" s="1088"/>
      <c r="CW9" s="1086"/>
      <c r="CX9" s="1087"/>
      <c r="CY9" s="1087"/>
      <c r="CZ9" s="1087"/>
      <c r="DA9" s="1088"/>
      <c r="DB9" s="1086"/>
      <c r="DC9" s="1087"/>
      <c r="DD9" s="1087"/>
      <c r="DE9" s="1087"/>
      <c r="DF9" s="1088"/>
      <c r="DG9" s="1086"/>
      <c r="DH9" s="1087"/>
      <c r="DI9" s="1087"/>
      <c r="DJ9" s="1087"/>
      <c r="DK9" s="1088"/>
      <c r="DL9" s="1086"/>
      <c r="DM9" s="1087"/>
      <c r="DN9" s="1087"/>
      <c r="DO9" s="1087"/>
      <c r="DP9" s="1088"/>
      <c r="DQ9" s="1086"/>
      <c r="DR9" s="1087"/>
      <c r="DS9" s="1087"/>
      <c r="DT9" s="1087"/>
      <c r="DU9" s="1088"/>
      <c r="DV9" s="1089"/>
      <c r="DW9" s="1090"/>
      <c r="DX9" s="1090"/>
      <c r="DY9" s="1090"/>
      <c r="DZ9" s="1091"/>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6"/>
      <c r="AG10" s="1117"/>
      <c r="AH10" s="1117"/>
      <c r="AI10" s="1117"/>
      <c r="AJ10" s="1118"/>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11"/>
      <c r="BT10" s="1112"/>
      <c r="BU10" s="1112"/>
      <c r="BV10" s="1112"/>
      <c r="BW10" s="1112"/>
      <c r="BX10" s="1112"/>
      <c r="BY10" s="1112"/>
      <c r="BZ10" s="1112"/>
      <c r="CA10" s="1112"/>
      <c r="CB10" s="1112"/>
      <c r="CC10" s="1112"/>
      <c r="CD10" s="1112"/>
      <c r="CE10" s="1112"/>
      <c r="CF10" s="1112"/>
      <c r="CG10" s="1113"/>
      <c r="CH10" s="1086"/>
      <c r="CI10" s="1087"/>
      <c r="CJ10" s="1087"/>
      <c r="CK10" s="1087"/>
      <c r="CL10" s="1088"/>
      <c r="CM10" s="1086"/>
      <c r="CN10" s="1087"/>
      <c r="CO10" s="1087"/>
      <c r="CP10" s="1087"/>
      <c r="CQ10" s="1088"/>
      <c r="CR10" s="1086"/>
      <c r="CS10" s="1087"/>
      <c r="CT10" s="1087"/>
      <c r="CU10" s="1087"/>
      <c r="CV10" s="1088"/>
      <c r="CW10" s="1086"/>
      <c r="CX10" s="1087"/>
      <c r="CY10" s="1087"/>
      <c r="CZ10" s="1087"/>
      <c r="DA10" s="1088"/>
      <c r="DB10" s="1086"/>
      <c r="DC10" s="1087"/>
      <c r="DD10" s="1087"/>
      <c r="DE10" s="1087"/>
      <c r="DF10" s="1088"/>
      <c r="DG10" s="1086"/>
      <c r="DH10" s="1087"/>
      <c r="DI10" s="1087"/>
      <c r="DJ10" s="1087"/>
      <c r="DK10" s="1088"/>
      <c r="DL10" s="1086"/>
      <c r="DM10" s="1087"/>
      <c r="DN10" s="1087"/>
      <c r="DO10" s="1087"/>
      <c r="DP10" s="1088"/>
      <c r="DQ10" s="1086"/>
      <c r="DR10" s="1087"/>
      <c r="DS10" s="1087"/>
      <c r="DT10" s="1087"/>
      <c r="DU10" s="1088"/>
      <c r="DV10" s="1089"/>
      <c r="DW10" s="1090"/>
      <c r="DX10" s="1090"/>
      <c r="DY10" s="1090"/>
      <c r="DZ10" s="1091"/>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6"/>
      <c r="AG11" s="1117"/>
      <c r="AH11" s="1117"/>
      <c r="AI11" s="1117"/>
      <c r="AJ11" s="1118"/>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11"/>
      <c r="BT11" s="1112"/>
      <c r="BU11" s="1112"/>
      <c r="BV11" s="1112"/>
      <c r="BW11" s="1112"/>
      <c r="BX11" s="1112"/>
      <c r="BY11" s="1112"/>
      <c r="BZ11" s="1112"/>
      <c r="CA11" s="1112"/>
      <c r="CB11" s="1112"/>
      <c r="CC11" s="1112"/>
      <c r="CD11" s="1112"/>
      <c r="CE11" s="1112"/>
      <c r="CF11" s="1112"/>
      <c r="CG11" s="1113"/>
      <c r="CH11" s="1086"/>
      <c r="CI11" s="1087"/>
      <c r="CJ11" s="1087"/>
      <c r="CK11" s="1087"/>
      <c r="CL11" s="1088"/>
      <c r="CM11" s="1086"/>
      <c r="CN11" s="1087"/>
      <c r="CO11" s="1087"/>
      <c r="CP11" s="1087"/>
      <c r="CQ11" s="1088"/>
      <c r="CR11" s="1086"/>
      <c r="CS11" s="1087"/>
      <c r="CT11" s="1087"/>
      <c r="CU11" s="1087"/>
      <c r="CV11" s="1088"/>
      <c r="CW11" s="1086"/>
      <c r="CX11" s="1087"/>
      <c r="CY11" s="1087"/>
      <c r="CZ11" s="1087"/>
      <c r="DA11" s="1088"/>
      <c r="DB11" s="1086"/>
      <c r="DC11" s="1087"/>
      <c r="DD11" s="1087"/>
      <c r="DE11" s="1087"/>
      <c r="DF11" s="1088"/>
      <c r="DG11" s="1086"/>
      <c r="DH11" s="1087"/>
      <c r="DI11" s="1087"/>
      <c r="DJ11" s="1087"/>
      <c r="DK11" s="1088"/>
      <c r="DL11" s="1086"/>
      <c r="DM11" s="1087"/>
      <c r="DN11" s="1087"/>
      <c r="DO11" s="1087"/>
      <c r="DP11" s="1088"/>
      <c r="DQ11" s="1086"/>
      <c r="DR11" s="1087"/>
      <c r="DS11" s="1087"/>
      <c r="DT11" s="1087"/>
      <c r="DU11" s="1088"/>
      <c r="DV11" s="1089"/>
      <c r="DW11" s="1090"/>
      <c r="DX11" s="1090"/>
      <c r="DY11" s="1090"/>
      <c r="DZ11" s="1091"/>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6"/>
      <c r="AG12" s="1117"/>
      <c r="AH12" s="1117"/>
      <c r="AI12" s="1117"/>
      <c r="AJ12" s="1118"/>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11"/>
      <c r="BT12" s="1112"/>
      <c r="BU12" s="1112"/>
      <c r="BV12" s="1112"/>
      <c r="BW12" s="1112"/>
      <c r="BX12" s="1112"/>
      <c r="BY12" s="1112"/>
      <c r="BZ12" s="1112"/>
      <c r="CA12" s="1112"/>
      <c r="CB12" s="1112"/>
      <c r="CC12" s="1112"/>
      <c r="CD12" s="1112"/>
      <c r="CE12" s="1112"/>
      <c r="CF12" s="1112"/>
      <c r="CG12" s="1113"/>
      <c r="CH12" s="1086"/>
      <c r="CI12" s="1087"/>
      <c r="CJ12" s="1087"/>
      <c r="CK12" s="1087"/>
      <c r="CL12" s="1088"/>
      <c r="CM12" s="1086"/>
      <c r="CN12" s="1087"/>
      <c r="CO12" s="1087"/>
      <c r="CP12" s="1087"/>
      <c r="CQ12" s="1088"/>
      <c r="CR12" s="1086"/>
      <c r="CS12" s="1087"/>
      <c r="CT12" s="1087"/>
      <c r="CU12" s="1087"/>
      <c r="CV12" s="1088"/>
      <c r="CW12" s="1086"/>
      <c r="CX12" s="1087"/>
      <c r="CY12" s="1087"/>
      <c r="CZ12" s="1087"/>
      <c r="DA12" s="1088"/>
      <c r="DB12" s="1086"/>
      <c r="DC12" s="1087"/>
      <c r="DD12" s="1087"/>
      <c r="DE12" s="1087"/>
      <c r="DF12" s="1088"/>
      <c r="DG12" s="1086"/>
      <c r="DH12" s="1087"/>
      <c r="DI12" s="1087"/>
      <c r="DJ12" s="1087"/>
      <c r="DK12" s="1088"/>
      <c r="DL12" s="1086"/>
      <c r="DM12" s="1087"/>
      <c r="DN12" s="1087"/>
      <c r="DO12" s="1087"/>
      <c r="DP12" s="1088"/>
      <c r="DQ12" s="1086"/>
      <c r="DR12" s="1087"/>
      <c r="DS12" s="1087"/>
      <c r="DT12" s="1087"/>
      <c r="DU12" s="1088"/>
      <c r="DV12" s="1089"/>
      <c r="DW12" s="1090"/>
      <c r="DX12" s="1090"/>
      <c r="DY12" s="1090"/>
      <c r="DZ12" s="1091"/>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6"/>
      <c r="AG13" s="1117"/>
      <c r="AH13" s="1117"/>
      <c r="AI13" s="1117"/>
      <c r="AJ13" s="1118"/>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11"/>
      <c r="BT13" s="1112"/>
      <c r="BU13" s="1112"/>
      <c r="BV13" s="1112"/>
      <c r="BW13" s="1112"/>
      <c r="BX13" s="1112"/>
      <c r="BY13" s="1112"/>
      <c r="BZ13" s="1112"/>
      <c r="CA13" s="1112"/>
      <c r="CB13" s="1112"/>
      <c r="CC13" s="1112"/>
      <c r="CD13" s="1112"/>
      <c r="CE13" s="1112"/>
      <c r="CF13" s="1112"/>
      <c r="CG13" s="1113"/>
      <c r="CH13" s="1086"/>
      <c r="CI13" s="1087"/>
      <c r="CJ13" s="1087"/>
      <c r="CK13" s="1087"/>
      <c r="CL13" s="1088"/>
      <c r="CM13" s="1086"/>
      <c r="CN13" s="1087"/>
      <c r="CO13" s="1087"/>
      <c r="CP13" s="1087"/>
      <c r="CQ13" s="1088"/>
      <c r="CR13" s="1086"/>
      <c r="CS13" s="1087"/>
      <c r="CT13" s="1087"/>
      <c r="CU13" s="1087"/>
      <c r="CV13" s="1088"/>
      <c r="CW13" s="1086"/>
      <c r="CX13" s="1087"/>
      <c r="CY13" s="1087"/>
      <c r="CZ13" s="1087"/>
      <c r="DA13" s="1088"/>
      <c r="DB13" s="1086"/>
      <c r="DC13" s="1087"/>
      <c r="DD13" s="1087"/>
      <c r="DE13" s="1087"/>
      <c r="DF13" s="1088"/>
      <c r="DG13" s="1086"/>
      <c r="DH13" s="1087"/>
      <c r="DI13" s="1087"/>
      <c r="DJ13" s="1087"/>
      <c r="DK13" s="1088"/>
      <c r="DL13" s="1086"/>
      <c r="DM13" s="1087"/>
      <c r="DN13" s="1087"/>
      <c r="DO13" s="1087"/>
      <c r="DP13" s="1088"/>
      <c r="DQ13" s="1086"/>
      <c r="DR13" s="1087"/>
      <c r="DS13" s="1087"/>
      <c r="DT13" s="1087"/>
      <c r="DU13" s="1088"/>
      <c r="DV13" s="1089"/>
      <c r="DW13" s="1090"/>
      <c r="DX13" s="1090"/>
      <c r="DY13" s="1090"/>
      <c r="DZ13" s="1091"/>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6"/>
      <c r="AG14" s="1117"/>
      <c r="AH14" s="1117"/>
      <c r="AI14" s="1117"/>
      <c r="AJ14" s="1118"/>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11"/>
      <c r="BT14" s="1112"/>
      <c r="BU14" s="1112"/>
      <c r="BV14" s="1112"/>
      <c r="BW14" s="1112"/>
      <c r="BX14" s="1112"/>
      <c r="BY14" s="1112"/>
      <c r="BZ14" s="1112"/>
      <c r="CA14" s="1112"/>
      <c r="CB14" s="1112"/>
      <c r="CC14" s="1112"/>
      <c r="CD14" s="1112"/>
      <c r="CE14" s="1112"/>
      <c r="CF14" s="1112"/>
      <c r="CG14" s="1113"/>
      <c r="CH14" s="1086"/>
      <c r="CI14" s="1087"/>
      <c r="CJ14" s="1087"/>
      <c r="CK14" s="1087"/>
      <c r="CL14" s="1088"/>
      <c r="CM14" s="1086"/>
      <c r="CN14" s="1087"/>
      <c r="CO14" s="1087"/>
      <c r="CP14" s="1087"/>
      <c r="CQ14" s="1088"/>
      <c r="CR14" s="1086"/>
      <c r="CS14" s="1087"/>
      <c r="CT14" s="1087"/>
      <c r="CU14" s="1087"/>
      <c r="CV14" s="1088"/>
      <c r="CW14" s="1086"/>
      <c r="CX14" s="1087"/>
      <c r="CY14" s="1087"/>
      <c r="CZ14" s="1087"/>
      <c r="DA14" s="1088"/>
      <c r="DB14" s="1086"/>
      <c r="DC14" s="1087"/>
      <c r="DD14" s="1087"/>
      <c r="DE14" s="1087"/>
      <c r="DF14" s="1088"/>
      <c r="DG14" s="1086"/>
      <c r="DH14" s="1087"/>
      <c r="DI14" s="1087"/>
      <c r="DJ14" s="1087"/>
      <c r="DK14" s="1088"/>
      <c r="DL14" s="1086"/>
      <c r="DM14" s="1087"/>
      <c r="DN14" s="1087"/>
      <c r="DO14" s="1087"/>
      <c r="DP14" s="1088"/>
      <c r="DQ14" s="1086"/>
      <c r="DR14" s="1087"/>
      <c r="DS14" s="1087"/>
      <c r="DT14" s="1087"/>
      <c r="DU14" s="1088"/>
      <c r="DV14" s="1089"/>
      <c r="DW14" s="1090"/>
      <c r="DX14" s="1090"/>
      <c r="DY14" s="1090"/>
      <c r="DZ14" s="1091"/>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6"/>
      <c r="AG15" s="1117"/>
      <c r="AH15" s="1117"/>
      <c r="AI15" s="1117"/>
      <c r="AJ15" s="1118"/>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11"/>
      <c r="BT15" s="1112"/>
      <c r="BU15" s="1112"/>
      <c r="BV15" s="1112"/>
      <c r="BW15" s="1112"/>
      <c r="BX15" s="1112"/>
      <c r="BY15" s="1112"/>
      <c r="BZ15" s="1112"/>
      <c r="CA15" s="1112"/>
      <c r="CB15" s="1112"/>
      <c r="CC15" s="1112"/>
      <c r="CD15" s="1112"/>
      <c r="CE15" s="1112"/>
      <c r="CF15" s="1112"/>
      <c r="CG15" s="1113"/>
      <c r="CH15" s="1086"/>
      <c r="CI15" s="1087"/>
      <c r="CJ15" s="1087"/>
      <c r="CK15" s="1087"/>
      <c r="CL15" s="1088"/>
      <c r="CM15" s="1086"/>
      <c r="CN15" s="1087"/>
      <c r="CO15" s="1087"/>
      <c r="CP15" s="1087"/>
      <c r="CQ15" s="1088"/>
      <c r="CR15" s="1086"/>
      <c r="CS15" s="1087"/>
      <c r="CT15" s="1087"/>
      <c r="CU15" s="1087"/>
      <c r="CV15" s="1088"/>
      <c r="CW15" s="1086"/>
      <c r="CX15" s="1087"/>
      <c r="CY15" s="1087"/>
      <c r="CZ15" s="1087"/>
      <c r="DA15" s="1088"/>
      <c r="DB15" s="1086"/>
      <c r="DC15" s="1087"/>
      <c r="DD15" s="1087"/>
      <c r="DE15" s="1087"/>
      <c r="DF15" s="1088"/>
      <c r="DG15" s="1086"/>
      <c r="DH15" s="1087"/>
      <c r="DI15" s="1087"/>
      <c r="DJ15" s="1087"/>
      <c r="DK15" s="1088"/>
      <c r="DL15" s="1086"/>
      <c r="DM15" s="1087"/>
      <c r="DN15" s="1087"/>
      <c r="DO15" s="1087"/>
      <c r="DP15" s="1088"/>
      <c r="DQ15" s="1086"/>
      <c r="DR15" s="1087"/>
      <c r="DS15" s="1087"/>
      <c r="DT15" s="1087"/>
      <c r="DU15" s="1088"/>
      <c r="DV15" s="1089"/>
      <c r="DW15" s="1090"/>
      <c r="DX15" s="1090"/>
      <c r="DY15" s="1090"/>
      <c r="DZ15" s="1091"/>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6"/>
      <c r="AG16" s="1117"/>
      <c r="AH16" s="1117"/>
      <c r="AI16" s="1117"/>
      <c r="AJ16" s="1118"/>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11"/>
      <c r="BT16" s="1112"/>
      <c r="BU16" s="1112"/>
      <c r="BV16" s="1112"/>
      <c r="BW16" s="1112"/>
      <c r="BX16" s="1112"/>
      <c r="BY16" s="1112"/>
      <c r="BZ16" s="1112"/>
      <c r="CA16" s="1112"/>
      <c r="CB16" s="1112"/>
      <c r="CC16" s="1112"/>
      <c r="CD16" s="1112"/>
      <c r="CE16" s="1112"/>
      <c r="CF16" s="1112"/>
      <c r="CG16" s="1113"/>
      <c r="CH16" s="1086"/>
      <c r="CI16" s="1087"/>
      <c r="CJ16" s="1087"/>
      <c r="CK16" s="1087"/>
      <c r="CL16" s="1088"/>
      <c r="CM16" s="1086"/>
      <c r="CN16" s="1087"/>
      <c r="CO16" s="1087"/>
      <c r="CP16" s="1087"/>
      <c r="CQ16" s="1088"/>
      <c r="CR16" s="1086"/>
      <c r="CS16" s="1087"/>
      <c r="CT16" s="1087"/>
      <c r="CU16" s="1087"/>
      <c r="CV16" s="1088"/>
      <c r="CW16" s="1086"/>
      <c r="CX16" s="1087"/>
      <c r="CY16" s="1087"/>
      <c r="CZ16" s="1087"/>
      <c r="DA16" s="1088"/>
      <c r="DB16" s="1086"/>
      <c r="DC16" s="1087"/>
      <c r="DD16" s="1087"/>
      <c r="DE16" s="1087"/>
      <c r="DF16" s="1088"/>
      <c r="DG16" s="1086"/>
      <c r="DH16" s="1087"/>
      <c r="DI16" s="1087"/>
      <c r="DJ16" s="1087"/>
      <c r="DK16" s="1088"/>
      <c r="DL16" s="1086"/>
      <c r="DM16" s="1087"/>
      <c r="DN16" s="1087"/>
      <c r="DO16" s="1087"/>
      <c r="DP16" s="1088"/>
      <c r="DQ16" s="1086"/>
      <c r="DR16" s="1087"/>
      <c r="DS16" s="1087"/>
      <c r="DT16" s="1087"/>
      <c r="DU16" s="1088"/>
      <c r="DV16" s="1089"/>
      <c r="DW16" s="1090"/>
      <c r="DX16" s="1090"/>
      <c r="DY16" s="1090"/>
      <c r="DZ16" s="1091"/>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6"/>
      <c r="AG17" s="1117"/>
      <c r="AH17" s="1117"/>
      <c r="AI17" s="1117"/>
      <c r="AJ17" s="1118"/>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11"/>
      <c r="BT17" s="1112"/>
      <c r="BU17" s="1112"/>
      <c r="BV17" s="1112"/>
      <c r="BW17" s="1112"/>
      <c r="BX17" s="1112"/>
      <c r="BY17" s="1112"/>
      <c r="BZ17" s="1112"/>
      <c r="CA17" s="1112"/>
      <c r="CB17" s="1112"/>
      <c r="CC17" s="1112"/>
      <c r="CD17" s="1112"/>
      <c r="CE17" s="1112"/>
      <c r="CF17" s="1112"/>
      <c r="CG17" s="1113"/>
      <c r="CH17" s="1086"/>
      <c r="CI17" s="1087"/>
      <c r="CJ17" s="1087"/>
      <c r="CK17" s="1087"/>
      <c r="CL17" s="1088"/>
      <c r="CM17" s="1086"/>
      <c r="CN17" s="1087"/>
      <c r="CO17" s="1087"/>
      <c r="CP17" s="1087"/>
      <c r="CQ17" s="1088"/>
      <c r="CR17" s="1086"/>
      <c r="CS17" s="1087"/>
      <c r="CT17" s="1087"/>
      <c r="CU17" s="1087"/>
      <c r="CV17" s="1088"/>
      <c r="CW17" s="1086"/>
      <c r="CX17" s="1087"/>
      <c r="CY17" s="1087"/>
      <c r="CZ17" s="1087"/>
      <c r="DA17" s="1088"/>
      <c r="DB17" s="1086"/>
      <c r="DC17" s="1087"/>
      <c r="DD17" s="1087"/>
      <c r="DE17" s="1087"/>
      <c r="DF17" s="1088"/>
      <c r="DG17" s="1086"/>
      <c r="DH17" s="1087"/>
      <c r="DI17" s="1087"/>
      <c r="DJ17" s="1087"/>
      <c r="DK17" s="1088"/>
      <c r="DL17" s="1086"/>
      <c r="DM17" s="1087"/>
      <c r="DN17" s="1087"/>
      <c r="DO17" s="1087"/>
      <c r="DP17" s="1088"/>
      <c r="DQ17" s="1086"/>
      <c r="DR17" s="1087"/>
      <c r="DS17" s="1087"/>
      <c r="DT17" s="1087"/>
      <c r="DU17" s="1088"/>
      <c r="DV17" s="1089"/>
      <c r="DW17" s="1090"/>
      <c r="DX17" s="1090"/>
      <c r="DY17" s="1090"/>
      <c r="DZ17" s="1091"/>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6"/>
      <c r="AG18" s="1117"/>
      <c r="AH18" s="1117"/>
      <c r="AI18" s="1117"/>
      <c r="AJ18" s="1118"/>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11"/>
      <c r="BT18" s="1112"/>
      <c r="BU18" s="1112"/>
      <c r="BV18" s="1112"/>
      <c r="BW18" s="1112"/>
      <c r="BX18" s="1112"/>
      <c r="BY18" s="1112"/>
      <c r="BZ18" s="1112"/>
      <c r="CA18" s="1112"/>
      <c r="CB18" s="1112"/>
      <c r="CC18" s="1112"/>
      <c r="CD18" s="1112"/>
      <c r="CE18" s="1112"/>
      <c r="CF18" s="1112"/>
      <c r="CG18" s="1113"/>
      <c r="CH18" s="1086"/>
      <c r="CI18" s="1087"/>
      <c r="CJ18" s="1087"/>
      <c r="CK18" s="1087"/>
      <c r="CL18" s="1088"/>
      <c r="CM18" s="1086"/>
      <c r="CN18" s="1087"/>
      <c r="CO18" s="1087"/>
      <c r="CP18" s="1087"/>
      <c r="CQ18" s="1088"/>
      <c r="CR18" s="1086"/>
      <c r="CS18" s="1087"/>
      <c r="CT18" s="1087"/>
      <c r="CU18" s="1087"/>
      <c r="CV18" s="1088"/>
      <c r="CW18" s="1086"/>
      <c r="CX18" s="1087"/>
      <c r="CY18" s="1087"/>
      <c r="CZ18" s="1087"/>
      <c r="DA18" s="1088"/>
      <c r="DB18" s="1086"/>
      <c r="DC18" s="1087"/>
      <c r="DD18" s="1087"/>
      <c r="DE18" s="1087"/>
      <c r="DF18" s="1088"/>
      <c r="DG18" s="1086"/>
      <c r="DH18" s="1087"/>
      <c r="DI18" s="1087"/>
      <c r="DJ18" s="1087"/>
      <c r="DK18" s="1088"/>
      <c r="DL18" s="1086"/>
      <c r="DM18" s="1087"/>
      <c r="DN18" s="1087"/>
      <c r="DO18" s="1087"/>
      <c r="DP18" s="1088"/>
      <c r="DQ18" s="1086"/>
      <c r="DR18" s="1087"/>
      <c r="DS18" s="1087"/>
      <c r="DT18" s="1087"/>
      <c r="DU18" s="1088"/>
      <c r="DV18" s="1089"/>
      <c r="DW18" s="1090"/>
      <c r="DX18" s="1090"/>
      <c r="DY18" s="1090"/>
      <c r="DZ18" s="1091"/>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6"/>
      <c r="AG19" s="1117"/>
      <c r="AH19" s="1117"/>
      <c r="AI19" s="1117"/>
      <c r="AJ19" s="1118"/>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11"/>
      <c r="BT19" s="1112"/>
      <c r="BU19" s="1112"/>
      <c r="BV19" s="1112"/>
      <c r="BW19" s="1112"/>
      <c r="BX19" s="1112"/>
      <c r="BY19" s="1112"/>
      <c r="BZ19" s="1112"/>
      <c r="CA19" s="1112"/>
      <c r="CB19" s="1112"/>
      <c r="CC19" s="1112"/>
      <c r="CD19" s="1112"/>
      <c r="CE19" s="1112"/>
      <c r="CF19" s="1112"/>
      <c r="CG19" s="1113"/>
      <c r="CH19" s="1086"/>
      <c r="CI19" s="1087"/>
      <c r="CJ19" s="1087"/>
      <c r="CK19" s="1087"/>
      <c r="CL19" s="1088"/>
      <c r="CM19" s="1086"/>
      <c r="CN19" s="1087"/>
      <c r="CO19" s="1087"/>
      <c r="CP19" s="1087"/>
      <c r="CQ19" s="1088"/>
      <c r="CR19" s="1086"/>
      <c r="CS19" s="1087"/>
      <c r="CT19" s="1087"/>
      <c r="CU19" s="1087"/>
      <c r="CV19" s="1088"/>
      <c r="CW19" s="1086"/>
      <c r="CX19" s="1087"/>
      <c r="CY19" s="1087"/>
      <c r="CZ19" s="1087"/>
      <c r="DA19" s="1088"/>
      <c r="DB19" s="1086"/>
      <c r="DC19" s="1087"/>
      <c r="DD19" s="1087"/>
      <c r="DE19" s="1087"/>
      <c r="DF19" s="1088"/>
      <c r="DG19" s="1086"/>
      <c r="DH19" s="1087"/>
      <c r="DI19" s="1087"/>
      <c r="DJ19" s="1087"/>
      <c r="DK19" s="1088"/>
      <c r="DL19" s="1086"/>
      <c r="DM19" s="1087"/>
      <c r="DN19" s="1087"/>
      <c r="DO19" s="1087"/>
      <c r="DP19" s="1088"/>
      <c r="DQ19" s="1086"/>
      <c r="DR19" s="1087"/>
      <c r="DS19" s="1087"/>
      <c r="DT19" s="1087"/>
      <c r="DU19" s="1088"/>
      <c r="DV19" s="1089"/>
      <c r="DW19" s="1090"/>
      <c r="DX19" s="1090"/>
      <c r="DY19" s="1090"/>
      <c r="DZ19" s="1091"/>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6"/>
      <c r="AG20" s="1117"/>
      <c r="AH20" s="1117"/>
      <c r="AI20" s="1117"/>
      <c r="AJ20" s="1118"/>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11"/>
      <c r="BT20" s="1112"/>
      <c r="BU20" s="1112"/>
      <c r="BV20" s="1112"/>
      <c r="BW20" s="1112"/>
      <c r="BX20" s="1112"/>
      <c r="BY20" s="1112"/>
      <c r="BZ20" s="1112"/>
      <c r="CA20" s="1112"/>
      <c r="CB20" s="1112"/>
      <c r="CC20" s="1112"/>
      <c r="CD20" s="1112"/>
      <c r="CE20" s="1112"/>
      <c r="CF20" s="1112"/>
      <c r="CG20" s="1113"/>
      <c r="CH20" s="1086"/>
      <c r="CI20" s="1087"/>
      <c r="CJ20" s="1087"/>
      <c r="CK20" s="1087"/>
      <c r="CL20" s="1088"/>
      <c r="CM20" s="1086"/>
      <c r="CN20" s="1087"/>
      <c r="CO20" s="1087"/>
      <c r="CP20" s="1087"/>
      <c r="CQ20" s="1088"/>
      <c r="CR20" s="1086"/>
      <c r="CS20" s="1087"/>
      <c r="CT20" s="1087"/>
      <c r="CU20" s="1087"/>
      <c r="CV20" s="1088"/>
      <c r="CW20" s="1086"/>
      <c r="CX20" s="1087"/>
      <c r="CY20" s="1087"/>
      <c r="CZ20" s="1087"/>
      <c r="DA20" s="1088"/>
      <c r="DB20" s="1086"/>
      <c r="DC20" s="1087"/>
      <c r="DD20" s="1087"/>
      <c r="DE20" s="1087"/>
      <c r="DF20" s="1088"/>
      <c r="DG20" s="1086"/>
      <c r="DH20" s="1087"/>
      <c r="DI20" s="1087"/>
      <c r="DJ20" s="1087"/>
      <c r="DK20" s="1088"/>
      <c r="DL20" s="1086"/>
      <c r="DM20" s="1087"/>
      <c r="DN20" s="1087"/>
      <c r="DO20" s="1087"/>
      <c r="DP20" s="1088"/>
      <c r="DQ20" s="1086"/>
      <c r="DR20" s="1087"/>
      <c r="DS20" s="1087"/>
      <c r="DT20" s="1087"/>
      <c r="DU20" s="1088"/>
      <c r="DV20" s="1089"/>
      <c r="DW20" s="1090"/>
      <c r="DX20" s="1090"/>
      <c r="DY20" s="1090"/>
      <c r="DZ20" s="1091"/>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6"/>
      <c r="AG21" s="1117"/>
      <c r="AH21" s="1117"/>
      <c r="AI21" s="1117"/>
      <c r="AJ21" s="1118"/>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11"/>
      <c r="BT21" s="1112"/>
      <c r="BU21" s="1112"/>
      <c r="BV21" s="1112"/>
      <c r="BW21" s="1112"/>
      <c r="BX21" s="1112"/>
      <c r="BY21" s="1112"/>
      <c r="BZ21" s="1112"/>
      <c r="CA21" s="1112"/>
      <c r="CB21" s="1112"/>
      <c r="CC21" s="1112"/>
      <c r="CD21" s="1112"/>
      <c r="CE21" s="1112"/>
      <c r="CF21" s="1112"/>
      <c r="CG21" s="1113"/>
      <c r="CH21" s="1086"/>
      <c r="CI21" s="1087"/>
      <c r="CJ21" s="1087"/>
      <c r="CK21" s="1087"/>
      <c r="CL21" s="1088"/>
      <c r="CM21" s="1086"/>
      <c r="CN21" s="1087"/>
      <c r="CO21" s="1087"/>
      <c r="CP21" s="1087"/>
      <c r="CQ21" s="1088"/>
      <c r="CR21" s="1086"/>
      <c r="CS21" s="1087"/>
      <c r="CT21" s="1087"/>
      <c r="CU21" s="1087"/>
      <c r="CV21" s="1088"/>
      <c r="CW21" s="1086"/>
      <c r="CX21" s="1087"/>
      <c r="CY21" s="1087"/>
      <c r="CZ21" s="1087"/>
      <c r="DA21" s="1088"/>
      <c r="DB21" s="1086"/>
      <c r="DC21" s="1087"/>
      <c r="DD21" s="1087"/>
      <c r="DE21" s="1087"/>
      <c r="DF21" s="1088"/>
      <c r="DG21" s="1086"/>
      <c r="DH21" s="1087"/>
      <c r="DI21" s="1087"/>
      <c r="DJ21" s="1087"/>
      <c r="DK21" s="1088"/>
      <c r="DL21" s="1086"/>
      <c r="DM21" s="1087"/>
      <c r="DN21" s="1087"/>
      <c r="DO21" s="1087"/>
      <c r="DP21" s="1088"/>
      <c r="DQ21" s="1086"/>
      <c r="DR21" s="1087"/>
      <c r="DS21" s="1087"/>
      <c r="DT21" s="1087"/>
      <c r="DU21" s="1088"/>
      <c r="DV21" s="1089"/>
      <c r="DW21" s="1090"/>
      <c r="DX21" s="1090"/>
      <c r="DY21" s="1090"/>
      <c r="DZ21" s="1091"/>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6"/>
      <c r="AG22" s="1117"/>
      <c r="AH22" s="1117"/>
      <c r="AI22" s="1117"/>
      <c r="AJ22" s="1118"/>
      <c r="AK22" s="1172"/>
      <c r="AL22" s="1173"/>
      <c r="AM22" s="1173"/>
      <c r="AN22" s="1173"/>
      <c r="AO22" s="1173"/>
      <c r="AP22" s="1173"/>
      <c r="AQ22" s="1173"/>
      <c r="AR22" s="1173"/>
      <c r="AS22" s="1173"/>
      <c r="AT22" s="1173"/>
      <c r="AU22" s="1174"/>
      <c r="AV22" s="1174"/>
      <c r="AW22" s="1174"/>
      <c r="AX22" s="1174"/>
      <c r="AY22" s="1175"/>
      <c r="AZ22" s="1130" t="s">
        <v>384</v>
      </c>
      <c r="BA22" s="1130"/>
      <c r="BB22" s="1130"/>
      <c r="BC22" s="1130"/>
      <c r="BD22" s="1131"/>
      <c r="BE22" s="255"/>
      <c r="BF22" s="255"/>
      <c r="BG22" s="255"/>
      <c r="BH22" s="255"/>
      <c r="BI22" s="255"/>
      <c r="BJ22" s="255"/>
      <c r="BK22" s="255"/>
      <c r="BL22" s="255"/>
      <c r="BM22" s="255"/>
      <c r="BN22" s="255"/>
      <c r="BO22" s="255"/>
      <c r="BP22" s="255"/>
      <c r="BQ22" s="264">
        <v>16</v>
      </c>
      <c r="BR22" s="265"/>
      <c r="BS22" s="1111"/>
      <c r="BT22" s="1112"/>
      <c r="BU22" s="1112"/>
      <c r="BV22" s="1112"/>
      <c r="BW22" s="1112"/>
      <c r="BX22" s="1112"/>
      <c r="BY22" s="1112"/>
      <c r="BZ22" s="1112"/>
      <c r="CA22" s="1112"/>
      <c r="CB22" s="1112"/>
      <c r="CC22" s="1112"/>
      <c r="CD22" s="1112"/>
      <c r="CE22" s="1112"/>
      <c r="CF22" s="1112"/>
      <c r="CG22" s="1113"/>
      <c r="CH22" s="1086"/>
      <c r="CI22" s="1087"/>
      <c r="CJ22" s="1087"/>
      <c r="CK22" s="1087"/>
      <c r="CL22" s="1088"/>
      <c r="CM22" s="1086"/>
      <c r="CN22" s="1087"/>
      <c r="CO22" s="1087"/>
      <c r="CP22" s="1087"/>
      <c r="CQ22" s="1088"/>
      <c r="CR22" s="1086"/>
      <c r="CS22" s="1087"/>
      <c r="CT22" s="1087"/>
      <c r="CU22" s="1087"/>
      <c r="CV22" s="1088"/>
      <c r="CW22" s="1086"/>
      <c r="CX22" s="1087"/>
      <c r="CY22" s="1087"/>
      <c r="CZ22" s="1087"/>
      <c r="DA22" s="1088"/>
      <c r="DB22" s="1086"/>
      <c r="DC22" s="1087"/>
      <c r="DD22" s="1087"/>
      <c r="DE22" s="1087"/>
      <c r="DF22" s="1088"/>
      <c r="DG22" s="1086"/>
      <c r="DH22" s="1087"/>
      <c r="DI22" s="1087"/>
      <c r="DJ22" s="1087"/>
      <c r="DK22" s="1088"/>
      <c r="DL22" s="1086"/>
      <c r="DM22" s="1087"/>
      <c r="DN22" s="1087"/>
      <c r="DO22" s="1087"/>
      <c r="DP22" s="1088"/>
      <c r="DQ22" s="1086"/>
      <c r="DR22" s="1087"/>
      <c r="DS22" s="1087"/>
      <c r="DT22" s="1087"/>
      <c r="DU22" s="1088"/>
      <c r="DV22" s="1089"/>
      <c r="DW22" s="1090"/>
      <c r="DX22" s="1090"/>
      <c r="DY22" s="1090"/>
      <c r="DZ22" s="1091"/>
      <c r="EA22" s="256"/>
    </row>
    <row r="23" spans="1:131" s="257" customFormat="1" ht="26.25" customHeight="1" thickBot="1" x14ac:dyDescent="0.25">
      <c r="A23" s="266" t="s">
        <v>385</v>
      </c>
      <c r="B23" s="1039" t="s">
        <v>386</v>
      </c>
      <c r="C23" s="1040"/>
      <c r="D23" s="1040"/>
      <c r="E23" s="1040"/>
      <c r="F23" s="1040"/>
      <c r="G23" s="1040"/>
      <c r="H23" s="1040"/>
      <c r="I23" s="1040"/>
      <c r="J23" s="1040"/>
      <c r="K23" s="1040"/>
      <c r="L23" s="1040"/>
      <c r="M23" s="1040"/>
      <c r="N23" s="1040"/>
      <c r="O23" s="1040"/>
      <c r="P23" s="1041"/>
      <c r="Q23" s="1163">
        <v>5591</v>
      </c>
      <c r="R23" s="1164"/>
      <c r="S23" s="1164"/>
      <c r="T23" s="1164"/>
      <c r="U23" s="1164"/>
      <c r="V23" s="1164">
        <v>5361</v>
      </c>
      <c r="W23" s="1164"/>
      <c r="X23" s="1164"/>
      <c r="Y23" s="1164"/>
      <c r="Z23" s="1164"/>
      <c r="AA23" s="1164">
        <v>230</v>
      </c>
      <c r="AB23" s="1164"/>
      <c r="AC23" s="1164"/>
      <c r="AD23" s="1164"/>
      <c r="AE23" s="1165"/>
      <c r="AF23" s="1166">
        <v>133</v>
      </c>
      <c r="AG23" s="1164"/>
      <c r="AH23" s="1164"/>
      <c r="AI23" s="1164"/>
      <c r="AJ23" s="1167"/>
      <c r="AK23" s="1168"/>
      <c r="AL23" s="1169"/>
      <c r="AM23" s="1169"/>
      <c r="AN23" s="1169"/>
      <c r="AO23" s="1169"/>
      <c r="AP23" s="1164">
        <v>3539</v>
      </c>
      <c r="AQ23" s="1164"/>
      <c r="AR23" s="1164"/>
      <c r="AS23" s="1164"/>
      <c r="AT23" s="1164"/>
      <c r="AU23" s="1170"/>
      <c r="AV23" s="1170"/>
      <c r="AW23" s="1170"/>
      <c r="AX23" s="1170"/>
      <c r="AY23" s="1171"/>
      <c r="AZ23" s="1160" t="s">
        <v>387</v>
      </c>
      <c r="BA23" s="1161"/>
      <c r="BB23" s="1161"/>
      <c r="BC23" s="1161"/>
      <c r="BD23" s="1162"/>
      <c r="BE23" s="255"/>
      <c r="BF23" s="255"/>
      <c r="BG23" s="255"/>
      <c r="BH23" s="255"/>
      <c r="BI23" s="255"/>
      <c r="BJ23" s="255"/>
      <c r="BK23" s="255"/>
      <c r="BL23" s="255"/>
      <c r="BM23" s="255"/>
      <c r="BN23" s="255"/>
      <c r="BO23" s="255"/>
      <c r="BP23" s="255"/>
      <c r="BQ23" s="264">
        <v>17</v>
      </c>
      <c r="BR23" s="265"/>
      <c r="BS23" s="1111"/>
      <c r="BT23" s="1112"/>
      <c r="BU23" s="1112"/>
      <c r="BV23" s="1112"/>
      <c r="BW23" s="1112"/>
      <c r="BX23" s="1112"/>
      <c r="BY23" s="1112"/>
      <c r="BZ23" s="1112"/>
      <c r="CA23" s="1112"/>
      <c r="CB23" s="1112"/>
      <c r="CC23" s="1112"/>
      <c r="CD23" s="1112"/>
      <c r="CE23" s="1112"/>
      <c r="CF23" s="1112"/>
      <c r="CG23" s="1113"/>
      <c r="CH23" s="1086"/>
      <c r="CI23" s="1087"/>
      <c r="CJ23" s="1087"/>
      <c r="CK23" s="1087"/>
      <c r="CL23" s="1088"/>
      <c r="CM23" s="1086"/>
      <c r="CN23" s="1087"/>
      <c r="CO23" s="1087"/>
      <c r="CP23" s="1087"/>
      <c r="CQ23" s="1088"/>
      <c r="CR23" s="1086"/>
      <c r="CS23" s="1087"/>
      <c r="CT23" s="1087"/>
      <c r="CU23" s="1087"/>
      <c r="CV23" s="1088"/>
      <c r="CW23" s="1086"/>
      <c r="CX23" s="1087"/>
      <c r="CY23" s="1087"/>
      <c r="CZ23" s="1087"/>
      <c r="DA23" s="1088"/>
      <c r="DB23" s="1086"/>
      <c r="DC23" s="1087"/>
      <c r="DD23" s="1087"/>
      <c r="DE23" s="1087"/>
      <c r="DF23" s="1088"/>
      <c r="DG23" s="1086"/>
      <c r="DH23" s="1087"/>
      <c r="DI23" s="1087"/>
      <c r="DJ23" s="1087"/>
      <c r="DK23" s="1088"/>
      <c r="DL23" s="1086"/>
      <c r="DM23" s="1087"/>
      <c r="DN23" s="1087"/>
      <c r="DO23" s="1087"/>
      <c r="DP23" s="1088"/>
      <c r="DQ23" s="1086"/>
      <c r="DR23" s="1087"/>
      <c r="DS23" s="1087"/>
      <c r="DT23" s="1087"/>
      <c r="DU23" s="1088"/>
      <c r="DV23" s="1089"/>
      <c r="DW23" s="1090"/>
      <c r="DX23" s="1090"/>
      <c r="DY23" s="1090"/>
      <c r="DZ23" s="1091"/>
      <c r="EA23" s="256"/>
    </row>
    <row r="24" spans="1:131" s="257" customFormat="1" ht="26.25" customHeight="1" x14ac:dyDescent="0.2">
      <c r="A24" s="1159" t="s">
        <v>388</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11"/>
      <c r="BT24" s="1112"/>
      <c r="BU24" s="1112"/>
      <c r="BV24" s="1112"/>
      <c r="BW24" s="1112"/>
      <c r="BX24" s="1112"/>
      <c r="BY24" s="1112"/>
      <c r="BZ24" s="1112"/>
      <c r="CA24" s="1112"/>
      <c r="CB24" s="1112"/>
      <c r="CC24" s="1112"/>
      <c r="CD24" s="1112"/>
      <c r="CE24" s="1112"/>
      <c r="CF24" s="1112"/>
      <c r="CG24" s="1113"/>
      <c r="CH24" s="1086"/>
      <c r="CI24" s="1087"/>
      <c r="CJ24" s="1087"/>
      <c r="CK24" s="1087"/>
      <c r="CL24" s="1088"/>
      <c r="CM24" s="1086"/>
      <c r="CN24" s="1087"/>
      <c r="CO24" s="1087"/>
      <c r="CP24" s="1087"/>
      <c r="CQ24" s="1088"/>
      <c r="CR24" s="1086"/>
      <c r="CS24" s="1087"/>
      <c r="CT24" s="1087"/>
      <c r="CU24" s="1087"/>
      <c r="CV24" s="1088"/>
      <c r="CW24" s="1086"/>
      <c r="CX24" s="1087"/>
      <c r="CY24" s="1087"/>
      <c r="CZ24" s="1087"/>
      <c r="DA24" s="1088"/>
      <c r="DB24" s="1086"/>
      <c r="DC24" s="1087"/>
      <c r="DD24" s="1087"/>
      <c r="DE24" s="1087"/>
      <c r="DF24" s="1088"/>
      <c r="DG24" s="1086"/>
      <c r="DH24" s="1087"/>
      <c r="DI24" s="1087"/>
      <c r="DJ24" s="1087"/>
      <c r="DK24" s="1088"/>
      <c r="DL24" s="1086"/>
      <c r="DM24" s="1087"/>
      <c r="DN24" s="1087"/>
      <c r="DO24" s="1087"/>
      <c r="DP24" s="1088"/>
      <c r="DQ24" s="1086"/>
      <c r="DR24" s="1087"/>
      <c r="DS24" s="1087"/>
      <c r="DT24" s="1087"/>
      <c r="DU24" s="1088"/>
      <c r="DV24" s="1089"/>
      <c r="DW24" s="1090"/>
      <c r="DX24" s="1090"/>
      <c r="DY24" s="1090"/>
      <c r="DZ24" s="1091"/>
      <c r="EA24" s="256"/>
    </row>
    <row r="25" spans="1:131" s="249" customFormat="1" ht="26.25" customHeight="1" thickBot="1" x14ac:dyDescent="0.25">
      <c r="A25" s="1158" t="s">
        <v>389</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11"/>
      <c r="BT25" s="1112"/>
      <c r="BU25" s="1112"/>
      <c r="BV25" s="1112"/>
      <c r="BW25" s="1112"/>
      <c r="BX25" s="1112"/>
      <c r="BY25" s="1112"/>
      <c r="BZ25" s="1112"/>
      <c r="CA25" s="1112"/>
      <c r="CB25" s="1112"/>
      <c r="CC25" s="1112"/>
      <c r="CD25" s="1112"/>
      <c r="CE25" s="1112"/>
      <c r="CF25" s="1112"/>
      <c r="CG25" s="1113"/>
      <c r="CH25" s="1086"/>
      <c r="CI25" s="1087"/>
      <c r="CJ25" s="1087"/>
      <c r="CK25" s="1087"/>
      <c r="CL25" s="1088"/>
      <c r="CM25" s="1086"/>
      <c r="CN25" s="1087"/>
      <c r="CO25" s="1087"/>
      <c r="CP25" s="1087"/>
      <c r="CQ25" s="1088"/>
      <c r="CR25" s="1086"/>
      <c r="CS25" s="1087"/>
      <c r="CT25" s="1087"/>
      <c r="CU25" s="1087"/>
      <c r="CV25" s="1088"/>
      <c r="CW25" s="1086"/>
      <c r="CX25" s="1087"/>
      <c r="CY25" s="1087"/>
      <c r="CZ25" s="1087"/>
      <c r="DA25" s="1088"/>
      <c r="DB25" s="1086"/>
      <c r="DC25" s="1087"/>
      <c r="DD25" s="1087"/>
      <c r="DE25" s="1087"/>
      <c r="DF25" s="1088"/>
      <c r="DG25" s="1086"/>
      <c r="DH25" s="1087"/>
      <c r="DI25" s="1087"/>
      <c r="DJ25" s="1087"/>
      <c r="DK25" s="1088"/>
      <c r="DL25" s="1086"/>
      <c r="DM25" s="1087"/>
      <c r="DN25" s="1087"/>
      <c r="DO25" s="1087"/>
      <c r="DP25" s="1088"/>
      <c r="DQ25" s="1086"/>
      <c r="DR25" s="1087"/>
      <c r="DS25" s="1087"/>
      <c r="DT25" s="1087"/>
      <c r="DU25" s="1088"/>
      <c r="DV25" s="1089"/>
      <c r="DW25" s="1090"/>
      <c r="DX25" s="1090"/>
      <c r="DY25" s="1090"/>
      <c r="DZ25" s="1091"/>
      <c r="EA25" s="248"/>
    </row>
    <row r="26" spans="1:131" s="249" customFormat="1" ht="26.25" customHeight="1" x14ac:dyDescent="0.2">
      <c r="A26" s="1092" t="s">
        <v>366</v>
      </c>
      <c r="B26" s="1093"/>
      <c r="C26" s="1093"/>
      <c r="D26" s="1093"/>
      <c r="E26" s="1093"/>
      <c r="F26" s="1093"/>
      <c r="G26" s="1093"/>
      <c r="H26" s="1093"/>
      <c r="I26" s="1093"/>
      <c r="J26" s="1093"/>
      <c r="K26" s="1093"/>
      <c r="L26" s="1093"/>
      <c r="M26" s="1093"/>
      <c r="N26" s="1093"/>
      <c r="O26" s="1093"/>
      <c r="P26" s="1094"/>
      <c r="Q26" s="1098" t="s">
        <v>390</v>
      </c>
      <c r="R26" s="1099"/>
      <c r="S26" s="1099"/>
      <c r="T26" s="1099"/>
      <c r="U26" s="1100"/>
      <c r="V26" s="1098" t="s">
        <v>391</v>
      </c>
      <c r="W26" s="1099"/>
      <c r="X26" s="1099"/>
      <c r="Y26" s="1099"/>
      <c r="Z26" s="1100"/>
      <c r="AA26" s="1098" t="s">
        <v>392</v>
      </c>
      <c r="AB26" s="1099"/>
      <c r="AC26" s="1099"/>
      <c r="AD26" s="1099"/>
      <c r="AE26" s="1099"/>
      <c r="AF26" s="1154" t="s">
        <v>393</v>
      </c>
      <c r="AG26" s="1105"/>
      <c r="AH26" s="1105"/>
      <c r="AI26" s="1105"/>
      <c r="AJ26" s="1155"/>
      <c r="AK26" s="1099" t="s">
        <v>394</v>
      </c>
      <c r="AL26" s="1099"/>
      <c r="AM26" s="1099"/>
      <c r="AN26" s="1099"/>
      <c r="AO26" s="1100"/>
      <c r="AP26" s="1098" t="s">
        <v>395</v>
      </c>
      <c r="AQ26" s="1099"/>
      <c r="AR26" s="1099"/>
      <c r="AS26" s="1099"/>
      <c r="AT26" s="1100"/>
      <c r="AU26" s="1098" t="s">
        <v>396</v>
      </c>
      <c r="AV26" s="1099"/>
      <c r="AW26" s="1099"/>
      <c r="AX26" s="1099"/>
      <c r="AY26" s="1100"/>
      <c r="AZ26" s="1098" t="s">
        <v>397</v>
      </c>
      <c r="BA26" s="1099"/>
      <c r="BB26" s="1099"/>
      <c r="BC26" s="1099"/>
      <c r="BD26" s="1100"/>
      <c r="BE26" s="1098" t="s">
        <v>373</v>
      </c>
      <c r="BF26" s="1099"/>
      <c r="BG26" s="1099"/>
      <c r="BH26" s="1099"/>
      <c r="BI26" s="1114"/>
      <c r="BJ26" s="254"/>
      <c r="BK26" s="254"/>
      <c r="BL26" s="254"/>
      <c r="BM26" s="254"/>
      <c r="BN26" s="254"/>
      <c r="BO26" s="267"/>
      <c r="BP26" s="267"/>
      <c r="BQ26" s="264">
        <v>20</v>
      </c>
      <c r="BR26" s="265"/>
      <c r="BS26" s="1111"/>
      <c r="BT26" s="1112"/>
      <c r="BU26" s="1112"/>
      <c r="BV26" s="1112"/>
      <c r="BW26" s="1112"/>
      <c r="BX26" s="1112"/>
      <c r="BY26" s="1112"/>
      <c r="BZ26" s="1112"/>
      <c r="CA26" s="1112"/>
      <c r="CB26" s="1112"/>
      <c r="CC26" s="1112"/>
      <c r="CD26" s="1112"/>
      <c r="CE26" s="1112"/>
      <c r="CF26" s="1112"/>
      <c r="CG26" s="1113"/>
      <c r="CH26" s="1086"/>
      <c r="CI26" s="1087"/>
      <c r="CJ26" s="1087"/>
      <c r="CK26" s="1087"/>
      <c r="CL26" s="1088"/>
      <c r="CM26" s="1086"/>
      <c r="CN26" s="1087"/>
      <c r="CO26" s="1087"/>
      <c r="CP26" s="1087"/>
      <c r="CQ26" s="1088"/>
      <c r="CR26" s="1086"/>
      <c r="CS26" s="1087"/>
      <c r="CT26" s="1087"/>
      <c r="CU26" s="1087"/>
      <c r="CV26" s="1088"/>
      <c r="CW26" s="1086"/>
      <c r="CX26" s="1087"/>
      <c r="CY26" s="1087"/>
      <c r="CZ26" s="1087"/>
      <c r="DA26" s="1088"/>
      <c r="DB26" s="1086"/>
      <c r="DC26" s="1087"/>
      <c r="DD26" s="1087"/>
      <c r="DE26" s="1087"/>
      <c r="DF26" s="1088"/>
      <c r="DG26" s="1086"/>
      <c r="DH26" s="1087"/>
      <c r="DI26" s="1087"/>
      <c r="DJ26" s="1087"/>
      <c r="DK26" s="1088"/>
      <c r="DL26" s="1086"/>
      <c r="DM26" s="1087"/>
      <c r="DN26" s="1087"/>
      <c r="DO26" s="1087"/>
      <c r="DP26" s="1088"/>
      <c r="DQ26" s="1086"/>
      <c r="DR26" s="1087"/>
      <c r="DS26" s="1087"/>
      <c r="DT26" s="1087"/>
      <c r="DU26" s="1088"/>
      <c r="DV26" s="1089"/>
      <c r="DW26" s="1090"/>
      <c r="DX26" s="1090"/>
      <c r="DY26" s="1090"/>
      <c r="DZ26" s="1091"/>
      <c r="EA26" s="248"/>
    </row>
    <row r="27" spans="1:131" s="249" customFormat="1" ht="26.25" customHeight="1" thickBot="1" x14ac:dyDescent="0.25">
      <c r="A27" s="1095"/>
      <c r="B27" s="1096"/>
      <c r="C27" s="1096"/>
      <c r="D27" s="1096"/>
      <c r="E27" s="1096"/>
      <c r="F27" s="1096"/>
      <c r="G27" s="1096"/>
      <c r="H27" s="1096"/>
      <c r="I27" s="1096"/>
      <c r="J27" s="1096"/>
      <c r="K27" s="1096"/>
      <c r="L27" s="1096"/>
      <c r="M27" s="1096"/>
      <c r="N27" s="1096"/>
      <c r="O27" s="1096"/>
      <c r="P27" s="1097"/>
      <c r="Q27" s="1101"/>
      <c r="R27" s="1102"/>
      <c r="S27" s="1102"/>
      <c r="T27" s="1102"/>
      <c r="U27" s="1103"/>
      <c r="V27" s="1101"/>
      <c r="W27" s="1102"/>
      <c r="X27" s="1102"/>
      <c r="Y27" s="1102"/>
      <c r="Z27" s="1103"/>
      <c r="AA27" s="1101"/>
      <c r="AB27" s="1102"/>
      <c r="AC27" s="1102"/>
      <c r="AD27" s="1102"/>
      <c r="AE27" s="1102"/>
      <c r="AF27" s="1156"/>
      <c r="AG27" s="1108"/>
      <c r="AH27" s="1108"/>
      <c r="AI27" s="1108"/>
      <c r="AJ27" s="1157"/>
      <c r="AK27" s="1102"/>
      <c r="AL27" s="1102"/>
      <c r="AM27" s="1102"/>
      <c r="AN27" s="1102"/>
      <c r="AO27" s="1103"/>
      <c r="AP27" s="1101"/>
      <c r="AQ27" s="1102"/>
      <c r="AR27" s="1102"/>
      <c r="AS27" s="1102"/>
      <c r="AT27" s="1103"/>
      <c r="AU27" s="1101"/>
      <c r="AV27" s="1102"/>
      <c r="AW27" s="1102"/>
      <c r="AX27" s="1102"/>
      <c r="AY27" s="1103"/>
      <c r="AZ27" s="1101"/>
      <c r="BA27" s="1102"/>
      <c r="BB27" s="1102"/>
      <c r="BC27" s="1102"/>
      <c r="BD27" s="1103"/>
      <c r="BE27" s="1101"/>
      <c r="BF27" s="1102"/>
      <c r="BG27" s="1102"/>
      <c r="BH27" s="1102"/>
      <c r="BI27" s="1115"/>
      <c r="BJ27" s="254"/>
      <c r="BK27" s="254"/>
      <c r="BL27" s="254"/>
      <c r="BM27" s="254"/>
      <c r="BN27" s="254"/>
      <c r="BO27" s="267"/>
      <c r="BP27" s="267"/>
      <c r="BQ27" s="264">
        <v>21</v>
      </c>
      <c r="BR27" s="265"/>
      <c r="BS27" s="1111"/>
      <c r="BT27" s="1112"/>
      <c r="BU27" s="1112"/>
      <c r="BV27" s="1112"/>
      <c r="BW27" s="1112"/>
      <c r="BX27" s="1112"/>
      <c r="BY27" s="1112"/>
      <c r="BZ27" s="1112"/>
      <c r="CA27" s="1112"/>
      <c r="CB27" s="1112"/>
      <c r="CC27" s="1112"/>
      <c r="CD27" s="1112"/>
      <c r="CE27" s="1112"/>
      <c r="CF27" s="1112"/>
      <c r="CG27" s="1113"/>
      <c r="CH27" s="1086"/>
      <c r="CI27" s="1087"/>
      <c r="CJ27" s="1087"/>
      <c r="CK27" s="1087"/>
      <c r="CL27" s="1088"/>
      <c r="CM27" s="1086"/>
      <c r="CN27" s="1087"/>
      <c r="CO27" s="1087"/>
      <c r="CP27" s="1087"/>
      <c r="CQ27" s="1088"/>
      <c r="CR27" s="1086"/>
      <c r="CS27" s="1087"/>
      <c r="CT27" s="1087"/>
      <c r="CU27" s="1087"/>
      <c r="CV27" s="1088"/>
      <c r="CW27" s="1086"/>
      <c r="CX27" s="1087"/>
      <c r="CY27" s="1087"/>
      <c r="CZ27" s="1087"/>
      <c r="DA27" s="1088"/>
      <c r="DB27" s="1086"/>
      <c r="DC27" s="1087"/>
      <c r="DD27" s="1087"/>
      <c r="DE27" s="1087"/>
      <c r="DF27" s="1088"/>
      <c r="DG27" s="1086"/>
      <c r="DH27" s="1087"/>
      <c r="DI27" s="1087"/>
      <c r="DJ27" s="1087"/>
      <c r="DK27" s="1088"/>
      <c r="DL27" s="1086"/>
      <c r="DM27" s="1087"/>
      <c r="DN27" s="1087"/>
      <c r="DO27" s="1087"/>
      <c r="DP27" s="1088"/>
      <c r="DQ27" s="1086"/>
      <c r="DR27" s="1087"/>
      <c r="DS27" s="1087"/>
      <c r="DT27" s="1087"/>
      <c r="DU27" s="1088"/>
      <c r="DV27" s="1089"/>
      <c r="DW27" s="1090"/>
      <c r="DX27" s="1090"/>
      <c r="DY27" s="1090"/>
      <c r="DZ27" s="1091"/>
      <c r="EA27" s="248"/>
    </row>
    <row r="28" spans="1:131" s="249" customFormat="1" ht="26.25" customHeight="1" thickTop="1" x14ac:dyDescent="0.2">
      <c r="A28" s="268">
        <v>1</v>
      </c>
      <c r="B28" s="1145" t="s">
        <v>398</v>
      </c>
      <c r="C28" s="1146"/>
      <c r="D28" s="1146"/>
      <c r="E28" s="1146"/>
      <c r="F28" s="1146"/>
      <c r="G28" s="1146"/>
      <c r="H28" s="1146"/>
      <c r="I28" s="1146"/>
      <c r="J28" s="1146"/>
      <c r="K28" s="1146"/>
      <c r="L28" s="1146"/>
      <c r="M28" s="1146"/>
      <c r="N28" s="1146"/>
      <c r="O28" s="1146"/>
      <c r="P28" s="1147"/>
      <c r="Q28" s="1148">
        <v>702</v>
      </c>
      <c r="R28" s="1149"/>
      <c r="S28" s="1149"/>
      <c r="T28" s="1149"/>
      <c r="U28" s="1149"/>
      <c r="V28" s="1149">
        <v>646</v>
      </c>
      <c r="W28" s="1149"/>
      <c r="X28" s="1149"/>
      <c r="Y28" s="1149"/>
      <c r="Z28" s="1149"/>
      <c r="AA28" s="1149">
        <v>56</v>
      </c>
      <c r="AB28" s="1149"/>
      <c r="AC28" s="1149"/>
      <c r="AD28" s="1149"/>
      <c r="AE28" s="1150"/>
      <c r="AF28" s="1151">
        <v>56</v>
      </c>
      <c r="AG28" s="1149"/>
      <c r="AH28" s="1149"/>
      <c r="AI28" s="1149"/>
      <c r="AJ28" s="1152"/>
      <c r="AK28" s="1153">
        <v>42</v>
      </c>
      <c r="AL28" s="1141"/>
      <c r="AM28" s="1141"/>
      <c r="AN28" s="1141"/>
      <c r="AO28" s="1141"/>
      <c r="AP28" s="1141" t="s">
        <v>610</v>
      </c>
      <c r="AQ28" s="1141"/>
      <c r="AR28" s="1141"/>
      <c r="AS28" s="1141"/>
      <c r="AT28" s="1141"/>
      <c r="AU28" s="1141" t="s">
        <v>610</v>
      </c>
      <c r="AV28" s="1141"/>
      <c r="AW28" s="1141"/>
      <c r="AX28" s="1141"/>
      <c r="AY28" s="1141"/>
      <c r="AZ28" s="1142" t="s">
        <v>610</v>
      </c>
      <c r="BA28" s="1142"/>
      <c r="BB28" s="1142"/>
      <c r="BC28" s="1142"/>
      <c r="BD28" s="1142"/>
      <c r="BE28" s="1143"/>
      <c r="BF28" s="1143"/>
      <c r="BG28" s="1143"/>
      <c r="BH28" s="1143"/>
      <c r="BI28" s="1144"/>
      <c r="BJ28" s="254"/>
      <c r="BK28" s="254"/>
      <c r="BL28" s="254"/>
      <c r="BM28" s="254"/>
      <c r="BN28" s="254"/>
      <c r="BO28" s="267"/>
      <c r="BP28" s="267"/>
      <c r="BQ28" s="264">
        <v>22</v>
      </c>
      <c r="BR28" s="265"/>
      <c r="BS28" s="1111"/>
      <c r="BT28" s="1112"/>
      <c r="BU28" s="1112"/>
      <c r="BV28" s="1112"/>
      <c r="BW28" s="1112"/>
      <c r="BX28" s="1112"/>
      <c r="BY28" s="1112"/>
      <c r="BZ28" s="1112"/>
      <c r="CA28" s="1112"/>
      <c r="CB28" s="1112"/>
      <c r="CC28" s="1112"/>
      <c r="CD28" s="1112"/>
      <c r="CE28" s="1112"/>
      <c r="CF28" s="1112"/>
      <c r="CG28" s="1113"/>
      <c r="CH28" s="1086"/>
      <c r="CI28" s="1087"/>
      <c r="CJ28" s="1087"/>
      <c r="CK28" s="1087"/>
      <c r="CL28" s="1088"/>
      <c r="CM28" s="1086"/>
      <c r="CN28" s="1087"/>
      <c r="CO28" s="1087"/>
      <c r="CP28" s="1087"/>
      <c r="CQ28" s="1088"/>
      <c r="CR28" s="1086"/>
      <c r="CS28" s="1087"/>
      <c r="CT28" s="1087"/>
      <c r="CU28" s="1087"/>
      <c r="CV28" s="1088"/>
      <c r="CW28" s="1086"/>
      <c r="CX28" s="1087"/>
      <c r="CY28" s="1087"/>
      <c r="CZ28" s="1087"/>
      <c r="DA28" s="1088"/>
      <c r="DB28" s="1086"/>
      <c r="DC28" s="1087"/>
      <c r="DD28" s="1087"/>
      <c r="DE28" s="1087"/>
      <c r="DF28" s="1088"/>
      <c r="DG28" s="1086"/>
      <c r="DH28" s="1087"/>
      <c r="DI28" s="1087"/>
      <c r="DJ28" s="1087"/>
      <c r="DK28" s="1088"/>
      <c r="DL28" s="1086"/>
      <c r="DM28" s="1087"/>
      <c r="DN28" s="1087"/>
      <c r="DO28" s="1087"/>
      <c r="DP28" s="1088"/>
      <c r="DQ28" s="1086"/>
      <c r="DR28" s="1087"/>
      <c r="DS28" s="1087"/>
      <c r="DT28" s="1087"/>
      <c r="DU28" s="1088"/>
      <c r="DV28" s="1089"/>
      <c r="DW28" s="1090"/>
      <c r="DX28" s="1090"/>
      <c r="DY28" s="1090"/>
      <c r="DZ28" s="1091"/>
      <c r="EA28" s="248"/>
    </row>
    <row r="29" spans="1:131" s="249" customFormat="1" ht="26.25" customHeight="1" x14ac:dyDescent="0.2">
      <c r="A29" s="268">
        <v>2</v>
      </c>
      <c r="B29" s="1132" t="s">
        <v>399</v>
      </c>
      <c r="C29" s="1133"/>
      <c r="D29" s="1133"/>
      <c r="E29" s="1133"/>
      <c r="F29" s="1133"/>
      <c r="G29" s="1133"/>
      <c r="H29" s="1133"/>
      <c r="I29" s="1133"/>
      <c r="J29" s="1133"/>
      <c r="K29" s="1133"/>
      <c r="L29" s="1133"/>
      <c r="M29" s="1133"/>
      <c r="N29" s="1133"/>
      <c r="O29" s="1133"/>
      <c r="P29" s="1134"/>
      <c r="Q29" s="1138">
        <v>51</v>
      </c>
      <c r="R29" s="1139"/>
      <c r="S29" s="1139"/>
      <c r="T29" s="1139"/>
      <c r="U29" s="1139"/>
      <c r="V29" s="1139">
        <v>42</v>
      </c>
      <c r="W29" s="1139"/>
      <c r="X29" s="1139"/>
      <c r="Y29" s="1139"/>
      <c r="Z29" s="1139"/>
      <c r="AA29" s="1139">
        <v>9</v>
      </c>
      <c r="AB29" s="1139"/>
      <c r="AC29" s="1139"/>
      <c r="AD29" s="1139"/>
      <c r="AE29" s="1140"/>
      <c r="AF29" s="1116">
        <v>7</v>
      </c>
      <c r="AG29" s="1117"/>
      <c r="AH29" s="1117"/>
      <c r="AI29" s="1117"/>
      <c r="AJ29" s="1118"/>
      <c r="AK29" s="1075">
        <v>28</v>
      </c>
      <c r="AL29" s="1066"/>
      <c r="AM29" s="1066"/>
      <c r="AN29" s="1066"/>
      <c r="AO29" s="1066"/>
      <c r="AP29" s="1066" t="s">
        <v>610</v>
      </c>
      <c r="AQ29" s="1066"/>
      <c r="AR29" s="1066"/>
      <c r="AS29" s="1066"/>
      <c r="AT29" s="1066"/>
      <c r="AU29" s="1066" t="s">
        <v>610</v>
      </c>
      <c r="AV29" s="1066"/>
      <c r="AW29" s="1066"/>
      <c r="AX29" s="1066"/>
      <c r="AY29" s="1066"/>
      <c r="AZ29" s="1137" t="s">
        <v>610</v>
      </c>
      <c r="BA29" s="1137"/>
      <c r="BB29" s="1137"/>
      <c r="BC29" s="1137"/>
      <c r="BD29" s="1137"/>
      <c r="BE29" s="1077"/>
      <c r="BF29" s="1077"/>
      <c r="BG29" s="1077"/>
      <c r="BH29" s="1077"/>
      <c r="BI29" s="1078"/>
      <c r="BJ29" s="254"/>
      <c r="BK29" s="254"/>
      <c r="BL29" s="254"/>
      <c r="BM29" s="254"/>
      <c r="BN29" s="254"/>
      <c r="BO29" s="267"/>
      <c r="BP29" s="267"/>
      <c r="BQ29" s="264">
        <v>23</v>
      </c>
      <c r="BR29" s="265"/>
      <c r="BS29" s="1111"/>
      <c r="BT29" s="1112"/>
      <c r="BU29" s="1112"/>
      <c r="BV29" s="1112"/>
      <c r="BW29" s="1112"/>
      <c r="BX29" s="1112"/>
      <c r="BY29" s="1112"/>
      <c r="BZ29" s="1112"/>
      <c r="CA29" s="1112"/>
      <c r="CB29" s="1112"/>
      <c r="CC29" s="1112"/>
      <c r="CD29" s="1112"/>
      <c r="CE29" s="1112"/>
      <c r="CF29" s="1112"/>
      <c r="CG29" s="1113"/>
      <c r="CH29" s="1086"/>
      <c r="CI29" s="1087"/>
      <c r="CJ29" s="1087"/>
      <c r="CK29" s="1087"/>
      <c r="CL29" s="1088"/>
      <c r="CM29" s="1086"/>
      <c r="CN29" s="1087"/>
      <c r="CO29" s="1087"/>
      <c r="CP29" s="1087"/>
      <c r="CQ29" s="1088"/>
      <c r="CR29" s="1086"/>
      <c r="CS29" s="1087"/>
      <c r="CT29" s="1087"/>
      <c r="CU29" s="1087"/>
      <c r="CV29" s="1088"/>
      <c r="CW29" s="1086"/>
      <c r="CX29" s="1087"/>
      <c r="CY29" s="1087"/>
      <c r="CZ29" s="1087"/>
      <c r="DA29" s="1088"/>
      <c r="DB29" s="1086"/>
      <c r="DC29" s="1087"/>
      <c r="DD29" s="1087"/>
      <c r="DE29" s="1087"/>
      <c r="DF29" s="1088"/>
      <c r="DG29" s="1086"/>
      <c r="DH29" s="1087"/>
      <c r="DI29" s="1087"/>
      <c r="DJ29" s="1087"/>
      <c r="DK29" s="1088"/>
      <c r="DL29" s="1086"/>
      <c r="DM29" s="1087"/>
      <c r="DN29" s="1087"/>
      <c r="DO29" s="1087"/>
      <c r="DP29" s="1088"/>
      <c r="DQ29" s="1086"/>
      <c r="DR29" s="1087"/>
      <c r="DS29" s="1087"/>
      <c r="DT29" s="1087"/>
      <c r="DU29" s="1088"/>
      <c r="DV29" s="1089"/>
      <c r="DW29" s="1090"/>
      <c r="DX29" s="1090"/>
      <c r="DY29" s="1090"/>
      <c r="DZ29" s="1091"/>
      <c r="EA29" s="248"/>
    </row>
    <row r="30" spans="1:131" s="249" customFormat="1" ht="26.25" customHeight="1" x14ac:dyDescent="0.2">
      <c r="A30" s="268">
        <v>3</v>
      </c>
      <c r="B30" s="1132" t="s">
        <v>400</v>
      </c>
      <c r="C30" s="1133"/>
      <c r="D30" s="1133"/>
      <c r="E30" s="1133"/>
      <c r="F30" s="1133"/>
      <c r="G30" s="1133"/>
      <c r="H30" s="1133"/>
      <c r="I30" s="1133"/>
      <c r="J30" s="1133"/>
      <c r="K30" s="1133"/>
      <c r="L30" s="1133"/>
      <c r="M30" s="1133"/>
      <c r="N30" s="1133"/>
      <c r="O30" s="1133"/>
      <c r="P30" s="1134"/>
      <c r="Q30" s="1138">
        <v>666</v>
      </c>
      <c r="R30" s="1139"/>
      <c r="S30" s="1139"/>
      <c r="T30" s="1139"/>
      <c r="U30" s="1139"/>
      <c r="V30" s="1139">
        <v>652</v>
      </c>
      <c r="W30" s="1139"/>
      <c r="X30" s="1139"/>
      <c r="Y30" s="1139"/>
      <c r="Z30" s="1139"/>
      <c r="AA30" s="1139">
        <v>14</v>
      </c>
      <c r="AB30" s="1139"/>
      <c r="AC30" s="1139"/>
      <c r="AD30" s="1139"/>
      <c r="AE30" s="1140"/>
      <c r="AF30" s="1116">
        <v>14</v>
      </c>
      <c r="AG30" s="1117"/>
      <c r="AH30" s="1117"/>
      <c r="AI30" s="1117"/>
      <c r="AJ30" s="1118"/>
      <c r="AK30" s="1075">
        <v>105</v>
      </c>
      <c r="AL30" s="1066"/>
      <c r="AM30" s="1066"/>
      <c r="AN30" s="1066"/>
      <c r="AO30" s="1066"/>
      <c r="AP30" s="1066" t="s">
        <v>610</v>
      </c>
      <c r="AQ30" s="1066"/>
      <c r="AR30" s="1066"/>
      <c r="AS30" s="1066"/>
      <c r="AT30" s="1066"/>
      <c r="AU30" s="1066" t="s">
        <v>610</v>
      </c>
      <c r="AV30" s="1066"/>
      <c r="AW30" s="1066"/>
      <c r="AX30" s="1066"/>
      <c r="AY30" s="1066"/>
      <c r="AZ30" s="1137" t="s">
        <v>610</v>
      </c>
      <c r="BA30" s="1137"/>
      <c r="BB30" s="1137"/>
      <c r="BC30" s="1137"/>
      <c r="BD30" s="1137"/>
      <c r="BE30" s="1077"/>
      <c r="BF30" s="1077"/>
      <c r="BG30" s="1077"/>
      <c r="BH30" s="1077"/>
      <c r="BI30" s="1078"/>
      <c r="BJ30" s="254"/>
      <c r="BK30" s="254"/>
      <c r="BL30" s="254"/>
      <c r="BM30" s="254"/>
      <c r="BN30" s="254"/>
      <c r="BO30" s="267"/>
      <c r="BP30" s="267"/>
      <c r="BQ30" s="264">
        <v>24</v>
      </c>
      <c r="BR30" s="265"/>
      <c r="BS30" s="1111"/>
      <c r="BT30" s="1112"/>
      <c r="BU30" s="1112"/>
      <c r="BV30" s="1112"/>
      <c r="BW30" s="1112"/>
      <c r="BX30" s="1112"/>
      <c r="BY30" s="1112"/>
      <c r="BZ30" s="1112"/>
      <c r="CA30" s="1112"/>
      <c r="CB30" s="1112"/>
      <c r="CC30" s="1112"/>
      <c r="CD30" s="1112"/>
      <c r="CE30" s="1112"/>
      <c r="CF30" s="1112"/>
      <c r="CG30" s="1113"/>
      <c r="CH30" s="1086"/>
      <c r="CI30" s="1087"/>
      <c r="CJ30" s="1087"/>
      <c r="CK30" s="1087"/>
      <c r="CL30" s="1088"/>
      <c r="CM30" s="1086"/>
      <c r="CN30" s="1087"/>
      <c r="CO30" s="1087"/>
      <c r="CP30" s="1087"/>
      <c r="CQ30" s="1088"/>
      <c r="CR30" s="1086"/>
      <c r="CS30" s="1087"/>
      <c r="CT30" s="1087"/>
      <c r="CU30" s="1087"/>
      <c r="CV30" s="1088"/>
      <c r="CW30" s="1086"/>
      <c r="CX30" s="1087"/>
      <c r="CY30" s="1087"/>
      <c r="CZ30" s="1087"/>
      <c r="DA30" s="1088"/>
      <c r="DB30" s="1086"/>
      <c r="DC30" s="1087"/>
      <c r="DD30" s="1087"/>
      <c r="DE30" s="1087"/>
      <c r="DF30" s="1088"/>
      <c r="DG30" s="1086"/>
      <c r="DH30" s="1087"/>
      <c r="DI30" s="1087"/>
      <c r="DJ30" s="1087"/>
      <c r="DK30" s="1088"/>
      <c r="DL30" s="1086"/>
      <c r="DM30" s="1087"/>
      <c r="DN30" s="1087"/>
      <c r="DO30" s="1087"/>
      <c r="DP30" s="1088"/>
      <c r="DQ30" s="1086"/>
      <c r="DR30" s="1087"/>
      <c r="DS30" s="1087"/>
      <c r="DT30" s="1087"/>
      <c r="DU30" s="1088"/>
      <c r="DV30" s="1089"/>
      <c r="DW30" s="1090"/>
      <c r="DX30" s="1090"/>
      <c r="DY30" s="1090"/>
      <c r="DZ30" s="1091"/>
      <c r="EA30" s="248"/>
    </row>
    <row r="31" spans="1:131" s="249" customFormat="1" ht="26.25" customHeight="1" x14ac:dyDescent="0.2">
      <c r="A31" s="268">
        <v>4</v>
      </c>
      <c r="B31" s="1132" t="s">
        <v>401</v>
      </c>
      <c r="C31" s="1133"/>
      <c r="D31" s="1133"/>
      <c r="E31" s="1133"/>
      <c r="F31" s="1133"/>
      <c r="G31" s="1133"/>
      <c r="H31" s="1133"/>
      <c r="I31" s="1133"/>
      <c r="J31" s="1133"/>
      <c r="K31" s="1133"/>
      <c r="L31" s="1133"/>
      <c r="M31" s="1133"/>
      <c r="N31" s="1133"/>
      <c r="O31" s="1133"/>
      <c r="P31" s="1134"/>
      <c r="Q31" s="1138">
        <v>60</v>
      </c>
      <c r="R31" s="1139"/>
      <c r="S31" s="1139"/>
      <c r="T31" s="1139"/>
      <c r="U31" s="1139"/>
      <c r="V31" s="1139">
        <v>60</v>
      </c>
      <c r="W31" s="1139"/>
      <c r="X31" s="1139"/>
      <c r="Y31" s="1139"/>
      <c r="Z31" s="1139"/>
      <c r="AA31" s="1139">
        <v>0</v>
      </c>
      <c r="AB31" s="1139"/>
      <c r="AC31" s="1139"/>
      <c r="AD31" s="1139"/>
      <c r="AE31" s="1140"/>
      <c r="AF31" s="1116">
        <v>0</v>
      </c>
      <c r="AG31" s="1117"/>
      <c r="AH31" s="1117"/>
      <c r="AI31" s="1117"/>
      <c r="AJ31" s="1118"/>
      <c r="AK31" s="1075">
        <v>16</v>
      </c>
      <c r="AL31" s="1066"/>
      <c r="AM31" s="1066"/>
      <c r="AN31" s="1066"/>
      <c r="AO31" s="1066"/>
      <c r="AP31" s="1066" t="s">
        <v>610</v>
      </c>
      <c r="AQ31" s="1066"/>
      <c r="AR31" s="1066"/>
      <c r="AS31" s="1066"/>
      <c r="AT31" s="1066"/>
      <c r="AU31" s="1066" t="s">
        <v>610</v>
      </c>
      <c r="AV31" s="1066"/>
      <c r="AW31" s="1066"/>
      <c r="AX31" s="1066"/>
      <c r="AY31" s="1066"/>
      <c r="AZ31" s="1137" t="s">
        <v>610</v>
      </c>
      <c r="BA31" s="1137"/>
      <c r="BB31" s="1137"/>
      <c r="BC31" s="1137"/>
      <c r="BD31" s="1137"/>
      <c r="BE31" s="1077"/>
      <c r="BF31" s="1077"/>
      <c r="BG31" s="1077"/>
      <c r="BH31" s="1077"/>
      <c r="BI31" s="1078"/>
      <c r="BJ31" s="254"/>
      <c r="BK31" s="254"/>
      <c r="BL31" s="254"/>
      <c r="BM31" s="254"/>
      <c r="BN31" s="254"/>
      <c r="BO31" s="267"/>
      <c r="BP31" s="267"/>
      <c r="BQ31" s="264">
        <v>25</v>
      </c>
      <c r="BR31" s="265"/>
      <c r="BS31" s="1111"/>
      <c r="BT31" s="1112"/>
      <c r="BU31" s="1112"/>
      <c r="BV31" s="1112"/>
      <c r="BW31" s="1112"/>
      <c r="BX31" s="1112"/>
      <c r="BY31" s="1112"/>
      <c r="BZ31" s="1112"/>
      <c r="CA31" s="1112"/>
      <c r="CB31" s="1112"/>
      <c r="CC31" s="1112"/>
      <c r="CD31" s="1112"/>
      <c r="CE31" s="1112"/>
      <c r="CF31" s="1112"/>
      <c r="CG31" s="1113"/>
      <c r="CH31" s="1086"/>
      <c r="CI31" s="1087"/>
      <c r="CJ31" s="1087"/>
      <c r="CK31" s="1087"/>
      <c r="CL31" s="1088"/>
      <c r="CM31" s="1086"/>
      <c r="CN31" s="1087"/>
      <c r="CO31" s="1087"/>
      <c r="CP31" s="1087"/>
      <c r="CQ31" s="1088"/>
      <c r="CR31" s="1086"/>
      <c r="CS31" s="1087"/>
      <c r="CT31" s="1087"/>
      <c r="CU31" s="1087"/>
      <c r="CV31" s="1088"/>
      <c r="CW31" s="1086"/>
      <c r="CX31" s="1087"/>
      <c r="CY31" s="1087"/>
      <c r="CZ31" s="1087"/>
      <c r="DA31" s="1088"/>
      <c r="DB31" s="1086"/>
      <c r="DC31" s="1087"/>
      <c r="DD31" s="1087"/>
      <c r="DE31" s="1087"/>
      <c r="DF31" s="1088"/>
      <c r="DG31" s="1086"/>
      <c r="DH31" s="1087"/>
      <c r="DI31" s="1087"/>
      <c r="DJ31" s="1087"/>
      <c r="DK31" s="1088"/>
      <c r="DL31" s="1086"/>
      <c r="DM31" s="1087"/>
      <c r="DN31" s="1087"/>
      <c r="DO31" s="1087"/>
      <c r="DP31" s="1088"/>
      <c r="DQ31" s="1086"/>
      <c r="DR31" s="1087"/>
      <c r="DS31" s="1087"/>
      <c r="DT31" s="1087"/>
      <c r="DU31" s="1088"/>
      <c r="DV31" s="1089"/>
      <c r="DW31" s="1090"/>
      <c r="DX31" s="1090"/>
      <c r="DY31" s="1090"/>
      <c r="DZ31" s="1091"/>
      <c r="EA31" s="248"/>
    </row>
    <row r="32" spans="1:131" s="249" customFormat="1" ht="26.25" customHeight="1" x14ac:dyDescent="0.2">
      <c r="A32" s="268">
        <v>5</v>
      </c>
      <c r="B32" s="1132" t="s">
        <v>402</v>
      </c>
      <c r="C32" s="1133"/>
      <c r="D32" s="1133"/>
      <c r="E32" s="1133"/>
      <c r="F32" s="1133"/>
      <c r="G32" s="1133"/>
      <c r="H32" s="1133"/>
      <c r="I32" s="1133"/>
      <c r="J32" s="1133"/>
      <c r="K32" s="1133"/>
      <c r="L32" s="1133"/>
      <c r="M32" s="1133"/>
      <c r="N32" s="1133"/>
      <c r="O32" s="1133"/>
      <c r="P32" s="1134"/>
      <c r="Q32" s="1138">
        <v>135</v>
      </c>
      <c r="R32" s="1139"/>
      <c r="S32" s="1139"/>
      <c r="T32" s="1139"/>
      <c r="U32" s="1139"/>
      <c r="V32" s="1139">
        <v>128</v>
      </c>
      <c r="W32" s="1139"/>
      <c r="X32" s="1139"/>
      <c r="Y32" s="1139"/>
      <c r="Z32" s="1139"/>
      <c r="AA32" s="1139">
        <v>7</v>
      </c>
      <c r="AB32" s="1139"/>
      <c r="AC32" s="1139"/>
      <c r="AD32" s="1139"/>
      <c r="AE32" s="1140"/>
      <c r="AF32" s="1116">
        <v>140</v>
      </c>
      <c r="AG32" s="1117"/>
      <c r="AH32" s="1117"/>
      <c r="AI32" s="1117"/>
      <c r="AJ32" s="1118"/>
      <c r="AK32" s="1075">
        <v>23</v>
      </c>
      <c r="AL32" s="1066"/>
      <c r="AM32" s="1066"/>
      <c r="AN32" s="1066"/>
      <c r="AO32" s="1066"/>
      <c r="AP32" s="1066">
        <v>770</v>
      </c>
      <c r="AQ32" s="1066"/>
      <c r="AR32" s="1066"/>
      <c r="AS32" s="1066"/>
      <c r="AT32" s="1066"/>
      <c r="AU32" s="1066">
        <v>155</v>
      </c>
      <c r="AV32" s="1066"/>
      <c r="AW32" s="1066"/>
      <c r="AX32" s="1066"/>
      <c r="AY32" s="1066"/>
      <c r="AZ32" s="1137" t="s">
        <v>610</v>
      </c>
      <c r="BA32" s="1137"/>
      <c r="BB32" s="1137"/>
      <c r="BC32" s="1137"/>
      <c r="BD32" s="1137"/>
      <c r="BE32" s="1077" t="s">
        <v>403</v>
      </c>
      <c r="BF32" s="1077"/>
      <c r="BG32" s="1077"/>
      <c r="BH32" s="1077"/>
      <c r="BI32" s="1078"/>
      <c r="BJ32" s="254"/>
      <c r="BK32" s="254"/>
      <c r="BL32" s="254"/>
      <c r="BM32" s="254"/>
      <c r="BN32" s="254"/>
      <c r="BO32" s="267"/>
      <c r="BP32" s="267"/>
      <c r="BQ32" s="264">
        <v>26</v>
      </c>
      <c r="BR32" s="265"/>
      <c r="BS32" s="1111"/>
      <c r="BT32" s="1112"/>
      <c r="BU32" s="1112"/>
      <c r="BV32" s="1112"/>
      <c r="BW32" s="1112"/>
      <c r="BX32" s="1112"/>
      <c r="BY32" s="1112"/>
      <c r="BZ32" s="1112"/>
      <c r="CA32" s="1112"/>
      <c r="CB32" s="1112"/>
      <c r="CC32" s="1112"/>
      <c r="CD32" s="1112"/>
      <c r="CE32" s="1112"/>
      <c r="CF32" s="1112"/>
      <c r="CG32" s="1113"/>
      <c r="CH32" s="1086"/>
      <c r="CI32" s="1087"/>
      <c r="CJ32" s="1087"/>
      <c r="CK32" s="1087"/>
      <c r="CL32" s="1088"/>
      <c r="CM32" s="1086"/>
      <c r="CN32" s="1087"/>
      <c r="CO32" s="1087"/>
      <c r="CP32" s="1087"/>
      <c r="CQ32" s="1088"/>
      <c r="CR32" s="1086"/>
      <c r="CS32" s="1087"/>
      <c r="CT32" s="1087"/>
      <c r="CU32" s="1087"/>
      <c r="CV32" s="1088"/>
      <c r="CW32" s="1086"/>
      <c r="CX32" s="1087"/>
      <c r="CY32" s="1087"/>
      <c r="CZ32" s="1087"/>
      <c r="DA32" s="1088"/>
      <c r="DB32" s="1086"/>
      <c r="DC32" s="1087"/>
      <c r="DD32" s="1087"/>
      <c r="DE32" s="1087"/>
      <c r="DF32" s="1088"/>
      <c r="DG32" s="1086"/>
      <c r="DH32" s="1087"/>
      <c r="DI32" s="1087"/>
      <c r="DJ32" s="1087"/>
      <c r="DK32" s="1088"/>
      <c r="DL32" s="1086"/>
      <c r="DM32" s="1087"/>
      <c r="DN32" s="1087"/>
      <c r="DO32" s="1087"/>
      <c r="DP32" s="1088"/>
      <c r="DQ32" s="1086"/>
      <c r="DR32" s="1087"/>
      <c r="DS32" s="1087"/>
      <c r="DT32" s="1087"/>
      <c r="DU32" s="1088"/>
      <c r="DV32" s="1089"/>
      <c r="DW32" s="1090"/>
      <c r="DX32" s="1090"/>
      <c r="DY32" s="1090"/>
      <c r="DZ32" s="1091"/>
      <c r="EA32" s="248"/>
    </row>
    <row r="33" spans="1:131" s="249" customFormat="1" ht="26.25" customHeight="1" x14ac:dyDescent="0.2">
      <c r="A33" s="268">
        <v>6</v>
      </c>
      <c r="B33" s="1132" t="s">
        <v>404</v>
      </c>
      <c r="C33" s="1133"/>
      <c r="D33" s="1133"/>
      <c r="E33" s="1133"/>
      <c r="F33" s="1133"/>
      <c r="G33" s="1133"/>
      <c r="H33" s="1133"/>
      <c r="I33" s="1133"/>
      <c r="J33" s="1133"/>
      <c r="K33" s="1133"/>
      <c r="L33" s="1133"/>
      <c r="M33" s="1133"/>
      <c r="N33" s="1133"/>
      <c r="O33" s="1133"/>
      <c r="P33" s="1134"/>
      <c r="Q33" s="1138">
        <v>14</v>
      </c>
      <c r="R33" s="1139"/>
      <c r="S33" s="1139"/>
      <c r="T33" s="1139"/>
      <c r="U33" s="1139"/>
      <c r="V33" s="1139">
        <v>10</v>
      </c>
      <c r="W33" s="1139"/>
      <c r="X33" s="1139"/>
      <c r="Y33" s="1139"/>
      <c r="Z33" s="1139"/>
      <c r="AA33" s="1139">
        <v>4</v>
      </c>
      <c r="AB33" s="1139"/>
      <c r="AC33" s="1139"/>
      <c r="AD33" s="1139"/>
      <c r="AE33" s="1140"/>
      <c r="AF33" s="1116">
        <v>4</v>
      </c>
      <c r="AG33" s="1117"/>
      <c r="AH33" s="1117"/>
      <c r="AI33" s="1117"/>
      <c r="AJ33" s="1118"/>
      <c r="AK33" s="1075" t="s">
        <v>609</v>
      </c>
      <c r="AL33" s="1066"/>
      <c r="AM33" s="1066"/>
      <c r="AN33" s="1066"/>
      <c r="AO33" s="1066"/>
      <c r="AP33" s="1066" t="s">
        <v>610</v>
      </c>
      <c r="AQ33" s="1066"/>
      <c r="AR33" s="1066"/>
      <c r="AS33" s="1066"/>
      <c r="AT33" s="1066"/>
      <c r="AU33" s="1066" t="s">
        <v>610</v>
      </c>
      <c r="AV33" s="1066"/>
      <c r="AW33" s="1066"/>
      <c r="AX33" s="1066"/>
      <c r="AY33" s="1066"/>
      <c r="AZ33" s="1137" t="s">
        <v>610</v>
      </c>
      <c r="BA33" s="1137"/>
      <c r="BB33" s="1137"/>
      <c r="BC33" s="1137"/>
      <c r="BD33" s="1137"/>
      <c r="BE33" s="1077" t="s">
        <v>405</v>
      </c>
      <c r="BF33" s="1077"/>
      <c r="BG33" s="1077"/>
      <c r="BH33" s="1077"/>
      <c r="BI33" s="1078"/>
      <c r="BJ33" s="254"/>
      <c r="BK33" s="254"/>
      <c r="BL33" s="254"/>
      <c r="BM33" s="254"/>
      <c r="BN33" s="254"/>
      <c r="BO33" s="267"/>
      <c r="BP33" s="267"/>
      <c r="BQ33" s="264">
        <v>27</v>
      </c>
      <c r="BR33" s="265"/>
      <c r="BS33" s="1111"/>
      <c r="BT33" s="1112"/>
      <c r="BU33" s="1112"/>
      <c r="BV33" s="1112"/>
      <c r="BW33" s="1112"/>
      <c r="BX33" s="1112"/>
      <c r="BY33" s="1112"/>
      <c r="BZ33" s="1112"/>
      <c r="CA33" s="1112"/>
      <c r="CB33" s="1112"/>
      <c r="CC33" s="1112"/>
      <c r="CD33" s="1112"/>
      <c r="CE33" s="1112"/>
      <c r="CF33" s="1112"/>
      <c r="CG33" s="1113"/>
      <c r="CH33" s="1086"/>
      <c r="CI33" s="1087"/>
      <c r="CJ33" s="1087"/>
      <c r="CK33" s="1087"/>
      <c r="CL33" s="1088"/>
      <c r="CM33" s="1086"/>
      <c r="CN33" s="1087"/>
      <c r="CO33" s="1087"/>
      <c r="CP33" s="1087"/>
      <c r="CQ33" s="1088"/>
      <c r="CR33" s="1086"/>
      <c r="CS33" s="1087"/>
      <c r="CT33" s="1087"/>
      <c r="CU33" s="1087"/>
      <c r="CV33" s="1088"/>
      <c r="CW33" s="1086"/>
      <c r="CX33" s="1087"/>
      <c r="CY33" s="1087"/>
      <c r="CZ33" s="1087"/>
      <c r="DA33" s="1088"/>
      <c r="DB33" s="1086"/>
      <c r="DC33" s="1087"/>
      <c r="DD33" s="1087"/>
      <c r="DE33" s="1087"/>
      <c r="DF33" s="1088"/>
      <c r="DG33" s="1086"/>
      <c r="DH33" s="1087"/>
      <c r="DI33" s="1087"/>
      <c r="DJ33" s="1087"/>
      <c r="DK33" s="1088"/>
      <c r="DL33" s="1086"/>
      <c r="DM33" s="1087"/>
      <c r="DN33" s="1087"/>
      <c r="DO33" s="1087"/>
      <c r="DP33" s="1088"/>
      <c r="DQ33" s="1086"/>
      <c r="DR33" s="1087"/>
      <c r="DS33" s="1087"/>
      <c r="DT33" s="1087"/>
      <c r="DU33" s="1088"/>
      <c r="DV33" s="1089"/>
      <c r="DW33" s="1090"/>
      <c r="DX33" s="1090"/>
      <c r="DY33" s="1090"/>
      <c r="DZ33" s="1091"/>
      <c r="EA33" s="248"/>
    </row>
    <row r="34" spans="1:131" s="249" customFormat="1" ht="26.25" customHeight="1" x14ac:dyDescent="0.2">
      <c r="A34" s="268">
        <v>7</v>
      </c>
      <c r="B34" s="1132" t="s">
        <v>406</v>
      </c>
      <c r="C34" s="1133"/>
      <c r="D34" s="1133"/>
      <c r="E34" s="1133"/>
      <c r="F34" s="1133"/>
      <c r="G34" s="1133"/>
      <c r="H34" s="1133"/>
      <c r="I34" s="1133"/>
      <c r="J34" s="1133"/>
      <c r="K34" s="1133"/>
      <c r="L34" s="1133"/>
      <c r="M34" s="1133"/>
      <c r="N34" s="1133"/>
      <c r="O34" s="1133"/>
      <c r="P34" s="1134"/>
      <c r="Q34" s="1138">
        <v>219</v>
      </c>
      <c r="R34" s="1139"/>
      <c r="S34" s="1139"/>
      <c r="T34" s="1139"/>
      <c r="U34" s="1139"/>
      <c r="V34" s="1139">
        <v>199</v>
      </c>
      <c r="W34" s="1139"/>
      <c r="X34" s="1139"/>
      <c r="Y34" s="1139"/>
      <c r="Z34" s="1139"/>
      <c r="AA34" s="1139">
        <v>21</v>
      </c>
      <c r="AB34" s="1139"/>
      <c r="AC34" s="1139"/>
      <c r="AD34" s="1139"/>
      <c r="AE34" s="1140"/>
      <c r="AF34" s="1116">
        <v>17</v>
      </c>
      <c r="AG34" s="1117"/>
      <c r="AH34" s="1117"/>
      <c r="AI34" s="1117"/>
      <c r="AJ34" s="1118"/>
      <c r="AK34" s="1075">
        <v>139</v>
      </c>
      <c r="AL34" s="1066"/>
      <c r="AM34" s="1066"/>
      <c r="AN34" s="1066"/>
      <c r="AO34" s="1066"/>
      <c r="AP34" s="1066">
        <v>868</v>
      </c>
      <c r="AQ34" s="1066"/>
      <c r="AR34" s="1066"/>
      <c r="AS34" s="1066"/>
      <c r="AT34" s="1066"/>
      <c r="AU34" s="1066">
        <v>868</v>
      </c>
      <c r="AV34" s="1066"/>
      <c r="AW34" s="1066"/>
      <c r="AX34" s="1066"/>
      <c r="AY34" s="1066"/>
      <c r="AZ34" s="1137" t="s">
        <v>610</v>
      </c>
      <c r="BA34" s="1137"/>
      <c r="BB34" s="1137"/>
      <c r="BC34" s="1137"/>
      <c r="BD34" s="1137"/>
      <c r="BE34" s="1077" t="s">
        <v>407</v>
      </c>
      <c r="BF34" s="1077"/>
      <c r="BG34" s="1077"/>
      <c r="BH34" s="1077"/>
      <c r="BI34" s="1078"/>
      <c r="BJ34" s="254"/>
      <c r="BK34" s="254"/>
      <c r="BL34" s="254"/>
      <c r="BM34" s="254"/>
      <c r="BN34" s="254"/>
      <c r="BO34" s="267"/>
      <c r="BP34" s="267"/>
      <c r="BQ34" s="264">
        <v>28</v>
      </c>
      <c r="BR34" s="265"/>
      <c r="BS34" s="1111"/>
      <c r="BT34" s="1112"/>
      <c r="BU34" s="1112"/>
      <c r="BV34" s="1112"/>
      <c r="BW34" s="1112"/>
      <c r="BX34" s="1112"/>
      <c r="BY34" s="1112"/>
      <c r="BZ34" s="1112"/>
      <c r="CA34" s="1112"/>
      <c r="CB34" s="1112"/>
      <c r="CC34" s="1112"/>
      <c r="CD34" s="1112"/>
      <c r="CE34" s="1112"/>
      <c r="CF34" s="1112"/>
      <c r="CG34" s="1113"/>
      <c r="CH34" s="1086"/>
      <c r="CI34" s="1087"/>
      <c r="CJ34" s="1087"/>
      <c r="CK34" s="1087"/>
      <c r="CL34" s="1088"/>
      <c r="CM34" s="1086"/>
      <c r="CN34" s="1087"/>
      <c r="CO34" s="1087"/>
      <c r="CP34" s="1087"/>
      <c r="CQ34" s="1088"/>
      <c r="CR34" s="1086"/>
      <c r="CS34" s="1087"/>
      <c r="CT34" s="1087"/>
      <c r="CU34" s="1087"/>
      <c r="CV34" s="1088"/>
      <c r="CW34" s="1086"/>
      <c r="CX34" s="1087"/>
      <c r="CY34" s="1087"/>
      <c r="CZ34" s="1087"/>
      <c r="DA34" s="1088"/>
      <c r="DB34" s="1086"/>
      <c r="DC34" s="1087"/>
      <c r="DD34" s="1087"/>
      <c r="DE34" s="1087"/>
      <c r="DF34" s="1088"/>
      <c r="DG34" s="1086"/>
      <c r="DH34" s="1087"/>
      <c r="DI34" s="1087"/>
      <c r="DJ34" s="1087"/>
      <c r="DK34" s="1088"/>
      <c r="DL34" s="1086"/>
      <c r="DM34" s="1087"/>
      <c r="DN34" s="1087"/>
      <c r="DO34" s="1087"/>
      <c r="DP34" s="1088"/>
      <c r="DQ34" s="1086"/>
      <c r="DR34" s="1087"/>
      <c r="DS34" s="1087"/>
      <c r="DT34" s="1087"/>
      <c r="DU34" s="1088"/>
      <c r="DV34" s="1089"/>
      <c r="DW34" s="1090"/>
      <c r="DX34" s="1090"/>
      <c r="DY34" s="1090"/>
      <c r="DZ34" s="1091"/>
      <c r="EA34" s="248"/>
    </row>
    <row r="35" spans="1:131" s="249" customFormat="1" ht="26.25" customHeight="1" x14ac:dyDescent="0.2">
      <c r="A35" s="268">
        <v>8</v>
      </c>
      <c r="B35" s="1132" t="s">
        <v>408</v>
      </c>
      <c r="C35" s="1133"/>
      <c r="D35" s="1133"/>
      <c r="E35" s="1133"/>
      <c r="F35" s="1133"/>
      <c r="G35" s="1133"/>
      <c r="H35" s="1133"/>
      <c r="I35" s="1133"/>
      <c r="J35" s="1133"/>
      <c r="K35" s="1133"/>
      <c r="L35" s="1133"/>
      <c r="M35" s="1133"/>
      <c r="N35" s="1133"/>
      <c r="O35" s="1133"/>
      <c r="P35" s="1134"/>
      <c r="Q35" s="1138">
        <v>2</v>
      </c>
      <c r="R35" s="1139"/>
      <c r="S35" s="1139"/>
      <c r="T35" s="1139"/>
      <c r="U35" s="1139"/>
      <c r="V35" s="1139">
        <v>1</v>
      </c>
      <c r="W35" s="1139"/>
      <c r="X35" s="1139"/>
      <c r="Y35" s="1139"/>
      <c r="Z35" s="1139"/>
      <c r="AA35" s="1139">
        <v>1</v>
      </c>
      <c r="AB35" s="1139"/>
      <c r="AC35" s="1139"/>
      <c r="AD35" s="1139"/>
      <c r="AE35" s="1140"/>
      <c r="AF35" s="1116">
        <v>1</v>
      </c>
      <c r="AG35" s="1117"/>
      <c r="AH35" s="1117"/>
      <c r="AI35" s="1117"/>
      <c r="AJ35" s="1118"/>
      <c r="AK35" s="1075">
        <v>1</v>
      </c>
      <c r="AL35" s="1066"/>
      <c r="AM35" s="1066"/>
      <c r="AN35" s="1066"/>
      <c r="AO35" s="1066"/>
      <c r="AP35" s="1066" t="s">
        <v>610</v>
      </c>
      <c r="AQ35" s="1066"/>
      <c r="AR35" s="1066"/>
      <c r="AS35" s="1066"/>
      <c r="AT35" s="1066"/>
      <c r="AU35" s="1066" t="s">
        <v>610</v>
      </c>
      <c r="AV35" s="1066"/>
      <c r="AW35" s="1066"/>
      <c r="AX35" s="1066"/>
      <c r="AY35" s="1066"/>
      <c r="AZ35" s="1137" t="s">
        <v>610</v>
      </c>
      <c r="BA35" s="1137"/>
      <c r="BB35" s="1137"/>
      <c r="BC35" s="1137"/>
      <c r="BD35" s="1137"/>
      <c r="BE35" s="1077" t="s">
        <v>409</v>
      </c>
      <c r="BF35" s="1077"/>
      <c r="BG35" s="1077"/>
      <c r="BH35" s="1077"/>
      <c r="BI35" s="1078"/>
      <c r="BJ35" s="254"/>
      <c r="BK35" s="254"/>
      <c r="BL35" s="254"/>
      <c r="BM35" s="254"/>
      <c r="BN35" s="254"/>
      <c r="BO35" s="267"/>
      <c r="BP35" s="267"/>
      <c r="BQ35" s="264">
        <v>29</v>
      </c>
      <c r="BR35" s="265"/>
      <c r="BS35" s="1111"/>
      <c r="BT35" s="1112"/>
      <c r="BU35" s="1112"/>
      <c r="BV35" s="1112"/>
      <c r="BW35" s="1112"/>
      <c r="BX35" s="1112"/>
      <c r="BY35" s="1112"/>
      <c r="BZ35" s="1112"/>
      <c r="CA35" s="1112"/>
      <c r="CB35" s="1112"/>
      <c r="CC35" s="1112"/>
      <c r="CD35" s="1112"/>
      <c r="CE35" s="1112"/>
      <c r="CF35" s="1112"/>
      <c r="CG35" s="1113"/>
      <c r="CH35" s="1086"/>
      <c r="CI35" s="1087"/>
      <c r="CJ35" s="1087"/>
      <c r="CK35" s="1087"/>
      <c r="CL35" s="1088"/>
      <c r="CM35" s="1086"/>
      <c r="CN35" s="1087"/>
      <c r="CO35" s="1087"/>
      <c r="CP35" s="1087"/>
      <c r="CQ35" s="1088"/>
      <c r="CR35" s="1086"/>
      <c r="CS35" s="1087"/>
      <c r="CT35" s="1087"/>
      <c r="CU35" s="1087"/>
      <c r="CV35" s="1088"/>
      <c r="CW35" s="1086"/>
      <c r="CX35" s="1087"/>
      <c r="CY35" s="1087"/>
      <c r="CZ35" s="1087"/>
      <c r="DA35" s="1088"/>
      <c r="DB35" s="1086"/>
      <c r="DC35" s="1087"/>
      <c r="DD35" s="1087"/>
      <c r="DE35" s="1087"/>
      <c r="DF35" s="1088"/>
      <c r="DG35" s="1086"/>
      <c r="DH35" s="1087"/>
      <c r="DI35" s="1087"/>
      <c r="DJ35" s="1087"/>
      <c r="DK35" s="1088"/>
      <c r="DL35" s="1086"/>
      <c r="DM35" s="1087"/>
      <c r="DN35" s="1087"/>
      <c r="DO35" s="1087"/>
      <c r="DP35" s="1088"/>
      <c r="DQ35" s="1086"/>
      <c r="DR35" s="1087"/>
      <c r="DS35" s="1087"/>
      <c r="DT35" s="1087"/>
      <c r="DU35" s="1088"/>
      <c r="DV35" s="1089"/>
      <c r="DW35" s="1090"/>
      <c r="DX35" s="1090"/>
      <c r="DY35" s="1090"/>
      <c r="DZ35" s="1091"/>
      <c r="EA35" s="248"/>
    </row>
    <row r="36" spans="1:131" s="249" customFormat="1" ht="26.25" customHeight="1" x14ac:dyDescent="0.2">
      <c r="A36" s="268">
        <v>9</v>
      </c>
      <c r="B36" s="1132" t="s">
        <v>410</v>
      </c>
      <c r="C36" s="1133"/>
      <c r="D36" s="1133"/>
      <c r="E36" s="1133"/>
      <c r="F36" s="1133"/>
      <c r="G36" s="1133"/>
      <c r="H36" s="1133"/>
      <c r="I36" s="1133"/>
      <c r="J36" s="1133"/>
      <c r="K36" s="1133"/>
      <c r="L36" s="1133"/>
      <c r="M36" s="1133"/>
      <c r="N36" s="1133"/>
      <c r="O36" s="1133"/>
      <c r="P36" s="1134"/>
      <c r="Q36" s="1138">
        <v>37</v>
      </c>
      <c r="R36" s="1139"/>
      <c r="S36" s="1139"/>
      <c r="T36" s="1139"/>
      <c r="U36" s="1139"/>
      <c r="V36" s="1139">
        <v>33</v>
      </c>
      <c r="W36" s="1139"/>
      <c r="X36" s="1139"/>
      <c r="Y36" s="1139"/>
      <c r="Z36" s="1139"/>
      <c r="AA36" s="1139">
        <v>4</v>
      </c>
      <c r="AB36" s="1139"/>
      <c r="AC36" s="1139"/>
      <c r="AD36" s="1139"/>
      <c r="AE36" s="1140"/>
      <c r="AF36" s="1116">
        <v>4</v>
      </c>
      <c r="AG36" s="1117"/>
      <c r="AH36" s="1117"/>
      <c r="AI36" s="1117"/>
      <c r="AJ36" s="1118"/>
      <c r="AK36" s="1075">
        <v>0</v>
      </c>
      <c r="AL36" s="1066"/>
      <c r="AM36" s="1066"/>
      <c r="AN36" s="1066"/>
      <c r="AO36" s="1066"/>
      <c r="AP36" s="1066">
        <v>62</v>
      </c>
      <c r="AQ36" s="1066"/>
      <c r="AR36" s="1066"/>
      <c r="AS36" s="1066"/>
      <c r="AT36" s="1066"/>
      <c r="AU36" s="1066">
        <v>31</v>
      </c>
      <c r="AV36" s="1066"/>
      <c r="AW36" s="1066"/>
      <c r="AX36" s="1066"/>
      <c r="AY36" s="1066"/>
      <c r="AZ36" s="1137" t="s">
        <v>610</v>
      </c>
      <c r="BA36" s="1137"/>
      <c r="BB36" s="1137"/>
      <c r="BC36" s="1137"/>
      <c r="BD36" s="1137"/>
      <c r="BE36" s="1077" t="s">
        <v>405</v>
      </c>
      <c r="BF36" s="1077"/>
      <c r="BG36" s="1077"/>
      <c r="BH36" s="1077"/>
      <c r="BI36" s="1078"/>
      <c r="BJ36" s="254"/>
      <c r="BK36" s="254"/>
      <c r="BL36" s="254"/>
      <c r="BM36" s="254"/>
      <c r="BN36" s="254"/>
      <c r="BO36" s="267"/>
      <c r="BP36" s="267"/>
      <c r="BQ36" s="264">
        <v>30</v>
      </c>
      <c r="BR36" s="265"/>
      <c r="BS36" s="1111"/>
      <c r="BT36" s="1112"/>
      <c r="BU36" s="1112"/>
      <c r="BV36" s="1112"/>
      <c r="BW36" s="1112"/>
      <c r="BX36" s="1112"/>
      <c r="BY36" s="1112"/>
      <c r="BZ36" s="1112"/>
      <c r="CA36" s="1112"/>
      <c r="CB36" s="1112"/>
      <c r="CC36" s="1112"/>
      <c r="CD36" s="1112"/>
      <c r="CE36" s="1112"/>
      <c r="CF36" s="1112"/>
      <c r="CG36" s="1113"/>
      <c r="CH36" s="1086"/>
      <c r="CI36" s="1087"/>
      <c r="CJ36" s="1087"/>
      <c r="CK36" s="1087"/>
      <c r="CL36" s="1088"/>
      <c r="CM36" s="1086"/>
      <c r="CN36" s="1087"/>
      <c r="CO36" s="1087"/>
      <c r="CP36" s="1087"/>
      <c r="CQ36" s="1088"/>
      <c r="CR36" s="1086"/>
      <c r="CS36" s="1087"/>
      <c r="CT36" s="1087"/>
      <c r="CU36" s="1087"/>
      <c r="CV36" s="1088"/>
      <c r="CW36" s="1086"/>
      <c r="CX36" s="1087"/>
      <c r="CY36" s="1087"/>
      <c r="CZ36" s="1087"/>
      <c r="DA36" s="1088"/>
      <c r="DB36" s="1086"/>
      <c r="DC36" s="1087"/>
      <c r="DD36" s="1087"/>
      <c r="DE36" s="1087"/>
      <c r="DF36" s="1088"/>
      <c r="DG36" s="1086"/>
      <c r="DH36" s="1087"/>
      <c r="DI36" s="1087"/>
      <c r="DJ36" s="1087"/>
      <c r="DK36" s="1088"/>
      <c r="DL36" s="1086"/>
      <c r="DM36" s="1087"/>
      <c r="DN36" s="1087"/>
      <c r="DO36" s="1087"/>
      <c r="DP36" s="1088"/>
      <c r="DQ36" s="1086"/>
      <c r="DR36" s="1087"/>
      <c r="DS36" s="1087"/>
      <c r="DT36" s="1087"/>
      <c r="DU36" s="1088"/>
      <c r="DV36" s="1089"/>
      <c r="DW36" s="1090"/>
      <c r="DX36" s="1090"/>
      <c r="DY36" s="1090"/>
      <c r="DZ36" s="1091"/>
      <c r="EA36" s="248"/>
    </row>
    <row r="37" spans="1:131" s="249" customFormat="1" ht="26.25" customHeight="1" x14ac:dyDescent="0.2">
      <c r="A37" s="268">
        <v>10</v>
      </c>
      <c r="B37" s="1132" t="s">
        <v>411</v>
      </c>
      <c r="C37" s="1133"/>
      <c r="D37" s="1133"/>
      <c r="E37" s="1133"/>
      <c r="F37" s="1133"/>
      <c r="G37" s="1133"/>
      <c r="H37" s="1133"/>
      <c r="I37" s="1133"/>
      <c r="J37" s="1133"/>
      <c r="K37" s="1133"/>
      <c r="L37" s="1133"/>
      <c r="M37" s="1133"/>
      <c r="N37" s="1133"/>
      <c r="O37" s="1133"/>
      <c r="P37" s="1134"/>
      <c r="Q37" s="1138">
        <v>3</v>
      </c>
      <c r="R37" s="1139"/>
      <c r="S37" s="1139"/>
      <c r="T37" s="1139"/>
      <c r="U37" s="1139"/>
      <c r="V37" s="1139">
        <v>1</v>
      </c>
      <c r="W37" s="1139"/>
      <c r="X37" s="1139"/>
      <c r="Y37" s="1139"/>
      <c r="Z37" s="1139"/>
      <c r="AA37" s="1139">
        <v>1</v>
      </c>
      <c r="AB37" s="1139"/>
      <c r="AC37" s="1139"/>
      <c r="AD37" s="1139"/>
      <c r="AE37" s="1140"/>
      <c r="AF37" s="1116">
        <v>1</v>
      </c>
      <c r="AG37" s="1117"/>
      <c r="AH37" s="1117"/>
      <c r="AI37" s="1117"/>
      <c r="AJ37" s="1118"/>
      <c r="AK37" s="1075">
        <v>1</v>
      </c>
      <c r="AL37" s="1066"/>
      <c r="AM37" s="1066"/>
      <c r="AN37" s="1066"/>
      <c r="AO37" s="1066"/>
      <c r="AP37" s="1066" t="s">
        <v>610</v>
      </c>
      <c r="AQ37" s="1066"/>
      <c r="AR37" s="1066"/>
      <c r="AS37" s="1066"/>
      <c r="AT37" s="1066"/>
      <c r="AU37" s="1066" t="s">
        <v>610</v>
      </c>
      <c r="AV37" s="1066"/>
      <c r="AW37" s="1066"/>
      <c r="AX37" s="1066"/>
      <c r="AY37" s="1066"/>
      <c r="AZ37" s="1137" t="s">
        <v>610</v>
      </c>
      <c r="BA37" s="1137"/>
      <c r="BB37" s="1137"/>
      <c r="BC37" s="1137"/>
      <c r="BD37" s="1137"/>
      <c r="BE37" s="1077" t="s">
        <v>409</v>
      </c>
      <c r="BF37" s="1077"/>
      <c r="BG37" s="1077"/>
      <c r="BH37" s="1077"/>
      <c r="BI37" s="1078"/>
      <c r="BJ37" s="254"/>
      <c r="BK37" s="254"/>
      <c r="BL37" s="254"/>
      <c r="BM37" s="254"/>
      <c r="BN37" s="254"/>
      <c r="BO37" s="267"/>
      <c r="BP37" s="267"/>
      <c r="BQ37" s="264">
        <v>31</v>
      </c>
      <c r="BR37" s="265"/>
      <c r="BS37" s="1111"/>
      <c r="BT37" s="1112"/>
      <c r="BU37" s="1112"/>
      <c r="BV37" s="1112"/>
      <c r="BW37" s="1112"/>
      <c r="BX37" s="1112"/>
      <c r="BY37" s="1112"/>
      <c r="BZ37" s="1112"/>
      <c r="CA37" s="1112"/>
      <c r="CB37" s="1112"/>
      <c r="CC37" s="1112"/>
      <c r="CD37" s="1112"/>
      <c r="CE37" s="1112"/>
      <c r="CF37" s="1112"/>
      <c r="CG37" s="1113"/>
      <c r="CH37" s="1086"/>
      <c r="CI37" s="1087"/>
      <c r="CJ37" s="1087"/>
      <c r="CK37" s="1087"/>
      <c r="CL37" s="1088"/>
      <c r="CM37" s="1086"/>
      <c r="CN37" s="1087"/>
      <c r="CO37" s="1087"/>
      <c r="CP37" s="1087"/>
      <c r="CQ37" s="1088"/>
      <c r="CR37" s="1086"/>
      <c r="CS37" s="1087"/>
      <c r="CT37" s="1087"/>
      <c r="CU37" s="1087"/>
      <c r="CV37" s="1088"/>
      <c r="CW37" s="1086"/>
      <c r="CX37" s="1087"/>
      <c r="CY37" s="1087"/>
      <c r="CZ37" s="1087"/>
      <c r="DA37" s="1088"/>
      <c r="DB37" s="1086"/>
      <c r="DC37" s="1087"/>
      <c r="DD37" s="1087"/>
      <c r="DE37" s="1087"/>
      <c r="DF37" s="1088"/>
      <c r="DG37" s="1086"/>
      <c r="DH37" s="1087"/>
      <c r="DI37" s="1087"/>
      <c r="DJ37" s="1087"/>
      <c r="DK37" s="1088"/>
      <c r="DL37" s="1086"/>
      <c r="DM37" s="1087"/>
      <c r="DN37" s="1087"/>
      <c r="DO37" s="1087"/>
      <c r="DP37" s="1088"/>
      <c r="DQ37" s="1086"/>
      <c r="DR37" s="1087"/>
      <c r="DS37" s="1087"/>
      <c r="DT37" s="1087"/>
      <c r="DU37" s="1088"/>
      <c r="DV37" s="1089"/>
      <c r="DW37" s="1090"/>
      <c r="DX37" s="1090"/>
      <c r="DY37" s="1090"/>
      <c r="DZ37" s="1091"/>
      <c r="EA37" s="248"/>
    </row>
    <row r="38" spans="1:131" s="249" customFormat="1" ht="26.25" customHeight="1" x14ac:dyDescent="0.2">
      <c r="A38" s="268">
        <v>11</v>
      </c>
      <c r="B38" s="1132" t="s">
        <v>412</v>
      </c>
      <c r="C38" s="1133"/>
      <c r="D38" s="1133"/>
      <c r="E38" s="1133"/>
      <c r="F38" s="1133"/>
      <c r="G38" s="1133"/>
      <c r="H38" s="1133"/>
      <c r="I38" s="1133"/>
      <c r="J38" s="1133"/>
      <c r="K38" s="1133"/>
      <c r="L38" s="1133"/>
      <c r="M38" s="1133"/>
      <c r="N38" s="1133"/>
      <c r="O38" s="1133"/>
      <c r="P38" s="1134"/>
      <c r="Q38" s="1138">
        <v>309</v>
      </c>
      <c r="R38" s="1139"/>
      <c r="S38" s="1139"/>
      <c r="T38" s="1139"/>
      <c r="U38" s="1139"/>
      <c r="V38" s="1139">
        <v>309</v>
      </c>
      <c r="W38" s="1139"/>
      <c r="X38" s="1139"/>
      <c r="Y38" s="1139"/>
      <c r="Z38" s="1139"/>
      <c r="AA38" s="1139" t="s">
        <v>610</v>
      </c>
      <c r="AB38" s="1139"/>
      <c r="AC38" s="1139"/>
      <c r="AD38" s="1139"/>
      <c r="AE38" s="1140"/>
      <c r="AF38" s="1116" t="s">
        <v>413</v>
      </c>
      <c r="AG38" s="1117"/>
      <c r="AH38" s="1117"/>
      <c r="AI38" s="1117"/>
      <c r="AJ38" s="1118"/>
      <c r="AK38" s="1075">
        <v>306</v>
      </c>
      <c r="AL38" s="1066"/>
      <c r="AM38" s="1066"/>
      <c r="AN38" s="1066"/>
      <c r="AO38" s="1066"/>
      <c r="AP38" s="1066" t="s">
        <v>610</v>
      </c>
      <c r="AQ38" s="1066"/>
      <c r="AR38" s="1066"/>
      <c r="AS38" s="1066"/>
      <c r="AT38" s="1066"/>
      <c r="AU38" s="1066" t="s">
        <v>610</v>
      </c>
      <c r="AV38" s="1066"/>
      <c r="AW38" s="1066"/>
      <c r="AX38" s="1066"/>
      <c r="AY38" s="1066"/>
      <c r="AZ38" s="1137" t="s">
        <v>610</v>
      </c>
      <c r="BA38" s="1137"/>
      <c r="BB38" s="1137"/>
      <c r="BC38" s="1137"/>
      <c r="BD38" s="1137"/>
      <c r="BE38" s="1077" t="s">
        <v>414</v>
      </c>
      <c r="BF38" s="1077"/>
      <c r="BG38" s="1077"/>
      <c r="BH38" s="1077"/>
      <c r="BI38" s="1078"/>
      <c r="BJ38" s="254"/>
      <c r="BK38" s="254"/>
      <c r="BL38" s="254"/>
      <c r="BM38" s="254"/>
      <c r="BN38" s="254"/>
      <c r="BO38" s="267"/>
      <c r="BP38" s="267"/>
      <c r="BQ38" s="264">
        <v>32</v>
      </c>
      <c r="BR38" s="265"/>
      <c r="BS38" s="1111"/>
      <c r="BT38" s="1112"/>
      <c r="BU38" s="1112"/>
      <c r="BV38" s="1112"/>
      <c r="BW38" s="1112"/>
      <c r="BX38" s="1112"/>
      <c r="BY38" s="1112"/>
      <c r="BZ38" s="1112"/>
      <c r="CA38" s="1112"/>
      <c r="CB38" s="1112"/>
      <c r="CC38" s="1112"/>
      <c r="CD38" s="1112"/>
      <c r="CE38" s="1112"/>
      <c r="CF38" s="1112"/>
      <c r="CG38" s="1113"/>
      <c r="CH38" s="1086"/>
      <c r="CI38" s="1087"/>
      <c r="CJ38" s="1087"/>
      <c r="CK38" s="1087"/>
      <c r="CL38" s="1088"/>
      <c r="CM38" s="1086"/>
      <c r="CN38" s="1087"/>
      <c r="CO38" s="1087"/>
      <c r="CP38" s="1087"/>
      <c r="CQ38" s="1088"/>
      <c r="CR38" s="1086"/>
      <c r="CS38" s="1087"/>
      <c r="CT38" s="1087"/>
      <c r="CU38" s="1087"/>
      <c r="CV38" s="1088"/>
      <c r="CW38" s="1086"/>
      <c r="CX38" s="1087"/>
      <c r="CY38" s="1087"/>
      <c r="CZ38" s="1087"/>
      <c r="DA38" s="1088"/>
      <c r="DB38" s="1086"/>
      <c r="DC38" s="1087"/>
      <c r="DD38" s="1087"/>
      <c r="DE38" s="1087"/>
      <c r="DF38" s="1088"/>
      <c r="DG38" s="1086"/>
      <c r="DH38" s="1087"/>
      <c r="DI38" s="1087"/>
      <c r="DJ38" s="1087"/>
      <c r="DK38" s="1088"/>
      <c r="DL38" s="1086"/>
      <c r="DM38" s="1087"/>
      <c r="DN38" s="1087"/>
      <c r="DO38" s="1087"/>
      <c r="DP38" s="1088"/>
      <c r="DQ38" s="1086"/>
      <c r="DR38" s="1087"/>
      <c r="DS38" s="1087"/>
      <c r="DT38" s="1087"/>
      <c r="DU38" s="1088"/>
      <c r="DV38" s="1089"/>
      <c r="DW38" s="1090"/>
      <c r="DX38" s="1090"/>
      <c r="DY38" s="1090"/>
      <c r="DZ38" s="1091"/>
      <c r="EA38" s="248"/>
    </row>
    <row r="39" spans="1:131" s="249" customFormat="1" ht="26.25" customHeight="1" x14ac:dyDescent="0.2">
      <c r="A39" s="268">
        <v>12</v>
      </c>
      <c r="B39" s="1132" t="s">
        <v>415</v>
      </c>
      <c r="C39" s="1133"/>
      <c r="D39" s="1133"/>
      <c r="E39" s="1133"/>
      <c r="F39" s="1133"/>
      <c r="G39" s="1133"/>
      <c r="H39" s="1133"/>
      <c r="I39" s="1133"/>
      <c r="J39" s="1133"/>
      <c r="K39" s="1133"/>
      <c r="L39" s="1133"/>
      <c r="M39" s="1133"/>
      <c r="N39" s="1133"/>
      <c r="O39" s="1133"/>
      <c r="P39" s="1134"/>
      <c r="Q39" s="1138">
        <v>34</v>
      </c>
      <c r="R39" s="1139"/>
      <c r="S39" s="1139"/>
      <c r="T39" s="1139"/>
      <c r="U39" s="1139"/>
      <c r="V39" s="1139">
        <v>27</v>
      </c>
      <c r="W39" s="1139"/>
      <c r="X39" s="1139"/>
      <c r="Y39" s="1139"/>
      <c r="Z39" s="1139"/>
      <c r="AA39" s="1139">
        <v>7</v>
      </c>
      <c r="AB39" s="1139"/>
      <c r="AC39" s="1139"/>
      <c r="AD39" s="1139"/>
      <c r="AE39" s="1140"/>
      <c r="AF39" s="1116">
        <v>264</v>
      </c>
      <c r="AG39" s="1117"/>
      <c r="AH39" s="1117"/>
      <c r="AI39" s="1117"/>
      <c r="AJ39" s="1118"/>
      <c r="AK39" s="1075" t="s">
        <v>609</v>
      </c>
      <c r="AL39" s="1066"/>
      <c r="AM39" s="1066"/>
      <c r="AN39" s="1066"/>
      <c r="AO39" s="1066"/>
      <c r="AP39" s="1066" t="s">
        <v>610</v>
      </c>
      <c r="AQ39" s="1066"/>
      <c r="AR39" s="1066"/>
      <c r="AS39" s="1066"/>
      <c r="AT39" s="1066"/>
      <c r="AU39" s="1066" t="s">
        <v>610</v>
      </c>
      <c r="AV39" s="1066"/>
      <c r="AW39" s="1066"/>
      <c r="AX39" s="1066"/>
      <c r="AY39" s="1066"/>
      <c r="AZ39" s="1137" t="s">
        <v>610</v>
      </c>
      <c r="BA39" s="1137"/>
      <c r="BB39" s="1137"/>
      <c r="BC39" s="1137"/>
      <c r="BD39" s="1137"/>
      <c r="BE39" s="1077" t="s">
        <v>407</v>
      </c>
      <c r="BF39" s="1077"/>
      <c r="BG39" s="1077"/>
      <c r="BH39" s="1077"/>
      <c r="BI39" s="1078"/>
      <c r="BJ39" s="254"/>
      <c r="BK39" s="254"/>
      <c r="BL39" s="254"/>
      <c r="BM39" s="254"/>
      <c r="BN39" s="254"/>
      <c r="BO39" s="267"/>
      <c r="BP39" s="267"/>
      <c r="BQ39" s="264">
        <v>33</v>
      </c>
      <c r="BR39" s="265"/>
      <c r="BS39" s="1111"/>
      <c r="BT39" s="1112"/>
      <c r="BU39" s="1112"/>
      <c r="BV39" s="1112"/>
      <c r="BW39" s="1112"/>
      <c r="BX39" s="1112"/>
      <c r="BY39" s="1112"/>
      <c r="BZ39" s="1112"/>
      <c r="CA39" s="1112"/>
      <c r="CB39" s="1112"/>
      <c r="CC39" s="1112"/>
      <c r="CD39" s="1112"/>
      <c r="CE39" s="1112"/>
      <c r="CF39" s="1112"/>
      <c r="CG39" s="1113"/>
      <c r="CH39" s="1086"/>
      <c r="CI39" s="1087"/>
      <c r="CJ39" s="1087"/>
      <c r="CK39" s="1087"/>
      <c r="CL39" s="1088"/>
      <c r="CM39" s="1086"/>
      <c r="CN39" s="1087"/>
      <c r="CO39" s="1087"/>
      <c r="CP39" s="1087"/>
      <c r="CQ39" s="1088"/>
      <c r="CR39" s="1086"/>
      <c r="CS39" s="1087"/>
      <c r="CT39" s="1087"/>
      <c r="CU39" s="1087"/>
      <c r="CV39" s="1088"/>
      <c r="CW39" s="1086"/>
      <c r="CX39" s="1087"/>
      <c r="CY39" s="1087"/>
      <c r="CZ39" s="1087"/>
      <c r="DA39" s="1088"/>
      <c r="DB39" s="1086"/>
      <c r="DC39" s="1087"/>
      <c r="DD39" s="1087"/>
      <c r="DE39" s="1087"/>
      <c r="DF39" s="1088"/>
      <c r="DG39" s="1086"/>
      <c r="DH39" s="1087"/>
      <c r="DI39" s="1087"/>
      <c r="DJ39" s="1087"/>
      <c r="DK39" s="1088"/>
      <c r="DL39" s="1086"/>
      <c r="DM39" s="1087"/>
      <c r="DN39" s="1087"/>
      <c r="DO39" s="1087"/>
      <c r="DP39" s="1088"/>
      <c r="DQ39" s="1086"/>
      <c r="DR39" s="1087"/>
      <c r="DS39" s="1087"/>
      <c r="DT39" s="1087"/>
      <c r="DU39" s="1088"/>
      <c r="DV39" s="1089"/>
      <c r="DW39" s="1090"/>
      <c r="DX39" s="1090"/>
      <c r="DY39" s="1090"/>
      <c r="DZ39" s="1091"/>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6"/>
      <c r="AG40" s="1117"/>
      <c r="AH40" s="1117"/>
      <c r="AI40" s="1117"/>
      <c r="AJ40" s="1118"/>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077"/>
      <c r="BF40" s="1077"/>
      <c r="BG40" s="1077"/>
      <c r="BH40" s="1077"/>
      <c r="BI40" s="1078"/>
      <c r="BJ40" s="254"/>
      <c r="BK40" s="254"/>
      <c r="BL40" s="254"/>
      <c r="BM40" s="254"/>
      <c r="BN40" s="254"/>
      <c r="BO40" s="267"/>
      <c r="BP40" s="267"/>
      <c r="BQ40" s="264">
        <v>34</v>
      </c>
      <c r="BR40" s="265"/>
      <c r="BS40" s="1111"/>
      <c r="BT40" s="1112"/>
      <c r="BU40" s="1112"/>
      <c r="BV40" s="1112"/>
      <c r="BW40" s="1112"/>
      <c r="BX40" s="1112"/>
      <c r="BY40" s="1112"/>
      <c r="BZ40" s="1112"/>
      <c r="CA40" s="1112"/>
      <c r="CB40" s="1112"/>
      <c r="CC40" s="1112"/>
      <c r="CD40" s="1112"/>
      <c r="CE40" s="1112"/>
      <c r="CF40" s="1112"/>
      <c r="CG40" s="1113"/>
      <c r="CH40" s="1086"/>
      <c r="CI40" s="1087"/>
      <c r="CJ40" s="1087"/>
      <c r="CK40" s="1087"/>
      <c r="CL40" s="1088"/>
      <c r="CM40" s="1086"/>
      <c r="CN40" s="1087"/>
      <c r="CO40" s="1087"/>
      <c r="CP40" s="1087"/>
      <c r="CQ40" s="1088"/>
      <c r="CR40" s="1086"/>
      <c r="CS40" s="1087"/>
      <c r="CT40" s="1087"/>
      <c r="CU40" s="1087"/>
      <c r="CV40" s="1088"/>
      <c r="CW40" s="1086"/>
      <c r="CX40" s="1087"/>
      <c r="CY40" s="1087"/>
      <c r="CZ40" s="1087"/>
      <c r="DA40" s="1088"/>
      <c r="DB40" s="1086"/>
      <c r="DC40" s="1087"/>
      <c r="DD40" s="1087"/>
      <c r="DE40" s="1087"/>
      <c r="DF40" s="1088"/>
      <c r="DG40" s="1086"/>
      <c r="DH40" s="1087"/>
      <c r="DI40" s="1087"/>
      <c r="DJ40" s="1087"/>
      <c r="DK40" s="1088"/>
      <c r="DL40" s="1086"/>
      <c r="DM40" s="1087"/>
      <c r="DN40" s="1087"/>
      <c r="DO40" s="1087"/>
      <c r="DP40" s="1088"/>
      <c r="DQ40" s="1086"/>
      <c r="DR40" s="1087"/>
      <c r="DS40" s="1087"/>
      <c r="DT40" s="1087"/>
      <c r="DU40" s="1088"/>
      <c r="DV40" s="1089"/>
      <c r="DW40" s="1090"/>
      <c r="DX40" s="1090"/>
      <c r="DY40" s="1090"/>
      <c r="DZ40" s="1091"/>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6"/>
      <c r="AG41" s="1117"/>
      <c r="AH41" s="1117"/>
      <c r="AI41" s="1117"/>
      <c r="AJ41" s="1118"/>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077"/>
      <c r="BF41" s="1077"/>
      <c r="BG41" s="1077"/>
      <c r="BH41" s="1077"/>
      <c r="BI41" s="1078"/>
      <c r="BJ41" s="254"/>
      <c r="BK41" s="254"/>
      <c r="BL41" s="254"/>
      <c r="BM41" s="254"/>
      <c r="BN41" s="254"/>
      <c r="BO41" s="267"/>
      <c r="BP41" s="267"/>
      <c r="BQ41" s="264">
        <v>35</v>
      </c>
      <c r="BR41" s="265"/>
      <c r="BS41" s="1111"/>
      <c r="BT41" s="1112"/>
      <c r="BU41" s="1112"/>
      <c r="BV41" s="1112"/>
      <c r="BW41" s="1112"/>
      <c r="BX41" s="1112"/>
      <c r="BY41" s="1112"/>
      <c r="BZ41" s="1112"/>
      <c r="CA41" s="1112"/>
      <c r="CB41" s="1112"/>
      <c r="CC41" s="1112"/>
      <c r="CD41" s="1112"/>
      <c r="CE41" s="1112"/>
      <c r="CF41" s="1112"/>
      <c r="CG41" s="1113"/>
      <c r="CH41" s="1086"/>
      <c r="CI41" s="1087"/>
      <c r="CJ41" s="1087"/>
      <c r="CK41" s="1087"/>
      <c r="CL41" s="1088"/>
      <c r="CM41" s="1086"/>
      <c r="CN41" s="1087"/>
      <c r="CO41" s="1087"/>
      <c r="CP41" s="1087"/>
      <c r="CQ41" s="1088"/>
      <c r="CR41" s="1086"/>
      <c r="CS41" s="1087"/>
      <c r="CT41" s="1087"/>
      <c r="CU41" s="1087"/>
      <c r="CV41" s="1088"/>
      <c r="CW41" s="1086"/>
      <c r="CX41" s="1087"/>
      <c r="CY41" s="1087"/>
      <c r="CZ41" s="1087"/>
      <c r="DA41" s="1088"/>
      <c r="DB41" s="1086"/>
      <c r="DC41" s="1087"/>
      <c r="DD41" s="1087"/>
      <c r="DE41" s="1087"/>
      <c r="DF41" s="1088"/>
      <c r="DG41" s="1086"/>
      <c r="DH41" s="1087"/>
      <c r="DI41" s="1087"/>
      <c r="DJ41" s="1087"/>
      <c r="DK41" s="1088"/>
      <c r="DL41" s="1086"/>
      <c r="DM41" s="1087"/>
      <c r="DN41" s="1087"/>
      <c r="DO41" s="1087"/>
      <c r="DP41" s="1088"/>
      <c r="DQ41" s="1086"/>
      <c r="DR41" s="1087"/>
      <c r="DS41" s="1087"/>
      <c r="DT41" s="1087"/>
      <c r="DU41" s="1088"/>
      <c r="DV41" s="1089"/>
      <c r="DW41" s="1090"/>
      <c r="DX41" s="1090"/>
      <c r="DY41" s="1090"/>
      <c r="DZ41" s="1091"/>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6"/>
      <c r="AG42" s="1117"/>
      <c r="AH42" s="1117"/>
      <c r="AI42" s="1117"/>
      <c r="AJ42" s="1118"/>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077"/>
      <c r="BF42" s="1077"/>
      <c r="BG42" s="1077"/>
      <c r="BH42" s="1077"/>
      <c r="BI42" s="1078"/>
      <c r="BJ42" s="254"/>
      <c r="BK42" s="254"/>
      <c r="BL42" s="254"/>
      <c r="BM42" s="254"/>
      <c r="BN42" s="254"/>
      <c r="BO42" s="267"/>
      <c r="BP42" s="267"/>
      <c r="BQ42" s="264">
        <v>36</v>
      </c>
      <c r="BR42" s="265"/>
      <c r="BS42" s="1111"/>
      <c r="BT42" s="1112"/>
      <c r="BU42" s="1112"/>
      <c r="BV42" s="1112"/>
      <c r="BW42" s="1112"/>
      <c r="BX42" s="1112"/>
      <c r="BY42" s="1112"/>
      <c r="BZ42" s="1112"/>
      <c r="CA42" s="1112"/>
      <c r="CB42" s="1112"/>
      <c r="CC42" s="1112"/>
      <c r="CD42" s="1112"/>
      <c r="CE42" s="1112"/>
      <c r="CF42" s="1112"/>
      <c r="CG42" s="1113"/>
      <c r="CH42" s="1086"/>
      <c r="CI42" s="1087"/>
      <c r="CJ42" s="1087"/>
      <c r="CK42" s="1087"/>
      <c r="CL42" s="1088"/>
      <c r="CM42" s="1086"/>
      <c r="CN42" s="1087"/>
      <c r="CO42" s="1087"/>
      <c r="CP42" s="1087"/>
      <c r="CQ42" s="1088"/>
      <c r="CR42" s="1086"/>
      <c r="CS42" s="1087"/>
      <c r="CT42" s="1087"/>
      <c r="CU42" s="1087"/>
      <c r="CV42" s="1088"/>
      <c r="CW42" s="1086"/>
      <c r="CX42" s="1087"/>
      <c r="CY42" s="1087"/>
      <c r="CZ42" s="1087"/>
      <c r="DA42" s="1088"/>
      <c r="DB42" s="1086"/>
      <c r="DC42" s="1087"/>
      <c r="DD42" s="1087"/>
      <c r="DE42" s="1087"/>
      <c r="DF42" s="1088"/>
      <c r="DG42" s="1086"/>
      <c r="DH42" s="1087"/>
      <c r="DI42" s="1087"/>
      <c r="DJ42" s="1087"/>
      <c r="DK42" s="1088"/>
      <c r="DL42" s="1086"/>
      <c r="DM42" s="1087"/>
      <c r="DN42" s="1087"/>
      <c r="DO42" s="1087"/>
      <c r="DP42" s="1088"/>
      <c r="DQ42" s="1086"/>
      <c r="DR42" s="1087"/>
      <c r="DS42" s="1087"/>
      <c r="DT42" s="1087"/>
      <c r="DU42" s="1088"/>
      <c r="DV42" s="1089"/>
      <c r="DW42" s="1090"/>
      <c r="DX42" s="1090"/>
      <c r="DY42" s="1090"/>
      <c r="DZ42" s="1091"/>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6"/>
      <c r="AG43" s="1117"/>
      <c r="AH43" s="1117"/>
      <c r="AI43" s="1117"/>
      <c r="AJ43" s="1118"/>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077"/>
      <c r="BF43" s="1077"/>
      <c r="BG43" s="1077"/>
      <c r="BH43" s="1077"/>
      <c r="BI43" s="1078"/>
      <c r="BJ43" s="254"/>
      <c r="BK43" s="254"/>
      <c r="BL43" s="254"/>
      <c r="BM43" s="254"/>
      <c r="BN43" s="254"/>
      <c r="BO43" s="267"/>
      <c r="BP43" s="267"/>
      <c r="BQ43" s="264">
        <v>37</v>
      </c>
      <c r="BR43" s="265"/>
      <c r="BS43" s="1111"/>
      <c r="BT43" s="1112"/>
      <c r="BU43" s="1112"/>
      <c r="BV43" s="1112"/>
      <c r="BW43" s="1112"/>
      <c r="BX43" s="1112"/>
      <c r="BY43" s="1112"/>
      <c r="BZ43" s="1112"/>
      <c r="CA43" s="1112"/>
      <c r="CB43" s="1112"/>
      <c r="CC43" s="1112"/>
      <c r="CD43" s="1112"/>
      <c r="CE43" s="1112"/>
      <c r="CF43" s="1112"/>
      <c r="CG43" s="1113"/>
      <c r="CH43" s="1086"/>
      <c r="CI43" s="1087"/>
      <c r="CJ43" s="1087"/>
      <c r="CK43" s="1087"/>
      <c r="CL43" s="1088"/>
      <c r="CM43" s="1086"/>
      <c r="CN43" s="1087"/>
      <c r="CO43" s="1087"/>
      <c r="CP43" s="1087"/>
      <c r="CQ43" s="1088"/>
      <c r="CR43" s="1086"/>
      <c r="CS43" s="1087"/>
      <c r="CT43" s="1087"/>
      <c r="CU43" s="1087"/>
      <c r="CV43" s="1088"/>
      <c r="CW43" s="1086"/>
      <c r="CX43" s="1087"/>
      <c r="CY43" s="1087"/>
      <c r="CZ43" s="1087"/>
      <c r="DA43" s="1088"/>
      <c r="DB43" s="1086"/>
      <c r="DC43" s="1087"/>
      <c r="DD43" s="1087"/>
      <c r="DE43" s="1087"/>
      <c r="DF43" s="1088"/>
      <c r="DG43" s="1086"/>
      <c r="DH43" s="1087"/>
      <c r="DI43" s="1087"/>
      <c r="DJ43" s="1087"/>
      <c r="DK43" s="1088"/>
      <c r="DL43" s="1086"/>
      <c r="DM43" s="1087"/>
      <c r="DN43" s="1087"/>
      <c r="DO43" s="1087"/>
      <c r="DP43" s="1088"/>
      <c r="DQ43" s="1086"/>
      <c r="DR43" s="1087"/>
      <c r="DS43" s="1087"/>
      <c r="DT43" s="1087"/>
      <c r="DU43" s="1088"/>
      <c r="DV43" s="1089"/>
      <c r="DW43" s="1090"/>
      <c r="DX43" s="1090"/>
      <c r="DY43" s="1090"/>
      <c r="DZ43" s="1091"/>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6"/>
      <c r="AG44" s="1117"/>
      <c r="AH44" s="1117"/>
      <c r="AI44" s="1117"/>
      <c r="AJ44" s="1118"/>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077"/>
      <c r="BF44" s="1077"/>
      <c r="BG44" s="1077"/>
      <c r="BH44" s="1077"/>
      <c r="BI44" s="1078"/>
      <c r="BJ44" s="254"/>
      <c r="BK44" s="254"/>
      <c r="BL44" s="254"/>
      <c r="BM44" s="254"/>
      <c r="BN44" s="254"/>
      <c r="BO44" s="267"/>
      <c r="BP44" s="267"/>
      <c r="BQ44" s="264">
        <v>38</v>
      </c>
      <c r="BR44" s="265"/>
      <c r="BS44" s="1111"/>
      <c r="BT44" s="1112"/>
      <c r="BU44" s="1112"/>
      <c r="BV44" s="1112"/>
      <c r="BW44" s="1112"/>
      <c r="BX44" s="1112"/>
      <c r="BY44" s="1112"/>
      <c r="BZ44" s="1112"/>
      <c r="CA44" s="1112"/>
      <c r="CB44" s="1112"/>
      <c r="CC44" s="1112"/>
      <c r="CD44" s="1112"/>
      <c r="CE44" s="1112"/>
      <c r="CF44" s="1112"/>
      <c r="CG44" s="1113"/>
      <c r="CH44" s="1086"/>
      <c r="CI44" s="1087"/>
      <c r="CJ44" s="1087"/>
      <c r="CK44" s="1087"/>
      <c r="CL44" s="1088"/>
      <c r="CM44" s="1086"/>
      <c r="CN44" s="1087"/>
      <c r="CO44" s="1087"/>
      <c r="CP44" s="1087"/>
      <c r="CQ44" s="1088"/>
      <c r="CR44" s="1086"/>
      <c r="CS44" s="1087"/>
      <c r="CT44" s="1087"/>
      <c r="CU44" s="1087"/>
      <c r="CV44" s="1088"/>
      <c r="CW44" s="1086"/>
      <c r="CX44" s="1087"/>
      <c r="CY44" s="1087"/>
      <c r="CZ44" s="1087"/>
      <c r="DA44" s="1088"/>
      <c r="DB44" s="1086"/>
      <c r="DC44" s="1087"/>
      <c r="DD44" s="1087"/>
      <c r="DE44" s="1087"/>
      <c r="DF44" s="1088"/>
      <c r="DG44" s="1086"/>
      <c r="DH44" s="1087"/>
      <c r="DI44" s="1087"/>
      <c r="DJ44" s="1087"/>
      <c r="DK44" s="1088"/>
      <c r="DL44" s="1086"/>
      <c r="DM44" s="1087"/>
      <c r="DN44" s="1087"/>
      <c r="DO44" s="1087"/>
      <c r="DP44" s="1088"/>
      <c r="DQ44" s="1086"/>
      <c r="DR44" s="1087"/>
      <c r="DS44" s="1087"/>
      <c r="DT44" s="1087"/>
      <c r="DU44" s="1088"/>
      <c r="DV44" s="1089"/>
      <c r="DW44" s="1090"/>
      <c r="DX44" s="1090"/>
      <c r="DY44" s="1090"/>
      <c r="DZ44" s="1091"/>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6"/>
      <c r="AG45" s="1117"/>
      <c r="AH45" s="1117"/>
      <c r="AI45" s="1117"/>
      <c r="AJ45" s="1118"/>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077"/>
      <c r="BF45" s="1077"/>
      <c r="BG45" s="1077"/>
      <c r="BH45" s="1077"/>
      <c r="BI45" s="1078"/>
      <c r="BJ45" s="254"/>
      <c r="BK45" s="254"/>
      <c r="BL45" s="254"/>
      <c r="BM45" s="254"/>
      <c r="BN45" s="254"/>
      <c r="BO45" s="267"/>
      <c r="BP45" s="267"/>
      <c r="BQ45" s="264">
        <v>39</v>
      </c>
      <c r="BR45" s="265"/>
      <c r="BS45" s="1111"/>
      <c r="BT45" s="1112"/>
      <c r="BU45" s="1112"/>
      <c r="BV45" s="1112"/>
      <c r="BW45" s="1112"/>
      <c r="BX45" s="1112"/>
      <c r="BY45" s="1112"/>
      <c r="BZ45" s="1112"/>
      <c r="CA45" s="1112"/>
      <c r="CB45" s="1112"/>
      <c r="CC45" s="1112"/>
      <c r="CD45" s="1112"/>
      <c r="CE45" s="1112"/>
      <c r="CF45" s="1112"/>
      <c r="CG45" s="1113"/>
      <c r="CH45" s="1086"/>
      <c r="CI45" s="1087"/>
      <c r="CJ45" s="1087"/>
      <c r="CK45" s="1087"/>
      <c r="CL45" s="1088"/>
      <c r="CM45" s="1086"/>
      <c r="CN45" s="1087"/>
      <c r="CO45" s="1087"/>
      <c r="CP45" s="1087"/>
      <c r="CQ45" s="1088"/>
      <c r="CR45" s="1086"/>
      <c r="CS45" s="1087"/>
      <c r="CT45" s="1087"/>
      <c r="CU45" s="1087"/>
      <c r="CV45" s="1088"/>
      <c r="CW45" s="1086"/>
      <c r="CX45" s="1087"/>
      <c r="CY45" s="1087"/>
      <c r="CZ45" s="1087"/>
      <c r="DA45" s="1088"/>
      <c r="DB45" s="1086"/>
      <c r="DC45" s="1087"/>
      <c r="DD45" s="1087"/>
      <c r="DE45" s="1087"/>
      <c r="DF45" s="1088"/>
      <c r="DG45" s="1086"/>
      <c r="DH45" s="1087"/>
      <c r="DI45" s="1087"/>
      <c r="DJ45" s="1087"/>
      <c r="DK45" s="1088"/>
      <c r="DL45" s="1086"/>
      <c r="DM45" s="1087"/>
      <c r="DN45" s="1087"/>
      <c r="DO45" s="1087"/>
      <c r="DP45" s="1088"/>
      <c r="DQ45" s="1086"/>
      <c r="DR45" s="1087"/>
      <c r="DS45" s="1087"/>
      <c r="DT45" s="1087"/>
      <c r="DU45" s="1088"/>
      <c r="DV45" s="1089"/>
      <c r="DW45" s="1090"/>
      <c r="DX45" s="1090"/>
      <c r="DY45" s="1090"/>
      <c r="DZ45" s="1091"/>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6"/>
      <c r="AG46" s="1117"/>
      <c r="AH46" s="1117"/>
      <c r="AI46" s="1117"/>
      <c r="AJ46" s="1118"/>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077"/>
      <c r="BF46" s="1077"/>
      <c r="BG46" s="1077"/>
      <c r="BH46" s="1077"/>
      <c r="BI46" s="1078"/>
      <c r="BJ46" s="254"/>
      <c r="BK46" s="254"/>
      <c r="BL46" s="254"/>
      <c r="BM46" s="254"/>
      <c r="BN46" s="254"/>
      <c r="BO46" s="267"/>
      <c r="BP46" s="267"/>
      <c r="BQ46" s="264">
        <v>40</v>
      </c>
      <c r="BR46" s="265"/>
      <c r="BS46" s="1111"/>
      <c r="BT46" s="1112"/>
      <c r="BU46" s="1112"/>
      <c r="BV46" s="1112"/>
      <c r="BW46" s="1112"/>
      <c r="BX46" s="1112"/>
      <c r="BY46" s="1112"/>
      <c r="BZ46" s="1112"/>
      <c r="CA46" s="1112"/>
      <c r="CB46" s="1112"/>
      <c r="CC46" s="1112"/>
      <c r="CD46" s="1112"/>
      <c r="CE46" s="1112"/>
      <c r="CF46" s="1112"/>
      <c r="CG46" s="1113"/>
      <c r="CH46" s="1086"/>
      <c r="CI46" s="1087"/>
      <c r="CJ46" s="1087"/>
      <c r="CK46" s="1087"/>
      <c r="CL46" s="1088"/>
      <c r="CM46" s="1086"/>
      <c r="CN46" s="1087"/>
      <c r="CO46" s="1087"/>
      <c r="CP46" s="1087"/>
      <c r="CQ46" s="1088"/>
      <c r="CR46" s="1086"/>
      <c r="CS46" s="1087"/>
      <c r="CT46" s="1087"/>
      <c r="CU46" s="1087"/>
      <c r="CV46" s="1088"/>
      <c r="CW46" s="1086"/>
      <c r="CX46" s="1087"/>
      <c r="CY46" s="1087"/>
      <c r="CZ46" s="1087"/>
      <c r="DA46" s="1088"/>
      <c r="DB46" s="1086"/>
      <c r="DC46" s="1087"/>
      <c r="DD46" s="1087"/>
      <c r="DE46" s="1087"/>
      <c r="DF46" s="1088"/>
      <c r="DG46" s="1086"/>
      <c r="DH46" s="1087"/>
      <c r="DI46" s="1087"/>
      <c r="DJ46" s="1087"/>
      <c r="DK46" s="1088"/>
      <c r="DL46" s="1086"/>
      <c r="DM46" s="1087"/>
      <c r="DN46" s="1087"/>
      <c r="DO46" s="1087"/>
      <c r="DP46" s="1088"/>
      <c r="DQ46" s="1086"/>
      <c r="DR46" s="1087"/>
      <c r="DS46" s="1087"/>
      <c r="DT46" s="1087"/>
      <c r="DU46" s="1088"/>
      <c r="DV46" s="1089"/>
      <c r="DW46" s="1090"/>
      <c r="DX46" s="1090"/>
      <c r="DY46" s="1090"/>
      <c r="DZ46" s="1091"/>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6"/>
      <c r="AG47" s="1117"/>
      <c r="AH47" s="1117"/>
      <c r="AI47" s="1117"/>
      <c r="AJ47" s="1118"/>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077"/>
      <c r="BF47" s="1077"/>
      <c r="BG47" s="1077"/>
      <c r="BH47" s="1077"/>
      <c r="BI47" s="1078"/>
      <c r="BJ47" s="254"/>
      <c r="BK47" s="254"/>
      <c r="BL47" s="254"/>
      <c r="BM47" s="254"/>
      <c r="BN47" s="254"/>
      <c r="BO47" s="267"/>
      <c r="BP47" s="267"/>
      <c r="BQ47" s="264">
        <v>41</v>
      </c>
      <c r="BR47" s="265"/>
      <c r="BS47" s="1111"/>
      <c r="BT47" s="1112"/>
      <c r="BU47" s="1112"/>
      <c r="BV47" s="1112"/>
      <c r="BW47" s="1112"/>
      <c r="BX47" s="1112"/>
      <c r="BY47" s="1112"/>
      <c r="BZ47" s="1112"/>
      <c r="CA47" s="1112"/>
      <c r="CB47" s="1112"/>
      <c r="CC47" s="1112"/>
      <c r="CD47" s="1112"/>
      <c r="CE47" s="1112"/>
      <c r="CF47" s="1112"/>
      <c r="CG47" s="1113"/>
      <c r="CH47" s="1086"/>
      <c r="CI47" s="1087"/>
      <c r="CJ47" s="1087"/>
      <c r="CK47" s="1087"/>
      <c r="CL47" s="1088"/>
      <c r="CM47" s="1086"/>
      <c r="CN47" s="1087"/>
      <c r="CO47" s="1087"/>
      <c r="CP47" s="1087"/>
      <c r="CQ47" s="1088"/>
      <c r="CR47" s="1086"/>
      <c r="CS47" s="1087"/>
      <c r="CT47" s="1087"/>
      <c r="CU47" s="1087"/>
      <c r="CV47" s="1088"/>
      <c r="CW47" s="1086"/>
      <c r="CX47" s="1087"/>
      <c r="CY47" s="1087"/>
      <c r="CZ47" s="1087"/>
      <c r="DA47" s="1088"/>
      <c r="DB47" s="1086"/>
      <c r="DC47" s="1087"/>
      <c r="DD47" s="1087"/>
      <c r="DE47" s="1087"/>
      <c r="DF47" s="1088"/>
      <c r="DG47" s="1086"/>
      <c r="DH47" s="1087"/>
      <c r="DI47" s="1087"/>
      <c r="DJ47" s="1087"/>
      <c r="DK47" s="1088"/>
      <c r="DL47" s="1086"/>
      <c r="DM47" s="1087"/>
      <c r="DN47" s="1087"/>
      <c r="DO47" s="1087"/>
      <c r="DP47" s="1088"/>
      <c r="DQ47" s="1086"/>
      <c r="DR47" s="1087"/>
      <c r="DS47" s="1087"/>
      <c r="DT47" s="1087"/>
      <c r="DU47" s="1088"/>
      <c r="DV47" s="1089"/>
      <c r="DW47" s="1090"/>
      <c r="DX47" s="1090"/>
      <c r="DY47" s="1090"/>
      <c r="DZ47" s="1091"/>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6"/>
      <c r="AG48" s="1117"/>
      <c r="AH48" s="1117"/>
      <c r="AI48" s="1117"/>
      <c r="AJ48" s="1118"/>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077"/>
      <c r="BF48" s="1077"/>
      <c r="BG48" s="1077"/>
      <c r="BH48" s="1077"/>
      <c r="BI48" s="1078"/>
      <c r="BJ48" s="254"/>
      <c r="BK48" s="254"/>
      <c r="BL48" s="254"/>
      <c r="BM48" s="254"/>
      <c r="BN48" s="254"/>
      <c r="BO48" s="267"/>
      <c r="BP48" s="267"/>
      <c r="BQ48" s="264">
        <v>42</v>
      </c>
      <c r="BR48" s="265"/>
      <c r="BS48" s="1111"/>
      <c r="BT48" s="1112"/>
      <c r="BU48" s="1112"/>
      <c r="BV48" s="1112"/>
      <c r="BW48" s="1112"/>
      <c r="BX48" s="1112"/>
      <c r="BY48" s="1112"/>
      <c r="BZ48" s="1112"/>
      <c r="CA48" s="1112"/>
      <c r="CB48" s="1112"/>
      <c r="CC48" s="1112"/>
      <c r="CD48" s="1112"/>
      <c r="CE48" s="1112"/>
      <c r="CF48" s="1112"/>
      <c r="CG48" s="1113"/>
      <c r="CH48" s="1086"/>
      <c r="CI48" s="1087"/>
      <c r="CJ48" s="1087"/>
      <c r="CK48" s="1087"/>
      <c r="CL48" s="1088"/>
      <c r="CM48" s="1086"/>
      <c r="CN48" s="1087"/>
      <c r="CO48" s="1087"/>
      <c r="CP48" s="1087"/>
      <c r="CQ48" s="1088"/>
      <c r="CR48" s="1086"/>
      <c r="CS48" s="1087"/>
      <c r="CT48" s="1087"/>
      <c r="CU48" s="1087"/>
      <c r="CV48" s="1088"/>
      <c r="CW48" s="1086"/>
      <c r="CX48" s="1087"/>
      <c r="CY48" s="1087"/>
      <c r="CZ48" s="1087"/>
      <c r="DA48" s="1088"/>
      <c r="DB48" s="1086"/>
      <c r="DC48" s="1087"/>
      <c r="DD48" s="1087"/>
      <c r="DE48" s="1087"/>
      <c r="DF48" s="1088"/>
      <c r="DG48" s="1086"/>
      <c r="DH48" s="1087"/>
      <c r="DI48" s="1087"/>
      <c r="DJ48" s="1087"/>
      <c r="DK48" s="1088"/>
      <c r="DL48" s="1086"/>
      <c r="DM48" s="1087"/>
      <c r="DN48" s="1087"/>
      <c r="DO48" s="1087"/>
      <c r="DP48" s="1088"/>
      <c r="DQ48" s="1086"/>
      <c r="DR48" s="1087"/>
      <c r="DS48" s="1087"/>
      <c r="DT48" s="1087"/>
      <c r="DU48" s="1088"/>
      <c r="DV48" s="1089"/>
      <c r="DW48" s="1090"/>
      <c r="DX48" s="1090"/>
      <c r="DY48" s="1090"/>
      <c r="DZ48" s="1091"/>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6"/>
      <c r="AG49" s="1117"/>
      <c r="AH49" s="1117"/>
      <c r="AI49" s="1117"/>
      <c r="AJ49" s="1118"/>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077"/>
      <c r="BF49" s="1077"/>
      <c r="BG49" s="1077"/>
      <c r="BH49" s="1077"/>
      <c r="BI49" s="1078"/>
      <c r="BJ49" s="254"/>
      <c r="BK49" s="254"/>
      <c r="BL49" s="254"/>
      <c r="BM49" s="254"/>
      <c r="BN49" s="254"/>
      <c r="BO49" s="267"/>
      <c r="BP49" s="267"/>
      <c r="BQ49" s="264">
        <v>43</v>
      </c>
      <c r="BR49" s="265"/>
      <c r="BS49" s="1111"/>
      <c r="BT49" s="1112"/>
      <c r="BU49" s="1112"/>
      <c r="BV49" s="1112"/>
      <c r="BW49" s="1112"/>
      <c r="BX49" s="1112"/>
      <c r="BY49" s="1112"/>
      <c r="BZ49" s="1112"/>
      <c r="CA49" s="1112"/>
      <c r="CB49" s="1112"/>
      <c r="CC49" s="1112"/>
      <c r="CD49" s="1112"/>
      <c r="CE49" s="1112"/>
      <c r="CF49" s="1112"/>
      <c r="CG49" s="1113"/>
      <c r="CH49" s="1086"/>
      <c r="CI49" s="1087"/>
      <c r="CJ49" s="1087"/>
      <c r="CK49" s="1087"/>
      <c r="CL49" s="1088"/>
      <c r="CM49" s="1086"/>
      <c r="CN49" s="1087"/>
      <c r="CO49" s="1087"/>
      <c r="CP49" s="1087"/>
      <c r="CQ49" s="1088"/>
      <c r="CR49" s="1086"/>
      <c r="CS49" s="1087"/>
      <c r="CT49" s="1087"/>
      <c r="CU49" s="1087"/>
      <c r="CV49" s="1088"/>
      <c r="CW49" s="1086"/>
      <c r="CX49" s="1087"/>
      <c r="CY49" s="1087"/>
      <c r="CZ49" s="1087"/>
      <c r="DA49" s="1088"/>
      <c r="DB49" s="1086"/>
      <c r="DC49" s="1087"/>
      <c r="DD49" s="1087"/>
      <c r="DE49" s="1087"/>
      <c r="DF49" s="1088"/>
      <c r="DG49" s="1086"/>
      <c r="DH49" s="1087"/>
      <c r="DI49" s="1087"/>
      <c r="DJ49" s="1087"/>
      <c r="DK49" s="1088"/>
      <c r="DL49" s="1086"/>
      <c r="DM49" s="1087"/>
      <c r="DN49" s="1087"/>
      <c r="DO49" s="1087"/>
      <c r="DP49" s="1088"/>
      <c r="DQ49" s="1086"/>
      <c r="DR49" s="1087"/>
      <c r="DS49" s="1087"/>
      <c r="DT49" s="1087"/>
      <c r="DU49" s="1088"/>
      <c r="DV49" s="1089"/>
      <c r="DW49" s="1090"/>
      <c r="DX49" s="1090"/>
      <c r="DY49" s="1090"/>
      <c r="DZ49" s="1091"/>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20"/>
      <c r="S50" s="1120"/>
      <c r="T50" s="1120"/>
      <c r="U50" s="1120"/>
      <c r="V50" s="1120"/>
      <c r="W50" s="1120"/>
      <c r="X50" s="1120"/>
      <c r="Y50" s="1120"/>
      <c r="Z50" s="1120"/>
      <c r="AA50" s="1120"/>
      <c r="AB50" s="1120"/>
      <c r="AC50" s="1120"/>
      <c r="AD50" s="1120"/>
      <c r="AE50" s="1136"/>
      <c r="AF50" s="1116"/>
      <c r="AG50" s="1117"/>
      <c r="AH50" s="1117"/>
      <c r="AI50" s="1117"/>
      <c r="AJ50" s="1118"/>
      <c r="AK50" s="1119"/>
      <c r="AL50" s="1120"/>
      <c r="AM50" s="1120"/>
      <c r="AN50" s="1120"/>
      <c r="AO50" s="1120"/>
      <c r="AP50" s="1120"/>
      <c r="AQ50" s="1120"/>
      <c r="AR50" s="1120"/>
      <c r="AS50" s="1120"/>
      <c r="AT50" s="1120"/>
      <c r="AU50" s="1120"/>
      <c r="AV50" s="1120"/>
      <c r="AW50" s="1120"/>
      <c r="AX50" s="1120"/>
      <c r="AY50" s="1120"/>
      <c r="AZ50" s="1121"/>
      <c r="BA50" s="1121"/>
      <c r="BB50" s="1121"/>
      <c r="BC50" s="1121"/>
      <c r="BD50" s="1121"/>
      <c r="BE50" s="1077"/>
      <c r="BF50" s="1077"/>
      <c r="BG50" s="1077"/>
      <c r="BH50" s="1077"/>
      <c r="BI50" s="1078"/>
      <c r="BJ50" s="254"/>
      <c r="BK50" s="254"/>
      <c r="BL50" s="254"/>
      <c r="BM50" s="254"/>
      <c r="BN50" s="254"/>
      <c r="BO50" s="267"/>
      <c r="BP50" s="267"/>
      <c r="BQ50" s="264">
        <v>44</v>
      </c>
      <c r="BR50" s="265"/>
      <c r="BS50" s="1111"/>
      <c r="BT50" s="1112"/>
      <c r="BU50" s="1112"/>
      <c r="BV50" s="1112"/>
      <c r="BW50" s="1112"/>
      <c r="BX50" s="1112"/>
      <c r="BY50" s="1112"/>
      <c r="BZ50" s="1112"/>
      <c r="CA50" s="1112"/>
      <c r="CB50" s="1112"/>
      <c r="CC50" s="1112"/>
      <c r="CD50" s="1112"/>
      <c r="CE50" s="1112"/>
      <c r="CF50" s="1112"/>
      <c r="CG50" s="1113"/>
      <c r="CH50" s="1086"/>
      <c r="CI50" s="1087"/>
      <c r="CJ50" s="1087"/>
      <c r="CK50" s="1087"/>
      <c r="CL50" s="1088"/>
      <c r="CM50" s="1086"/>
      <c r="CN50" s="1087"/>
      <c r="CO50" s="1087"/>
      <c r="CP50" s="1087"/>
      <c r="CQ50" s="1088"/>
      <c r="CR50" s="1086"/>
      <c r="CS50" s="1087"/>
      <c r="CT50" s="1087"/>
      <c r="CU50" s="1087"/>
      <c r="CV50" s="1088"/>
      <c r="CW50" s="1086"/>
      <c r="CX50" s="1087"/>
      <c r="CY50" s="1087"/>
      <c r="CZ50" s="1087"/>
      <c r="DA50" s="1088"/>
      <c r="DB50" s="1086"/>
      <c r="DC50" s="1087"/>
      <c r="DD50" s="1087"/>
      <c r="DE50" s="1087"/>
      <c r="DF50" s="1088"/>
      <c r="DG50" s="1086"/>
      <c r="DH50" s="1087"/>
      <c r="DI50" s="1087"/>
      <c r="DJ50" s="1087"/>
      <c r="DK50" s="1088"/>
      <c r="DL50" s="1086"/>
      <c r="DM50" s="1087"/>
      <c r="DN50" s="1087"/>
      <c r="DO50" s="1087"/>
      <c r="DP50" s="1088"/>
      <c r="DQ50" s="1086"/>
      <c r="DR50" s="1087"/>
      <c r="DS50" s="1087"/>
      <c r="DT50" s="1087"/>
      <c r="DU50" s="1088"/>
      <c r="DV50" s="1089"/>
      <c r="DW50" s="1090"/>
      <c r="DX50" s="1090"/>
      <c r="DY50" s="1090"/>
      <c r="DZ50" s="1091"/>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20"/>
      <c r="S51" s="1120"/>
      <c r="T51" s="1120"/>
      <c r="U51" s="1120"/>
      <c r="V51" s="1120"/>
      <c r="W51" s="1120"/>
      <c r="X51" s="1120"/>
      <c r="Y51" s="1120"/>
      <c r="Z51" s="1120"/>
      <c r="AA51" s="1120"/>
      <c r="AB51" s="1120"/>
      <c r="AC51" s="1120"/>
      <c r="AD51" s="1120"/>
      <c r="AE51" s="1136"/>
      <c r="AF51" s="1116"/>
      <c r="AG51" s="1117"/>
      <c r="AH51" s="1117"/>
      <c r="AI51" s="1117"/>
      <c r="AJ51" s="1118"/>
      <c r="AK51" s="1119"/>
      <c r="AL51" s="1120"/>
      <c r="AM51" s="1120"/>
      <c r="AN51" s="1120"/>
      <c r="AO51" s="1120"/>
      <c r="AP51" s="1120"/>
      <c r="AQ51" s="1120"/>
      <c r="AR51" s="1120"/>
      <c r="AS51" s="1120"/>
      <c r="AT51" s="1120"/>
      <c r="AU51" s="1120"/>
      <c r="AV51" s="1120"/>
      <c r="AW51" s="1120"/>
      <c r="AX51" s="1120"/>
      <c r="AY51" s="1120"/>
      <c r="AZ51" s="1121"/>
      <c r="BA51" s="1121"/>
      <c r="BB51" s="1121"/>
      <c r="BC51" s="1121"/>
      <c r="BD51" s="1121"/>
      <c r="BE51" s="1077"/>
      <c r="BF51" s="1077"/>
      <c r="BG51" s="1077"/>
      <c r="BH51" s="1077"/>
      <c r="BI51" s="1078"/>
      <c r="BJ51" s="254"/>
      <c r="BK51" s="254"/>
      <c r="BL51" s="254"/>
      <c r="BM51" s="254"/>
      <c r="BN51" s="254"/>
      <c r="BO51" s="267"/>
      <c r="BP51" s="267"/>
      <c r="BQ51" s="264">
        <v>45</v>
      </c>
      <c r="BR51" s="265"/>
      <c r="BS51" s="1111"/>
      <c r="BT51" s="1112"/>
      <c r="BU51" s="1112"/>
      <c r="BV51" s="1112"/>
      <c r="BW51" s="1112"/>
      <c r="BX51" s="1112"/>
      <c r="BY51" s="1112"/>
      <c r="BZ51" s="1112"/>
      <c r="CA51" s="1112"/>
      <c r="CB51" s="1112"/>
      <c r="CC51" s="1112"/>
      <c r="CD51" s="1112"/>
      <c r="CE51" s="1112"/>
      <c r="CF51" s="1112"/>
      <c r="CG51" s="1113"/>
      <c r="CH51" s="1086"/>
      <c r="CI51" s="1087"/>
      <c r="CJ51" s="1087"/>
      <c r="CK51" s="1087"/>
      <c r="CL51" s="1088"/>
      <c r="CM51" s="1086"/>
      <c r="CN51" s="1087"/>
      <c r="CO51" s="1087"/>
      <c r="CP51" s="1087"/>
      <c r="CQ51" s="1088"/>
      <c r="CR51" s="1086"/>
      <c r="CS51" s="1087"/>
      <c r="CT51" s="1087"/>
      <c r="CU51" s="1087"/>
      <c r="CV51" s="1088"/>
      <c r="CW51" s="1086"/>
      <c r="CX51" s="1087"/>
      <c r="CY51" s="1087"/>
      <c r="CZ51" s="1087"/>
      <c r="DA51" s="1088"/>
      <c r="DB51" s="1086"/>
      <c r="DC51" s="1087"/>
      <c r="DD51" s="1087"/>
      <c r="DE51" s="1087"/>
      <c r="DF51" s="1088"/>
      <c r="DG51" s="1086"/>
      <c r="DH51" s="1087"/>
      <c r="DI51" s="1087"/>
      <c r="DJ51" s="1087"/>
      <c r="DK51" s="1088"/>
      <c r="DL51" s="1086"/>
      <c r="DM51" s="1087"/>
      <c r="DN51" s="1087"/>
      <c r="DO51" s="1087"/>
      <c r="DP51" s="1088"/>
      <c r="DQ51" s="1086"/>
      <c r="DR51" s="1087"/>
      <c r="DS51" s="1087"/>
      <c r="DT51" s="1087"/>
      <c r="DU51" s="1088"/>
      <c r="DV51" s="1089"/>
      <c r="DW51" s="1090"/>
      <c r="DX51" s="1090"/>
      <c r="DY51" s="1090"/>
      <c r="DZ51" s="1091"/>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20"/>
      <c r="S52" s="1120"/>
      <c r="T52" s="1120"/>
      <c r="U52" s="1120"/>
      <c r="V52" s="1120"/>
      <c r="W52" s="1120"/>
      <c r="X52" s="1120"/>
      <c r="Y52" s="1120"/>
      <c r="Z52" s="1120"/>
      <c r="AA52" s="1120"/>
      <c r="AB52" s="1120"/>
      <c r="AC52" s="1120"/>
      <c r="AD52" s="1120"/>
      <c r="AE52" s="1136"/>
      <c r="AF52" s="1116"/>
      <c r="AG52" s="1117"/>
      <c r="AH52" s="1117"/>
      <c r="AI52" s="1117"/>
      <c r="AJ52" s="1118"/>
      <c r="AK52" s="1119"/>
      <c r="AL52" s="1120"/>
      <c r="AM52" s="1120"/>
      <c r="AN52" s="1120"/>
      <c r="AO52" s="1120"/>
      <c r="AP52" s="1120"/>
      <c r="AQ52" s="1120"/>
      <c r="AR52" s="1120"/>
      <c r="AS52" s="1120"/>
      <c r="AT52" s="1120"/>
      <c r="AU52" s="1120"/>
      <c r="AV52" s="1120"/>
      <c r="AW52" s="1120"/>
      <c r="AX52" s="1120"/>
      <c r="AY52" s="1120"/>
      <c r="AZ52" s="1121"/>
      <c r="BA52" s="1121"/>
      <c r="BB52" s="1121"/>
      <c r="BC52" s="1121"/>
      <c r="BD52" s="1121"/>
      <c r="BE52" s="1077"/>
      <c r="BF52" s="1077"/>
      <c r="BG52" s="1077"/>
      <c r="BH52" s="1077"/>
      <c r="BI52" s="1078"/>
      <c r="BJ52" s="254"/>
      <c r="BK52" s="254"/>
      <c r="BL52" s="254"/>
      <c r="BM52" s="254"/>
      <c r="BN52" s="254"/>
      <c r="BO52" s="267"/>
      <c r="BP52" s="267"/>
      <c r="BQ52" s="264">
        <v>46</v>
      </c>
      <c r="BR52" s="265"/>
      <c r="BS52" s="1111"/>
      <c r="BT52" s="1112"/>
      <c r="BU52" s="1112"/>
      <c r="BV52" s="1112"/>
      <c r="BW52" s="1112"/>
      <c r="BX52" s="1112"/>
      <c r="BY52" s="1112"/>
      <c r="BZ52" s="1112"/>
      <c r="CA52" s="1112"/>
      <c r="CB52" s="1112"/>
      <c r="CC52" s="1112"/>
      <c r="CD52" s="1112"/>
      <c r="CE52" s="1112"/>
      <c r="CF52" s="1112"/>
      <c r="CG52" s="1113"/>
      <c r="CH52" s="1086"/>
      <c r="CI52" s="1087"/>
      <c r="CJ52" s="1087"/>
      <c r="CK52" s="1087"/>
      <c r="CL52" s="1088"/>
      <c r="CM52" s="1086"/>
      <c r="CN52" s="1087"/>
      <c r="CO52" s="1087"/>
      <c r="CP52" s="1087"/>
      <c r="CQ52" s="1088"/>
      <c r="CR52" s="1086"/>
      <c r="CS52" s="1087"/>
      <c r="CT52" s="1087"/>
      <c r="CU52" s="1087"/>
      <c r="CV52" s="1088"/>
      <c r="CW52" s="1086"/>
      <c r="CX52" s="1087"/>
      <c r="CY52" s="1087"/>
      <c r="CZ52" s="1087"/>
      <c r="DA52" s="1088"/>
      <c r="DB52" s="1086"/>
      <c r="DC52" s="1087"/>
      <c r="DD52" s="1087"/>
      <c r="DE52" s="1087"/>
      <c r="DF52" s="1088"/>
      <c r="DG52" s="1086"/>
      <c r="DH52" s="1087"/>
      <c r="DI52" s="1087"/>
      <c r="DJ52" s="1087"/>
      <c r="DK52" s="1088"/>
      <c r="DL52" s="1086"/>
      <c r="DM52" s="1087"/>
      <c r="DN52" s="1087"/>
      <c r="DO52" s="1087"/>
      <c r="DP52" s="1088"/>
      <c r="DQ52" s="1086"/>
      <c r="DR52" s="1087"/>
      <c r="DS52" s="1087"/>
      <c r="DT52" s="1087"/>
      <c r="DU52" s="1088"/>
      <c r="DV52" s="1089"/>
      <c r="DW52" s="1090"/>
      <c r="DX52" s="1090"/>
      <c r="DY52" s="1090"/>
      <c r="DZ52" s="1091"/>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20"/>
      <c r="S53" s="1120"/>
      <c r="T53" s="1120"/>
      <c r="U53" s="1120"/>
      <c r="V53" s="1120"/>
      <c r="W53" s="1120"/>
      <c r="X53" s="1120"/>
      <c r="Y53" s="1120"/>
      <c r="Z53" s="1120"/>
      <c r="AA53" s="1120"/>
      <c r="AB53" s="1120"/>
      <c r="AC53" s="1120"/>
      <c r="AD53" s="1120"/>
      <c r="AE53" s="1136"/>
      <c r="AF53" s="1116"/>
      <c r="AG53" s="1117"/>
      <c r="AH53" s="1117"/>
      <c r="AI53" s="1117"/>
      <c r="AJ53" s="1118"/>
      <c r="AK53" s="1119"/>
      <c r="AL53" s="1120"/>
      <c r="AM53" s="1120"/>
      <c r="AN53" s="1120"/>
      <c r="AO53" s="1120"/>
      <c r="AP53" s="1120"/>
      <c r="AQ53" s="1120"/>
      <c r="AR53" s="1120"/>
      <c r="AS53" s="1120"/>
      <c r="AT53" s="1120"/>
      <c r="AU53" s="1120"/>
      <c r="AV53" s="1120"/>
      <c r="AW53" s="1120"/>
      <c r="AX53" s="1120"/>
      <c r="AY53" s="1120"/>
      <c r="AZ53" s="1121"/>
      <c r="BA53" s="1121"/>
      <c r="BB53" s="1121"/>
      <c r="BC53" s="1121"/>
      <c r="BD53" s="1121"/>
      <c r="BE53" s="1077"/>
      <c r="BF53" s="1077"/>
      <c r="BG53" s="1077"/>
      <c r="BH53" s="1077"/>
      <c r="BI53" s="1078"/>
      <c r="BJ53" s="254"/>
      <c r="BK53" s="254"/>
      <c r="BL53" s="254"/>
      <c r="BM53" s="254"/>
      <c r="BN53" s="254"/>
      <c r="BO53" s="267"/>
      <c r="BP53" s="267"/>
      <c r="BQ53" s="264">
        <v>47</v>
      </c>
      <c r="BR53" s="265"/>
      <c r="BS53" s="1111"/>
      <c r="BT53" s="1112"/>
      <c r="BU53" s="1112"/>
      <c r="BV53" s="1112"/>
      <c r="BW53" s="1112"/>
      <c r="BX53" s="1112"/>
      <c r="BY53" s="1112"/>
      <c r="BZ53" s="1112"/>
      <c r="CA53" s="1112"/>
      <c r="CB53" s="1112"/>
      <c r="CC53" s="1112"/>
      <c r="CD53" s="1112"/>
      <c r="CE53" s="1112"/>
      <c r="CF53" s="1112"/>
      <c r="CG53" s="1113"/>
      <c r="CH53" s="1086"/>
      <c r="CI53" s="1087"/>
      <c r="CJ53" s="1087"/>
      <c r="CK53" s="1087"/>
      <c r="CL53" s="1088"/>
      <c r="CM53" s="1086"/>
      <c r="CN53" s="1087"/>
      <c r="CO53" s="1087"/>
      <c r="CP53" s="1087"/>
      <c r="CQ53" s="1088"/>
      <c r="CR53" s="1086"/>
      <c r="CS53" s="1087"/>
      <c r="CT53" s="1087"/>
      <c r="CU53" s="1087"/>
      <c r="CV53" s="1088"/>
      <c r="CW53" s="1086"/>
      <c r="CX53" s="1087"/>
      <c r="CY53" s="1087"/>
      <c r="CZ53" s="1087"/>
      <c r="DA53" s="1088"/>
      <c r="DB53" s="1086"/>
      <c r="DC53" s="1087"/>
      <c r="DD53" s="1087"/>
      <c r="DE53" s="1087"/>
      <c r="DF53" s="1088"/>
      <c r="DG53" s="1086"/>
      <c r="DH53" s="1087"/>
      <c r="DI53" s="1087"/>
      <c r="DJ53" s="1087"/>
      <c r="DK53" s="1088"/>
      <c r="DL53" s="1086"/>
      <c r="DM53" s="1087"/>
      <c r="DN53" s="1087"/>
      <c r="DO53" s="1087"/>
      <c r="DP53" s="1088"/>
      <c r="DQ53" s="1086"/>
      <c r="DR53" s="1087"/>
      <c r="DS53" s="1087"/>
      <c r="DT53" s="1087"/>
      <c r="DU53" s="1088"/>
      <c r="DV53" s="1089"/>
      <c r="DW53" s="1090"/>
      <c r="DX53" s="1090"/>
      <c r="DY53" s="1090"/>
      <c r="DZ53" s="1091"/>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20"/>
      <c r="S54" s="1120"/>
      <c r="T54" s="1120"/>
      <c r="U54" s="1120"/>
      <c r="V54" s="1120"/>
      <c r="W54" s="1120"/>
      <c r="X54" s="1120"/>
      <c r="Y54" s="1120"/>
      <c r="Z54" s="1120"/>
      <c r="AA54" s="1120"/>
      <c r="AB54" s="1120"/>
      <c r="AC54" s="1120"/>
      <c r="AD54" s="1120"/>
      <c r="AE54" s="1136"/>
      <c r="AF54" s="1116"/>
      <c r="AG54" s="1117"/>
      <c r="AH54" s="1117"/>
      <c r="AI54" s="1117"/>
      <c r="AJ54" s="1118"/>
      <c r="AK54" s="1119"/>
      <c r="AL54" s="1120"/>
      <c r="AM54" s="1120"/>
      <c r="AN54" s="1120"/>
      <c r="AO54" s="1120"/>
      <c r="AP54" s="1120"/>
      <c r="AQ54" s="1120"/>
      <c r="AR54" s="1120"/>
      <c r="AS54" s="1120"/>
      <c r="AT54" s="1120"/>
      <c r="AU54" s="1120"/>
      <c r="AV54" s="1120"/>
      <c r="AW54" s="1120"/>
      <c r="AX54" s="1120"/>
      <c r="AY54" s="1120"/>
      <c r="AZ54" s="1121"/>
      <c r="BA54" s="1121"/>
      <c r="BB54" s="1121"/>
      <c r="BC54" s="1121"/>
      <c r="BD54" s="1121"/>
      <c r="BE54" s="1077"/>
      <c r="BF54" s="1077"/>
      <c r="BG54" s="1077"/>
      <c r="BH54" s="1077"/>
      <c r="BI54" s="1078"/>
      <c r="BJ54" s="254"/>
      <c r="BK54" s="254"/>
      <c r="BL54" s="254"/>
      <c r="BM54" s="254"/>
      <c r="BN54" s="254"/>
      <c r="BO54" s="267"/>
      <c r="BP54" s="267"/>
      <c r="BQ54" s="264">
        <v>48</v>
      </c>
      <c r="BR54" s="265"/>
      <c r="BS54" s="1111"/>
      <c r="BT54" s="1112"/>
      <c r="BU54" s="1112"/>
      <c r="BV54" s="1112"/>
      <c r="BW54" s="1112"/>
      <c r="BX54" s="1112"/>
      <c r="BY54" s="1112"/>
      <c r="BZ54" s="1112"/>
      <c r="CA54" s="1112"/>
      <c r="CB54" s="1112"/>
      <c r="CC54" s="1112"/>
      <c r="CD54" s="1112"/>
      <c r="CE54" s="1112"/>
      <c r="CF54" s="1112"/>
      <c r="CG54" s="1113"/>
      <c r="CH54" s="1086"/>
      <c r="CI54" s="1087"/>
      <c r="CJ54" s="1087"/>
      <c r="CK54" s="1087"/>
      <c r="CL54" s="1088"/>
      <c r="CM54" s="1086"/>
      <c r="CN54" s="1087"/>
      <c r="CO54" s="1087"/>
      <c r="CP54" s="1087"/>
      <c r="CQ54" s="1088"/>
      <c r="CR54" s="1086"/>
      <c r="CS54" s="1087"/>
      <c r="CT54" s="1087"/>
      <c r="CU54" s="1087"/>
      <c r="CV54" s="1088"/>
      <c r="CW54" s="1086"/>
      <c r="CX54" s="1087"/>
      <c r="CY54" s="1087"/>
      <c r="CZ54" s="1087"/>
      <c r="DA54" s="1088"/>
      <c r="DB54" s="1086"/>
      <c r="DC54" s="1087"/>
      <c r="DD54" s="1087"/>
      <c r="DE54" s="1087"/>
      <c r="DF54" s="1088"/>
      <c r="DG54" s="1086"/>
      <c r="DH54" s="1087"/>
      <c r="DI54" s="1087"/>
      <c r="DJ54" s="1087"/>
      <c r="DK54" s="1088"/>
      <c r="DL54" s="1086"/>
      <c r="DM54" s="1087"/>
      <c r="DN54" s="1087"/>
      <c r="DO54" s="1087"/>
      <c r="DP54" s="1088"/>
      <c r="DQ54" s="1086"/>
      <c r="DR54" s="1087"/>
      <c r="DS54" s="1087"/>
      <c r="DT54" s="1087"/>
      <c r="DU54" s="1088"/>
      <c r="DV54" s="1089"/>
      <c r="DW54" s="1090"/>
      <c r="DX54" s="1090"/>
      <c r="DY54" s="1090"/>
      <c r="DZ54" s="1091"/>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20"/>
      <c r="S55" s="1120"/>
      <c r="T55" s="1120"/>
      <c r="U55" s="1120"/>
      <c r="V55" s="1120"/>
      <c r="W55" s="1120"/>
      <c r="X55" s="1120"/>
      <c r="Y55" s="1120"/>
      <c r="Z55" s="1120"/>
      <c r="AA55" s="1120"/>
      <c r="AB55" s="1120"/>
      <c r="AC55" s="1120"/>
      <c r="AD55" s="1120"/>
      <c r="AE55" s="1136"/>
      <c r="AF55" s="1116"/>
      <c r="AG55" s="1117"/>
      <c r="AH55" s="1117"/>
      <c r="AI55" s="1117"/>
      <c r="AJ55" s="1118"/>
      <c r="AK55" s="1119"/>
      <c r="AL55" s="1120"/>
      <c r="AM55" s="1120"/>
      <c r="AN55" s="1120"/>
      <c r="AO55" s="1120"/>
      <c r="AP55" s="1120"/>
      <c r="AQ55" s="1120"/>
      <c r="AR55" s="1120"/>
      <c r="AS55" s="1120"/>
      <c r="AT55" s="1120"/>
      <c r="AU55" s="1120"/>
      <c r="AV55" s="1120"/>
      <c r="AW55" s="1120"/>
      <c r="AX55" s="1120"/>
      <c r="AY55" s="1120"/>
      <c r="AZ55" s="1121"/>
      <c r="BA55" s="1121"/>
      <c r="BB55" s="1121"/>
      <c r="BC55" s="1121"/>
      <c r="BD55" s="1121"/>
      <c r="BE55" s="1077"/>
      <c r="BF55" s="1077"/>
      <c r="BG55" s="1077"/>
      <c r="BH55" s="1077"/>
      <c r="BI55" s="1078"/>
      <c r="BJ55" s="254"/>
      <c r="BK55" s="254"/>
      <c r="BL55" s="254"/>
      <c r="BM55" s="254"/>
      <c r="BN55" s="254"/>
      <c r="BO55" s="267"/>
      <c r="BP55" s="267"/>
      <c r="BQ55" s="264">
        <v>49</v>
      </c>
      <c r="BR55" s="265"/>
      <c r="BS55" s="1111"/>
      <c r="BT55" s="1112"/>
      <c r="BU55" s="1112"/>
      <c r="BV55" s="1112"/>
      <c r="BW55" s="1112"/>
      <c r="BX55" s="1112"/>
      <c r="BY55" s="1112"/>
      <c r="BZ55" s="1112"/>
      <c r="CA55" s="1112"/>
      <c r="CB55" s="1112"/>
      <c r="CC55" s="1112"/>
      <c r="CD55" s="1112"/>
      <c r="CE55" s="1112"/>
      <c r="CF55" s="1112"/>
      <c r="CG55" s="1113"/>
      <c r="CH55" s="1086"/>
      <c r="CI55" s="1087"/>
      <c r="CJ55" s="1087"/>
      <c r="CK55" s="1087"/>
      <c r="CL55" s="1088"/>
      <c r="CM55" s="1086"/>
      <c r="CN55" s="1087"/>
      <c r="CO55" s="1087"/>
      <c r="CP55" s="1087"/>
      <c r="CQ55" s="1088"/>
      <c r="CR55" s="1086"/>
      <c r="CS55" s="1087"/>
      <c r="CT55" s="1087"/>
      <c r="CU55" s="1087"/>
      <c r="CV55" s="1088"/>
      <c r="CW55" s="1086"/>
      <c r="CX55" s="1087"/>
      <c r="CY55" s="1087"/>
      <c r="CZ55" s="1087"/>
      <c r="DA55" s="1088"/>
      <c r="DB55" s="1086"/>
      <c r="DC55" s="1087"/>
      <c r="DD55" s="1087"/>
      <c r="DE55" s="1087"/>
      <c r="DF55" s="1088"/>
      <c r="DG55" s="1086"/>
      <c r="DH55" s="1087"/>
      <c r="DI55" s="1087"/>
      <c r="DJ55" s="1087"/>
      <c r="DK55" s="1088"/>
      <c r="DL55" s="1086"/>
      <c r="DM55" s="1087"/>
      <c r="DN55" s="1087"/>
      <c r="DO55" s="1087"/>
      <c r="DP55" s="1088"/>
      <c r="DQ55" s="1086"/>
      <c r="DR55" s="1087"/>
      <c r="DS55" s="1087"/>
      <c r="DT55" s="1087"/>
      <c r="DU55" s="1088"/>
      <c r="DV55" s="1089"/>
      <c r="DW55" s="1090"/>
      <c r="DX55" s="1090"/>
      <c r="DY55" s="1090"/>
      <c r="DZ55" s="1091"/>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20"/>
      <c r="S56" s="1120"/>
      <c r="T56" s="1120"/>
      <c r="U56" s="1120"/>
      <c r="V56" s="1120"/>
      <c r="W56" s="1120"/>
      <c r="X56" s="1120"/>
      <c r="Y56" s="1120"/>
      <c r="Z56" s="1120"/>
      <c r="AA56" s="1120"/>
      <c r="AB56" s="1120"/>
      <c r="AC56" s="1120"/>
      <c r="AD56" s="1120"/>
      <c r="AE56" s="1136"/>
      <c r="AF56" s="1116"/>
      <c r="AG56" s="1117"/>
      <c r="AH56" s="1117"/>
      <c r="AI56" s="1117"/>
      <c r="AJ56" s="1118"/>
      <c r="AK56" s="1119"/>
      <c r="AL56" s="1120"/>
      <c r="AM56" s="1120"/>
      <c r="AN56" s="1120"/>
      <c r="AO56" s="1120"/>
      <c r="AP56" s="1120"/>
      <c r="AQ56" s="1120"/>
      <c r="AR56" s="1120"/>
      <c r="AS56" s="1120"/>
      <c r="AT56" s="1120"/>
      <c r="AU56" s="1120"/>
      <c r="AV56" s="1120"/>
      <c r="AW56" s="1120"/>
      <c r="AX56" s="1120"/>
      <c r="AY56" s="1120"/>
      <c r="AZ56" s="1121"/>
      <c r="BA56" s="1121"/>
      <c r="BB56" s="1121"/>
      <c r="BC56" s="1121"/>
      <c r="BD56" s="1121"/>
      <c r="BE56" s="1077"/>
      <c r="BF56" s="1077"/>
      <c r="BG56" s="1077"/>
      <c r="BH56" s="1077"/>
      <c r="BI56" s="1078"/>
      <c r="BJ56" s="254"/>
      <c r="BK56" s="254"/>
      <c r="BL56" s="254"/>
      <c r="BM56" s="254"/>
      <c r="BN56" s="254"/>
      <c r="BO56" s="267"/>
      <c r="BP56" s="267"/>
      <c r="BQ56" s="264">
        <v>50</v>
      </c>
      <c r="BR56" s="265"/>
      <c r="BS56" s="1111"/>
      <c r="BT56" s="1112"/>
      <c r="BU56" s="1112"/>
      <c r="BV56" s="1112"/>
      <c r="BW56" s="1112"/>
      <c r="BX56" s="1112"/>
      <c r="BY56" s="1112"/>
      <c r="BZ56" s="1112"/>
      <c r="CA56" s="1112"/>
      <c r="CB56" s="1112"/>
      <c r="CC56" s="1112"/>
      <c r="CD56" s="1112"/>
      <c r="CE56" s="1112"/>
      <c r="CF56" s="1112"/>
      <c r="CG56" s="1113"/>
      <c r="CH56" s="1086"/>
      <c r="CI56" s="1087"/>
      <c r="CJ56" s="1087"/>
      <c r="CK56" s="1087"/>
      <c r="CL56" s="1088"/>
      <c r="CM56" s="1086"/>
      <c r="CN56" s="1087"/>
      <c r="CO56" s="1087"/>
      <c r="CP56" s="1087"/>
      <c r="CQ56" s="1088"/>
      <c r="CR56" s="1086"/>
      <c r="CS56" s="1087"/>
      <c r="CT56" s="1087"/>
      <c r="CU56" s="1087"/>
      <c r="CV56" s="1088"/>
      <c r="CW56" s="1086"/>
      <c r="CX56" s="1087"/>
      <c r="CY56" s="1087"/>
      <c r="CZ56" s="1087"/>
      <c r="DA56" s="1088"/>
      <c r="DB56" s="1086"/>
      <c r="DC56" s="1087"/>
      <c r="DD56" s="1087"/>
      <c r="DE56" s="1087"/>
      <c r="DF56" s="1088"/>
      <c r="DG56" s="1086"/>
      <c r="DH56" s="1087"/>
      <c r="DI56" s="1087"/>
      <c r="DJ56" s="1087"/>
      <c r="DK56" s="1088"/>
      <c r="DL56" s="1086"/>
      <c r="DM56" s="1087"/>
      <c r="DN56" s="1087"/>
      <c r="DO56" s="1087"/>
      <c r="DP56" s="1088"/>
      <c r="DQ56" s="1086"/>
      <c r="DR56" s="1087"/>
      <c r="DS56" s="1087"/>
      <c r="DT56" s="1087"/>
      <c r="DU56" s="1088"/>
      <c r="DV56" s="1089"/>
      <c r="DW56" s="1090"/>
      <c r="DX56" s="1090"/>
      <c r="DY56" s="1090"/>
      <c r="DZ56" s="1091"/>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20"/>
      <c r="S57" s="1120"/>
      <c r="T57" s="1120"/>
      <c r="U57" s="1120"/>
      <c r="V57" s="1120"/>
      <c r="W57" s="1120"/>
      <c r="X57" s="1120"/>
      <c r="Y57" s="1120"/>
      <c r="Z57" s="1120"/>
      <c r="AA57" s="1120"/>
      <c r="AB57" s="1120"/>
      <c r="AC57" s="1120"/>
      <c r="AD57" s="1120"/>
      <c r="AE57" s="1136"/>
      <c r="AF57" s="1116"/>
      <c r="AG57" s="1117"/>
      <c r="AH57" s="1117"/>
      <c r="AI57" s="1117"/>
      <c r="AJ57" s="1118"/>
      <c r="AK57" s="1119"/>
      <c r="AL57" s="1120"/>
      <c r="AM57" s="1120"/>
      <c r="AN57" s="1120"/>
      <c r="AO57" s="1120"/>
      <c r="AP57" s="1120"/>
      <c r="AQ57" s="1120"/>
      <c r="AR57" s="1120"/>
      <c r="AS57" s="1120"/>
      <c r="AT57" s="1120"/>
      <c r="AU57" s="1120"/>
      <c r="AV57" s="1120"/>
      <c r="AW57" s="1120"/>
      <c r="AX57" s="1120"/>
      <c r="AY57" s="1120"/>
      <c r="AZ57" s="1121"/>
      <c r="BA57" s="1121"/>
      <c r="BB57" s="1121"/>
      <c r="BC57" s="1121"/>
      <c r="BD57" s="1121"/>
      <c r="BE57" s="1077"/>
      <c r="BF57" s="1077"/>
      <c r="BG57" s="1077"/>
      <c r="BH57" s="1077"/>
      <c r="BI57" s="1078"/>
      <c r="BJ57" s="254"/>
      <c r="BK57" s="254"/>
      <c r="BL57" s="254"/>
      <c r="BM57" s="254"/>
      <c r="BN57" s="254"/>
      <c r="BO57" s="267"/>
      <c r="BP57" s="267"/>
      <c r="BQ57" s="264">
        <v>51</v>
      </c>
      <c r="BR57" s="265"/>
      <c r="BS57" s="1111"/>
      <c r="BT57" s="1112"/>
      <c r="BU57" s="1112"/>
      <c r="BV57" s="1112"/>
      <c r="BW57" s="1112"/>
      <c r="BX57" s="1112"/>
      <c r="BY57" s="1112"/>
      <c r="BZ57" s="1112"/>
      <c r="CA57" s="1112"/>
      <c r="CB57" s="1112"/>
      <c r="CC57" s="1112"/>
      <c r="CD57" s="1112"/>
      <c r="CE57" s="1112"/>
      <c r="CF57" s="1112"/>
      <c r="CG57" s="1113"/>
      <c r="CH57" s="1086"/>
      <c r="CI57" s="1087"/>
      <c r="CJ57" s="1087"/>
      <c r="CK57" s="1087"/>
      <c r="CL57" s="1088"/>
      <c r="CM57" s="1086"/>
      <c r="CN57" s="1087"/>
      <c r="CO57" s="1087"/>
      <c r="CP57" s="1087"/>
      <c r="CQ57" s="1088"/>
      <c r="CR57" s="1086"/>
      <c r="CS57" s="1087"/>
      <c r="CT57" s="1087"/>
      <c r="CU57" s="1087"/>
      <c r="CV57" s="1088"/>
      <c r="CW57" s="1086"/>
      <c r="CX57" s="1087"/>
      <c r="CY57" s="1087"/>
      <c r="CZ57" s="1087"/>
      <c r="DA57" s="1088"/>
      <c r="DB57" s="1086"/>
      <c r="DC57" s="1087"/>
      <c r="DD57" s="1087"/>
      <c r="DE57" s="1087"/>
      <c r="DF57" s="1088"/>
      <c r="DG57" s="1086"/>
      <c r="DH57" s="1087"/>
      <c r="DI57" s="1087"/>
      <c r="DJ57" s="1087"/>
      <c r="DK57" s="1088"/>
      <c r="DL57" s="1086"/>
      <c r="DM57" s="1087"/>
      <c r="DN57" s="1087"/>
      <c r="DO57" s="1087"/>
      <c r="DP57" s="1088"/>
      <c r="DQ57" s="1086"/>
      <c r="DR57" s="1087"/>
      <c r="DS57" s="1087"/>
      <c r="DT57" s="1087"/>
      <c r="DU57" s="1088"/>
      <c r="DV57" s="1089"/>
      <c r="DW57" s="1090"/>
      <c r="DX57" s="1090"/>
      <c r="DY57" s="1090"/>
      <c r="DZ57" s="1091"/>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20"/>
      <c r="S58" s="1120"/>
      <c r="T58" s="1120"/>
      <c r="U58" s="1120"/>
      <c r="V58" s="1120"/>
      <c r="W58" s="1120"/>
      <c r="X58" s="1120"/>
      <c r="Y58" s="1120"/>
      <c r="Z58" s="1120"/>
      <c r="AA58" s="1120"/>
      <c r="AB58" s="1120"/>
      <c r="AC58" s="1120"/>
      <c r="AD58" s="1120"/>
      <c r="AE58" s="1136"/>
      <c r="AF58" s="1116"/>
      <c r="AG58" s="1117"/>
      <c r="AH58" s="1117"/>
      <c r="AI58" s="1117"/>
      <c r="AJ58" s="1118"/>
      <c r="AK58" s="1119"/>
      <c r="AL58" s="1120"/>
      <c r="AM58" s="1120"/>
      <c r="AN58" s="1120"/>
      <c r="AO58" s="1120"/>
      <c r="AP58" s="1120"/>
      <c r="AQ58" s="1120"/>
      <c r="AR58" s="1120"/>
      <c r="AS58" s="1120"/>
      <c r="AT58" s="1120"/>
      <c r="AU58" s="1120"/>
      <c r="AV58" s="1120"/>
      <c r="AW58" s="1120"/>
      <c r="AX58" s="1120"/>
      <c r="AY58" s="1120"/>
      <c r="AZ58" s="1121"/>
      <c r="BA58" s="1121"/>
      <c r="BB58" s="1121"/>
      <c r="BC58" s="1121"/>
      <c r="BD58" s="1121"/>
      <c r="BE58" s="1077"/>
      <c r="BF58" s="1077"/>
      <c r="BG58" s="1077"/>
      <c r="BH58" s="1077"/>
      <c r="BI58" s="1078"/>
      <c r="BJ58" s="254"/>
      <c r="BK58" s="254"/>
      <c r="BL58" s="254"/>
      <c r="BM58" s="254"/>
      <c r="BN58" s="254"/>
      <c r="BO58" s="267"/>
      <c r="BP58" s="267"/>
      <c r="BQ58" s="264">
        <v>52</v>
      </c>
      <c r="BR58" s="265"/>
      <c r="BS58" s="1111"/>
      <c r="BT58" s="1112"/>
      <c r="BU58" s="1112"/>
      <c r="BV58" s="1112"/>
      <c r="BW58" s="1112"/>
      <c r="BX58" s="1112"/>
      <c r="BY58" s="1112"/>
      <c r="BZ58" s="1112"/>
      <c r="CA58" s="1112"/>
      <c r="CB58" s="1112"/>
      <c r="CC58" s="1112"/>
      <c r="CD58" s="1112"/>
      <c r="CE58" s="1112"/>
      <c r="CF58" s="1112"/>
      <c r="CG58" s="1113"/>
      <c r="CH58" s="1086"/>
      <c r="CI58" s="1087"/>
      <c r="CJ58" s="1087"/>
      <c r="CK58" s="1087"/>
      <c r="CL58" s="1088"/>
      <c r="CM58" s="1086"/>
      <c r="CN58" s="1087"/>
      <c r="CO58" s="1087"/>
      <c r="CP58" s="1087"/>
      <c r="CQ58" s="1088"/>
      <c r="CR58" s="1086"/>
      <c r="CS58" s="1087"/>
      <c r="CT58" s="1087"/>
      <c r="CU58" s="1087"/>
      <c r="CV58" s="1088"/>
      <c r="CW58" s="1086"/>
      <c r="CX58" s="1087"/>
      <c r="CY58" s="1087"/>
      <c r="CZ58" s="1087"/>
      <c r="DA58" s="1088"/>
      <c r="DB58" s="1086"/>
      <c r="DC58" s="1087"/>
      <c r="DD58" s="1087"/>
      <c r="DE58" s="1087"/>
      <c r="DF58" s="1088"/>
      <c r="DG58" s="1086"/>
      <c r="DH58" s="1087"/>
      <c r="DI58" s="1087"/>
      <c r="DJ58" s="1087"/>
      <c r="DK58" s="1088"/>
      <c r="DL58" s="1086"/>
      <c r="DM58" s="1087"/>
      <c r="DN58" s="1087"/>
      <c r="DO58" s="1087"/>
      <c r="DP58" s="1088"/>
      <c r="DQ58" s="1086"/>
      <c r="DR58" s="1087"/>
      <c r="DS58" s="1087"/>
      <c r="DT58" s="1087"/>
      <c r="DU58" s="1088"/>
      <c r="DV58" s="1089"/>
      <c r="DW58" s="1090"/>
      <c r="DX58" s="1090"/>
      <c r="DY58" s="1090"/>
      <c r="DZ58" s="1091"/>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20"/>
      <c r="S59" s="1120"/>
      <c r="T59" s="1120"/>
      <c r="U59" s="1120"/>
      <c r="V59" s="1120"/>
      <c r="W59" s="1120"/>
      <c r="X59" s="1120"/>
      <c r="Y59" s="1120"/>
      <c r="Z59" s="1120"/>
      <c r="AA59" s="1120"/>
      <c r="AB59" s="1120"/>
      <c r="AC59" s="1120"/>
      <c r="AD59" s="1120"/>
      <c r="AE59" s="1136"/>
      <c r="AF59" s="1116"/>
      <c r="AG59" s="1117"/>
      <c r="AH59" s="1117"/>
      <c r="AI59" s="1117"/>
      <c r="AJ59" s="1118"/>
      <c r="AK59" s="1119"/>
      <c r="AL59" s="1120"/>
      <c r="AM59" s="1120"/>
      <c r="AN59" s="1120"/>
      <c r="AO59" s="1120"/>
      <c r="AP59" s="1120"/>
      <c r="AQ59" s="1120"/>
      <c r="AR59" s="1120"/>
      <c r="AS59" s="1120"/>
      <c r="AT59" s="1120"/>
      <c r="AU59" s="1120"/>
      <c r="AV59" s="1120"/>
      <c r="AW59" s="1120"/>
      <c r="AX59" s="1120"/>
      <c r="AY59" s="1120"/>
      <c r="AZ59" s="1121"/>
      <c r="BA59" s="1121"/>
      <c r="BB59" s="1121"/>
      <c r="BC59" s="1121"/>
      <c r="BD59" s="1121"/>
      <c r="BE59" s="1077"/>
      <c r="BF59" s="1077"/>
      <c r="BG59" s="1077"/>
      <c r="BH59" s="1077"/>
      <c r="BI59" s="1078"/>
      <c r="BJ59" s="254"/>
      <c r="BK59" s="254"/>
      <c r="BL59" s="254"/>
      <c r="BM59" s="254"/>
      <c r="BN59" s="254"/>
      <c r="BO59" s="267"/>
      <c r="BP59" s="267"/>
      <c r="BQ59" s="264">
        <v>53</v>
      </c>
      <c r="BR59" s="265"/>
      <c r="BS59" s="1111"/>
      <c r="BT59" s="1112"/>
      <c r="BU59" s="1112"/>
      <c r="BV59" s="1112"/>
      <c r="BW59" s="1112"/>
      <c r="BX59" s="1112"/>
      <c r="BY59" s="1112"/>
      <c r="BZ59" s="1112"/>
      <c r="CA59" s="1112"/>
      <c r="CB59" s="1112"/>
      <c r="CC59" s="1112"/>
      <c r="CD59" s="1112"/>
      <c r="CE59" s="1112"/>
      <c r="CF59" s="1112"/>
      <c r="CG59" s="1113"/>
      <c r="CH59" s="1086"/>
      <c r="CI59" s="1087"/>
      <c r="CJ59" s="1087"/>
      <c r="CK59" s="1087"/>
      <c r="CL59" s="1088"/>
      <c r="CM59" s="1086"/>
      <c r="CN59" s="1087"/>
      <c r="CO59" s="1087"/>
      <c r="CP59" s="1087"/>
      <c r="CQ59" s="1088"/>
      <c r="CR59" s="1086"/>
      <c r="CS59" s="1087"/>
      <c r="CT59" s="1087"/>
      <c r="CU59" s="1087"/>
      <c r="CV59" s="1088"/>
      <c r="CW59" s="1086"/>
      <c r="CX59" s="1087"/>
      <c r="CY59" s="1087"/>
      <c r="CZ59" s="1087"/>
      <c r="DA59" s="1088"/>
      <c r="DB59" s="1086"/>
      <c r="DC59" s="1087"/>
      <c r="DD59" s="1087"/>
      <c r="DE59" s="1087"/>
      <c r="DF59" s="1088"/>
      <c r="DG59" s="1086"/>
      <c r="DH59" s="1087"/>
      <c r="DI59" s="1087"/>
      <c r="DJ59" s="1087"/>
      <c r="DK59" s="1088"/>
      <c r="DL59" s="1086"/>
      <c r="DM59" s="1087"/>
      <c r="DN59" s="1087"/>
      <c r="DO59" s="1087"/>
      <c r="DP59" s="1088"/>
      <c r="DQ59" s="1086"/>
      <c r="DR59" s="1087"/>
      <c r="DS59" s="1087"/>
      <c r="DT59" s="1087"/>
      <c r="DU59" s="1088"/>
      <c r="DV59" s="1089"/>
      <c r="DW59" s="1090"/>
      <c r="DX59" s="1090"/>
      <c r="DY59" s="1090"/>
      <c r="DZ59" s="1091"/>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20"/>
      <c r="S60" s="1120"/>
      <c r="T60" s="1120"/>
      <c r="U60" s="1120"/>
      <c r="V60" s="1120"/>
      <c r="W60" s="1120"/>
      <c r="X60" s="1120"/>
      <c r="Y60" s="1120"/>
      <c r="Z60" s="1120"/>
      <c r="AA60" s="1120"/>
      <c r="AB60" s="1120"/>
      <c r="AC60" s="1120"/>
      <c r="AD60" s="1120"/>
      <c r="AE60" s="1136"/>
      <c r="AF60" s="1116"/>
      <c r="AG60" s="1117"/>
      <c r="AH60" s="1117"/>
      <c r="AI60" s="1117"/>
      <c r="AJ60" s="1118"/>
      <c r="AK60" s="1119"/>
      <c r="AL60" s="1120"/>
      <c r="AM60" s="1120"/>
      <c r="AN60" s="1120"/>
      <c r="AO60" s="1120"/>
      <c r="AP60" s="1120"/>
      <c r="AQ60" s="1120"/>
      <c r="AR60" s="1120"/>
      <c r="AS60" s="1120"/>
      <c r="AT60" s="1120"/>
      <c r="AU60" s="1120"/>
      <c r="AV60" s="1120"/>
      <c r="AW60" s="1120"/>
      <c r="AX60" s="1120"/>
      <c r="AY60" s="1120"/>
      <c r="AZ60" s="1121"/>
      <c r="BA60" s="1121"/>
      <c r="BB60" s="1121"/>
      <c r="BC60" s="1121"/>
      <c r="BD60" s="1121"/>
      <c r="BE60" s="1077"/>
      <c r="BF60" s="1077"/>
      <c r="BG60" s="1077"/>
      <c r="BH60" s="1077"/>
      <c r="BI60" s="1078"/>
      <c r="BJ60" s="254"/>
      <c r="BK60" s="254"/>
      <c r="BL60" s="254"/>
      <c r="BM60" s="254"/>
      <c r="BN60" s="254"/>
      <c r="BO60" s="267"/>
      <c r="BP60" s="267"/>
      <c r="BQ60" s="264">
        <v>54</v>
      </c>
      <c r="BR60" s="265"/>
      <c r="BS60" s="1111"/>
      <c r="BT60" s="1112"/>
      <c r="BU60" s="1112"/>
      <c r="BV60" s="1112"/>
      <c r="BW60" s="1112"/>
      <c r="BX60" s="1112"/>
      <c r="BY60" s="1112"/>
      <c r="BZ60" s="1112"/>
      <c r="CA60" s="1112"/>
      <c r="CB60" s="1112"/>
      <c r="CC60" s="1112"/>
      <c r="CD60" s="1112"/>
      <c r="CE60" s="1112"/>
      <c r="CF60" s="1112"/>
      <c r="CG60" s="1113"/>
      <c r="CH60" s="1086"/>
      <c r="CI60" s="1087"/>
      <c r="CJ60" s="1087"/>
      <c r="CK60" s="1087"/>
      <c r="CL60" s="1088"/>
      <c r="CM60" s="1086"/>
      <c r="CN60" s="1087"/>
      <c r="CO60" s="1087"/>
      <c r="CP60" s="1087"/>
      <c r="CQ60" s="1088"/>
      <c r="CR60" s="1086"/>
      <c r="CS60" s="1087"/>
      <c r="CT60" s="1087"/>
      <c r="CU60" s="1087"/>
      <c r="CV60" s="1088"/>
      <c r="CW60" s="1086"/>
      <c r="CX60" s="1087"/>
      <c r="CY60" s="1087"/>
      <c r="CZ60" s="1087"/>
      <c r="DA60" s="1088"/>
      <c r="DB60" s="1086"/>
      <c r="DC60" s="1087"/>
      <c r="DD60" s="1087"/>
      <c r="DE60" s="1087"/>
      <c r="DF60" s="1088"/>
      <c r="DG60" s="1086"/>
      <c r="DH60" s="1087"/>
      <c r="DI60" s="1087"/>
      <c r="DJ60" s="1087"/>
      <c r="DK60" s="1088"/>
      <c r="DL60" s="1086"/>
      <c r="DM60" s="1087"/>
      <c r="DN60" s="1087"/>
      <c r="DO60" s="1087"/>
      <c r="DP60" s="1088"/>
      <c r="DQ60" s="1086"/>
      <c r="DR60" s="1087"/>
      <c r="DS60" s="1087"/>
      <c r="DT60" s="1087"/>
      <c r="DU60" s="1088"/>
      <c r="DV60" s="1089"/>
      <c r="DW60" s="1090"/>
      <c r="DX60" s="1090"/>
      <c r="DY60" s="1090"/>
      <c r="DZ60" s="1091"/>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20"/>
      <c r="S61" s="1120"/>
      <c r="T61" s="1120"/>
      <c r="U61" s="1120"/>
      <c r="V61" s="1120"/>
      <c r="W61" s="1120"/>
      <c r="X61" s="1120"/>
      <c r="Y61" s="1120"/>
      <c r="Z61" s="1120"/>
      <c r="AA61" s="1120"/>
      <c r="AB61" s="1120"/>
      <c r="AC61" s="1120"/>
      <c r="AD61" s="1120"/>
      <c r="AE61" s="1136"/>
      <c r="AF61" s="1116"/>
      <c r="AG61" s="1117"/>
      <c r="AH61" s="1117"/>
      <c r="AI61" s="1117"/>
      <c r="AJ61" s="1118"/>
      <c r="AK61" s="1119"/>
      <c r="AL61" s="1120"/>
      <c r="AM61" s="1120"/>
      <c r="AN61" s="1120"/>
      <c r="AO61" s="1120"/>
      <c r="AP61" s="1120"/>
      <c r="AQ61" s="1120"/>
      <c r="AR61" s="1120"/>
      <c r="AS61" s="1120"/>
      <c r="AT61" s="1120"/>
      <c r="AU61" s="1120"/>
      <c r="AV61" s="1120"/>
      <c r="AW61" s="1120"/>
      <c r="AX61" s="1120"/>
      <c r="AY61" s="1120"/>
      <c r="AZ61" s="1121"/>
      <c r="BA61" s="1121"/>
      <c r="BB61" s="1121"/>
      <c r="BC61" s="1121"/>
      <c r="BD61" s="1121"/>
      <c r="BE61" s="1077"/>
      <c r="BF61" s="1077"/>
      <c r="BG61" s="1077"/>
      <c r="BH61" s="1077"/>
      <c r="BI61" s="1078"/>
      <c r="BJ61" s="254"/>
      <c r="BK61" s="254"/>
      <c r="BL61" s="254"/>
      <c r="BM61" s="254"/>
      <c r="BN61" s="254"/>
      <c r="BO61" s="267"/>
      <c r="BP61" s="267"/>
      <c r="BQ61" s="264">
        <v>55</v>
      </c>
      <c r="BR61" s="265"/>
      <c r="BS61" s="1111"/>
      <c r="BT61" s="1112"/>
      <c r="BU61" s="1112"/>
      <c r="BV61" s="1112"/>
      <c r="BW61" s="1112"/>
      <c r="BX61" s="1112"/>
      <c r="BY61" s="1112"/>
      <c r="BZ61" s="1112"/>
      <c r="CA61" s="1112"/>
      <c r="CB61" s="1112"/>
      <c r="CC61" s="1112"/>
      <c r="CD61" s="1112"/>
      <c r="CE61" s="1112"/>
      <c r="CF61" s="1112"/>
      <c r="CG61" s="1113"/>
      <c r="CH61" s="1086"/>
      <c r="CI61" s="1087"/>
      <c r="CJ61" s="1087"/>
      <c r="CK61" s="1087"/>
      <c r="CL61" s="1088"/>
      <c r="CM61" s="1086"/>
      <c r="CN61" s="1087"/>
      <c r="CO61" s="1087"/>
      <c r="CP61" s="1087"/>
      <c r="CQ61" s="1088"/>
      <c r="CR61" s="1086"/>
      <c r="CS61" s="1087"/>
      <c r="CT61" s="1087"/>
      <c r="CU61" s="1087"/>
      <c r="CV61" s="1088"/>
      <c r="CW61" s="1086"/>
      <c r="CX61" s="1087"/>
      <c r="CY61" s="1087"/>
      <c r="CZ61" s="1087"/>
      <c r="DA61" s="1088"/>
      <c r="DB61" s="1086"/>
      <c r="DC61" s="1087"/>
      <c r="DD61" s="1087"/>
      <c r="DE61" s="1087"/>
      <c r="DF61" s="1088"/>
      <c r="DG61" s="1086"/>
      <c r="DH61" s="1087"/>
      <c r="DI61" s="1087"/>
      <c r="DJ61" s="1087"/>
      <c r="DK61" s="1088"/>
      <c r="DL61" s="1086"/>
      <c r="DM61" s="1087"/>
      <c r="DN61" s="1087"/>
      <c r="DO61" s="1087"/>
      <c r="DP61" s="1088"/>
      <c r="DQ61" s="1086"/>
      <c r="DR61" s="1087"/>
      <c r="DS61" s="1087"/>
      <c r="DT61" s="1087"/>
      <c r="DU61" s="1088"/>
      <c r="DV61" s="1089"/>
      <c r="DW61" s="1090"/>
      <c r="DX61" s="1090"/>
      <c r="DY61" s="1090"/>
      <c r="DZ61" s="1091"/>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20"/>
      <c r="S62" s="1120"/>
      <c r="T62" s="1120"/>
      <c r="U62" s="1120"/>
      <c r="V62" s="1120"/>
      <c r="W62" s="1120"/>
      <c r="X62" s="1120"/>
      <c r="Y62" s="1120"/>
      <c r="Z62" s="1120"/>
      <c r="AA62" s="1120"/>
      <c r="AB62" s="1120"/>
      <c r="AC62" s="1120"/>
      <c r="AD62" s="1120"/>
      <c r="AE62" s="1136"/>
      <c r="AF62" s="1116"/>
      <c r="AG62" s="1117"/>
      <c r="AH62" s="1117"/>
      <c r="AI62" s="1117"/>
      <c r="AJ62" s="1118"/>
      <c r="AK62" s="1119"/>
      <c r="AL62" s="1120"/>
      <c r="AM62" s="1120"/>
      <c r="AN62" s="1120"/>
      <c r="AO62" s="1120"/>
      <c r="AP62" s="1120"/>
      <c r="AQ62" s="1120"/>
      <c r="AR62" s="1120"/>
      <c r="AS62" s="1120"/>
      <c r="AT62" s="1120"/>
      <c r="AU62" s="1120"/>
      <c r="AV62" s="1120"/>
      <c r="AW62" s="1120"/>
      <c r="AX62" s="1120"/>
      <c r="AY62" s="1120"/>
      <c r="AZ62" s="1121"/>
      <c r="BA62" s="1121"/>
      <c r="BB62" s="1121"/>
      <c r="BC62" s="1121"/>
      <c r="BD62" s="1121"/>
      <c r="BE62" s="1077"/>
      <c r="BF62" s="1077"/>
      <c r="BG62" s="1077"/>
      <c r="BH62" s="1077"/>
      <c r="BI62" s="1078"/>
      <c r="BJ62" s="1129" t="s">
        <v>416</v>
      </c>
      <c r="BK62" s="1130"/>
      <c r="BL62" s="1130"/>
      <c r="BM62" s="1130"/>
      <c r="BN62" s="1131"/>
      <c r="BO62" s="267"/>
      <c r="BP62" s="267"/>
      <c r="BQ62" s="264">
        <v>56</v>
      </c>
      <c r="BR62" s="265"/>
      <c r="BS62" s="1111"/>
      <c r="BT62" s="1112"/>
      <c r="BU62" s="1112"/>
      <c r="BV62" s="1112"/>
      <c r="BW62" s="1112"/>
      <c r="BX62" s="1112"/>
      <c r="BY62" s="1112"/>
      <c r="BZ62" s="1112"/>
      <c r="CA62" s="1112"/>
      <c r="CB62" s="1112"/>
      <c r="CC62" s="1112"/>
      <c r="CD62" s="1112"/>
      <c r="CE62" s="1112"/>
      <c r="CF62" s="1112"/>
      <c r="CG62" s="1113"/>
      <c r="CH62" s="1086"/>
      <c r="CI62" s="1087"/>
      <c r="CJ62" s="1087"/>
      <c r="CK62" s="1087"/>
      <c r="CL62" s="1088"/>
      <c r="CM62" s="1086"/>
      <c r="CN62" s="1087"/>
      <c r="CO62" s="1087"/>
      <c r="CP62" s="1087"/>
      <c r="CQ62" s="1088"/>
      <c r="CR62" s="1086"/>
      <c r="CS62" s="1087"/>
      <c r="CT62" s="1087"/>
      <c r="CU62" s="1087"/>
      <c r="CV62" s="1088"/>
      <c r="CW62" s="1086"/>
      <c r="CX62" s="1087"/>
      <c r="CY62" s="1087"/>
      <c r="CZ62" s="1087"/>
      <c r="DA62" s="1088"/>
      <c r="DB62" s="1086"/>
      <c r="DC62" s="1087"/>
      <c r="DD62" s="1087"/>
      <c r="DE62" s="1087"/>
      <c r="DF62" s="1088"/>
      <c r="DG62" s="1086"/>
      <c r="DH62" s="1087"/>
      <c r="DI62" s="1087"/>
      <c r="DJ62" s="1087"/>
      <c r="DK62" s="1088"/>
      <c r="DL62" s="1086"/>
      <c r="DM62" s="1087"/>
      <c r="DN62" s="1087"/>
      <c r="DO62" s="1087"/>
      <c r="DP62" s="1088"/>
      <c r="DQ62" s="1086"/>
      <c r="DR62" s="1087"/>
      <c r="DS62" s="1087"/>
      <c r="DT62" s="1087"/>
      <c r="DU62" s="1088"/>
      <c r="DV62" s="1089"/>
      <c r="DW62" s="1090"/>
      <c r="DX62" s="1090"/>
      <c r="DY62" s="1090"/>
      <c r="DZ62" s="1091"/>
      <c r="EA62" s="248"/>
    </row>
    <row r="63" spans="1:131" s="249" customFormat="1" ht="26.25" customHeight="1" thickBot="1" x14ac:dyDescent="0.25">
      <c r="A63" s="266" t="s">
        <v>385</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5"/>
      <c r="AF63" s="1126">
        <v>507</v>
      </c>
      <c r="AG63" s="1054"/>
      <c r="AH63" s="1054"/>
      <c r="AI63" s="1054"/>
      <c r="AJ63" s="1127"/>
      <c r="AK63" s="1128"/>
      <c r="AL63" s="1058"/>
      <c r="AM63" s="1058"/>
      <c r="AN63" s="1058"/>
      <c r="AO63" s="1058"/>
      <c r="AP63" s="1054">
        <v>1700</v>
      </c>
      <c r="AQ63" s="1054"/>
      <c r="AR63" s="1054"/>
      <c r="AS63" s="1054"/>
      <c r="AT63" s="1054"/>
      <c r="AU63" s="1054">
        <v>1054</v>
      </c>
      <c r="AV63" s="1054"/>
      <c r="AW63" s="1054"/>
      <c r="AX63" s="1054"/>
      <c r="AY63" s="1054"/>
      <c r="AZ63" s="1122"/>
      <c r="BA63" s="1122"/>
      <c r="BB63" s="1122"/>
      <c r="BC63" s="1122"/>
      <c r="BD63" s="1122"/>
      <c r="BE63" s="1055"/>
      <c r="BF63" s="1055"/>
      <c r="BG63" s="1055"/>
      <c r="BH63" s="1055"/>
      <c r="BI63" s="1056"/>
      <c r="BJ63" s="1123" t="s">
        <v>413</v>
      </c>
      <c r="BK63" s="1046"/>
      <c r="BL63" s="1046"/>
      <c r="BM63" s="1046"/>
      <c r="BN63" s="1124"/>
      <c r="BO63" s="267"/>
      <c r="BP63" s="267"/>
      <c r="BQ63" s="264">
        <v>57</v>
      </c>
      <c r="BR63" s="265"/>
      <c r="BS63" s="1111"/>
      <c r="BT63" s="1112"/>
      <c r="BU63" s="1112"/>
      <c r="BV63" s="1112"/>
      <c r="BW63" s="1112"/>
      <c r="BX63" s="1112"/>
      <c r="BY63" s="1112"/>
      <c r="BZ63" s="1112"/>
      <c r="CA63" s="1112"/>
      <c r="CB63" s="1112"/>
      <c r="CC63" s="1112"/>
      <c r="CD63" s="1112"/>
      <c r="CE63" s="1112"/>
      <c r="CF63" s="1112"/>
      <c r="CG63" s="1113"/>
      <c r="CH63" s="1086"/>
      <c r="CI63" s="1087"/>
      <c r="CJ63" s="1087"/>
      <c r="CK63" s="1087"/>
      <c r="CL63" s="1088"/>
      <c r="CM63" s="1086"/>
      <c r="CN63" s="1087"/>
      <c r="CO63" s="1087"/>
      <c r="CP63" s="1087"/>
      <c r="CQ63" s="1088"/>
      <c r="CR63" s="1086"/>
      <c r="CS63" s="1087"/>
      <c r="CT63" s="1087"/>
      <c r="CU63" s="1087"/>
      <c r="CV63" s="1088"/>
      <c r="CW63" s="1086"/>
      <c r="CX63" s="1087"/>
      <c r="CY63" s="1087"/>
      <c r="CZ63" s="1087"/>
      <c r="DA63" s="1088"/>
      <c r="DB63" s="1086"/>
      <c r="DC63" s="1087"/>
      <c r="DD63" s="1087"/>
      <c r="DE63" s="1087"/>
      <c r="DF63" s="1088"/>
      <c r="DG63" s="1086"/>
      <c r="DH63" s="1087"/>
      <c r="DI63" s="1087"/>
      <c r="DJ63" s="1087"/>
      <c r="DK63" s="1088"/>
      <c r="DL63" s="1086"/>
      <c r="DM63" s="1087"/>
      <c r="DN63" s="1087"/>
      <c r="DO63" s="1087"/>
      <c r="DP63" s="1088"/>
      <c r="DQ63" s="1086"/>
      <c r="DR63" s="1087"/>
      <c r="DS63" s="1087"/>
      <c r="DT63" s="1087"/>
      <c r="DU63" s="1088"/>
      <c r="DV63" s="1089"/>
      <c r="DW63" s="1090"/>
      <c r="DX63" s="1090"/>
      <c r="DY63" s="1090"/>
      <c r="DZ63" s="109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1"/>
      <c r="BT64" s="1112"/>
      <c r="BU64" s="1112"/>
      <c r="BV64" s="1112"/>
      <c r="BW64" s="1112"/>
      <c r="BX64" s="1112"/>
      <c r="BY64" s="1112"/>
      <c r="BZ64" s="1112"/>
      <c r="CA64" s="1112"/>
      <c r="CB64" s="1112"/>
      <c r="CC64" s="1112"/>
      <c r="CD64" s="1112"/>
      <c r="CE64" s="1112"/>
      <c r="CF64" s="1112"/>
      <c r="CG64" s="1113"/>
      <c r="CH64" s="1086"/>
      <c r="CI64" s="1087"/>
      <c r="CJ64" s="1087"/>
      <c r="CK64" s="1087"/>
      <c r="CL64" s="1088"/>
      <c r="CM64" s="1086"/>
      <c r="CN64" s="1087"/>
      <c r="CO64" s="1087"/>
      <c r="CP64" s="1087"/>
      <c r="CQ64" s="1088"/>
      <c r="CR64" s="1086"/>
      <c r="CS64" s="1087"/>
      <c r="CT64" s="1087"/>
      <c r="CU64" s="1087"/>
      <c r="CV64" s="1088"/>
      <c r="CW64" s="1086"/>
      <c r="CX64" s="1087"/>
      <c r="CY64" s="1087"/>
      <c r="CZ64" s="1087"/>
      <c r="DA64" s="1088"/>
      <c r="DB64" s="1086"/>
      <c r="DC64" s="1087"/>
      <c r="DD64" s="1087"/>
      <c r="DE64" s="1087"/>
      <c r="DF64" s="1088"/>
      <c r="DG64" s="1086"/>
      <c r="DH64" s="1087"/>
      <c r="DI64" s="1087"/>
      <c r="DJ64" s="1087"/>
      <c r="DK64" s="1088"/>
      <c r="DL64" s="1086"/>
      <c r="DM64" s="1087"/>
      <c r="DN64" s="1087"/>
      <c r="DO64" s="1087"/>
      <c r="DP64" s="1088"/>
      <c r="DQ64" s="1086"/>
      <c r="DR64" s="1087"/>
      <c r="DS64" s="1087"/>
      <c r="DT64" s="1087"/>
      <c r="DU64" s="1088"/>
      <c r="DV64" s="1089"/>
      <c r="DW64" s="1090"/>
      <c r="DX64" s="1090"/>
      <c r="DY64" s="1090"/>
      <c r="DZ64" s="1091"/>
      <c r="EA64" s="248"/>
    </row>
    <row r="65" spans="1:131" s="249" customFormat="1" ht="26.25" customHeight="1" thickBot="1" x14ac:dyDescent="0.25">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1"/>
      <c r="BT65" s="1112"/>
      <c r="BU65" s="1112"/>
      <c r="BV65" s="1112"/>
      <c r="BW65" s="1112"/>
      <c r="BX65" s="1112"/>
      <c r="BY65" s="1112"/>
      <c r="BZ65" s="1112"/>
      <c r="CA65" s="1112"/>
      <c r="CB65" s="1112"/>
      <c r="CC65" s="1112"/>
      <c r="CD65" s="1112"/>
      <c r="CE65" s="1112"/>
      <c r="CF65" s="1112"/>
      <c r="CG65" s="1113"/>
      <c r="CH65" s="1086"/>
      <c r="CI65" s="1087"/>
      <c r="CJ65" s="1087"/>
      <c r="CK65" s="1087"/>
      <c r="CL65" s="1088"/>
      <c r="CM65" s="1086"/>
      <c r="CN65" s="1087"/>
      <c r="CO65" s="1087"/>
      <c r="CP65" s="1087"/>
      <c r="CQ65" s="1088"/>
      <c r="CR65" s="1086"/>
      <c r="CS65" s="1087"/>
      <c r="CT65" s="1087"/>
      <c r="CU65" s="1087"/>
      <c r="CV65" s="1088"/>
      <c r="CW65" s="1086"/>
      <c r="CX65" s="1087"/>
      <c r="CY65" s="1087"/>
      <c r="CZ65" s="1087"/>
      <c r="DA65" s="1088"/>
      <c r="DB65" s="1086"/>
      <c r="DC65" s="1087"/>
      <c r="DD65" s="1087"/>
      <c r="DE65" s="1087"/>
      <c r="DF65" s="1088"/>
      <c r="DG65" s="1086"/>
      <c r="DH65" s="1087"/>
      <c r="DI65" s="1087"/>
      <c r="DJ65" s="1087"/>
      <c r="DK65" s="1088"/>
      <c r="DL65" s="1086"/>
      <c r="DM65" s="1087"/>
      <c r="DN65" s="1087"/>
      <c r="DO65" s="1087"/>
      <c r="DP65" s="1088"/>
      <c r="DQ65" s="1086"/>
      <c r="DR65" s="1087"/>
      <c r="DS65" s="1087"/>
      <c r="DT65" s="1087"/>
      <c r="DU65" s="1088"/>
      <c r="DV65" s="1089"/>
      <c r="DW65" s="1090"/>
      <c r="DX65" s="1090"/>
      <c r="DY65" s="1090"/>
      <c r="DZ65" s="1091"/>
      <c r="EA65" s="248"/>
    </row>
    <row r="66" spans="1:131" s="249" customFormat="1" ht="26.25" customHeight="1" x14ac:dyDescent="0.2">
      <c r="A66" s="1092" t="s">
        <v>419</v>
      </c>
      <c r="B66" s="1093"/>
      <c r="C66" s="1093"/>
      <c r="D66" s="1093"/>
      <c r="E66" s="1093"/>
      <c r="F66" s="1093"/>
      <c r="G66" s="1093"/>
      <c r="H66" s="1093"/>
      <c r="I66" s="1093"/>
      <c r="J66" s="1093"/>
      <c r="K66" s="1093"/>
      <c r="L66" s="1093"/>
      <c r="M66" s="1093"/>
      <c r="N66" s="1093"/>
      <c r="O66" s="1093"/>
      <c r="P66" s="1094"/>
      <c r="Q66" s="1098" t="s">
        <v>420</v>
      </c>
      <c r="R66" s="1099"/>
      <c r="S66" s="1099"/>
      <c r="T66" s="1099"/>
      <c r="U66" s="1100"/>
      <c r="V66" s="1098" t="s">
        <v>421</v>
      </c>
      <c r="W66" s="1099"/>
      <c r="X66" s="1099"/>
      <c r="Y66" s="1099"/>
      <c r="Z66" s="1100"/>
      <c r="AA66" s="1098" t="s">
        <v>422</v>
      </c>
      <c r="AB66" s="1099"/>
      <c r="AC66" s="1099"/>
      <c r="AD66" s="1099"/>
      <c r="AE66" s="1100"/>
      <c r="AF66" s="1104" t="s">
        <v>393</v>
      </c>
      <c r="AG66" s="1105"/>
      <c r="AH66" s="1105"/>
      <c r="AI66" s="1105"/>
      <c r="AJ66" s="1106"/>
      <c r="AK66" s="1098" t="s">
        <v>423</v>
      </c>
      <c r="AL66" s="1093"/>
      <c r="AM66" s="1093"/>
      <c r="AN66" s="1093"/>
      <c r="AO66" s="1094"/>
      <c r="AP66" s="1098" t="s">
        <v>424</v>
      </c>
      <c r="AQ66" s="1099"/>
      <c r="AR66" s="1099"/>
      <c r="AS66" s="1099"/>
      <c r="AT66" s="1100"/>
      <c r="AU66" s="1098" t="s">
        <v>425</v>
      </c>
      <c r="AV66" s="1099"/>
      <c r="AW66" s="1099"/>
      <c r="AX66" s="1099"/>
      <c r="AY66" s="1100"/>
      <c r="AZ66" s="1098" t="s">
        <v>373</v>
      </c>
      <c r="BA66" s="1099"/>
      <c r="BB66" s="1099"/>
      <c r="BC66" s="1099"/>
      <c r="BD66" s="1114"/>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5"/>
      <c r="B67" s="1096"/>
      <c r="C67" s="1096"/>
      <c r="D67" s="1096"/>
      <c r="E67" s="1096"/>
      <c r="F67" s="1096"/>
      <c r="G67" s="1096"/>
      <c r="H67" s="1096"/>
      <c r="I67" s="1096"/>
      <c r="J67" s="1096"/>
      <c r="K67" s="1096"/>
      <c r="L67" s="1096"/>
      <c r="M67" s="1096"/>
      <c r="N67" s="1096"/>
      <c r="O67" s="1096"/>
      <c r="P67" s="1097"/>
      <c r="Q67" s="1101"/>
      <c r="R67" s="1102"/>
      <c r="S67" s="1102"/>
      <c r="T67" s="1102"/>
      <c r="U67" s="1103"/>
      <c r="V67" s="1101"/>
      <c r="W67" s="1102"/>
      <c r="X67" s="1102"/>
      <c r="Y67" s="1102"/>
      <c r="Z67" s="1103"/>
      <c r="AA67" s="1101"/>
      <c r="AB67" s="1102"/>
      <c r="AC67" s="1102"/>
      <c r="AD67" s="1102"/>
      <c r="AE67" s="1103"/>
      <c r="AF67" s="1107"/>
      <c r="AG67" s="1108"/>
      <c r="AH67" s="1108"/>
      <c r="AI67" s="1108"/>
      <c r="AJ67" s="1109"/>
      <c r="AK67" s="1110"/>
      <c r="AL67" s="1096"/>
      <c r="AM67" s="1096"/>
      <c r="AN67" s="1096"/>
      <c r="AO67" s="1097"/>
      <c r="AP67" s="1101"/>
      <c r="AQ67" s="1102"/>
      <c r="AR67" s="1102"/>
      <c r="AS67" s="1102"/>
      <c r="AT67" s="1103"/>
      <c r="AU67" s="1101"/>
      <c r="AV67" s="1102"/>
      <c r="AW67" s="1102"/>
      <c r="AX67" s="1102"/>
      <c r="AY67" s="1103"/>
      <c r="AZ67" s="1101"/>
      <c r="BA67" s="1102"/>
      <c r="BB67" s="1102"/>
      <c r="BC67" s="1102"/>
      <c r="BD67" s="1115"/>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2" t="s">
        <v>596</v>
      </c>
      <c r="C68" s="1083"/>
      <c r="D68" s="1083"/>
      <c r="E68" s="1083"/>
      <c r="F68" s="1083"/>
      <c r="G68" s="1083"/>
      <c r="H68" s="1083"/>
      <c r="I68" s="1083"/>
      <c r="J68" s="1083"/>
      <c r="K68" s="1083"/>
      <c r="L68" s="1083"/>
      <c r="M68" s="1083"/>
      <c r="N68" s="1083"/>
      <c r="O68" s="1083"/>
      <c r="P68" s="1084"/>
      <c r="Q68" s="1085">
        <v>6914</v>
      </c>
      <c r="R68" s="1079"/>
      <c r="S68" s="1079"/>
      <c r="T68" s="1079"/>
      <c r="U68" s="1079"/>
      <c r="V68" s="1079">
        <v>6372</v>
      </c>
      <c r="W68" s="1079"/>
      <c r="X68" s="1079"/>
      <c r="Y68" s="1079"/>
      <c r="Z68" s="1079"/>
      <c r="AA68" s="1079">
        <v>-542</v>
      </c>
      <c r="AB68" s="1079"/>
      <c r="AC68" s="1079"/>
      <c r="AD68" s="1079"/>
      <c r="AE68" s="1079"/>
      <c r="AF68" s="1079">
        <v>1110</v>
      </c>
      <c r="AG68" s="1079"/>
      <c r="AH68" s="1079"/>
      <c r="AI68" s="1079"/>
      <c r="AJ68" s="1079"/>
      <c r="AK68" s="1079">
        <v>597</v>
      </c>
      <c r="AL68" s="1079"/>
      <c r="AM68" s="1079"/>
      <c r="AN68" s="1079"/>
      <c r="AO68" s="1079"/>
      <c r="AP68" s="1079">
        <v>4917</v>
      </c>
      <c r="AQ68" s="1079"/>
      <c r="AR68" s="1079"/>
      <c r="AS68" s="1079"/>
      <c r="AT68" s="1079"/>
      <c r="AU68" s="1079">
        <v>34</v>
      </c>
      <c r="AV68" s="1079"/>
      <c r="AW68" s="1079"/>
      <c r="AX68" s="1079"/>
      <c r="AY68" s="1079"/>
      <c r="AZ68" s="1080" t="s">
        <v>597</v>
      </c>
      <c r="BA68" s="1080"/>
      <c r="BB68" s="1080"/>
      <c r="BC68" s="1080"/>
      <c r="BD68" s="1081"/>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598</v>
      </c>
      <c r="C69" s="1070"/>
      <c r="D69" s="1070"/>
      <c r="E69" s="1070"/>
      <c r="F69" s="1070"/>
      <c r="G69" s="1070"/>
      <c r="H69" s="1070"/>
      <c r="I69" s="1070"/>
      <c r="J69" s="1070"/>
      <c r="K69" s="1070"/>
      <c r="L69" s="1070"/>
      <c r="M69" s="1070"/>
      <c r="N69" s="1070"/>
      <c r="O69" s="1070"/>
      <c r="P69" s="1071"/>
      <c r="Q69" s="1072">
        <v>2168</v>
      </c>
      <c r="R69" s="1066"/>
      <c r="S69" s="1066"/>
      <c r="T69" s="1066"/>
      <c r="U69" s="1066"/>
      <c r="V69" s="1066">
        <v>2141</v>
      </c>
      <c r="W69" s="1066"/>
      <c r="X69" s="1066"/>
      <c r="Y69" s="1066"/>
      <c r="Z69" s="1066"/>
      <c r="AA69" s="1066">
        <v>27</v>
      </c>
      <c r="AB69" s="1066"/>
      <c r="AC69" s="1066"/>
      <c r="AD69" s="1066"/>
      <c r="AE69" s="1066"/>
      <c r="AF69" s="1066">
        <v>27</v>
      </c>
      <c r="AG69" s="1066"/>
      <c r="AH69" s="1066"/>
      <c r="AI69" s="1066"/>
      <c r="AJ69" s="1066"/>
      <c r="AK69" s="1066">
        <v>0</v>
      </c>
      <c r="AL69" s="1066"/>
      <c r="AM69" s="1066"/>
      <c r="AN69" s="1066"/>
      <c r="AO69" s="1066"/>
      <c r="AP69" s="1066">
        <v>1089</v>
      </c>
      <c r="AQ69" s="1066"/>
      <c r="AR69" s="1066"/>
      <c r="AS69" s="1066"/>
      <c r="AT69" s="1066"/>
      <c r="AU69" s="1066">
        <v>70</v>
      </c>
      <c r="AV69" s="1066"/>
      <c r="AW69" s="1066"/>
      <c r="AX69" s="1066"/>
      <c r="AY69" s="1066"/>
      <c r="AZ69" s="1077"/>
      <c r="BA69" s="1077"/>
      <c r="BB69" s="1077"/>
      <c r="BC69" s="1077"/>
      <c r="BD69" s="107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600</v>
      </c>
      <c r="C70" s="1070"/>
      <c r="D70" s="1070"/>
      <c r="E70" s="1070"/>
      <c r="F70" s="1070"/>
      <c r="G70" s="1070"/>
      <c r="H70" s="1070"/>
      <c r="I70" s="1070"/>
      <c r="J70" s="1070"/>
      <c r="K70" s="1070"/>
      <c r="L70" s="1070"/>
      <c r="M70" s="1070"/>
      <c r="N70" s="1070"/>
      <c r="O70" s="1070"/>
      <c r="P70" s="1071"/>
      <c r="Q70" s="1072">
        <v>1694</v>
      </c>
      <c r="R70" s="1066"/>
      <c r="S70" s="1066"/>
      <c r="T70" s="1066"/>
      <c r="U70" s="1066"/>
      <c r="V70" s="1066">
        <v>1265</v>
      </c>
      <c r="W70" s="1066"/>
      <c r="X70" s="1066"/>
      <c r="Y70" s="1066"/>
      <c r="Z70" s="1066"/>
      <c r="AA70" s="1066">
        <v>429</v>
      </c>
      <c r="AB70" s="1066"/>
      <c r="AC70" s="1066"/>
      <c r="AD70" s="1066"/>
      <c r="AE70" s="1066"/>
      <c r="AF70" s="1066">
        <v>267</v>
      </c>
      <c r="AG70" s="1066"/>
      <c r="AH70" s="1066"/>
      <c r="AI70" s="1066"/>
      <c r="AJ70" s="1066"/>
      <c r="AK70" s="1066">
        <v>56</v>
      </c>
      <c r="AL70" s="1066"/>
      <c r="AM70" s="1066"/>
      <c r="AN70" s="1066"/>
      <c r="AO70" s="1066"/>
      <c r="AP70" s="1066">
        <v>1210</v>
      </c>
      <c r="AQ70" s="1066"/>
      <c r="AR70" s="1066"/>
      <c r="AS70" s="1066"/>
      <c r="AT70" s="1066"/>
      <c r="AU70" s="1066">
        <v>69</v>
      </c>
      <c r="AV70" s="1066"/>
      <c r="AW70" s="1066"/>
      <c r="AX70" s="1066"/>
      <c r="AY70" s="1066"/>
      <c r="AZ70" s="1077"/>
      <c r="BA70" s="1077"/>
      <c r="BB70" s="1077"/>
      <c r="BC70" s="1077"/>
      <c r="BD70" s="107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601</v>
      </c>
      <c r="C71" s="1070"/>
      <c r="D71" s="1070"/>
      <c r="E71" s="1070"/>
      <c r="F71" s="1070"/>
      <c r="G71" s="1070"/>
      <c r="H71" s="1070"/>
      <c r="I71" s="1070"/>
      <c r="J71" s="1070"/>
      <c r="K71" s="1070"/>
      <c r="L71" s="1070"/>
      <c r="M71" s="1070"/>
      <c r="N71" s="1070"/>
      <c r="O71" s="1070"/>
      <c r="P71" s="1071"/>
      <c r="Q71" s="1072">
        <v>748</v>
      </c>
      <c r="R71" s="1066"/>
      <c r="S71" s="1066"/>
      <c r="T71" s="1066"/>
      <c r="U71" s="1066"/>
      <c r="V71" s="1066">
        <v>694</v>
      </c>
      <c r="W71" s="1066"/>
      <c r="X71" s="1066"/>
      <c r="Y71" s="1066"/>
      <c r="Z71" s="1066"/>
      <c r="AA71" s="1066">
        <v>54</v>
      </c>
      <c r="AB71" s="1066"/>
      <c r="AC71" s="1066"/>
      <c r="AD71" s="1066"/>
      <c r="AE71" s="1066"/>
      <c r="AF71" s="1066">
        <v>54</v>
      </c>
      <c r="AG71" s="1066"/>
      <c r="AH71" s="1066"/>
      <c r="AI71" s="1066"/>
      <c r="AJ71" s="1066"/>
      <c r="AK71" s="1066">
        <v>0</v>
      </c>
      <c r="AL71" s="1066"/>
      <c r="AM71" s="1066"/>
      <c r="AN71" s="1066"/>
      <c r="AO71" s="1066"/>
      <c r="AP71" s="1066" t="s">
        <v>599</v>
      </c>
      <c r="AQ71" s="1066"/>
      <c r="AR71" s="1066"/>
      <c r="AS71" s="1066"/>
      <c r="AT71" s="1066"/>
      <c r="AU71" s="1066" t="s">
        <v>599</v>
      </c>
      <c r="AV71" s="1066"/>
      <c r="AW71" s="1066"/>
      <c r="AX71" s="1066"/>
      <c r="AY71" s="1066"/>
      <c r="AZ71" s="1077"/>
      <c r="BA71" s="1077"/>
      <c r="BB71" s="1077"/>
      <c r="BC71" s="1077"/>
      <c r="BD71" s="107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602</v>
      </c>
      <c r="C72" s="1070"/>
      <c r="D72" s="1070"/>
      <c r="E72" s="1070"/>
      <c r="F72" s="1070"/>
      <c r="G72" s="1070"/>
      <c r="H72" s="1070"/>
      <c r="I72" s="1070"/>
      <c r="J72" s="1070"/>
      <c r="K72" s="1070"/>
      <c r="L72" s="1070"/>
      <c r="M72" s="1070"/>
      <c r="N72" s="1070"/>
      <c r="O72" s="1070"/>
      <c r="P72" s="1071"/>
      <c r="Q72" s="1072">
        <v>252648</v>
      </c>
      <c r="R72" s="1066"/>
      <c r="S72" s="1066"/>
      <c r="T72" s="1066"/>
      <c r="U72" s="1066"/>
      <c r="V72" s="1066">
        <v>232839</v>
      </c>
      <c r="W72" s="1066"/>
      <c r="X72" s="1066"/>
      <c r="Y72" s="1066"/>
      <c r="Z72" s="1066"/>
      <c r="AA72" s="1066">
        <v>19809</v>
      </c>
      <c r="AB72" s="1066"/>
      <c r="AC72" s="1066"/>
      <c r="AD72" s="1066"/>
      <c r="AE72" s="1066"/>
      <c r="AF72" s="1066">
        <v>19809</v>
      </c>
      <c r="AG72" s="1066"/>
      <c r="AH72" s="1066"/>
      <c r="AI72" s="1066"/>
      <c r="AJ72" s="1066"/>
      <c r="AK72" s="1066">
        <v>485</v>
      </c>
      <c r="AL72" s="1066"/>
      <c r="AM72" s="1066"/>
      <c r="AN72" s="1066"/>
      <c r="AO72" s="1066"/>
      <c r="AP72" s="1066" t="s">
        <v>599</v>
      </c>
      <c r="AQ72" s="1066"/>
      <c r="AR72" s="1066"/>
      <c r="AS72" s="1066"/>
      <c r="AT72" s="1066"/>
      <c r="AU72" s="1066" t="s">
        <v>599</v>
      </c>
      <c r="AV72" s="1066"/>
      <c r="AW72" s="1066"/>
      <c r="AX72" s="1066"/>
      <c r="AY72" s="1066"/>
      <c r="AZ72" s="1077"/>
      <c r="BA72" s="1077"/>
      <c r="BB72" s="1077"/>
      <c r="BC72" s="1077"/>
      <c r="BD72" s="107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603</v>
      </c>
      <c r="C73" s="1070"/>
      <c r="D73" s="1070"/>
      <c r="E73" s="1070"/>
      <c r="F73" s="1070"/>
      <c r="G73" s="1070"/>
      <c r="H73" s="1070"/>
      <c r="I73" s="1070"/>
      <c r="J73" s="1070"/>
      <c r="K73" s="1070"/>
      <c r="L73" s="1070"/>
      <c r="M73" s="1070"/>
      <c r="N73" s="1070"/>
      <c r="O73" s="1070"/>
      <c r="P73" s="1071"/>
      <c r="Q73" s="1072">
        <v>7549</v>
      </c>
      <c r="R73" s="1066"/>
      <c r="S73" s="1066"/>
      <c r="T73" s="1066"/>
      <c r="U73" s="1066"/>
      <c r="V73" s="1066">
        <v>6819</v>
      </c>
      <c r="W73" s="1066"/>
      <c r="X73" s="1066"/>
      <c r="Y73" s="1066"/>
      <c r="Z73" s="1066"/>
      <c r="AA73" s="1066">
        <v>730</v>
      </c>
      <c r="AB73" s="1066"/>
      <c r="AC73" s="1066"/>
      <c r="AD73" s="1066"/>
      <c r="AE73" s="1066"/>
      <c r="AF73" s="1066" t="s">
        <v>617</v>
      </c>
      <c r="AG73" s="1066"/>
      <c r="AH73" s="1066"/>
      <c r="AI73" s="1066"/>
      <c r="AJ73" s="1066"/>
      <c r="AK73" s="1066">
        <v>15</v>
      </c>
      <c r="AL73" s="1066"/>
      <c r="AM73" s="1066"/>
      <c r="AN73" s="1066"/>
      <c r="AO73" s="1066"/>
      <c r="AP73" s="1066" t="s">
        <v>599</v>
      </c>
      <c r="AQ73" s="1066"/>
      <c r="AR73" s="1066"/>
      <c r="AS73" s="1066"/>
      <c r="AT73" s="1066"/>
      <c r="AU73" s="1066" t="s">
        <v>599</v>
      </c>
      <c r="AV73" s="1066"/>
      <c r="AW73" s="1066"/>
      <c r="AX73" s="1066"/>
      <c r="AY73" s="1066"/>
      <c r="AZ73" s="1077"/>
      <c r="BA73" s="1077"/>
      <c r="BB73" s="1077"/>
      <c r="BC73" s="1077"/>
      <c r="BD73" s="107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604</v>
      </c>
      <c r="C74" s="1070"/>
      <c r="D74" s="1070"/>
      <c r="E74" s="1070"/>
      <c r="F74" s="1070"/>
      <c r="G74" s="1070"/>
      <c r="H74" s="1070"/>
      <c r="I74" s="1070"/>
      <c r="J74" s="1070"/>
      <c r="K74" s="1070"/>
      <c r="L74" s="1070"/>
      <c r="M74" s="1070"/>
      <c r="N74" s="1070"/>
      <c r="O74" s="1070"/>
      <c r="P74" s="1071"/>
      <c r="Q74" s="1072">
        <v>1576</v>
      </c>
      <c r="R74" s="1066"/>
      <c r="S74" s="1066"/>
      <c r="T74" s="1066"/>
      <c r="U74" s="1066"/>
      <c r="V74" s="1066">
        <v>1575</v>
      </c>
      <c r="W74" s="1066"/>
      <c r="X74" s="1066"/>
      <c r="Y74" s="1066"/>
      <c r="Z74" s="1066"/>
      <c r="AA74" s="1066">
        <v>1</v>
      </c>
      <c r="AB74" s="1066"/>
      <c r="AC74" s="1066"/>
      <c r="AD74" s="1066"/>
      <c r="AE74" s="1066"/>
      <c r="AF74" s="1066" t="s">
        <v>617</v>
      </c>
      <c r="AG74" s="1066"/>
      <c r="AH74" s="1066"/>
      <c r="AI74" s="1066"/>
      <c r="AJ74" s="1066"/>
      <c r="AK74" s="1066" t="s">
        <v>599</v>
      </c>
      <c r="AL74" s="1066"/>
      <c r="AM74" s="1066"/>
      <c r="AN74" s="1066"/>
      <c r="AO74" s="1066"/>
      <c r="AP74" s="1066" t="s">
        <v>599</v>
      </c>
      <c r="AQ74" s="1066"/>
      <c r="AR74" s="1066"/>
      <c r="AS74" s="1066"/>
      <c r="AT74" s="1066"/>
      <c r="AU74" s="1066" t="s">
        <v>599</v>
      </c>
      <c r="AV74" s="1066"/>
      <c r="AW74" s="1066"/>
      <c r="AX74" s="1066"/>
      <c r="AY74" s="1066"/>
      <c r="AZ74" s="1077"/>
      <c r="BA74" s="1077"/>
      <c r="BB74" s="1077"/>
      <c r="BC74" s="1077"/>
      <c r="BD74" s="107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605</v>
      </c>
      <c r="C75" s="1070"/>
      <c r="D75" s="1070"/>
      <c r="E75" s="1070"/>
      <c r="F75" s="1070"/>
      <c r="G75" s="1070"/>
      <c r="H75" s="1070"/>
      <c r="I75" s="1070"/>
      <c r="J75" s="1070"/>
      <c r="K75" s="1070"/>
      <c r="L75" s="1070"/>
      <c r="M75" s="1070"/>
      <c r="N75" s="1070"/>
      <c r="O75" s="1070"/>
      <c r="P75" s="1071"/>
      <c r="Q75" s="1073">
        <v>20</v>
      </c>
      <c r="R75" s="1074"/>
      <c r="S75" s="1074"/>
      <c r="T75" s="1074"/>
      <c r="U75" s="1075"/>
      <c r="V75" s="1076">
        <v>19</v>
      </c>
      <c r="W75" s="1074"/>
      <c r="X75" s="1074"/>
      <c r="Y75" s="1074"/>
      <c r="Z75" s="1075"/>
      <c r="AA75" s="1076">
        <v>1</v>
      </c>
      <c r="AB75" s="1074"/>
      <c r="AC75" s="1074"/>
      <c r="AD75" s="1074"/>
      <c r="AE75" s="1075"/>
      <c r="AF75" s="1066" t="s">
        <v>617</v>
      </c>
      <c r="AG75" s="1066"/>
      <c r="AH75" s="1066"/>
      <c r="AI75" s="1066"/>
      <c r="AJ75" s="1066"/>
      <c r="AK75" s="1076">
        <v>19</v>
      </c>
      <c r="AL75" s="1074"/>
      <c r="AM75" s="1074"/>
      <c r="AN75" s="1074"/>
      <c r="AO75" s="1075"/>
      <c r="AP75" s="1076" t="s">
        <v>599</v>
      </c>
      <c r="AQ75" s="1074"/>
      <c r="AR75" s="1074"/>
      <c r="AS75" s="1074"/>
      <c r="AT75" s="1075"/>
      <c r="AU75" s="1076" t="s">
        <v>599</v>
      </c>
      <c r="AV75" s="1074"/>
      <c r="AW75" s="1074"/>
      <c r="AX75" s="1074"/>
      <c r="AY75" s="1075"/>
      <c r="AZ75" s="1077"/>
      <c r="BA75" s="1077"/>
      <c r="BB75" s="1077"/>
      <c r="BC75" s="1077"/>
      <c r="BD75" s="107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t="s">
        <v>606</v>
      </c>
      <c r="C76" s="1070"/>
      <c r="D76" s="1070"/>
      <c r="E76" s="1070"/>
      <c r="F76" s="1070"/>
      <c r="G76" s="1070"/>
      <c r="H76" s="1070"/>
      <c r="I76" s="1070"/>
      <c r="J76" s="1070"/>
      <c r="K76" s="1070"/>
      <c r="L76" s="1070"/>
      <c r="M76" s="1070"/>
      <c r="N76" s="1070"/>
      <c r="O76" s="1070"/>
      <c r="P76" s="1071"/>
      <c r="Q76" s="1073">
        <v>52</v>
      </c>
      <c r="R76" s="1074"/>
      <c r="S76" s="1074"/>
      <c r="T76" s="1074"/>
      <c r="U76" s="1075"/>
      <c r="V76" s="1076">
        <v>30</v>
      </c>
      <c r="W76" s="1074"/>
      <c r="X76" s="1074"/>
      <c r="Y76" s="1074"/>
      <c r="Z76" s="1075"/>
      <c r="AA76" s="1076">
        <v>22</v>
      </c>
      <c r="AB76" s="1074"/>
      <c r="AC76" s="1074"/>
      <c r="AD76" s="1074"/>
      <c r="AE76" s="1075"/>
      <c r="AF76" s="1066" t="s">
        <v>617</v>
      </c>
      <c r="AG76" s="1066"/>
      <c r="AH76" s="1066"/>
      <c r="AI76" s="1066"/>
      <c r="AJ76" s="1066"/>
      <c r="AK76" s="1076" t="s">
        <v>617</v>
      </c>
      <c r="AL76" s="1074"/>
      <c r="AM76" s="1074"/>
      <c r="AN76" s="1074"/>
      <c r="AO76" s="1075"/>
      <c r="AP76" s="1076" t="s">
        <v>599</v>
      </c>
      <c r="AQ76" s="1074"/>
      <c r="AR76" s="1074"/>
      <c r="AS76" s="1074"/>
      <c r="AT76" s="1075"/>
      <c r="AU76" s="1076" t="s">
        <v>599</v>
      </c>
      <c r="AV76" s="1074"/>
      <c r="AW76" s="1074"/>
      <c r="AX76" s="1074"/>
      <c r="AY76" s="1075"/>
      <c r="AZ76" s="1077"/>
      <c r="BA76" s="1077"/>
      <c r="BB76" s="1077"/>
      <c r="BC76" s="1077"/>
      <c r="BD76" s="107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t="s">
        <v>607</v>
      </c>
      <c r="C77" s="1070"/>
      <c r="D77" s="1070"/>
      <c r="E77" s="1070"/>
      <c r="F77" s="1070"/>
      <c r="G77" s="1070"/>
      <c r="H77" s="1070"/>
      <c r="I77" s="1070"/>
      <c r="J77" s="1070"/>
      <c r="K77" s="1070"/>
      <c r="L77" s="1070"/>
      <c r="M77" s="1070"/>
      <c r="N77" s="1070"/>
      <c r="O77" s="1070"/>
      <c r="P77" s="1071"/>
      <c r="Q77" s="1073">
        <v>36</v>
      </c>
      <c r="R77" s="1074"/>
      <c r="S77" s="1074"/>
      <c r="T77" s="1074"/>
      <c r="U77" s="1075"/>
      <c r="V77" s="1076">
        <v>32</v>
      </c>
      <c r="W77" s="1074"/>
      <c r="X77" s="1074"/>
      <c r="Y77" s="1074"/>
      <c r="Z77" s="1075"/>
      <c r="AA77" s="1076">
        <v>4</v>
      </c>
      <c r="AB77" s="1074"/>
      <c r="AC77" s="1074"/>
      <c r="AD77" s="1074"/>
      <c r="AE77" s="1075"/>
      <c r="AF77" s="1066" t="s">
        <v>617</v>
      </c>
      <c r="AG77" s="1066"/>
      <c r="AH77" s="1066"/>
      <c r="AI77" s="1066"/>
      <c r="AJ77" s="1066"/>
      <c r="AK77" s="1076" t="s">
        <v>599</v>
      </c>
      <c r="AL77" s="1074"/>
      <c r="AM77" s="1074"/>
      <c r="AN77" s="1074"/>
      <c r="AO77" s="1075"/>
      <c r="AP77" s="1076" t="s">
        <v>599</v>
      </c>
      <c r="AQ77" s="1074"/>
      <c r="AR77" s="1074"/>
      <c r="AS77" s="1074"/>
      <c r="AT77" s="1075"/>
      <c r="AU77" s="1076" t="s">
        <v>599</v>
      </c>
      <c r="AV77" s="1074"/>
      <c r="AW77" s="1074"/>
      <c r="AX77" s="1074"/>
      <c r="AY77" s="1075"/>
      <c r="AZ77" s="1077"/>
      <c r="BA77" s="1077"/>
      <c r="BB77" s="1077"/>
      <c r="BC77" s="1077"/>
      <c r="BD77" s="107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385</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385</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30</v>
      </c>
      <c r="CS102" s="1046"/>
      <c r="CT102" s="1046"/>
      <c r="CU102" s="1046"/>
      <c r="CV102" s="1047"/>
      <c r="CW102" s="1045" t="s">
        <v>618</v>
      </c>
      <c r="CX102" s="1046"/>
      <c r="CY102" s="1046"/>
      <c r="CZ102" s="1046"/>
      <c r="DA102" s="1047"/>
      <c r="DB102" s="1045" t="s">
        <v>618</v>
      </c>
      <c r="DC102" s="1046"/>
      <c r="DD102" s="1046"/>
      <c r="DE102" s="1046"/>
      <c r="DF102" s="1047"/>
      <c r="DG102" s="1045" t="s">
        <v>618</v>
      </c>
      <c r="DH102" s="1046"/>
      <c r="DI102" s="1046"/>
      <c r="DJ102" s="1046"/>
      <c r="DK102" s="1047"/>
      <c r="DL102" s="1045" t="s">
        <v>618</v>
      </c>
      <c r="DM102" s="1046"/>
      <c r="DN102" s="1046"/>
      <c r="DO102" s="1046"/>
      <c r="DP102" s="1047"/>
      <c r="DQ102" s="1045" t="s">
        <v>618</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301</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301</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301</v>
      </c>
      <c r="DR109" s="989"/>
      <c r="DS109" s="989"/>
      <c r="DT109" s="989"/>
      <c r="DU109" s="990"/>
      <c r="DV109" s="991" t="s">
        <v>437</v>
      </c>
      <c r="DW109" s="989"/>
      <c r="DX109" s="989"/>
      <c r="DY109" s="989"/>
      <c r="DZ109" s="1020"/>
    </row>
    <row r="110" spans="1:131" s="248" customFormat="1" ht="26.25" customHeight="1" x14ac:dyDescent="0.2">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365683</v>
      </c>
      <c r="AB110" s="982"/>
      <c r="AC110" s="982"/>
      <c r="AD110" s="982"/>
      <c r="AE110" s="983"/>
      <c r="AF110" s="984">
        <v>361630</v>
      </c>
      <c r="AG110" s="982"/>
      <c r="AH110" s="982"/>
      <c r="AI110" s="982"/>
      <c r="AJ110" s="983"/>
      <c r="AK110" s="984">
        <v>380770</v>
      </c>
      <c r="AL110" s="982"/>
      <c r="AM110" s="982"/>
      <c r="AN110" s="982"/>
      <c r="AO110" s="983"/>
      <c r="AP110" s="985">
        <v>15.9</v>
      </c>
      <c r="AQ110" s="986"/>
      <c r="AR110" s="986"/>
      <c r="AS110" s="986"/>
      <c r="AT110" s="987"/>
      <c r="AU110" s="1021" t="s">
        <v>72</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3607432</v>
      </c>
      <c r="BR110" s="929"/>
      <c r="BS110" s="929"/>
      <c r="BT110" s="929"/>
      <c r="BU110" s="929"/>
      <c r="BV110" s="929">
        <v>3611055</v>
      </c>
      <c r="BW110" s="929"/>
      <c r="BX110" s="929"/>
      <c r="BY110" s="929"/>
      <c r="BZ110" s="929"/>
      <c r="CA110" s="929">
        <v>3538886</v>
      </c>
      <c r="CB110" s="929"/>
      <c r="CC110" s="929"/>
      <c r="CD110" s="929"/>
      <c r="CE110" s="929"/>
      <c r="CF110" s="953">
        <v>147.4</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443</v>
      </c>
      <c r="DH110" s="929"/>
      <c r="DI110" s="929"/>
      <c r="DJ110" s="929"/>
      <c r="DK110" s="929"/>
      <c r="DL110" s="929" t="s">
        <v>444</v>
      </c>
      <c r="DM110" s="929"/>
      <c r="DN110" s="929"/>
      <c r="DO110" s="929"/>
      <c r="DP110" s="929"/>
      <c r="DQ110" s="929" t="s">
        <v>445</v>
      </c>
      <c r="DR110" s="929"/>
      <c r="DS110" s="929"/>
      <c r="DT110" s="929"/>
      <c r="DU110" s="929"/>
      <c r="DV110" s="930" t="s">
        <v>443</v>
      </c>
      <c r="DW110" s="930"/>
      <c r="DX110" s="930"/>
      <c r="DY110" s="930"/>
      <c r="DZ110" s="931"/>
    </row>
    <row r="111" spans="1:131" s="248" customFormat="1" ht="26.25" customHeight="1" x14ac:dyDescent="0.2">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447</v>
      </c>
      <c r="AB111" s="1010"/>
      <c r="AC111" s="1010"/>
      <c r="AD111" s="1010"/>
      <c r="AE111" s="1011"/>
      <c r="AF111" s="1012" t="s">
        <v>448</v>
      </c>
      <c r="AG111" s="1010"/>
      <c r="AH111" s="1010"/>
      <c r="AI111" s="1010"/>
      <c r="AJ111" s="1011"/>
      <c r="AK111" s="1012" t="s">
        <v>449</v>
      </c>
      <c r="AL111" s="1010"/>
      <c r="AM111" s="1010"/>
      <c r="AN111" s="1010"/>
      <c r="AO111" s="1011"/>
      <c r="AP111" s="1013" t="s">
        <v>444</v>
      </c>
      <c r="AQ111" s="1014"/>
      <c r="AR111" s="1014"/>
      <c r="AS111" s="1014"/>
      <c r="AT111" s="1015"/>
      <c r="AU111" s="1023"/>
      <c r="AV111" s="1024"/>
      <c r="AW111" s="1024"/>
      <c r="AX111" s="1024"/>
      <c r="AY111" s="1024"/>
      <c r="AZ111" s="899" t="s">
        <v>450</v>
      </c>
      <c r="BA111" s="834"/>
      <c r="BB111" s="834"/>
      <c r="BC111" s="834"/>
      <c r="BD111" s="834"/>
      <c r="BE111" s="834"/>
      <c r="BF111" s="834"/>
      <c r="BG111" s="834"/>
      <c r="BH111" s="834"/>
      <c r="BI111" s="834"/>
      <c r="BJ111" s="834"/>
      <c r="BK111" s="834"/>
      <c r="BL111" s="834"/>
      <c r="BM111" s="834"/>
      <c r="BN111" s="834"/>
      <c r="BO111" s="834"/>
      <c r="BP111" s="835"/>
      <c r="BQ111" s="900">
        <v>50745</v>
      </c>
      <c r="BR111" s="901"/>
      <c r="BS111" s="901"/>
      <c r="BT111" s="901"/>
      <c r="BU111" s="901"/>
      <c r="BV111" s="901">
        <v>43496</v>
      </c>
      <c r="BW111" s="901"/>
      <c r="BX111" s="901"/>
      <c r="BY111" s="901"/>
      <c r="BZ111" s="901"/>
      <c r="CA111" s="901">
        <v>36246</v>
      </c>
      <c r="CB111" s="901"/>
      <c r="CC111" s="901"/>
      <c r="CD111" s="901"/>
      <c r="CE111" s="901"/>
      <c r="CF111" s="962">
        <v>1.5</v>
      </c>
      <c r="CG111" s="963"/>
      <c r="CH111" s="963"/>
      <c r="CI111" s="963"/>
      <c r="CJ111" s="963"/>
      <c r="CK111" s="1018"/>
      <c r="CL111" s="905"/>
      <c r="CM111" s="908" t="s">
        <v>451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452</v>
      </c>
      <c r="DH111" s="901"/>
      <c r="DI111" s="901"/>
      <c r="DJ111" s="901"/>
      <c r="DK111" s="901"/>
      <c r="DL111" s="901" t="s">
        <v>444</v>
      </c>
      <c r="DM111" s="901"/>
      <c r="DN111" s="901"/>
      <c r="DO111" s="901"/>
      <c r="DP111" s="901"/>
      <c r="DQ111" s="901" t="s">
        <v>444</v>
      </c>
      <c r="DR111" s="901"/>
      <c r="DS111" s="901"/>
      <c r="DT111" s="901"/>
      <c r="DU111" s="901"/>
      <c r="DV111" s="878" t="s">
        <v>453</v>
      </c>
      <c r="DW111" s="878"/>
      <c r="DX111" s="878"/>
      <c r="DY111" s="878"/>
      <c r="DZ111" s="879"/>
    </row>
    <row r="112" spans="1:131" s="248" customFormat="1" ht="26.25" customHeight="1" x14ac:dyDescent="0.2">
      <c r="A112" s="1003" t="s">
        <v>454</v>
      </c>
      <c r="B112" s="1004"/>
      <c r="C112" s="834" t="s">
        <v>455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456</v>
      </c>
      <c r="AB112" s="864"/>
      <c r="AC112" s="864"/>
      <c r="AD112" s="864"/>
      <c r="AE112" s="865"/>
      <c r="AF112" s="866" t="s">
        <v>452</v>
      </c>
      <c r="AG112" s="864"/>
      <c r="AH112" s="864"/>
      <c r="AI112" s="864"/>
      <c r="AJ112" s="865"/>
      <c r="AK112" s="866" t="s">
        <v>387</v>
      </c>
      <c r="AL112" s="864"/>
      <c r="AM112" s="864"/>
      <c r="AN112" s="864"/>
      <c r="AO112" s="865"/>
      <c r="AP112" s="911" t="s">
        <v>444</v>
      </c>
      <c r="AQ112" s="912"/>
      <c r="AR112" s="912"/>
      <c r="AS112" s="912"/>
      <c r="AT112" s="913"/>
      <c r="AU112" s="1023"/>
      <c r="AV112" s="1024"/>
      <c r="AW112" s="1024"/>
      <c r="AX112" s="1024"/>
      <c r="AY112" s="1024"/>
      <c r="AZ112" s="899" t="s">
        <v>457</v>
      </c>
      <c r="BA112" s="834"/>
      <c r="BB112" s="834"/>
      <c r="BC112" s="834"/>
      <c r="BD112" s="834"/>
      <c r="BE112" s="834"/>
      <c r="BF112" s="834"/>
      <c r="BG112" s="834"/>
      <c r="BH112" s="834"/>
      <c r="BI112" s="834"/>
      <c r="BJ112" s="834"/>
      <c r="BK112" s="834"/>
      <c r="BL112" s="834"/>
      <c r="BM112" s="834"/>
      <c r="BN112" s="834"/>
      <c r="BO112" s="834"/>
      <c r="BP112" s="835"/>
      <c r="BQ112" s="900">
        <v>1259383</v>
      </c>
      <c r="BR112" s="901"/>
      <c r="BS112" s="901"/>
      <c r="BT112" s="901"/>
      <c r="BU112" s="901"/>
      <c r="BV112" s="901">
        <v>1188522</v>
      </c>
      <c r="BW112" s="901"/>
      <c r="BX112" s="901"/>
      <c r="BY112" s="901"/>
      <c r="BZ112" s="901"/>
      <c r="CA112" s="901">
        <v>1054292</v>
      </c>
      <c r="CB112" s="901"/>
      <c r="CC112" s="901"/>
      <c r="CD112" s="901"/>
      <c r="CE112" s="901"/>
      <c r="CF112" s="962">
        <v>43.9</v>
      </c>
      <c r="CG112" s="963"/>
      <c r="CH112" s="963"/>
      <c r="CI112" s="963"/>
      <c r="CJ112" s="963"/>
      <c r="CK112" s="1018"/>
      <c r="CL112" s="905"/>
      <c r="CM112" s="908" t="s">
        <v>458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445</v>
      </c>
      <c r="DH112" s="901"/>
      <c r="DI112" s="901"/>
      <c r="DJ112" s="901"/>
      <c r="DK112" s="901"/>
      <c r="DL112" s="901" t="s">
        <v>453</v>
      </c>
      <c r="DM112" s="901"/>
      <c r="DN112" s="901"/>
      <c r="DO112" s="901"/>
      <c r="DP112" s="901"/>
      <c r="DQ112" s="901" t="s">
        <v>459</v>
      </c>
      <c r="DR112" s="901"/>
      <c r="DS112" s="901"/>
      <c r="DT112" s="901"/>
      <c r="DU112" s="901"/>
      <c r="DV112" s="878" t="s">
        <v>447</v>
      </c>
      <c r="DW112" s="878"/>
      <c r="DX112" s="878"/>
      <c r="DY112" s="878"/>
      <c r="DZ112" s="879"/>
    </row>
    <row r="113" spans="1:130" s="248" customFormat="1" ht="26.25" customHeight="1" x14ac:dyDescent="0.2">
      <c r="A113" s="1005"/>
      <c r="B113" s="1006"/>
      <c r="C113" s="834" t="s">
        <v>460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155437</v>
      </c>
      <c r="AB113" s="1010"/>
      <c r="AC113" s="1010"/>
      <c r="AD113" s="1010"/>
      <c r="AE113" s="1011"/>
      <c r="AF113" s="1012">
        <v>153656</v>
      </c>
      <c r="AG113" s="1010"/>
      <c r="AH113" s="1010"/>
      <c r="AI113" s="1010"/>
      <c r="AJ113" s="1011"/>
      <c r="AK113" s="1012">
        <v>147274</v>
      </c>
      <c r="AL113" s="1010"/>
      <c r="AM113" s="1010"/>
      <c r="AN113" s="1010"/>
      <c r="AO113" s="1011"/>
      <c r="AP113" s="1013">
        <v>6.1</v>
      </c>
      <c r="AQ113" s="1014"/>
      <c r="AR113" s="1014"/>
      <c r="AS113" s="1014"/>
      <c r="AT113" s="1015"/>
      <c r="AU113" s="1023"/>
      <c r="AV113" s="1024"/>
      <c r="AW113" s="1024"/>
      <c r="AX113" s="1024"/>
      <c r="AY113" s="1024"/>
      <c r="AZ113" s="899" t="s">
        <v>461</v>
      </c>
      <c r="BA113" s="834"/>
      <c r="BB113" s="834"/>
      <c r="BC113" s="834"/>
      <c r="BD113" s="834"/>
      <c r="BE113" s="834"/>
      <c r="BF113" s="834"/>
      <c r="BG113" s="834"/>
      <c r="BH113" s="834"/>
      <c r="BI113" s="834"/>
      <c r="BJ113" s="834"/>
      <c r="BK113" s="834"/>
      <c r="BL113" s="834"/>
      <c r="BM113" s="834"/>
      <c r="BN113" s="834"/>
      <c r="BO113" s="834"/>
      <c r="BP113" s="835"/>
      <c r="BQ113" s="900">
        <v>156257</v>
      </c>
      <c r="BR113" s="901"/>
      <c r="BS113" s="901"/>
      <c r="BT113" s="901"/>
      <c r="BU113" s="901"/>
      <c r="BV113" s="901">
        <v>173697</v>
      </c>
      <c r="BW113" s="901"/>
      <c r="BX113" s="901"/>
      <c r="BY113" s="901"/>
      <c r="BZ113" s="901"/>
      <c r="CA113" s="901">
        <v>173084</v>
      </c>
      <c r="CB113" s="901"/>
      <c r="CC113" s="901"/>
      <c r="CD113" s="901"/>
      <c r="CE113" s="901"/>
      <c r="CF113" s="962">
        <v>7.2</v>
      </c>
      <c r="CG113" s="963"/>
      <c r="CH113" s="963"/>
      <c r="CI113" s="963"/>
      <c r="CJ113" s="963"/>
      <c r="CK113" s="1018"/>
      <c r="CL113" s="905"/>
      <c r="CM113" s="908" t="s">
        <v>462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456</v>
      </c>
      <c r="DH113" s="864"/>
      <c r="DI113" s="864"/>
      <c r="DJ113" s="864"/>
      <c r="DK113" s="865"/>
      <c r="DL113" s="866" t="s">
        <v>444</v>
      </c>
      <c r="DM113" s="864"/>
      <c r="DN113" s="864"/>
      <c r="DO113" s="864"/>
      <c r="DP113" s="865"/>
      <c r="DQ113" s="866" t="s">
        <v>453</v>
      </c>
      <c r="DR113" s="864"/>
      <c r="DS113" s="864"/>
      <c r="DT113" s="864"/>
      <c r="DU113" s="865"/>
      <c r="DV113" s="911" t="s">
        <v>444</v>
      </c>
      <c r="DW113" s="912"/>
      <c r="DX113" s="912"/>
      <c r="DY113" s="912"/>
      <c r="DZ113" s="913"/>
    </row>
    <row r="114" spans="1:130" s="248" customFormat="1" ht="26.25" customHeight="1" x14ac:dyDescent="0.2">
      <c r="A114" s="1005"/>
      <c r="B114" s="1006"/>
      <c r="C114" s="834" t="s">
        <v>463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2343</v>
      </c>
      <c r="AB114" s="864"/>
      <c r="AC114" s="864"/>
      <c r="AD114" s="864"/>
      <c r="AE114" s="865"/>
      <c r="AF114" s="866">
        <v>3171</v>
      </c>
      <c r="AG114" s="864"/>
      <c r="AH114" s="864"/>
      <c r="AI114" s="864"/>
      <c r="AJ114" s="865"/>
      <c r="AK114" s="866">
        <v>4105</v>
      </c>
      <c r="AL114" s="864"/>
      <c r="AM114" s="864"/>
      <c r="AN114" s="864"/>
      <c r="AO114" s="865"/>
      <c r="AP114" s="911">
        <v>0.2</v>
      </c>
      <c r="AQ114" s="912"/>
      <c r="AR114" s="912"/>
      <c r="AS114" s="912"/>
      <c r="AT114" s="913"/>
      <c r="AU114" s="1023"/>
      <c r="AV114" s="1024"/>
      <c r="AW114" s="1024"/>
      <c r="AX114" s="1024"/>
      <c r="AY114" s="1024"/>
      <c r="AZ114" s="899" t="s">
        <v>464</v>
      </c>
      <c r="BA114" s="834"/>
      <c r="BB114" s="834"/>
      <c r="BC114" s="834"/>
      <c r="BD114" s="834"/>
      <c r="BE114" s="834"/>
      <c r="BF114" s="834"/>
      <c r="BG114" s="834"/>
      <c r="BH114" s="834"/>
      <c r="BI114" s="834"/>
      <c r="BJ114" s="834"/>
      <c r="BK114" s="834"/>
      <c r="BL114" s="834"/>
      <c r="BM114" s="834"/>
      <c r="BN114" s="834"/>
      <c r="BO114" s="834"/>
      <c r="BP114" s="835"/>
      <c r="BQ114" s="900">
        <v>424848</v>
      </c>
      <c r="BR114" s="901"/>
      <c r="BS114" s="901"/>
      <c r="BT114" s="901"/>
      <c r="BU114" s="901"/>
      <c r="BV114" s="901">
        <v>423251</v>
      </c>
      <c r="BW114" s="901"/>
      <c r="BX114" s="901"/>
      <c r="BY114" s="901"/>
      <c r="BZ114" s="901"/>
      <c r="CA114" s="901">
        <v>387192</v>
      </c>
      <c r="CB114" s="901"/>
      <c r="CC114" s="901"/>
      <c r="CD114" s="901"/>
      <c r="CE114" s="901"/>
      <c r="CF114" s="962">
        <v>16.100000000000001</v>
      </c>
      <c r="CG114" s="963"/>
      <c r="CH114" s="963"/>
      <c r="CI114" s="963"/>
      <c r="CJ114" s="963"/>
      <c r="CK114" s="1018"/>
      <c r="CL114" s="905"/>
      <c r="CM114" s="908" t="s">
        <v>465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456</v>
      </c>
      <c r="DH114" s="864"/>
      <c r="DI114" s="864"/>
      <c r="DJ114" s="864"/>
      <c r="DK114" s="865"/>
      <c r="DL114" s="866" t="s">
        <v>466</v>
      </c>
      <c r="DM114" s="864"/>
      <c r="DN114" s="864"/>
      <c r="DO114" s="864"/>
      <c r="DP114" s="865"/>
      <c r="DQ114" s="866" t="s">
        <v>387</v>
      </c>
      <c r="DR114" s="864"/>
      <c r="DS114" s="864"/>
      <c r="DT114" s="864"/>
      <c r="DU114" s="865"/>
      <c r="DV114" s="911" t="s">
        <v>453</v>
      </c>
      <c r="DW114" s="912"/>
      <c r="DX114" s="912"/>
      <c r="DY114" s="912"/>
      <c r="DZ114" s="913"/>
    </row>
    <row r="115" spans="1:130" s="248" customFormat="1" ht="26.25" customHeight="1" x14ac:dyDescent="0.2">
      <c r="A115" s="1005"/>
      <c r="B115" s="1006"/>
      <c r="C115" s="834" t="s">
        <v>467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30326</v>
      </c>
      <c r="AB115" s="1010"/>
      <c r="AC115" s="1010"/>
      <c r="AD115" s="1010"/>
      <c r="AE115" s="1011"/>
      <c r="AF115" s="1012">
        <v>7909</v>
      </c>
      <c r="AG115" s="1010"/>
      <c r="AH115" s="1010"/>
      <c r="AI115" s="1010"/>
      <c r="AJ115" s="1011"/>
      <c r="AK115" s="1012">
        <v>7807</v>
      </c>
      <c r="AL115" s="1010"/>
      <c r="AM115" s="1010"/>
      <c r="AN115" s="1010"/>
      <c r="AO115" s="1011"/>
      <c r="AP115" s="1013">
        <v>0.3</v>
      </c>
      <c r="AQ115" s="1014"/>
      <c r="AR115" s="1014"/>
      <c r="AS115" s="1014"/>
      <c r="AT115" s="1015"/>
      <c r="AU115" s="1023"/>
      <c r="AV115" s="1024"/>
      <c r="AW115" s="1024"/>
      <c r="AX115" s="1024"/>
      <c r="AY115" s="1024"/>
      <c r="AZ115" s="899" t="s">
        <v>468</v>
      </c>
      <c r="BA115" s="834"/>
      <c r="BB115" s="834"/>
      <c r="BC115" s="834"/>
      <c r="BD115" s="834"/>
      <c r="BE115" s="834"/>
      <c r="BF115" s="834"/>
      <c r="BG115" s="834"/>
      <c r="BH115" s="834"/>
      <c r="BI115" s="834"/>
      <c r="BJ115" s="834"/>
      <c r="BK115" s="834"/>
      <c r="BL115" s="834"/>
      <c r="BM115" s="834"/>
      <c r="BN115" s="834"/>
      <c r="BO115" s="834"/>
      <c r="BP115" s="835"/>
      <c r="BQ115" s="900" t="s">
        <v>444</v>
      </c>
      <c r="BR115" s="901"/>
      <c r="BS115" s="901"/>
      <c r="BT115" s="901"/>
      <c r="BU115" s="901"/>
      <c r="BV115" s="901" t="s">
        <v>459</v>
      </c>
      <c r="BW115" s="901"/>
      <c r="BX115" s="901"/>
      <c r="BY115" s="901"/>
      <c r="BZ115" s="901"/>
      <c r="CA115" s="901" t="s">
        <v>456</v>
      </c>
      <c r="CB115" s="901"/>
      <c r="CC115" s="901"/>
      <c r="CD115" s="901"/>
      <c r="CE115" s="901"/>
      <c r="CF115" s="962" t="s">
        <v>469</v>
      </c>
      <c r="CG115" s="963"/>
      <c r="CH115" s="963"/>
      <c r="CI115" s="963"/>
      <c r="CJ115" s="963"/>
      <c r="CK115" s="1018"/>
      <c r="CL115" s="905"/>
      <c r="CM115" s="899" t="s">
        <v>470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444</v>
      </c>
      <c r="DH115" s="864"/>
      <c r="DI115" s="864"/>
      <c r="DJ115" s="864"/>
      <c r="DK115" s="865"/>
      <c r="DL115" s="866" t="s">
        <v>469</v>
      </c>
      <c r="DM115" s="864"/>
      <c r="DN115" s="864"/>
      <c r="DO115" s="864"/>
      <c r="DP115" s="865"/>
      <c r="DQ115" s="866" t="s">
        <v>456</v>
      </c>
      <c r="DR115" s="864"/>
      <c r="DS115" s="864"/>
      <c r="DT115" s="864"/>
      <c r="DU115" s="865"/>
      <c r="DV115" s="911" t="s">
        <v>471</v>
      </c>
      <c r="DW115" s="912"/>
      <c r="DX115" s="912"/>
      <c r="DY115" s="912"/>
      <c r="DZ115" s="913"/>
    </row>
    <row r="116" spans="1:130" s="248" customFormat="1" ht="26.25" customHeight="1" x14ac:dyDescent="0.2">
      <c r="A116" s="1007"/>
      <c r="B116" s="1008"/>
      <c r="C116" s="967" t="s">
        <v>472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445</v>
      </c>
      <c r="AB116" s="864"/>
      <c r="AC116" s="864"/>
      <c r="AD116" s="864"/>
      <c r="AE116" s="865"/>
      <c r="AF116" s="866" t="s">
        <v>456</v>
      </c>
      <c r="AG116" s="864"/>
      <c r="AH116" s="864"/>
      <c r="AI116" s="864"/>
      <c r="AJ116" s="865"/>
      <c r="AK116" s="866" t="s">
        <v>469</v>
      </c>
      <c r="AL116" s="864"/>
      <c r="AM116" s="864"/>
      <c r="AN116" s="864"/>
      <c r="AO116" s="865"/>
      <c r="AP116" s="911" t="s">
        <v>444</v>
      </c>
      <c r="AQ116" s="912"/>
      <c r="AR116" s="912"/>
      <c r="AS116" s="912"/>
      <c r="AT116" s="913"/>
      <c r="AU116" s="1023"/>
      <c r="AV116" s="1024"/>
      <c r="AW116" s="1024"/>
      <c r="AX116" s="1024"/>
      <c r="AY116" s="1024"/>
      <c r="AZ116" s="950" t="s">
        <v>473</v>
      </c>
      <c r="BA116" s="951"/>
      <c r="BB116" s="951"/>
      <c r="BC116" s="951"/>
      <c r="BD116" s="951"/>
      <c r="BE116" s="951"/>
      <c r="BF116" s="951"/>
      <c r="BG116" s="951"/>
      <c r="BH116" s="951"/>
      <c r="BI116" s="951"/>
      <c r="BJ116" s="951"/>
      <c r="BK116" s="951"/>
      <c r="BL116" s="951"/>
      <c r="BM116" s="951"/>
      <c r="BN116" s="951"/>
      <c r="BO116" s="951"/>
      <c r="BP116" s="952"/>
      <c r="BQ116" s="900" t="s">
        <v>444</v>
      </c>
      <c r="BR116" s="901"/>
      <c r="BS116" s="901"/>
      <c r="BT116" s="901"/>
      <c r="BU116" s="901"/>
      <c r="BV116" s="901" t="s">
        <v>444</v>
      </c>
      <c r="BW116" s="901"/>
      <c r="BX116" s="901"/>
      <c r="BY116" s="901"/>
      <c r="BZ116" s="901"/>
      <c r="CA116" s="901" t="s">
        <v>456</v>
      </c>
      <c r="CB116" s="901"/>
      <c r="CC116" s="901"/>
      <c r="CD116" s="901"/>
      <c r="CE116" s="901"/>
      <c r="CF116" s="962" t="s">
        <v>445</v>
      </c>
      <c r="CG116" s="963"/>
      <c r="CH116" s="963"/>
      <c r="CI116" s="963"/>
      <c r="CJ116" s="963"/>
      <c r="CK116" s="1018"/>
      <c r="CL116" s="905"/>
      <c r="CM116" s="908" t="s">
        <v>474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50745</v>
      </c>
      <c r="DH116" s="864"/>
      <c r="DI116" s="864"/>
      <c r="DJ116" s="864"/>
      <c r="DK116" s="865"/>
      <c r="DL116" s="866">
        <v>43496</v>
      </c>
      <c r="DM116" s="864"/>
      <c r="DN116" s="864"/>
      <c r="DO116" s="864"/>
      <c r="DP116" s="865"/>
      <c r="DQ116" s="866">
        <v>36246</v>
      </c>
      <c r="DR116" s="864"/>
      <c r="DS116" s="864"/>
      <c r="DT116" s="864"/>
      <c r="DU116" s="865"/>
      <c r="DV116" s="911">
        <v>1.5</v>
      </c>
      <c r="DW116" s="912"/>
      <c r="DX116" s="912"/>
      <c r="DY116" s="912"/>
      <c r="DZ116" s="913"/>
    </row>
    <row r="117" spans="1:130" s="248" customFormat="1" ht="26.25" customHeight="1" x14ac:dyDescent="0.2">
      <c r="A117" s="988" t="s">
        <v>182</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475</v>
      </c>
      <c r="Z117" s="990"/>
      <c r="AA117" s="995">
        <v>553789</v>
      </c>
      <c r="AB117" s="996"/>
      <c r="AC117" s="996"/>
      <c r="AD117" s="996"/>
      <c r="AE117" s="997"/>
      <c r="AF117" s="998">
        <v>526366</v>
      </c>
      <c r="AG117" s="996"/>
      <c r="AH117" s="996"/>
      <c r="AI117" s="996"/>
      <c r="AJ117" s="997"/>
      <c r="AK117" s="998">
        <v>539956</v>
      </c>
      <c r="AL117" s="996"/>
      <c r="AM117" s="996"/>
      <c r="AN117" s="996"/>
      <c r="AO117" s="997"/>
      <c r="AP117" s="999"/>
      <c r="AQ117" s="1000"/>
      <c r="AR117" s="1000"/>
      <c r="AS117" s="1000"/>
      <c r="AT117" s="1001"/>
      <c r="AU117" s="1023"/>
      <c r="AV117" s="1024"/>
      <c r="AW117" s="1024"/>
      <c r="AX117" s="1024"/>
      <c r="AY117" s="1024"/>
      <c r="AZ117" s="950" t="s">
        <v>476</v>
      </c>
      <c r="BA117" s="951"/>
      <c r="BB117" s="951"/>
      <c r="BC117" s="951"/>
      <c r="BD117" s="951"/>
      <c r="BE117" s="951"/>
      <c r="BF117" s="951"/>
      <c r="BG117" s="951"/>
      <c r="BH117" s="951"/>
      <c r="BI117" s="951"/>
      <c r="BJ117" s="951"/>
      <c r="BK117" s="951"/>
      <c r="BL117" s="951"/>
      <c r="BM117" s="951"/>
      <c r="BN117" s="951"/>
      <c r="BO117" s="951"/>
      <c r="BP117" s="952"/>
      <c r="BQ117" s="900" t="s">
        <v>444</v>
      </c>
      <c r="BR117" s="901"/>
      <c r="BS117" s="901"/>
      <c r="BT117" s="901"/>
      <c r="BU117" s="901"/>
      <c r="BV117" s="901" t="s">
        <v>445</v>
      </c>
      <c r="BW117" s="901"/>
      <c r="BX117" s="901"/>
      <c r="BY117" s="901"/>
      <c r="BZ117" s="901"/>
      <c r="CA117" s="901" t="s">
        <v>469</v>
      </c>
      <c r="CB117" s="901"/>
      <c r="CC117" s="901"/>
      <c r="CD117" s="901"/>
      <c r="CE117" s="901"/>
      <c r="CF117" s="962" t="s">
        <v>471</v>
      </c>
      <c r="CG117" s="963"/>
      <c r="CH117" s="963"/>
      <c r="CI117" s="963"/>
      <c r="CJ117" s="963"/>
      <c r="CK117" s="1018"/>
      <c r="CL117" s="905"/>
      <c r="CM117" s="908" t="s">
        <v>477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387</v>
      </c>
      <c r="DH117" s="864"/>
      <c r="DI117" s="864"/>
      <c r="DJ117" s="864"/>
      <c r="DK117" s="865"/>
      <c r="DL117" s="866" t="s">
        <v>444</v>
      </c>
      <c r="DM117" s="864"/>
      <c r="DN117" s="864"/>
      <c r="DO117" s="864"/>
      <c r="DP117" s="865"/>
      <c r="DQ117" s="866" t="s">
        <v>469</v>
      </c>
      <c r="DR117" s="864"/>
      <c r="DS117" s="864"/>
      <c r="DT117" s="864"/>
      <c r="DU117" s="865"/>
      <c r="DV117" s="911" t="s">
        <v>445</v>
      </c>
      <c r="DW117" s="912"/>
      <c r="DX117" s="912"/>
      <c r="DY117" s="912"/>
      <c r="DZ117" s="913"/>
    </row>
    <row r="118" spans="1:130" s="248" customFormat="1" ht="26.25" customHeight="1" x14ac:dyDescent="0.2">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301</v>
      </c>
      <c r="AL118" s="989"/>
      <c r="AM118" s="989"/>
      <c r="AN118" s="989"/>
      <c r="AO118" s="990"/>
      <c r="AP118" s="992" t="s">
        <v>437</v>
      </c>
      <c r="AQ118" s="993"/>
      <c r="AR118" s="993"/>
      <c r="AS118" s="993"/>
      <c r="AT118" s="994"/>
      <c r="AU118" s="1023"/>
      <c r="AV118" s="1024"/>
      <c r="AW118" s="1024"/>
      <c r="AX118" s="1024"/>
      <c r="AY118" s="1024"/>
      <c r="AZ118" s="966" t="s">
        <v>478</v>
      </c>
      <c r="BA118" s="967"/>
      <c r="BB118" s="967"/>
      <c r="BC118" s="967"/>
      <c r="BD118" s="967"/>
      <c r="BE118" s="967"/>
      <c r="BF118" s="967"/>
      <c r="BG118" s="967"/>
      <c r="BH118" s="967"/>
      <c r="BI118" s="967"/>
      <c r="BJ118" s="967"/>
      <c r="BK118" s="967"/>
      <c r="BL118" s="967"/>
      <c r="BM118" s="967"/>
      <c r="BN118" s="967"/>
      <c r="BO118" s="967"/>
      <c r="BP118" s="968"/>
      <c r="BQ118" s="969" t="s">
        <v>445</v>
      </c>
      <c r="BR118" s="932"/>
      <c r="BS118" s="932"/>
      <c r="BT118" s="932"/>
      <c r="BU118" s="932"/>
      <c r="BV118" s="932" t="s">
        <v>469</v>
      </c>
      <c r="BW118" s="932"/>
      <c r="BX118" s="932"/>
      <c r="BY118" s="932"/>
      <c r="BZ118" s="932"/>
      <c r="CA118" s="932" t="s">
        <v>456</v>
      </c>
      <c r="CB118" s="932"/>
      <c r="CC118" s="932"/>
      <c r="CD118" s="932"/>
      <c r="CE118" s="932"/>
      <c r="CF118" s="962" t="s">
        <v>469</v>
      </c>
      <c r="CG118" s="963"/>
      <c r="CH118" s="963"/>
      <c r="CI118" s="963"/>
      <c r="CJ118" s="963"/>
      <c r="CK118" s="1018"/>
      <c r="CL118" s="905"/>
      <c r="CM118" s="908" t="s">
        <v>479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448</v>
      </c>
      <c r="DH118" s="864"/>
      <c r="DI118" s="864"/>
      <c r="DJ118" s="864"/>
      <c r="DK118" s="865"/>
      <c r="DL118" s="866" t="s">
        <v>444</v>
      </c>
      <c r="DM118" s="864"/>
      <c r="DN118" s="864"/>
      <c r="DO118" s="864"/>
      <c r="DP118" s="865"/>
      <c r="DQ118" s="866" t="s">
        <v>445</v>
      </c>
      <c r="DR118" s="864"/>
      <c r="DS118" s="864"/>
      <c r="DT118" s="864"/>
      <c r="DU118" s="865"/>
      <c r="DV118" s="911" t="s">
        <v>387</v>
      </c>
      <c r="DW118" s="912"/>
      <c r="DX118" s="912"/>
      <c r="DY118" s="912"/>
      <c r="DZ118" s="913"/>
    </row>
    <row r="119" spans="1:130" s="248" customFormat="1" ht="26.25" customHeight="1" x14ac:dyDescent="0.2">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456</v>
      </c>
      <c r="AB119" s="982"/>
      <c r="AC119" s="982"/>
      <c r="AD119" s="982"/>
      <c r="AE119" s="983"/>
      <c r="AF119" s="984" t="s">
        <v>445</v>
      </c>
      <c r="AG119" s="982"/>
      <c r="AH119" s="982"/>
      <c r="AI119" s="982"/>
      <c r="AJ119" s="983"/>
      <c r="AK119" s="984" t="s">
        <v>445</v>
      </c>
      <c r="AL119" s="982"/>
      <c r="AM119" s="982"/>
      <c r="AN119" s="982"/>
      <c r="AO119" s="983"/>
      <c r="AP119" s="985" t="s">
        <v>448</v>
      </c>
      <c r="AQ119" s="986"/>
      <c r="AR119" s="986"/>
      <c r="AS119" s="986"/>
      <c r="AT119" s="987"/>
      <c r="AU119" s="1025"/>
      <c r="AV119" s="1026"/>
      <c r="AW119" s="1026"/>
      <c r="AX119" s="1026"/>
      <c r="AY119" s="1026"/>
      <c r="AZ119" s="279" t="s">
        <v>182</v>
      </c>
      <c r="BA119" s="279"/>
      <c r="BB119" s="279"/>
      <c r="BC119" s="279"/>
      <c r="BD119" s="279"/>
      <c r="BE119" s="279"/>
      <c r="BF119" s="279"/>
      <c r="BG119" s="279"/>
      <c r="BH119" s="279"/>
      <c r="BI119" s="279"/>
      <c r="BJ119" s="279"/>
      <c r="BK119" s="279"/>
      <c r="BL119" s="279"/>
      <c r="BM119" s="279"/>
      <c r="BN119" s="279"/>
      <c r="BO119" s="964" t="s">
        <v>480</v>
      </c>
      <c r="BP119" s="965"/>
      <c r="BQ119" s="969">
        <v>5498665</v>
      </c>
      <c r="BR119" s="932"/>
      <c r="BS119" s="932"/>
      <c r="BT119" s="932"/>
      <c r="BU119" s="932"/>
      <c r="BV119" s="932">
        <v>5440021</v>
      </c>
      <c r="BW119" s="932"/>
      <c r="BX119" s="932"/>
      <c r="BY119" s="932"/>
      <c r="BZ119" s="932"/>
      <c r="CA119" s="932">
        <v>5189700</v>
      </c>
      <c r="CB119" s="932"/>
      <c r="CC119" s="932"/>
      <c r="CD119" s="932"/>
      <c r="CE119" s="932"/>
      <c r="CF119" s="830"/>
      <c r="CG119" s="831"/>
      <c r="CH119" s="831"/>
      <c r="CI119" s="831"/>
      <c r="CJ119" s="921"/>
      <c r="CK119" s="1019"/>
      <c r="CL119" s="907"/>
      <c r="CM119" s="925" t="s">
        <v>481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444</v>
      </c>
      <c r="DH119" s="847"/>
      <c r="DI119" s="847"/>
      <c r="DJ119" s="847"/>
      <c r="DK119" s="848"/>
      <c r="DL119" s="849" t="s">
        <v>445</v>
      </c>
      <c r="DM119" s="847"/>
      <c r="DN119" s="847"/>
      <c r="DO119" s="847"/>
      <c r="DP119" s="848"/>
      <c r="DQ119" s="849" t="s">
        <v>444</v>
      </c>
      <c r="DR119" s="847"/>
      <c r="DS119" s="847"/>
      <c r="DT119" s="847"/>
      <c r="DU119" s="848"/>
      <c r="DV119" s="935" t="s">
        <v>469</v>
      </c>
      <c r="DW119" s="936"/>
      <c r="DX119" s="936"/>
      <c r="DY119" s="936"/>
      <c r="DZ119" s="937"/>
    </row>
    <row r="120" spans="1:130" s="248" customFormat="1" ht="26.25" customHeight="1" x14ac:dyDescent="0.2">
      <c r="A120" s="904"/>
      <c r="B120" s="905"/>
      <c r="C120" s="908" t="s">
        <v>451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471</v>
      </c>
      <c r="AB120" s="864"/>
      <c r="AC120" s="864"/>
      <c r="AD120" s="864"/>
      <c r="AE120" s="865"/>
      <c r="AF120" s="866" t="s">
        <v>482</v>
      </c>
      <c r="AG120" s="864"/>
      <c r="AH120" s="864"/>
      <c r="AI120" s="864"/>
      <c r="AJ120" s="865"/>
      <c r="AK120" s="866" t="s">
        <v>445</v>
      </c>
      <c r="AL120" s="864"/>
      <c r="AM120" s="864"/>
      <c r="AN120" s="864"/>
      <c r="AO120" s="865"/>
      <c r="AP120" s="911" t="s">
        <v>445</v>
      </c>
      <c r="AQ120" s="912"/>
      <c r="AR120" s="912"/>
      <c r="AS120" s="912"/>
      <c r="AT120" s="913"/>
      <c r="AU120" s="970" t="s">
        <v>483</v>
      </c>
      <c r="AV120" s="971"/>
      <c r="AW120" s="971"/>
      <c r="AX120" s="971"/>
      <c r="AY120" s="972"/>
      <c r="AZ120" s="947" t="s">
        <v>484</v>
      </c>
      <c r="BA120" s="892"/>
      <c r="BB120" s="892"/>
      <c r="BC120" s="892"/>
      <c r="BD120" s="892"/>
      <c r="BE120" s="892"/>
      <c r="BF120" s="892"/>
      <c r="BG120" s="892"/>
      <c r="BH120" s="892"/>
      <c r="BI120" s="892"/>
      <c r="BJ120" s="892"/>
      <c r="BK120" s="892"/>
      <c r="BL120" s="892"/>
      <c r="BM120" s="892"/>
      <c r="BN120" s="892"/>
      <c r="BO120" s="892"/>
      <c r="BP120" s="893"/>
      <c r="BQ120" s="948">
        <v>1759638</v>
      </c>
      <c r="BR120" s="929"/>
      <c r="BS120" s="929"/>
      <c r="BT120" s="929"/>
      <c r="BU120" s="929"/>
      <c r="BV120" s="929">
        <v>1614025</v>
      </c>
      <c r="BW120" s="929"/>
      <c r="BX120" s="929"/>
      <c r="BY120" s="929"/>
      <c r="BZ120" s="929"/>
      <c r="CA120" s="929">
        <v>1735425</v>
      </c>
      <c r="CB120" s="929"/>
      <c r="CC120" s="929"/>
      <c r="CD120" s="929"/>
      <c r="CE120" s="929"/>
      <c r="CF120" s="953">
        <v>72.3</v>
      </c>
      <c r="CG120" s="954"/>
      <c r="CH120" s="954"/>
      <c r="CI120" s="954"/>
      <c r="CJ120" s="954"/>
      <c r="CK120" s="955" t="s">
        <v>485</v>
      </c>
      <c r="CL120" s="939"/>
      <c r="CM120" s="939"/>
      <c r="CN120" s="939"/>
      <c r="CO120" s="940"/>
      <c r="CP120" s="959" t="s">
        <v>486</v>
      </c>
      <c r="CQ120" s="960"/>
      <c r="CR120" s="960"/>
      <c r="CS120" s="960"/>
      <c r="CT120" s="960"/>
      <c r="CU120" s="960"/>
      <c r="CV120" s="960"/>
      <c r="CW120" s="960"/>
      <c r="CX120" s="960"/>
      <c r="CY120" s="960"/>
      <c r="CZ120" s="960"/>
      <c r="DA120" s="960"/>
      <c r="DB120" s="960"/>
      <c r="DC120" s="960"/>
      <c r="DD120" s="960"/>
      <c r="DE120" s="960"/>
      <c r="DF120" s="961"/>
      <c r="DG120" s="948">
        <v>1033052</v>
      </c>
      <c r="DH120" s="929"/>
      <c r="DI120" s="929"/>
      <c r="DJ120" s="929"/>
      <c r="DK120" s="929"/>
      <c r="DL120" s="929">
        <v>980289</v>
      </c>
      <c r="DM120" s="929"/>
      <c r="DN120" s="929"/>
      <c r="DO120" s="929"/>
      <c r="DP120" s="929"/>
      <c r="DQ120" s="929">
        <v>867902</v>
      </c>
      <c r="DR120" s="929"/>
      <c r="DS120" s="929"/>
      <c r="DT120" s="929"/>
      <c r="DU120" s="929"/>
      <c r="DV120" s="930">
        <v>36.1</v>
      </c>
      <c r="DW120" s="930"/>
      <c r="DX120" s="930"/>
      <c r="DY120" s="930"/>
      <c r="DZ120" s="931"/>
    </row>
    <row r="121" spans="1:130" s="248" customFormat="1" ht="26.25" customHeight="1" x14ac:dyDescent="0.2">
      <c r="A121" s="904"/>
      <c r="B121" s="905"/>
      <c r="C121" s="950" t="s">
        <v>487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22315</v>
      </c>
      <c r="AB121" s="864"/>
      <c r="AC121" s="864"/>
      <c r="AD121" s="864"/>
      <c r="AE121" s="865"/>
      <c r="AF121" s="866" t="s">
        <v>444</v>
      </c>
      <c r="AG121" s="864"/>
      <c r="AH121" s="864"/>
      <c r="AI121" s="864"/>
      <c r="AJ121" s="865"/>
      <c r="AK121" s="866" t="s">
        <v>444</v>
      </c>
      <c r="AL121" s="864"/>
      <c r="AM121" s="864"/>
      <c r="AN121" s="864"/>
      <c r="AO121" s="865"/>
      <c r="AP121" s="911" t="s">
        <v>452</v>
      </c>
      <c r="AQ121" s="912"/>
      <c r="AR121" s="912"/>
      <c r="AS121" s="912"/>
      <c r="AT121" s="913"/>
      <c r="AU121" s="973"/>
      <c r="AV121" s="974"/>
      <c r="AW121" s="974"/>
      <c r="AX121" s="974"/>
      <c r="AY121" s="975"/>
      <c r="AZ121" s="899" t="s">
        <v>488</v>
      </c>
      <c r="BA121" s="834"/>
      <c r="BB121" s="834"/>
      <c r="BC121" s="834"/>
      <c r="BD121" s="834"/>
      <c r="BE121" s="834"/>
      <c r="BF121" s="834"/>
      <c r="BG121" s="834"/>
      <c r="BH121" s="834"/>
      <c r="BI121" s="834"/>
      <c r="BJ121" s="834"/>
      <c r="BK121" s="834"/>
      <c r="BL121" s="834"/>
      <c r="BM121" s="834"/>
      <c r="BN121" s="834"/>
      <c r="BO121" s="834"/>
      <c r="BP121" s="835"/>
      <c r="BQ121" s="900">
        <v>25172</v>
      </c>
      <c r="BR121" s="901"/>
      <c r="BS121" s="901"/>
      <c r="BT121" s="901"/>
      <c r="BU121" s="901"/>
      <c r="BV121" s="901">
        <v>21450</v>
      </c>
      <c r="BW121" s="901"/>
      <c r="BX121" s="901"/>
      <c r="BY121" s="901"/>
      <c r="BZ121" s="901"/>
      <c r="CA121" s="901">
        <v>17210</v>
      </c>
      <c r="CB121" s="901"/>
      <c r="CC121" s="901"/>
      <c r="CD121" s="901"/>
      <c r="CE121" s="901"/>
      <c r="CF121" s="962">
        <v>0.7</v>
      </c>
      <c r="CG121" s="963"/>
      <c r="CH121" s="963"/>
      <c r="CI121" s="963"/>
      <c r="CJ121" s="963"/>
      <c r="CK121" s="956"/>
      <c r="CL121" s="942"/>
      <c r="CM121" s="942"/>
      <c r="CN121" s="942"/>
      <c r="CO121" s="943"/>
      <c r="CP121" s="922" t="s">
        <v>489</v>
      </c>
      <c r="CQ121" s="923"/>
      <c r="CR121" s="923"/>
      <c r="CS121" s="923"/>
      <c r="CT121" s="923"/>
      <c r="CU121" s="923"/>
      <c r="CV121" s="923"/>
      <c r="CW121" s="923"/>
      <c r="CX121" s="923"/>
      <c r="CY121" s="923"/>
      <c r="CZ121" s="923"/>
      <c r="DA121" s="923"/>
      <c r="DB121" s="923"/>
      <c r="DC121" s="923"/>
      <c r="DD121" s="923"/>
      <c r="DE121" s="923"/>
      <c r="DF121" s="924"/>
      <c r="DG121" s="900">
        <v>195431</v>
      </c>
      <c r="DH121" s="901"/>
      <c r="DI121" s="901"/>
      <c r="DJ121" s="901"/>
      <c r="DK121" s="901"/>
      <c r="DL121" s="901">
        <v>177333</v>
      </c>
      <c r="DM121" s="901"/>
      <c r="DN121" s="901"/>
      <c r="DO121" s="901"/>
      <c r="DP121" s="901"/>
      <c r="DQ121" s="901">
        <v>155490</v>
      </c>
      <c r="DR121" s="901"/>
      <c r="DS121" s="901"/>
      <c r="DT121" s="901"/>
      <c r="DU121" s="901"/>
      <c r="DV121" s="878">
        <v>6.5</v>
      </c>
      <c r="DW121" s="878"/>
      <c r="DX121" s="878"/>
      <c r="DY121" s="878"/>
      <c r="DZ121" s="879"/>
    </row>
    <row r="122" spans="1:130" s="248" customFormat="1" ht="26.25" customHeight="1" x14ac:dyDescent="0.2">
      <c r="A122" s="904"/>
      <c r="B122" s="905"/>
      <c r="C122" s="908" t="s">
        <v>465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387</v>
      </c>
      <c r="AB122" s="864"/>
      <c r="AC122" s="864"/>
      <c r="AD122" s="864"/>
      <c r="AE122" s="865"/>
      <c r="AF122" s="866" t="s">
        <v>452</v>
      </c>
      <c r="AG122" s="864"/>
      <c r="AH122" s="864"/>
      <c r="AI122" s="864"/>
      <c r="AJ122" s="865"/>
      <c r="AK122" s="866" t="s">
        <v>452</v>
      </c>
      <c r="AL122" s="864"/>
      <c r="AM122" s="864"/>
      <c r="AN122" s="864"/>
      <c r="AO122" s="865"/>
      <c r="AP122" s="911" t="s">
        <v>456</v>
      </c>
      <c r="AQ122" s="912"/>
      <c r="AR122" s="912"/>
      <c r="AS122" s="912"/>
      <c r="AT122" s="913"/>
      <c r="AU122" s="973"/>
      <c r="AV122" s="974"/>
      <c r="AW122" s="974"/>
      <c r="AX122" s="974"/>
      <c r="AY122" s="975"/>
      <c r="AZ122" s="966" t="s">
        <v>490</v>
      </c>
      <c r="BA122" s="967"/>
      <c r="BB122" s="967"/>
      <c r="BC122" s="967"/>
      <c r="BD122" s="967"/>
      <c r="BE122" s="967"/>
      <c r="BF122" s="967"/>
      <c r="BG122" s="967"/>
      <c r="BH122" s="967"/>
      <c r="BI122" s="967"/>
      <c r="BJ122" s="967"/>
      <c r="BK122" s="967"/>
      <c r="BL122" s="967"/>
      <c r="BM122" s="967"/>
      <c r="BN122" s="967"/>
      <c r="BO122" s="967"/>
      <c r="BP122" s="968"/>
      <c r="BQ122" s="969">
        <v>3355659</v>
      </c>
      <c r="BR122" s="932"/>
      <c r="BS122" s="932"/>
      <c r="BT122" s="932"/>
      <c r="BU122" s="932"/>
      <c r="BV122" s="932">
        <v>3175431</v>
      </c>
      <c r="BW122" s="932"/>
      <c r="BX122" s="932"/>
      <c r="BY122" s="932"/>
      <c r="BZ122" s="932"/>
      <c r="CA122" s="932">
        <v>3088572</v>
      </c>
      <c r="CB122" s="932"/>
      <c r="CC122" s="932"/>
      <c r="CD122" s="932"/>
      <c r="CE122" s="932"/>
      <c r="CF122" s="933">
        <v>128.6</v>
      </c>
      <c r="CG122" s="934"/>
      <c r="CH122" s="934"/>
      <c r="CI122" s="934"/>
      <c r="CJ122" s="934"/>
      <c r="CK122" s="956"/>
      <c r="CL122" s="942"/>
      <c r="CM122" s="942"/>
      <c r="CN122" s="942"/>
      <c r="CO122" s="943"/>
      <c r="CP122" s="922" t="s">
        <v>491</v>
      </c>
      <c r="CQ122" s="923"/>
      <c r="CR122" s="923"/>
      <c r="CS122" s="923"/>
      <c r="CT122" s="923"/>
      <c r="CU122" s="923"/>
      <c r="CV122" s="923"/>
      <c r="CW122" s="923"/>
      <c r="CX122" s="923"/>
      <c r="CY122" s="923"/>
      <c r="CZ122" s="923"/>
      <c r="DA122" s="923"/>
      <c r="DB122" s="923"/>
      <c r="DC122" s="923"/>
      <c r="DD122" s="923"/>
      <c r="DE122" s="923"/>
      <c r="DF122" s="924"/>
      <c r="DG122" s="900">
        <v>30900</v>
      </c>
      <c r="DH122" s="901"/>
      <c r="DI122" s="901"/>
      <c r="DJ122" s="901"/>
      <c r="DK122" s="901"/>
      <c r="DL122" s="901">
        <v>30900</v>
      </c>
      <c r="DM122" s="901"/>
      <c r="DN122" s="901"/>
      <c r="DO122" s="901"/>
      <c r="DP122" s="901"/>
      <c r="DQ122" s="901">
        <v>30900</v>
      </c>
      <c r="DR122" s="901"/>
      <c r="DS122" s="901"/>
      <c r="DT122" s="901"/>
      <c r="DU122" s="901"/>
      <c r="DV122" s="878">
        <v>1.3</v>
      </c>
      <c r="DW122" s="878"/>
      <c r="DX122" s="878"/>
      <c r="DY122" s="878"/>
      <c r="DZ122" s="879"/>
    </row>
    <row r="123" spans="1:130" s="248" customFormat="1" ht="26.25" customHeight="1" x14ac:dyDescent="0.2">
      <c r="A123" s="904"/>
      <c r="B123" s="905"/>
      <c r="C123" s="908" t="s">
        <v>474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8011</v>
      </c>
      <c r="AB123" s="864"/>
      <c r="AC123" s="864"/>
      <c r="AD123" s="864"/>
      <c r="AE123" s="865"/>
      <c r="AF123" s="866">
        <v>7909</v>
      </c>
      <c r="AG123" s="864"/>
      <c r="AH123" s="864"/>
      <c r="AI123" s="864"/>
      <c r="AJ123" s="865"/>
      <c r="AK123" s="866">
        <v>7807</v>
      </c>
      <c r="AL123" s="864"/>
      <c r="AM123" s="864"/>
      <c r="AN123" s="864"/>
      <c r="AO123" s="865"/>
      <c r="AP123" s="911">
        <v>0.3</v>
      </c>
      <c r="AQ123" s="912"/>
      <c r="AR123" s="912"/>
      <c r="AS123" s="912"/>
      <c r="AT123" s="913"/>
      <c r="AU123" s="976"/>
      <c r="AV123" s="977"/>
      <c r="AW123" s="977"/>
      <c r="AX123" s="977"/>
      <c r="AY123" s="977"/>
      <c r="AZ123" s="279" t="s">
        <v>182</v>
      </c>
      <c r="BA123" s="279"/>
      <c r="BB123" s="279"/>
      <c r="BC123" s="279"/>
      <c r="BD123" s="279"/>
      <c r="BE123" s="279"/>
      <c r="BF123" s="279"/>
      <c r="BG123" s="279"/>
      <c r="BH123" s="279"/>
      <c r="BI123" s="279"/>
      <c r="BJ123" s="279"/>
      <c r="BK123" s="279"/>
      <c r="BL123" s="279"/>
      <c r="BM123" s="279"/>
      <c r="BN123" s="279"/>
      <c r="BO123" s="964" t="s">
        <v>492</v>
      </c>
      <c r="BP123" s="965"/>
      <c r="BQ123" s="919">
        <v>5140469</v>
      </c>
      <c r="BR123" s="920"/>
      <c r="BS123" s="920"/>
      <c r="BT123" s="920"/>
      <c r="BU123" s="920"/>
      <c r="BV123" s="920">
        <v>4810906</v>
      </c>
      <c r="BW123" s="920"/>
      <c r="BX123" s="920"/>
      <c r="BY123" s="920"/>
      <c r="BZ123" s="920"/>
      <c r="CA123" s="920">
        <v>4841207</v>
      </c>
      <c r="CB123" s="920"/>
      <c r="CC123" s="920"/>
      <c r="CD123" s="920"/>
      <c r="CE123" s="920"/>
      <c r="CF123" s="830"/>
      <c r="CG123" s="831"/>
      <c r="CH123" s="831"/>
      <c r="CI123" s="831"/>
      <c r="CJ123" s="921"/>
      <c r="CK123" s="956"/>
      <c r="CL123" s="942"/>
      <c r="CM123" s="942"/>
      <c r="CN123" s="942"/>
      <c r="CO123" s="943"/>
      <c r="CP123" s="922" t="s">
        <v>400</v>
      </c>
      <c r="CQ123" s="923"/>
      <c r="CR123" s="923"/>
      <c r="CS123" s="923"/>
      <c r="CT123" s="923"/>
      <c r="CU123" s="923"/>
      <c r="CV123" s="923"/>
      <c r="CW123" s="923"/>
      <c r="CX123" s="923"/>
      <c r="CY123" s="923"/>
      <c r="CZ123" s="923"/>
      <c r="DA123" s="923"/>
      <c r="DB123" s="923"/>
      <c r="DC123" s="923"/>
      <c r="DD123" s="923"/>
      <c r="DE123" s="923"/>
      <c r="DF123" s="924"/>
      <c r="DG123" s="863" t="s">
        <v>469</v>
      </c>
      <c r="DH123" s="864"/>
      <c r="DI123" s="864"/>
      <c r="DJ123" s="864"/>
      <c r="DK123" s="865"/>
      <c r="DL123" s="866" t="s">
        <v>445</v>
      </c>
      <c r="DM123" s="864"/>
      <c r="DN123" s="864"/>
      <c r="DO123" s="864"/>
      <c r="DP123" s="865"/>
      <c r="DQ123" s="866" t="s">
        <v>469</v>
      </c>
      <c r="DR123" s="864"/>
      <c r="DS123" s="864"/>
      <c r="DT123" s="864"/>
      <c r="DU123" s="865"/>
      <c r="DV123" s="911" t="s">
        <v>459</v>
      </c>
      <c r="DW123" s="912"/>
      <c r="DX123" s="912"/>
      <c r="DY123" s="912"/>
      <c r="DZ123" s="913"/>
    </row>
    <row r="124" spans="1:130" s="248" customFormat="1" ht="26.25" customHeight="1" thickBot="1" x14ac:dyDescent="0.25">
      <c r="A124" s="904"/>
      <c r="B124" s="905"/>
      <c r="C124" s="908" t="s">
        <v>477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444</v>
      </c>
      <c r="AB124" s="864"/>
      <c r="AC124" s="864"/>
      <c r="AD124" s="864"/>
      <c r="AE124" s="865"/>
      <c r="AF124" s="866" t="s">
        <v>452</v>
      </c>
      <c r="AG124" s="864"/>
      <c r="AH124" s="864"/>
      <c r="AI124" s="864"/>
      <c r="AJ124" s="865"/>
      <c r="AK124" s="866" t="s">
        <v>444</v>
      </c>
      <c r="AL124" s="864"/>
      <c r="AM124" s="864"/>
      <c r="AN124" s="864"/>
      <c r="AO124" s="865"/>
      <c r="AP124" s="911" t="s">
        <v>445</v>
      </c>
      <c r="AQ124" s="912"/>
      <c r="AR124" s="912"/>
      <c r="AS124" s="912"/>
      <c r="AT124" s="913"/>
      <c r="AU124" s="914" t="s">
        <v>493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15.9</v>
      </c>
      <c r="BR124" s="918"/>
      <c r="BS124" s="918"/>
      <c r="BT124" s="918"/>
      <c r="BU124" s="918"/>
      <c r="BV124" s="918">
        <v>28</v>
      </c>
      <c r="BW124" s="918"/>
      <c r="BX124" s="918"/>
      <c r="BY124" s="918"/>
      <c r="BZ124" s="918"/>
      <c r="CA124" s="918">
        <v>14.5</v>
      </c>
      <c r="CB124" s="918"/>
      <c r="CC124" s="918"/>
      <c r="CD124" s="918"/>
      <c r="CE124" s="918"/>
      <c r="CF124" s="808"/>
      <c r="CG124" s="809"/>
      <c r="CH124" s="809"/>
      <c r="CI124" s="809"/>
      <c r="CJ124" s="949"/>
      <c r="CK124" s="957"/>
      <c r="CL124" s="957"/>
      <c r="CM124" s="957"/>
      <c r="CN124" s="957"/>
      <c r="CO124" s="958"/>
      <c r="CP124" s="922" t="s">
        <v>494</v>
      </c>
      <c r="CQ124" s="923"/>
      <c r="CR124" s="923"/>
      <c r="CS124" s="923"/>
      <c r="CT124" s="923"/>
      <c r="CU124" s="923"/>
      <c r="CV124" s="923"/>
      <c r="CW124" s="923"/>
      <c r="CX124" s="923"/>
      <c r="CY124" s="923"/>
      <c r="CZ124" s="923"/>
      <c r="DA124" s="923"/>
      <c r="DB124" s="923"/>
      <c r="DC124" s="923"/>
      <c r="DD124" s="923"/>
      <c r="DE124" s="923"/>
      <c r="DF124" s="924"/>
      <c r="DG124" s="846" t="s">
        <v>444</v>
      </c>
      <c r="DH124" s="847"/>
      <c r="DI124" s="847"/>
      <c r="DJ124" s="847"/>
      <c r="DK124" s="848"/>
      <c r="DL124" s="849" t="s">
        <v>459</v>
      </c>
      <c r="DM124" s="847"/>
      <c r="DN124" s="847"/>
      <c r="DO124" s="847"/>
      <c r="DP124" s="848"/>
      <c r="DQ124" s="849" t="s">
        <v>448</v>
      </c>
      <c r="DR124" s="847"/>
      <c r="DS124" s="847"/>
      <c r="DT124" s="847"/>
      <c r="DU124" s="848"/>
      <c r="DV124" s="935" t="s">
        <v>444</v>
      </c>
      <c r="DW124" s="936"/>
      <c r="DX124" s="936"/>
      <c r="DY124" s="936"/>
      <c r="DZ124" s="937"/>
    </row>
    <row r="125" spans="1:130" s="248" customFormat="1" ht="26.25" customHeight="1" x14ac:dyDescent="0.2">
      <c r="A125" s="904"/>
      <c r="B125" s="905"/>
      <c r="C125" s="908" t="s">
        <v>479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448</v>
      </c>
      <c r="AB125" s="864"/>
      <c r="AC125" s="864"/>
      <c r="AD125" s="864"/>
      <c r="AE125" s="865"/>
      <c r="AF125" s="866" t="s">
        <v>444</v>
      </c>
      <c r="AG125" s="864"/>
      <c r="AH125" s="864"/>
      <c r="AI125" s="864"/>
      <c r="AJ125" s="865"/>
      <c r="AK125" s="866" t="s">
        <v>444</v>
      </c>
      <c r="AL125" s="864"/>
      <c r="AM125" s="864"/>
      <c r="AN125" s="864"/>
      <c r="AO125" s="865"/>
      <c r="AP125" s="911" t="s">
        <v>444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495</v>
      </c>
      <c r="CL125" s="939"/>
      <c r="CM125" s="939"/>
      <c r="CN125" s="939"/>
      <c r="CO125" s="940"/>
      <c r="CP125" s="947" t="s">
        <v>496</v>
      </c>
      <c r="CQ125" s="892"/>
      <c r="CR125" s="892"/>
      <c r="CS125" s="892"/>
      <c r="CT125" s="892"/>
      <c r="CU125" s="892"/>
      <c r="CV125" s="892"/>
      <c r="CW125" s="892"/>
      <c r="CX125" s="892"/>
      <c r="CY125" s="892"/>
      <c r="CZ125" s="892"/>
      <c r="DA125" s="892"/>
      <c r="DB125" s="892"/>
      <c r="DC125" s="892"/>
      <c r="DD125" s="892"/>
      <c r="DE125" s="892"/>
      <c r="DF125" s="893"/>
      <c r="DG125" s="948" t="s">
        <v>482</v>
      </c>
      <c r="DH125" s="929"/>
      <c r="DI125" s="929"/>
      <c r="DJ125" s="929"/>
      <c r="DK125" s="929"/>
      <c r="DL125" s="929" t="s">
        <v>444</v>
      </c>
      <c r="DM125" s="929"/>
      <c r="DN125" s="929"/>
      <c r="DO125" s="929"/>
      <c r="DP125" s="929"/>
      <c r="DQ125" s="929" t="s">
        <v>444</v>
      </c>
      <c r="DR125" s="929"/>
      <c r="DS125" s="929"/>
      <c r="DT125" s="929"/>
      <c r="DU125" s="929"/>
      <c r="DV125" s="930" t="s">
        <v>445</v>
      </c>
      <c r="DW125" s="930"/>
      <c r="DX125" s="930"/>
      <c r="DY125" s="930"/>
      <c r="DZ125" s="931"/>
    </row>
    <row r="126" spans="1:130" s="248" customFormat="1" ht="26.25" customHeight="1" thickBot="1" x14ac:dyDescent="0.25">
      <c r="A126" s="904"/>
      <c r="B126" s="905"/>
      <c r="C126" s="908" t="s">
        <v>481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444</v>
      </c>
      <c r="AB126" s="864"/>
      <c r="AC126" s="864"/>
      <c r="AD126" s="864"/>
      <c r="AE126" s="865"/>
      <c r="AF126" s="866" t="s">
        <v>444</v>
      </c>
      <c r="AG126" s="864"/>
      <c r="AH126" s="864"/>
      <c r="AI126" s="864"/>
      <c r="AJ126" s="865"/>
      <c r="AK126" s="866" t="s">
        <v>448</v>
      </c>
      <c r="AL126" s="864"/>
      <c r="AM126" s="864"/>
      <c r="AN126" s="864"/>
      <c r="AO126" s="865"/>
      <c r="AP126" s="911" t="s">
        <v>444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497</v>
      </c>
      <c r="CQ126" s="834"/>
      <c r="CR126" s="834"/>
      <c r="CS126" s="834"/>
      <c r="CT126" s="834"/>
      <c r="CU126" s="834"/>
      <c r="CV126" s="834"/>
      <c r="CW126" s="834"/>
      <c r="CX126" s="834"/>
      <c r="CY126" s="834"/>
      <c r="CZ126" s="834"/>
      <c r="DA126" s="834"/>
      <c r="DB126" s="834"/>
      <c r="DC126" s="834"/>
      <c r="DD126" s="834"/>
      <c r="DE126" s="834"/>
      <c r="DF126" s="835"/>
      <c r="DG126" s="900" t="s">
        <v>444</v>
      </c>
      <c r="DH126" s="901"/>
      <c r="DI126" s="901"/>
      <c r="DJ126" s="901"/>
      <c r="DK126" s="901"/>
      <c r="DL126" s="901" t="s">
        <v>459</v>
      </c>
      <c r="DM126" s="901"/>
      <c r="DN126" s="901"/>
      <c r="DO126" s="901"/>
      <c r="DP126" s="901"/>
      <c r="DQ126" s="901" t="s">
        <v>445</v>
      </c>
      <c r="DR126" s="901"/>
      <c r="DS126" s="901"/>
      <c r="DT126" s="901"/>
      <c r="DU126" s="901"/>
      <c r="DV126" s="878" t="s">
        <v>448</v>
      </c>
      <c r="DW126" s="878"/>
      <c r="DX126" s="878"/>
      <c r="DY126" s="878"/>
      <c r="DZ126" s="879"/>
    </row>
    <row r="127" spans="1:130" s="248" customFormat="1" ht="26.25" customHeight="1" x14ac:dyDescent="0.2">
      <c r="A127" s="906"/>
      <c r="B127" s="907"/>
      <c r="C127" s="925" t="s">
        <v>498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444</v>
      </c>
      <c r="AB127" s="864"/>
      <c r="AC127" s="864"/>
      <c r="AD127" s="864"/>
      <c r="AE127" s="865"/>
      <c r="AF127" s="866" t="s">
        <v>444</v>
      </c>
      <c r="AG127" s="864"/>
      <c r="AH127" s="864"/>
      <c r="AI127" s="864"/>
      <c r="AJ127" s="865"/>
      <c r="AK127" s="866" t="s">
        <v>445</v>
      </c>
      <c r="AL127" s="864"/>
      <c r="AM127" s="864"/>
      <c r="AN127" s="864"/>
      <c r="AO127" s="865"/>
      <c r="AP127" s="911" t="s">
        <v>444</v>
      </c>
      <c r="AQ127" s="912"/>
      <c r="AR127" s="912"/>
      <c r="AS127" s="912"/>
      <c r="AT127" s="913"/>
      <c r="AU127" s="284"/>
      <c r="AV127" s="284"/>
      <c r="AW127" s="284"/>
      <c r="AX127" s="928" t="s">
        <v>499</v>
      </c>
      <c r="AY127" s="896"/>
      <c r="AZ127" s="896"/>
      <c r="BA127" s="896"/>
      <c r="BB127" s="896"/>
      <c r="BC127" s="896"/>
      <c r="BD127" s="896"/>
      <c r="BE127" s="897"/>
      <c r="BF127" s="895" t="s">
        <v>500</v>
      </c>
      <c r="BG127" s="896"/>
      <c r="BH127" s="896"/>
      <c r="BI127" s="896"/>
      <c r="BJ127" s="896"/>
      <c r="BK127" s="896"/>
      <c r="BL127" s="897"/>
      <c r="BM127" s="895" t="s">
        <v>501</v>
      </c>
      <c r="BN127" s="896"/>
      <c r="BO127" s="896"/>
      <c r="BP127" s="896"/>
      <c r="BQ127" s="896"/>
      <c r="BR127" s="896"/>
      <c r="BS127" s="897"/>
      <c r="BT127" s="895" t="s">
        <v>502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503</v>
      </c>
      <c r="CQ127" s="834"/>
      <c r="CR127" s="834"/>
      <c r="CS127" s="834"/>
      <c r="CT127" s="834"/>
      <c r="CU127" s="834"/>
      <c r="CV127" s="834"/>
      <c r="CW127" s="834"/>
      <c r="CX127" s="834"/>
      <c r="CY127" s="834"/>
      <c r="CZ127" s="834"/>
      <c r="DA127" s="834"/>
      <c r="DB127" s="834"/>
      <c r="DC127" s="834"/>
      <c r="DD127" s="834"/>
      <c r="DE127" s="834"/>
      <c r="DF127" s="835"/>
      <c r="DG127" s="900" t="s">
        <v>444</v>
      </c>
      <c r="DH127" s="901"/>
      <c r="DI127" s="901"/>
      <c r="DJ127" s="901"/>
      <c r="DK127" s="901"/>
      <c r="DL127" s="901" t="s">
        <v>444</v>
      </c>
      <c r="DM127" s="901"/>
      <c r="DN127" s="901"/>
      <c r="DO127" s="901"/>
      <c r="DP127" s="901"/>
      <c r="DQ127" s="901" t="s">
        <v>444</v>
      </c>
      <c r="DR127" s="901"/>
      <c r="DS127" s="901"/>
      <c r="DT127" s="901"/>
      <c r="DU127" s="901"/>
      <c r="DV127" s="878" t="s">
        <v>444</v>
      </c>
      <c r="DW127" s="878"/>
      <c r="DX127" s="878"/>
      <c r="DY127" s="878"/>
      <c r="DZ127" s="879"/>
    </row>
    <row r="128" spans="1:130" s="248" customFormat="1" ht="26.25" customHeight="1" thickBot="1" x14ac:dyDescent="0.25">
      <c r="A128" s="880" t="s">
        <v>504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505</v>
      </c>
      <c r="X128" s="882"/>
      <c r="Y128" s="882"/>
      <c r="Z128" s="883"/>
      <c r="AA128" s="884" t="s">
        <v>448</v>
      </c>
      <c r="AB128" s="885"/>
      <c r="AC128" s="885"/>
      <c r="AD128" s="885"/>
      <c r="AE128" s="886"/>
      <c r="AF128" s="887" t="s">
        <v>448</v>
      </c>
      <c r="AG128" s="885"/>
      <c r="AH128" s="885"/>
      <c r="AI128" s="885"/>
      <c r="AJ128" s="886"/>
      <c r="AK128" s="887" t="s">
        <v>448</v>
      </c>
      <c r="AL128" s="885"/>
      <c r="AM128" s="885"/>
      <c r="AN128" s="885"/>
      <c r="AO128" s="886"/>
      <c r="AP128" s="888"/>
      <c r="AQ128" s="889"/>
      <c r="AR128" s="889"/>
      <c r="AS128" s="889"/>
      <c r="AT128" s="890"/>
      <c r="AU128" s="284"/>
      <c r="AV128" s="284"/>
      <c r="AW128" s="284"/>
      <c r="AX128" s="891" t="s">
        <v>506</v>
      </c>
      <c r="AY128" s="892"/>
      <c r="AZ128" s="892"/>
      <c r="BA128" s="892"/>
      <c r="BB128" s="892"/>
      <c r="BC128" s="892"/>
      <c r="BD128" s="892"/>
      <c r="BE128" s="893"/>
      <c r="BF128" s="870" t="s">
        <v>482</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507</v>
      </c>
      <c r="CQ128" s="812"/>
      <c r="CR128" s="812"/>
      <c r="CS128" s="812"/>
      <c r="CT128" s="812"/>
      <c r="CU128" s="812"/>
      <c r="CV128" s="812"/>
      <c r="CW128" s="812"/>
      <c r="CX128" s="812"/>
      <c r="CY128" s="812"/>
      <c r="CZ128" s="812"/>
      <c r="DA128" s="812"/>
      <c r="DB128" s="812"/>
      <c r="DC128" s="812"/>
      <c r="DD128" s="812"/>
      <c r="DE128" s="812"/>
      <c r="DF128" s="813"/>
      <c r="DG128" s="874" t="s">
        <v>448</v>
      </c>
      <c r="DH128" s="875"/>
      <c r="DI128" s="875"/>
      <c r="DJ128" s="875"/>
      <c r="DK128" s="875"/>
      <c r="DL128" s="875" t="s">
        <v>482</v>
      </c>
      <c r="DM128" s="875"/>
      <c r="DN128" s="875"/>
      <c r="DO128" s="875"/>
      <c r="DP128" s="875"/>
      <c r="DQ128" s="875" t="s">
        <v>482</v>
      </c>
      <c r="DR128" s="875"/>
      <c r="DS128" s="875"/>
      <c r="DT128" s="875"/>
      <c r="DU128" s="875"/>
      <c r="DV128" s="876" t="s">
        <v>459</v>
      </c>
      <c r="DW128" s="876"/>
      <c r="DX128" s="876"/>
      <c r="DY128" s="876"/>
      <c r="DZ128" s="877"/>
    </row>
    <row r="129" spans="1:131" s="248" customFormat="1" ht="26.25" customHeight="1" x14ac:dyDescent="0.2">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508</v>
      </c>
      <c r="X129" s="861"/>
      <c r="Y129" s="861"/>
      <c r="Z129" s="862"/>
      <c r="AA129" s="863">
        <v>2602887</v>
      </c>
      <c r="AB129" s="864"/>
      <c r="AC129" s="864"/>
      <c r="AD129" s="864"/>
      <c r="AE129" s="865"/>
      <c r="AF129" s="866">
        <v>2591357</v>
      </c>
      <c r="AG129" s="864"/>
      <c r="AH129" s="864"/>
      <c r="AI129" s="864"/>
      <c r="AJ129" s="865"/>
      <c r="AK129" s="866">
        <v>2749266</v>
      </c>
      <c r="AL129" s="864"/>
      <c r="AM129" s="864"/>
      <c r="AN129" s="864"/>
      <c r="AO129" s="865"/>
      <c r="AP129" s="867"/>
      <c r="AQ129" s="868"/>
      <c r="AR129" s="868"/>
      <c r="AS129" s="868"/>
      <c r="AT129" s="869"/>
      <c r="AU129" s="286"/>
      <c r="AV129" s="286"/>
      <c r="AW129" s="286"/>
      <c r="AX129" s="833" t="s">
        <v>509</v>
      </c>
      <c r="AY129" s="834"/>
      <c r="AZ129" s="834"/>
      <c r="BA129" s="834"/>
      <c r="BB129" s="834"/>
      <c r="BC129" s="834"/>
      <c r="BD129" s="834"/>
      <c r="BE129" s="835"/>
      <c r="BF129" s="853" t="s">
        <v>445</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510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511</v>
      </c>
      <c r="X130" s="861"/>
      <c r="Y130" s="861"/>
      <c r="Z130" s="862"/>
      <c r="AA130" s="863">
        <v>358859</v>
      </c>
      <c r="AB130" s="864"/>
      <c r="AC130" s="864"/>
      <c r="AD130" s="864"/>
      <c r="AE130" s="865"/>
      <c r="AF130" s="866">
        <v>350331</v>
      </c>
      <c r="AG130" s="864"/>
      <c r="AH130" s="864"/>
      <c r="AI130" s="864"/>
      <c r="AJ130" s="865"/>
      <c r="AK130" s="866">
        <v>347812</v>
      </c>
      <c r="AL130" s="864"/>
      <c r="AM130" s="864"/>
      <c r="AN130" s="864"/>
      <c r="AO130" s="865"/>
      <c r="AP130" s="867"/>
      <c r="AQ130" s="868"/>
      <c r="AR130" s="868"/>
      <c r="AS130" s="868"/>
      <c r="AT130" s="869"/>
      <c r="AU130" s="286"/>
      <c r="AV130" s="286"/>
      <c r="AW130" s="286"/>
      <c r="AX130" s="833" t="s">
        <v>512</v>
      </c>
      <c r="AY130" s="834"/>
      <c r="AZ130" s="834"/>
      <c r="BA130" s="834"/>
      <c r="BB130" s="834"/>
      <c r="BC130" s="834"/>
      <c r="BD130" s="834"/>
      <c r="BE130" s="835"/>
      <c r="BF130" s="836">
        <v>8.1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513</v>
      </c>
      <c r="X131" s="844"/>
      <c r="Y131" s="844"/>
      <c r="Z131" s="845"/>
      <c r="AA131" s="846">
        <v>2244028</v>
      </c>
      <c r="AB131" s="847"/>
      <c r="AC131" s="847"/>
      <c r="AD131" s="847"/>
      <c r="AE131" s="848"/>
      <c r="AF131" s="849">
        <v>2241026</v>
      </c>
      <c r="AG131" s="847"/>
      <c r="AH131" s="847"/>
      <c r="AI131" s="847"/>
      <c r="AJ131" s="848"/>
      <c r="AK131" s="849">
        <v>2401454</v>
      </c>
      <c r="AL131" s="847"/>
      <c r="AM131" s="847"/>
      <c r="AN131" s="847"/>
      <c r="AO131" s="848"/>
      <c r="AP131" s="850"/>
      <c r="AQ131" s="851"/>
      <c r="AR131" s="851"/>
      <c r="AS131" s="851"/>
      <c r="AT131" s="852"/>
      <c r="AU131" s="286"/>
      <c r="AV131" s="286"/>
      <c r="AW131" s="286"/>
      <c r="AX131" s="811" t="s">
        <v>514</v>
      </c>
      <c r="AY131" s="812"/>
      <c r="AZ131" s="812"/>
      <c r="BA131" s="812"/>
      <c r="BB131" s="812"/>
      <c r="BC131" s="812"/>
      <c r="BD131" s="812"/>
      <c r="BE131" s="813"/>
      <c r="BF131" s="814">
        <v>14.5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515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516</v>
      </c>
      <c r="W132" s="824"/>
      <c r="X132" s="824"/>
      <c r="Y132" s="824"/>
      <c r="Z132" s="825"/>
      <c r="AA132" s="826">
        <v>8.6866117539999994</v>
      </c>
      <c r="AB132" s="827"/>
      <c r="AC132" s="827"/>
      <c r="AD132" s="827"/>
      <c r="AE132" s="828"/>
      <c r="AF132" s="829">
        <v>7.855107437</v>
      </c>
      <c r="AG132" s="827"/>
      <c r="AH132" s="827"/>
      <c r="AI132" s="827"/>
      <c r="AJ132" s="828"/>
      <c r="AK132" s="829">
        <v>8.0011526350000004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517</v>
      </c>
      <c r="W133" s="803"/>
      <c r="X133" s="803"/>
      <c r="Y133" s="803"/>
      <c r="Z133" s="804"/>
      <c r="AA133" s="805">
        <v>8.6999999999999993</v>
      </c>
      <c r="AB133" s="806"/>
      <c r="AC133" s="806"/>
      <c r="AD133" s="806"/>
      <c r="AE133" s="807"/>
      <c r="AF133" s="805">
        <v>8.6</v>
      </c>
      <c r="AG133" s="806"/>
      <c r="AH133" s="806"/>
      <c r="AI133" s="806"/>
      <c r="AJ133" s="807"/>
      <c r="AK133" s="805">
        <v>8.1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fv7wXSvVe8qEjjtbWw9oyZncpRG1j6TaPmmmIKTJ3embD87F5dXghc4AmEJ2J1Od9kuDuEn5oGyTagzCUFBeg==" saltValue="53SAfpAN6L2BYTLyshJG+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3" zoomScaleNormal="85" zoomScaleSheetLayoutView="100" workbookViewId="0">
      <selection activeCell="CV96" sqref="CU96:CV96"/>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518</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jOA0SEeojEymXI24Wt2rGcl/aCC5xikNt0QUFUkB4OHNZo90pJYXOzsZelpibKhdRHt0MQKSbkM3vyG1x8Tmcg==" saltValue="YGyCwnEsafDxL3+qv1oU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76" zoomScaleNormal="100" zoomScaleSheetLayoutView="55" workbookViewId="0">
      <selection activeCell="BZ3" sqref="BZ3"/>
    </sheetView>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xjG7lkK9Jfyo4wxIaMM0KbWfK2AeBR1yZbDaKmCxkRqiU4t52WVWC6e/NCthYHQOOAyhioGIW5eFL3AfQgO3A==" saltValue="8bFAgdbo9iwVMcJvtzVy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1" workbookViewId="0">
      <selection activeCell="B1" sqref="B1:DI1"/>
    </sheetView>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4" t="s">
        <v>521</v>
      </c>
      <c r="AP7" s="305"/>
      <c r="AQ7" s="306" t="s">
        <v>522</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5"/>
      <c r="AP8" s="311" t="s">
        <v>523</v>
      </c>
      <c r="AQ8" s="312" t="s">
        <v>524</v>
      </c>
      <c r="AR8" s="313" t="s">
        <v>525</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5" t="s">
        <v>526</v>
      </c>
      <c r="AL9" s="1226"/>
      <c r="AM9" s="1226"/>
      <c r="AN9" s="1227"/>
      <c r="AO9" s="314">
        <v>782456</v>
      </c>
      <c r="AP9" s="314">
        <v>141878</v>
      </c>
      <c r="AQ9" s="315">
        <v>131552</v>
      </c>
      <c r="AR9" s="316">
        <v>7.8</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5" t="s">
        <v>527</v>
      </c>
      <c r="AL10" s="1226"/>
      <c r="AM10" s="1226"/>
      <c r="AN10" s="1227"/>
      <c r="AO10" s="317">
        <v>106783</v>
      </c>
      <c r="AP10" s="317">
        <v>19362</v>
      </c>
      <c r="AQ10" s="318">
        <v>15222</v>
      </c>
      <c r="AR10" s="319">
        <v>27.2</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5" t="s">
        <v>528</v>
      </c>
      <c r="AL11" s="1226"/>
      <c r="AM11" s="1226"/>
      <c r="AN11" s="1227"/>
      <c r="AO11" s="317" t="s">
        <v>529</v>
      </c>
      <c r="AP11" s="317" t="s">
        <v>529</v>
      </c>
      <c r="AQ11" s="318">
        <v>927</v>
      </c>
      <c r="AR11" s="319" t="s">
        <v>529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5" t="s">
        <v>530</v>
      </c>
      <c r="AL12" s="1226"/>
      <c r="AM12" s="1226"/>
      <c r="AN12" s="1227"/>
      <c r="AO12" s="317" t="s">
        <v>529</v>
      </c>
      <c r="AP12" s="317" t="s">
        <v>529</v>
      </c>
      <c r="AQ12" s="318" t="s">
        <v>529</v>
      </c>
      <c r="AR12" s="319" t="s">
        <v>529</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5" t="s">
        <v>531</v>
      </c>
      <c r="AL13" s="1226"/>
      <c r="AM13" s="1226"/>
      <c r="AN13" s="1227"/>
      <c r="AO13" s="317">
        <v>23253</v>
      </c>
      <c r="AP13" s="317">
        <v>4216</v>
      </c>
      <c r="AQ13" s="318">
        <v>5186</v>
      </c>
      <c r="AR13" s="319">
        <v>-18.7</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5" t="s">
        <v>532</v>
      </c>
      <c r="AL14" s="1226"/>
      <c r="AM14" s="1226"/>
      <c r="AN14" s="1227"/>
      <c r="AO14" s="317">
        <v>36210</v>
      </c>
      <c r="AP14" s="317">
        <v>6566</v>
      </c>
      <c r="AQ14" s="318">
        <v>3097</v>
      </c>
      <c r="AR14" s="319">
        <v>112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8" t="s">
        <v>533</v>
      </c>
      <c r="AL15" s="1229"/>
      <c r="AM15" s="1229"/>
      <c r="AN15" s="1230"/>
      <c r="AO15" s="317">
        <v>-60906</v>
      </c>
      <c r="AP15" s="317">
        <v>-11044</v>
      </c>
      <c r="AQ15" s="318">
        <v>-10369</v>
      </c>
      <c r="AR15" s="319">
        <v>6.5</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8" t="s">
        <v>182</v>
      </c>
      <c r="AL16" s="1229"/>
      <c r="AM16" s="1229"/>
      <c r="AN16" s="1230"/>
      <c r="AO16" s="317">
        <v>887796</v>
      </c>
      <c r="AP16" s="317">
        <v>160978</v>
      </c>
      <c r="AQ16" s="318">
        <v>145615</v>
      </c>
      <c r="AR16" s="319">
        <v>10.6</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1" t="s">
        <v>538</v>
      </c>
      <c r="AL21" s="1232"/>
      <c r="AM21" s="1232"/>
      <c r="AN21" s="1233"/>
      <c r="AO21" s="330">
        <v>14.32</v>
      </c>
      <c r="AP21" s="331">
        <v>13.36</v>
      </c>
      <c r="AQ21" s="332">
        <v>0.96</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1" t="s">
        <v>539</v>
      </c>
      <c r="AL22" s="1232"/>
      <c r="AM22" s="1232"/>
      <c r="AN22" s="1233"/>
      <c r="AO22" s="335">
        <v>100.3</v>
      </c>
      <c r="AP22" s="336">
        <v>95.8</v>
      </c>
      <c r="AQ22" s="337">
        <v>4.5</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4" t="s">
        <v>521</v>
      </c>
      <c r="AP30" s="305"/>
      <c r="AQ30" s="306" t="s">
        <v>522</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5"/>
      <c r="AP31" s="311" t="s">
        <v>523</v>
      </c>
      <c r="AQ31" s="312" t="s">
        <v>524</v>
      </c>
      <c r="AR31" s="313" t="s">
        <v>525</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4" t="s">
        <v>543</v>
      </c>
      <c r="AL32" s="1215"/>
      <c r="AM32" s="1215"/>
      <c r="AN32" s="1216"/>
      <c r="AO32" s="345">
        <v>380770</v>
      </c>
      <c r="AP32" s="345">
        <v>69043</v>
      </c>
      <c r="AQ32" s="346">
        <v>74764</v>
      </c>
      <c r="AR32" s="347">
        <v>-7.7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4" t="s">
        <v>544</v>
      </c>
      <c r="AL33" s="1215"/>
      <c r="AM33" s="1215"/>
      <c r="AN33" s="1216"/>
      <c r="AO33" s="345" t="s">
        <v>529</v>
      </c>
      <c r="AP33" s="345" t="s">
        <v>529</v>
      </c>
      <c r="AQ33" s="346" t="s">
        <v>529</v>
      </c>
      <c r="AR33" s="347" t="s">
        <v>529</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4" t="s">
        <v>545</v>
      </c>
      <c r="AL34" s="1215"/>
      <c r="AM34" s="1215"/>
      <c r="AN34" s="1216"/>
      <c r="AO34" s="345" t="s">
        <v>529</v>
      </c>
      <c r="AP34" s="345" t="s">
        <v>529</v>
      </c>
      <c r="AQ34" s="346" t="s">
        <v>529</v>
      </c>
      <c r="AR34" s="347" t="s">
        <v>529</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4" t="s">
        <v>546</v>
      </c>
      <c r="AL35" s="1215"/>
      <c r="AM35" s="1215"/>
      <c r="AN35" s="1216"/>
      <c r="AO35" s="345">
        <v>147274</v>
      </c>
      <c r="AP35" s="345">
        <v>26704</v>
      </c>
      <c r="AQ35" s="346">
        <v>25584</v>
      </c>
      <c r="AR35" s="347">
        <v>4.4000000000000004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4" t="s">
        <v>547</v>
      </c>
      <c r="AL36" s="1215"/>
      <c r="AM36" s="1215"/>
      <c r="AN36" s="1216"/>
      <c r="AO36" s="345">
        <v>4105</v>
      </c>
      <c r="AP36" s="345">
        <v>744</v>
      </c>
      <c r="AQ36" s="346">
        <v>3670</v>
      </c>
      <c r="AR36" s="347">
        <v>-79.7</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4" t="s">
        <v>548</v>
      </c>
      <c r="AL37" s="1215"/>
      <c r="AM37" s="1215"/>
      <c r="AN37" s="1216"/>
      <c r="AO37" s="345">
        <v>7807</v>
      </c>
      <c r="AP37" s="345">
        <v>1416</v>
      </c>
      <c r="AQ37" s="346">
        <v>420</v>
      </c>
      <c r="AR37" s="347">
        <v>237.1</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1" t="s">
        <v>549</v>
      </c>
      <c r="AL38" s="1212"/>
      <c r="AM38" s="1212"/>
      <c r="AN38" s="1213"/>
      <c r="AO38" s="348" t="s">
        <v>529</v>
      </c>
      <c r="AP38" s="348" t="s">
        <v>529</v>
      </c>
      <c r="AQ38" s="349">
        <v>9</v>
      </c>
      <c r="AR38" s="337" t="s">
        <v>529</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1" t="s">
        <v>550</v>
      </c>
      <c r="AL39" s="1212"/>
      <c r="AM39" s="1212"/>
      <c r="AN39" s="1213"/>
      <c r="AO39" s="345" t="s">
        <v>529</v>
      </c>
      <c r="AP39" s="345" t="s">
        <v>529</v>
      </c>
      <c r="AQ39" s="346">
        <v>-2239</v>
      </c>
      <c r="AR39" s="347" t="s">
        <v>529</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4" t="s">
        <v>551</v>
      </c>
      <c r="AL40" s="1215"/>
      <c r="AM40" s="1215"/>
      <c r="AN40" s="1216"/>
      <c r="AO40" s="345">
        <v>-347812</v>
      </c>
      <c r="AP40" s="345">
        <v>-63067</v>
      </c>
      <c r="AQ40" s="346">
        <v>-71783</v>
      </c>
      <c r="AR40" s="347">
        <v>-12.1</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7" t="s">
        <v>293</v>
      </c>
      <c r="AL41" s="1218"/>
      <c r="AM41" s="1218"/>
      <c r="AN41" s="1219"/>
      <c r="AO41" s="345">
        <v>192144</v>
      </c>
      <c r="AP41" s="345">
        <v>34840</v>
      </c>
      <c r="AQ41" s="346">
        <v>30425</v>
      </c>
      <c r="AR41" s="347">
        <v>14.5</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0" t="s">
        <v>521</v>
      </c>
      <c r="AN49" s="1222" t="s">
        <v>555</v>
      </c>
      <c r="AO49" s="1223"/>
      <c r="AP49" s="1223"/>
      <c r="AQ49" s="1223"/>
      <c r="AR49" s="1224"/>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1"/>
      <c r="AN50" s="361" t="s">
        <v>556</v>
      </c>
      <c r="AO50" s="362" t="s">
        <v>557</v>
      </c>
      <c r="AP50" s="363" t="s">
        <v>558</v>
      </c>
      <c r="AQ50" s="364" t="s">
        <v>559</v>
      </c>
      <c r="AR50" s="365" t="s">
        <v>560</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976072</v>
      </c>
      <c r="AN51" s="367">
        <v>165632</v>
      </c>
      <c r="AO51" s="368">
        <v>-25.2</v>
      </c>
      <c r="AP51" s="369">
        <v>138651</v>
      </c>
      <c r="AQ51" s="370">
        <v>7.8</v>
      </c>
      <c r="AR51" s="371">
        <v>-33</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422613</v>
      </c>
      <c r="AN52" s="375">
        <v>71714</v>
      </c>
      <c r="AO52" s="376">
        <v>-46.3</v>
      </c>
      <c r="AP52" s="377">
        <v>71211</v>
      </c>
      <c r="AQ52" s="378">
        <v>15.7</v>
      </c>
      <c r="AR52" s="379">
        <v>-62</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1341380</v>
      </c>
      <c r="AN53" s="367">
        <v>231992</v>
      </c>
      <c r="AO53" s="368">
        <v>40.1</v>
      </c>
      <c r="AP53" s="369">
        <v>122882</v>
      </c>
      <c r="AQ53" s="370">
        <v>-11.4</v>
      </c>
      <c r="AR53" s="371">
        <v>51.5</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505016</v>
      </c>
      <c r="AN54" s="375">
        <v>87343</v>
      </c>
      <c r="AO54" s="376">
        <v>21.8</v>
      </c>
      <c r="AP54" s="377">
        <v>65785</v>
      </c>
      <c r="AQ54" s="378">
        <v>-7.6</v>
      </c>
      <c r="AR54" s="379">
        <v>29.4</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1247861</v>
      </c>
      <c r="AN55" s="367">
        <v>219231</v>
      </c>
      <c r="AO55" s="368">
        <v>-5.5</v>
      </c>
      <c r="AP55" s="369">
        <v>114790</v>
      </c>
      <c r="AQ55" s="370">
        <v>-6.6</v>
      </c>
      <c r="AR55" s="371">
        <v>1.1000000000000001</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410392</v>
      </c>
      <c r="AN56" s="375">
        <v>72100</v>
      </c>
      <c r="AO56" s="376">
        <v>-17.5</v>
      </c>
      <c r="AP56" s="377">
        <v>55601</v>
      </c>
      <c r="AQ56" s="378">
        <v>-15.5</v>
      </c>
      <c r="AR56" s="379">
        <v>-2</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1213391</v>
      </c>
      <c r="AN57" s="367">
        <v>215637</v>
      </c>
      <c r="AO57" s="368">
        <v>-1.6</v>
      </c>
      <c r="AP57" s="369">
        <v>126262</v>
      </c>
      <c r="AQ57" s="370">
        <v>10</v>
      </c>
      <c r="AR57" s="371">
        <v>-11.6</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405470</v>
      </c>
      <c r="AN58" s="375">
        <v>72058</v>
      </c>
      <c r="AO58" s="376">
        <v>-0.1</v>
      </c>
      <c r="AP58" s="377">
        <v>56769</v>
      </c>
      <c r="AQ58" s="378">
        <v>2.1</v>
      </c>
      <c r="AR58" s="379">
        <v>-2.2000000000000002</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916921</v>
      </c>
      <c r="AN59" s="367">
        <v>166259</v>
      </c>
      <c r="AO59" s="368">
        <v>-22.9</v>
      </c>
      <c r="AP59" s="369">
        <v>126525</v>
      </c>
      <c r="AQ59" s="370">
        <v>0.2</v>
      </c>
      <c r="AR59" s="371">
        <v>-23.1</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435473</v>
      </c>
      <c r="AN60" s="375">
        <v>78962</v>
      </c>
      <c r="AO60" s="376">
        <v>9.6</v>
      </c>
      <c r="AP60" s="377">
        <v>67052</v>
      </c>
      <c r="AQ60" s="378">
        <v>18.100000000000001</v>
      </c>
      <c r="AR60" s="379">
        <v>-8.5</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1139125</v>
      </c>
      <c r="AN61" s="382">
        <v>199750</v>
      </c>
      <c r="AO61" s="383">
        <v>-3</v>
      </c>
      <c r="AP61" s="384">
        <v>125822</v>
      </c>
      <c r="AQ61" s="385">
        <v>0</v>
      </c>
      <c r="AR61" s="371">
        <v>-3</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435793</v>
      </c>
      <c r="AN62" s="375">
        <v>76435</v>
      </c>
      <c r="AO62" s="376">
        <v>-6.5</v>
      </c>
      <c r="AP62" s="377">
        <v>63284</v>
      </c>
      <c r="AQ62" s="378">
        <v>2.6</v>
      </c>
      <c r="AR62" s="379">
        <v>-9.1</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IOEMNDxWDzl4HEco5MX8UcnQoy/c1dLAEGc6iWdOk7MTwlCHkrBnJ/RiGrX+dBcgCmdx9D0eSVTNdy/6D5vcRA==" saltValue="GdNMWCD5XBKFXl0N+xOvZ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3" zoomScaleNormal="100" zoomScaleSheetLayoutView="55" workbookViewId="0">
      <selection activeCell="B112" sqref="B112"/>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569</v>
      </c>
    </row>
    <row r="121" spans="125:125" ht="13.5" hidden="1" customHeight="1" x14ac:dyDescent="0.2">
      <c r="DU121" s="292"/>
    </row>
  </sheetData>
  <sheetProtection algorithmName="SHA-512" hashValue="7gHLs3L8cOKvVvhG4QhadHO5uh114q7M8U4LGnEqe3/1wGaOlup/9yv28V8GI8RUM49Z3FD1puKnk+gkZSs1tQ==" saltValue="J5gn3XAVUI/ajFNyQEMh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T100" zoomScaleNormal="100" zoomScaleSheetLayoutView="55" workbookViewId="0">
      <selection activeCell="AF101" sqref="AF101"/>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570</v>
      </c>
    </row>
  </sheetData>
  <sheetProtection algorithmName="SHA-512" hashValue="MI6gZiBfkIr5AsIdzm7BeZOJw6o8G4Dnq5HKmlWbN0KtmvlspIel7xjWqj09hiFa1LHeG7LeYPuojyL+0iRg2w==" saltValue="cFDWRm+JxYRWj/2RpIKI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0" zoomScaleSheetLayoutView="100" workbookViewId="0">
      <selection activeCell="L45" sqref="L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2">
      <c r="B47" s="10"/>
      <c r="C47" s="1236" t="s">
        <v>3</v>
      </c>
      <c r="D47" s="1236"/>
      <c r="E47" s="1237"/>
      <c r="F47" s="11">
        <v>37.979999999999997</v>
      </c>
      <c r="G47" s="12">
        <v>36.630000000000003</v>
      </c>
      <c r="H47" s="12">
        <v>30.24</v>
      </c>
      <c r="I47" s="12">
        <v>27.44</v>
      </c>
      <c r="J47" s="13">
        <v>37.14</v>
      </c>
    </row>
    <row r="48" spans="2:10" ht="57.75" customHeight="1" x14ac:dyDescent="0.2">
      <c r="B48" s="14"/>
      <c r="C48" s="1238" t="s">
        <v>4</v>
      </c>
      <c r="D48" s="1238"/>
      <c r="E48" s="1239"/>
      <c r="F48" s="15">
        <v>5.63</v>
      </c>
      <c r="G48" s="16">
        <v>6.97</v>
      </c>
      <c r="H48" s="16">
        <v>5.84</v>
      </c>
      <c r="I48" s="16">
        <v>2.68</v>
      </c>
      <c r="J48" s="17">
        <v>4.84</v>
      </c>
    </row>
    <row r="49" spans="2:10" ht="57.75" customHeight="1" thickBot="1" x14ac:dyDescent="0.25">
      <c r="B49" s="18"/>
      <c r="C49" s="1240" t="s">
        <v>5</v>
      </c>
      <c r="D49" s="1240"/>
      <c r="E49" s="1241"/>
      <c r="F49" s="19" t="s">
        <v>576</v>
      </c>
      <c r="G49" s="20" t="s">
        <v>577</v>
      </c>
      <c r="H49" s="20" t="s">
        <v>578</v>
      </c>
      <c r="I49" s="20" t="s">
        <v>579</v>
      </c>
      <c r="J49" s="21">
        <v>13.59</v>
      </c>
    </row>
    <row r="50" spans="2:10" ht="13.5" customHeight="1" x14ac:dyDescent="0.2"/>
  </sheetData>
  <sheetProtection algorithmName="SHA-512" hashValue="BpHQYdfXooM7xco/jUTdOBwawNJmND6LcZl7HwDKR63MtjaoJDdWJ/lTnacKQHTpGra6LJfD3x6B5hpbQlntWA==" saltValue="ZlYyA6IrKEk3fZliRFSA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2022-09-07T06:42:31Z</cp:lastPrinted>
  <dcterms:created xsi:type="dcterms:W3CDTF">2022-02-02T03:50:06Z</dcterms:created>
  <dcterms:modified xsi:type="dcterms:W3CDTF">2022-09-28T02:40:20Z</dcterms:modified>
  <cp:category/>
</cp:coreProperties>
</file>