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425"/>
  <workbookPr/>
  <mc:AlternateContent xmlns:mc="http://schemas.openxmlformats.org/markup-compatibility/2006">
    <mc:Choice Requires="x15">
      <x15ac:absPath xmlns:x15ac="http://schemas.microsoft.com/office/spreadsheetml/2010/11/ac" url="\\HDLM0230\disk\DATA\総務課\22財務\10収受（財政）\040906【9.22〆】令和２年度財政状況資料集の作成について（２回目・公会計分）\提出\"/>
    </mc:Choice>
  </mc:AlternateContent>
  <xr:revisionPtr revIDLastSave="0" documentId="13_ncr:1_{8B4EDD39-F88B-4FDC-998B-99E2AC7AF734}" xr6:coauthVersionLast="43" xr6:coauthVersionMax="43" xr10:uidLastSave="{00000000-0000-0000-0000-000000000000}"/>
  <bookViews>
    <workbookView xWindow="20370" yWindow="-120" windowWidth="19440" windowHeight="1500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91029"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6" i="10" l="1"/>
  <c r="BG35" i="10"/>
  <c r="BG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AM36" i="10"/>
  <c r="CO35" i="10"/>
  <c r="AM35" i="10"/>
  <c r="CO34" i="10"/>
  <c r="BW34" i="10"/>
  <c r="BW35" i="10" s="1"/>
  <c r="BW36" i="10" s="1"/>
  <c r="BW37" i="10" s="1"/>
  <c r="BW38" i="10" s="1"/>
  <c r="BW39" i="10" s="1"/>
  <c r="BW40" i="10" s="1"/>
  <c r="BW41" i="10" s="1"/>
  <c r="BW42" i="10" s="1"/>
  <c r="AM34" i="10"/>
  <c r="C34" i="10"/>
  <c r="C35" i="10" s="1"/>
  <c r="U34" i="10" l="1"/>
  <c r="U35" i="10" s="1"/>
  <c r="U36" i="10" s="1"/>
  <c r="C36" i="10"/>
  <c r="BE34" i="10"/>
  <c r="BE35" i="10" s="1"/>
  <c r="BE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<sst xmlns="http://schemas.openxmlformats.org/spreadsheetml/2006/main" count="1238" uniqueCount="608">
  <si>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</si>
  <si>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</si>
  <si>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</si>
  <si>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</si>
  <si>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</si>
  <si>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</si>
  <si>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</si>
  <si>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</si>
  <si>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</si>
  <si>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</si>
  <si>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</si>
  <si>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</si>
  <si>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</si>
  <si>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</si>
  <si>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</si>
  <si>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</si>
  <si>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</si>
  <si>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</si>
  <si>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</si>
  <si>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</si>
  <si>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</si>
  <si>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</si>
  <si>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</si>
  <si>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</si>
  <si>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</si>
  <si>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</si>
  <si>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</si>
  <si>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</si>
  <si>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</si>
  <si>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</si>
  <si>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</si>
  <si>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</si>
  <si>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</si>
  <si>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</si>
  <si>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</si>
  <si>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</si>
  <si>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</si>
  <si>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</si>
  <si>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</si>
  <si>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</si>
  <si>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</si>
  <si>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</si>
  <si>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</si>
  <si>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</si>
  <si>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</si>
  <si>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</si>
  <si>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</si>
  <si>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</si>
  <si>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</si>
  <si>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</si>
  <si>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</si>
  <si>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</si>
  <si>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</si>
  <si>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</si>
  <si>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</si>
  <si>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</si>
  <si>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</si>
  <si>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</si>
  <si>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</si>
  <si>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</si>
  <si>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</si>
  <si>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</si>
  <si>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</si>
  <si>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</si>
  <si>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</si>
  <si>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</si>
  <si>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</si>
  <si>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</si>
  <si>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</si>
  <si>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</si>
  <si>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</si>
  <si>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</si>
  <si>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</si>
  <si>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</si>
  <si>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</si>
  <si>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</si>
  <si>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</si>
  <si>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</si>
  <si>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</si>
  <si>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</si>
  <si>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</si>
  <si>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</si>
  <si>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</si>
  <si>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福島県</t>
    <phoneticPr fontId="5"/>
  </si>
  <si>
    <t>市町村類型</t>
    <phoneticPr fontId="5"/>
  </si>
  <si>
    <t>Ⅰ－２</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</si>
  <si>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</si>
  <si>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</si>
  <si>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</si>
  <si>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</si>
  <si>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</si>
  <si>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</si>
  <si>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</si>
  <si>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</si>
  <si>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</si>
  <si>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</si>
  <si>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</si>
  <si>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</si>
  <si>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檜枝岐村</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</si>
  <si>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</si>
  <si>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</si>
  <si>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</si>
  <si>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</si>
  <si>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</si>
  <si>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</si>
  <si>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</si>
  <si>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</si>
  <si>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</si>
  <si>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</si>
  <si>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</si>
  <si>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</si>
  <si>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</si>
  <si>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</si>
  <si>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</si>
  <si>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</si>
  <si>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</si>
  <si>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</si>
  <si>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</si>
  <si>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</si>
  <si>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</si>
  <si>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</si>
  <si>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</si>
  <si>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</si>
  <si>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</si>
  <si>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-18.0</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</si>
  <si>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</si>
  <si>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</si>
  <si>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</si>
  <si>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</si>
  <si>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</si>
  <si>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</si>
  <si>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</si>
  <si>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</si>
  <si>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</si>
  <si>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</si>
  <si>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</si>
  <si>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</si>
  <si>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</si>
  <si>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</si>
  <si>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</si>
  <si>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</si>
  <si>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</si>
  <si>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</si>
  <si>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</si>
  <si>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</si>
  <si>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</si>
  <si>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</si>
  <si>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</si>
  <si>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</si>
  <si>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</si>
  <si>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</si>
  <si>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-4.9</t>
    <phoneticPr fontId="5"/>
  </si>
  <si>
    <t>基準財政需要額</t>
    <phoneticPr fontId="25"/>
  </si>
  <si>
    <t>うち日本人(％)</t>
    <phoneticPr fontId="5"/>
  </si>
  <si>
    <t>-4.8</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</si>
  <si>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</si>
  <si>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</si>
  <si>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</si>
  <si>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</si>
  <si>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</si>
  <si>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</si>
  <si>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</si>
  <si>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</si>
  <si>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</si>
  <si>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</si>
  <si>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</si>
  <si>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</si>
  <si>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</si>
  <si>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</si>
  <si>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</si>
  <si>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</si>
  <si>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</si>
  <si>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</si>
  <si>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</si>
  <si>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</si>
  <si>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</si>
  <si>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</si>
  <si>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</si>
  <si>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</si>
  <si>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</si>
  <si>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</si>
  <si>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</si>
  <si>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</si>
  <si>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</si>
  <si>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</si>
  <si>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</si>
  <si>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</si>
  <si>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</si>
  <si>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</si>
  <si>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</si>
  <si>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</si>
  <si>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</si>
  <si>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</si>
  <si>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</si>
  <si>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</si>
  <si>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</si>
  <si>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</si>
  <si>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</si>
  <si>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</si>
  <si>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</si>
  <si>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</si>
  <si>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</si>
  <si>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</si>
  <si>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</si>
  <si>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</si>
  <si>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</si>
  <si>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</si>
  <si>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</si>
  <si>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</si>
  <si>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</si>
  <si>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</si>
  <si>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</si>
  <si>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福島県檜枝岐村</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</si>
  <si>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</si>
  <si>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</si>
  <si>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</si>
  <si>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</si>
  <si>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</si>
  <si>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</si>
  <si>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</si>
  <si>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</si>
  <si>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</si>
  <si>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</si>
  <si>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</si>
  <si>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</si>
  <si>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</si>
  <si>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</si>
  <si>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</si>
  <si>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</si>
  <si>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</si>
  <si>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</si>
  <si>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</si>
  <si>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</si>
  <si>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</si>
  <si>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</si>
  <si>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</si>
  <si>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</si>
  <si>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</si>
  <si>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</si>
  <si>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</si>
  <si>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</si>
  <si>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</si>
  <si>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</si>
  <si>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</si>
  <si>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</si>
  <si>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</si>
  <si>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</si>
  <si>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</si>
  <si>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</si>
  <si>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</si>
  <si>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</si>
  <si>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</si>
  <si>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</si>
  <si>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</si>
  <si>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</si>
  <si>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</si>
  <si>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</si>
  <si>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</si>
  <si>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</si>
  <si>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</si>
  <si>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</si>
  <si>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</si>
  <si>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</si>
  <si>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</si>
  <si>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</si>
  <si>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</si>
  <si>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</si>
  <si>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</si>
  <si>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</si>
  <si>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</si>
  <si>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</si>
  <si>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</si>
  <si>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</si>
  <si>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</si>
  <si>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</si>
  <si>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</si>
  <si>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</si>
  <si>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</si>
  <si>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</si>
  <si>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</si>
  <si>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</si>
  <si>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</si>
  <si>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</si>
  <si>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</si>
  <si>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</si>
  <si>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</si>
  <si>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</si>
  <si>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</si>
  <si>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</si>
  <si>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</si>
  <si>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</si>
  <si>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</si>
  <si>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</si>
  <si>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</si>
  <si>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</si>
  <si>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</si>
  <si>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</si>
  <si>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</si>
  <si>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</si>
  <si>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</si>
  <si>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</si>
  <si>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</si>
  <si>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</si>
  <si>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</si>
  <si>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</si>
  <si>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</si>
  <si>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</si>
  <si>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</si>
  <si>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</si>
  <si>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</si>
  <si>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</si>
  <si>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</si>
  <si>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</si>
  <si>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</si>
  <si>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</si>
  <si>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</si>
  <si>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</si>
  <si>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</si>
  <si>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</si>
  <si>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</si>
  <si>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</si>
  <si>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</si>
  <si>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</si>
  <si>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</si>
  <si>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</si>
  <si>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</si>
  <si>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</si>
  <si>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</si>
  <si>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</si>
  <si>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</si>
  <si>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</si>
  <si>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</si>
  <si>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</si>
  <si>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</si>
  <si>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観光施設</t>
    <phoneticPr fontId="5"/>
  </si>
  <si>
    <t>加入世帯数(世帯)</t>
  </si>
  <si>
    <t>　繰出金</t>
    <phoneticPr fontId="5"/>
  </si>
  <si>
    <t>地方債</t>
  </si>
  <si>
    <t>簡易水道</t>
    <phoneticPr fontId="5"/>
  </si>
  <si>
    <t>被保険者数(人)</t>
  </si>
  <si>
    <t>　積立金</t>
    <phoneticPr fontId="5"/>
  </si>
  <si>
    <t>　うち減収補塡債(特例分)</t>
    <rPh sb="4" eb="5">
      <t>シュウ</t>
    </rPh>
    <rPh sb="9" eb="10">
      <t>トク</t>
    </rPh>
    <rPh sb="10" eb="11">
      <t>レイ</t>
    </rPh>
    <rPh sb="11" eb="12">
      <t>ブン</t>
    </rPh>
    <phoneticPr fontId="16"/>
  </si>
  <si>
    <t>上水道</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</si>
  <si>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</si>
  <si>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</si>
  <si>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</si>
  <si>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</si>
  <si>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</si>
  <si>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</si>
  <si>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</si>
  <si>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</si>
  <si>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</si>
  <si>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</si>
  <si>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</si>
  <si>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</si>
  <si>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</si>
  <si>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</si>
  <si>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</si>
  <si>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</si>
  <si>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</si>
  <si>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</si>
  <si>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</si>
  <si>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</si>
  <si>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</si>
  <si>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</si>
  <si>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</si>
  <si>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</si>
  <si>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福島県檜枝岐村</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</si>
  <si>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</si>
  <si>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</si>
  <si>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</si>
  <si>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</si>
  <si>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</si>
  <si>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</si>
  <si>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</si>
  <si>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</si>
  <si>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</si>
  <si>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</si>
  <si>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</si>
  <si>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</si>
  <si>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</si>
  <si>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</si>
  <si>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</si>
  <si>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</si>
  <si>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</si>
  <si>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</si>
  <si>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</si>
  <si>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</si>
  <si>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診療所特別会計</t>
    <phoneticPr fontId="5"/>
  </si>
  <si>
    <t>温泉・特産事業特別会計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</si>
  <si>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</si>
  <si>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</si>
  <si>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</si>
  <si>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</si>
  <si>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</si>
  <si>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</si>
  <si>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</si>
  <si>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</si>
  <si>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</si>
  <si>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</si>
  <si>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</si>
  <si>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</si>
  <si>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</si>
  <si>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</si>
  <si>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</si>
  <si>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</si>
  <si>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</si>
  <si>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水道事業特別会計</t>
    <phoneticPr fontId="5"/>
  </si>
  <si>
    <t>法非適用企業</t>
    <phoneticPr fontId="5"/>
  </si>
  <si>
    <t>下水道事業特別会計</t>
    <phoneticPr fontId="5"/>
  </si>
  <si>
    <t>法非適用企業</t>
    <phoneticPr fontId="5"/>
  </si>
  <si>
    <t>観光施設事業特別会計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</si>
  <si>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</si>
  <si>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</si>
  <si>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</si>
  <si>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</si>
  <si>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</si>
  <si>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</si>
  <si>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</si>
  <si>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</si>
  <si>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</si>
  <si>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</si>
  <si>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</si>
  <si>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</si>
  <si>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</si>
  <si>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</si>
  <si>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</si>
  <si>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</si>
  <si>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</si>
  <si>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</si>
  <si>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</si>
  <si>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</si>
  <si>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</si>
  <si>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</si>
  <si>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</si>
  <si>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</si>
  <si>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</si>
  <si>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</si>
  <si>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</si>
  <si>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</si>
  <si>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</si>
  <si>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</si>
  <si>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</si>
  <si>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</si>
  <si>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</si>
  <si>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</si>
  <si>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</si>
  <si>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</si>
  <si>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</si>
  <si>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</si>
  <si>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</si>
  <si>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</si>
  <si>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</si>
  <si>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</si>
  <si>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</si>
  <si>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</si>
  <si>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</si>
  <si>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</si>
  <si>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</si>
  <si>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</si>
  <si>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</si>
  <si>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</si>
  <si>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</si>
  <si>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</si>
  <si>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</si>
  <si>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</si>
  <si>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</si>
  <si>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</si>
  <si>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</si>
  <si>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</si>
  <si>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</si>
  <si>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</si>
  <si>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</si>
  <si>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介護保険特別会計</t>
    <phoneticPr fontId="5"/>
  </si>
  <si>
    <t>(Ｆ)</t>
    <phoneticPr fontId="5"/>
  </si>
  <si>
    <t>観光施設事業特別会計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</si>
  <si>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</si>
  <si>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</si>
  <si>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</si>
  <si>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</si>
  <si>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</si>
  <si>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</si>
  <si>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</si>
  <si>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</si>
  <si>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</si>
  <si>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</si>
  <si>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</si>
  <si>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</si>
  <si>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</si>
  <si>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</si>
  <si>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t>
    <phoneticPr fontId="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</si>
  <si>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</si>
  <si>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</si>
  <si>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</si>
  <si>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</si>
  <si>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</si>
  <si>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</si>
  <si>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</si>
  <si>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</si>
  <si>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</si>
  <si>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</si>
  <si>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</si>
  <si>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</si>
  <si>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</si>
  <si>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</si>
  <si>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</si>
  <si>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</si>
  <si>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</si>
  <si>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</si>
  <si>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</si>
  <si>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</si>
  <si>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</si>
  <si>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</si>
  <si>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</si>
  <si>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</si>
  <si>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</si>
  <si>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</si>
  <si>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</si>
  <si>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</si>
  <si>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</si>
  <si>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</si>
  <si>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</si>
  <si>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</si>
  <si>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</si>
  <si>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</si>
  <si>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</si>
  <si>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</si>
  <si>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</si>
  <si>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</si>
  <si>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</si>
  <si>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</si>
  <si>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</si>
  <si>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</si>
  <si>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</si>
  <si>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</si>
  <si>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</si>
  <si>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</si>
  <si>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</si>
  <si>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</si>
  <si>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</si>
  <si>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</si>
  <si>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</si>
  <si>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</si>
  <si>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</si>
  <si>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</si>
  <si>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</si>
  <si>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</si>
  <si>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</si>
  <si>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</si>
  <si>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</si>
  <si>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</si>
  <si>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</si>
  <si>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</si>
  <si>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</si>
  <si>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</si>
  <si>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</si>
  <si>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</si>
  <si>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</si>
  <si>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</si>
  <si>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</si>
  <si>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</si>
  <si>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</si>
  <si>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0.38</t>
  </si>
  <si>
    <t>一般会計</t>
  </si>
  <si>
    <t>介護保険特別会計</t>
  </si>
  <si>
    <t>国民健康保険特別会計</t>
  </si>
  <si>
    <t>観光施設事業特別会計</t>
  </si>
  <si>
    <t>水道事業特別会計</t>
  </si>
  <si>
    <t>診療所特別会計</t>
  </si>
  <si>
    <t>温泉・特産事業特別会計</t>
  </si>
  <si>
    <t>後期高齢者医療特別会計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</si>
  <si>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</si>
  <si>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</si>
  <si>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</si>
  <si>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</si>
  <si>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</si>
  <si>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</si>
  <si>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</si>
  <si>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</si>
  <si>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南会津地方広域市町村圏組合
一般会計</t>
    <rPh sb="0" eb="3">
      <t>ミナミアイヅ</t>
    </rPh>
    <rPh sb="3" eb="5">
      <t>チホウ</t>
    </rPh>
    <rPh sb="5" eb="7">
      <t>コウイキ</t>
    </rPh>
    <rPh sb="7" eb="10">
      <t>シチョウソン</t>
    </rPh>
    <rPh sb="10" eb="11">
      <t>ケン</t>
    </rPh>
    <rPh sb="11" eb="13">
      <t>クミアイ</t>
    </rPh>
    <rPh sb="14" eb="16">
      <t>イッパン</t>
    </rPh>
    <rPh sb="16" eb="18">
      <t>カイケイ</t>
    </rPh>
    <phoneticPr fontId="4"/>
  </si>
  <si>
    <t>南会津地方広域市町村圏組合
ふるさと市町村圏事業特別会計</t>
    <rPh sb="0" eb="3">
      <t>ミナミアイヅ</t>
    </rPh>
    <rPh sb="3" eb="5">
      <t>チホウ</t>
    </rPh>
    <rPh sb="5" eb="7">
      <t>コウイキ</t>
    </rPh>
    <rPh sb="7" eb="10">
      <t>シチョウソン</t>
    </rPh>
    <rPh sb="10" eb="11">
      <t>ケン</t>
    </rPh>
    <rPh sb="11" eb="13">
      <t>クミアイ</t>
    </rPh>
    <rPh sb="18" eb="21">
      <t>シチョウソン</t>
    </rPh>
    <rPh sb="21" eb="22">
      <t>ケン</t>
    </rPh>
    <rPh sb="22" eb="24">
      <t>ジギョウ</t>
    </rPh>
    <rPh sb="24" eb="28">
      <t>トクベツカイケイ</t>
    </rPh>
    <phoneticPr fontId="4"/>
  </si>
  <si>
    <t>福島県後期高齢者医療広域連合一般会計</t>
    <rPh sb="0" eb="3">
      <t>フクシマケン</t>
    </rPh>
    <rPh sb="3" eb="5">
      <t>コウキ</t>
    </rPh>
    <rPh sb="5" eb="8">
      <t>コウレイシャ</t>
    </rPh>
    <rPh sb="8" eb="10">
      <t>イリョウ</t>
    </rPh>
    <rPh sb="10" eb="12">
      <t>コウイキ</t>
    </rPh>
    <rPh sb="12" eb="14">
      <t>レンゴウ</t>
    </rPh>
    <rPh sb="14" eb="16">
      <t>イッパン</t>
    </rPh>
    <rPh sb="16" eb="18">
      <t>カイケイ</t>
    </rPh>
    <phoneticPr fontId="4"/>
  </si>
  <si>
    <t>福島県後期高齢者医療広域連合後期高齢者医療特別会計</t>
    <rPh sb="0" eb="14">
      <t>フクシマケンコウキコウレイシャイリョウコウイキレンゴウ</t>
    </rPh>
    <rPh sb="14" eb="16">
      <t>コウキ</t>
    </rPh>
    <rPh sb="16" eb="19">
      <t>コウレイシャ</t>
    </rPh>
    <rPh sb="19" eb="21">
      <t>イリョウ</t>
    </rPh>
    <rPh sb="21" eb="23">
      <t>トクベツ</t>
    </rPh>
    <rPh sb="23" eb="25">
      <t>カイケイ</t>
    </rPh>
    <phoneticPr fontId="4"/>
  </si>
  <si>
    <t>福島県市町村総合事務組合一般会計</t>
  </si>
  <si>
    <t>福島県市町村総合事務組合消防補償等特別会計</t>
  </si>
  <si>
    <t>福島県市町村総合事務組合消防賞じゅつ金特別会計</t>
  </si>
  <si>
    <t>福島県市町村総合事務組合非常勤職員公務災害補償特別会計</t>
  </si>
  <si>
    <t>福島県市町村総合事務組合自治会館管理特別会計</t>
  </si>
  <si>
    <t>-</t>
    <phoneticPr fontId="2"/>
  </si>
  <si>
    <t>-</t>
    <phoneticPr fontId="2"/>
  </si>
  <si>
    <t>地域振興基金</t>
    <phoneticPr fontId="2"/>
  </si>
  <si>
    <t>公共施設等減価償却引当基金</t>
    <rPh sb="4" eb="5">
      <t>トウ</t>
    </rPh>
    <phoneticPr fontId="2"/>
  </si>
  <si>
    <t>過疎対策事業基金</t>
    <phoneticPr fontId="2"/>
  </si>
  <si>
    <t>ふれあい福祉基金</t>
    <phoneticPr fontId="2"/>
  </si>
  <si>
    <t>電源立地地域対策交付金基金</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</si>
  <si>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</si>
  <si>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</si>
  <si>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</si>
  <si>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</si>
  <si>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基金等の残高が将来負担となる地方債等の残高を上回ることにより、将来負担比率は算定されない。有形固定資産償却率をみると類似団体内平均値に比べ低い水準となっている。引き続き老朽化対策に積極的に取り組んでいく。</t>
    <rPh sb="61" eb="62">
      <t>タイ</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</si>
  <si>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</si>
  <si>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</si>
  <si>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</si>
  <si>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</si>
  <si>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</si>
  <si>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</si>
  <si>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基金等の残高が将来負担となる地方債等の残高を上回ることにより、将来負担比率は算定されることなく適正な財政状況が保たれている。実質公債費比率についは、繰上げ償還による影響が縮小しており、比率は上昇傾向にあるが依然低い水準を維持している。今後、公共施設等の老朽化対策など地方債を活用する事業が増加する見込みであるが、交付税措置のある地方債を優先的に活用することにより、比率は概ね適正な範囲で推移すると分析する。</t>
    <phoneticPr fontId="2"/>
  </si>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</sst>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4">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37" xfId="11" applyNumberFormat="1" applyFont="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6"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9" fillId="0" borderId="0" xfId="20" applyFont="1">
      <alignment vertical="center"/>
    </xf>
    <xf numFmtId="180" fontId="1" fillId="0" borderId="0" xfId="16" applyNumberFormat="1" applyFont="1">
      <alignment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21FBEA54-7D39-4472-8787-07879CF818F2}"/>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310300</c:v>
                </c:pt>
                <c:pt idx="1">
                  <c:v>317319</c:v>
                </c:pt>
                <c:pt idx="2">
                  <c:v>289738</c:v>
                </c:pt>
                <c:pt idx="3">
                  <c:v>316937</c:v>
                </c:pt>
                <c:pt idx="4">
                  <c:v>332350</c:v>
                </c:pt>
              </c:numCache>
            </c:numRef>
          </c:val>
          <c:smooth val="0"/>
          <c:extLst>
            <c:ext xmlns:c16="http://schemas.microsoft.com/office/drawing/2014/chart" uri="{C3380CC4-5D6E-409C-BE32-E72D297353CC}">
              <c16:uniqueId val="{00000000-08C4-4295-A06F-83B2A1129219}"/>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1175055</c:v>
                </c:pt>
                <c:pt idx="1">
                  <c:v>1002842</c:v>
                </c:pt>
                <c:pt idx="2">
                  <c:v>604429</c:v>
                </c:pt>
                <c:pt idx="3">
                  <c:v>562031</c:v>
                </c:pt>
                <c:pt idx="4">
                  <c:v>1449782</c:v>
                </c:pt>
              </c:numCache>
            </c:numRef>
          </c:val>
          <c:smooth val="0"/>
          <c:extLst>
            <c:ext xmlns:c16="http://schemas.microsoft.com/office/drawing/2014/chart" uri="{C3380CC4-5D6E-409C-BE32-E72D297353CC}">
              <c16:uniqueId val="{00000001-08C4-4295-A06F-83B2A1129219}"/>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8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7.65</c:v>
                </c:pt>
                <c:pt idx="1">
                  <c:v>8.07</c:v>
                </c:pt>
                <c:pt idx="2">
                  <c:v>9.84</c:v>
                </c:pt>
                <c:pt idx="3">
                  <c:v>9.81</c:v>
                </c:pt>
                <c:pt idx="4">
                  <c:v>10.42</c:v>
                </c:pt>
              </c:numCache>
            </c:numRef>
          </c:val>
          <c:extLst>
            <c:ext xmlns:c16="http://schemas.microsoft.com/office/drawing/2014/chart" uri="{C3380CC4-5D6E-409C-BE32-E72D297353CC}">
              <c16:uniqueId val="{00000000-AD37-4B53-AB85-48547FF27436}"/>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97.44</c:v>
                </c:pt>
                <c:pt idx="1">
                  <c:v>105.61</c:v>
                </c:pt>
                <c:pt idx="2">
                  <c:v>113.67</c:v>
                </c:pt>
                <c:pt idx="3">
                  <c:v>116.31</c:v>
                </c:pt>
                <c:pt idx="4">
                  <c:v>113.94</c:v>
                </c:pt>
              </c:numCache>
            </c:numRef>
          </c:val>
          <c:extLst>
            <c:ext xmlns:c16="http://schemas.microsoft.com/office/drawing/2014/chart" uri="{C3380CC4-5D6E-409C-BE32-E72D297353CC}">
              <c16:uniqueId val="{00000001-AD37-4B53-AB85-48547FF27436}"/>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6.66</c:v>
                </c:pt>
                <c:pt idx="1">
                  <c:v>-0.38</c:v>
                </c:pt>
                <c:pt idx="2">
                  <c:v>1.52</c:v>
                </c:pt>
                <c:pt idx="3">
                  <c:v>17.93</c:v>
                </c:pt>
                <c:pt idx="4">
                  <c:v>0.27</c:v>
                </c:pt>
              </c:numCache>
            </c:numRef>
          </c:val>
          <c:smooth val="0"/>
          <c:extLst>
            <c:ext xmlns:c16="http://schemas.microsoft.com/office/drawing/2014/chart" uri="{C3380CC4-5D6E-409C-BE32-E72D297353CC}">
              <c16:uniqueId val="{00000002-AD37-4B53-AB85-48547FF27436}"/>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819B-4F11-BC45-41E740285C1B}"/>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819B-4F11-BC45-41E740285C1B}"/>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819B-4F11-BC45-41E740285C1B}"/>
            </c:ext>
          </c:extLst>
        </c:ser>
        <c:ser>
          <c:idx val="3"/>
          <c:order val="3"/>
          <c:tx>
            <c:strRef>
              <c:f>データシート!$A$30</c:f>
              <c:strCache>
                <c:ptCount val="1"/>
                <c:pt idx="0">
                  <c:v>温泉・特産事業特別会計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819B-4F11-BC45-41E740285C1B}"/>
            </c:ext>
          </c:extLst>
        </c:ser>
        <c:ser>
          <c:idx val="4"/>
          <c:order val="4"/>
          <c:tx>
            <c:strRef>
              <c:f>データシート!$A$31</c:f>
              <c:strCache>
                <c:ptCount val="1"/>
                <c:pt idx="0">
                  <c:v>診療所特別会計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819B-4F11-BC45-41E740285C1B}"/>
            </c:ext>
          </c:extLst>
        </c:ser>
        <c:ser>
          <c:idx val="5"/>
          <c:order val="5"/>
          <c:tx>
            <c:strRef>
              <c:f>データシート!$A$32</c:f>
              <c:strCache>
                <c:ptCount val="1"/>
                <c:pt idx="0">
                  <c:v>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0.16</c:v>
                </c:pt>
                <c:pt idx="2">
                  <c:v>#N/A</c:v>
                </c:pt>
                <c:pt idx="3">
                  <c:v>0.11</c:v>
                </c:pt>
                <c:pt idx="4">
                  <c:v>#N/A</c:v>
                </c:pt>
                <c:pt idx="5">
                  <c:v>0.18</c:v>
                </c:pt>
                <c:pt idx="6">
                  <c:v>#N/A</c:v>
                </c:pt>
                <c:pt idx="7">
                  <c:v>0.14000000000000001</c:v>
                </c:pt>
                <c:pt idx="8">
                  <c:v>#N/A</c:v>
                </c:pt>
                <c:pt idx="9">
                  <c:v>0.08</c:v>
                </c:pt>
              </c:numCache>
            </c:numRef>
          </c:val>
          <c:extLst>
            <c:ext xmlns:c16="http://schemas.microsoft.com/office/drawing/2014/chart" uri="{C3380CC4-5D6E-409C-BE32-E72D297353CC}">
              <c16:uniqueId val="{00000005-819B-4F11-BC45-41E740285C1B}"/>
            </c:ext>
          </c:extLst>
        </c:ser>
        <c:ser>
          <c:idx val="6"/>
          <c:order val="6"/>
          <c:tx>
            <c:strRef>
              <c:f>データシート!$A$33</c:f>
              <c:strCache>
                <c:ptCount val="1"/>
                <c:pt idx="0">
                  <c:v>観光施設事業特別会計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0.48</c:v>
                </c:pt>
                <c:pt idx="2">
                  <c:v>#N/A</c:v>
                </c:pt>
                <c:pt idx="3">
                  <c:v>0.39</c:v>
                </c:pt>
                <c:pt idx="4">
                  <c:v>#N/A</c:v>
                </c:pt>
                <c:pt idx="5">
                  <c:v>0.52</c:v>
                </c:pt>
                <c:pt idx="6">
                  <c:v>#N/A</c:v>
                </c:pt>
                <c:pt idx="7">
                  <c:v>0.15</c:v>
                </c:pt>
                <c:pt idx="8">
                  <c:v>#N/A</c:v>
                </c:pt>
                <c:pt idx="9">
                  <c:v>0.28000000000000003</c:v>
                </c:pt>
              </c:numCache>
            </c:numRef>
          </c:val>
          <c:extLst>
            <c:ext xmlns:c16="http://schemas.microsoft.com/office/drawing/2014/chart" uri="{C3380CC4-5D6E-409C-BE32-E72D297353CC}">
              <c16:uniqueId val="{00000006-819B-4F11-BC45-41E740285C1B}"/>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1.73</c:v>
                </c:pt>
                <c:pt idx="2">
                  <c:v>#N/A</c:v>
                </c:pt>
                <c:pt idx="3">
                  <c:v>1.64</c:v>
                </c:pt>
                <c:pt idx="4">
                  <c:v>#N/A</c:v>
                </c:pt>
                <c:pt idx="5">
                  <c:v>0.59</c:v>
                </c:pt>
                <c:pt idx="6">
                  <c:v>#N/A</c:v>
                </c:pt>
                <c:pt idx="7">
                  <c:v>0.28999999999999998</c:v>
                </c:pt>
                <c:pt idx="8">
                  <c:v>#N/A</c:v>
                </c:pt>
                <c:pt idx="9">
                  <c:v>0.28000000000000003</c:v>
                </c:pt>
              </c:numCache>
            </c:numRef>
          </c:val>
          <c:extLst>
            <c:ext xmlns:c16="http://schemas.microsoft.com/office/drawing/2014/chart" uri="{C3380CC4-5D6E-409C-BE32-E72D297353CC}">
              <c16:uniqueId val="{00000007-819B-4F11-BC45-41E740285C1B}"/>
            </c:ext>
          </c:extLst>
        </c:ser>
        <c:ser>
          <c:idx val="8"/>
          <c:order val="8"/>
          <c:tx>
            <c:strRef>
              <c:f>データシート!$A$35</c:f>
              <c:strCache>
                <c:ptCount val="1"/>
                <c:pt idx="0">
                  <c:v>介護保険特別会計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0.35</c:v>
                </c:pt>
                <c:pt idx="2">
                  <c:v>#N/A</c:v>
                </c:pt>
                <c:pt idx="3">
                  <c:v>0.51</c:v>
                </c:pt>
                <c:pt idx="4">
                  <c:v>#N/A</c:v>
                </c:pt>
                <c:pt idx="5">
                  <c:v>0.19</c:v>
                </c:pt>
                <c:pt idx="6">
                  <c:v>#N/A</c:v>
                </c:pt>
                <c:pt idx="7">
                  <c:v>0.75</c:v>
                </c:pt>
                <c:pt idx="8">
                  <c:v>#N/A</c:v>
                </c:pt>
                <c:pt idx="9">
                  <c:v>0.95</c:v>
                </c:pt>
              </c:numCache>
            </c:numRef>
          </c:val>
          <c:extLst>
            <c:ext xmlns:c16="http://schemas.microsoft.com/office/drawing/2014/chart" uri="{C3380CC4-5D6E-409C-BE32-E72D297353CC}">
              <c16:uniqueId val="{00000008-819B-4F11-BC45-41E740285C1B}"/>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7.65</c:v>
                </c:pt>
                <c:pt idx="2">
                  <c:v>#N/A</c:v>
                </c:pt>
                <c:pt idx="3">
                  <c:v>8.07</c:v>
                </c:pt>
                <c:pt idx="4">
                  <c:v>#N/A</c:v>
                </c:pt>
                <c:pt idx="5">
                  <c:v>9.83</c:v>
                </c:pt>
                <c:pt idx="6">
                  <c:v>#N/A</c:v>
                </c:pt>
                <c:pt idx="7">
                  <c:v>9.81</c:v>
                </c:pt>
                <c:pt idx="8">
                  <c:v>#N/A</c:v>
                </c:pt>
                <c:pt idx="9">
                  <c:v>10.41</c:v>
                </c:pt>
              </c:numCache>
            </c:numRef>
          </c:val>
          <c:extLst>
            <c:ext xmlns:c16="http://schemas.microsoft.com/office/drawing/2014/chart" uri="{C3380CC4-5D6E-409C-BE32-E72D297353CC}">
              <c16:uniqueId val="{00000009-819B-4F11-BC45-41E740285C1B}"/>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143</c:v>
                </c:pt>
                <c:pt idx="5">
                  <c:v>157</c:v>
                </c:pt>
                <c:pt idx="8">
                  <c:v>184</c:v>
                </c:pt>
                <c:pt idx="11">
                  <c:v>204</c:v>
                </c:pt>
                <c:pt idx="14">
                  <c:v>234</c:v>
                </c:pt>
              </c:numCache>
            </c:numRef>
          </c:val>
          <c:extLst>
            <c:ext xmlns:c16="http://schemas.microsoft.com/office/drawing/2014/chart" uri="{C3380CC4-5D6E-409C-BE32-E72D297353CC}">
              <c16:uniqueId val="{00000000-2841-4ED1-9FDC-246832AA8168}"/>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2841-4ED1-9FDC-246832AA8168}"/>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2841-4ED1-9FDC-246832AA8168}"/>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2841-4ED1-9FDC-246832AA8168}"/>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16</c:v>
                </c:pt>
                <c:pt idx="3">
                  <c:v>16</c:v>
                </c:pt>
                <c:pt idx="6">
                  <c:v>17</c:v>
                </c:pt>
                <c:pt idx="9">
                  <c:v>18</c:v>
                </c:pt>
                <c:pt idx="12">
                  <c:v>18</c:v>
                </c:pt>
              </c:numCache>
            </c:numRef>
          </c:val>
          <c:extLst>
            <c:ext xmlns:c16="http://schemas.microsoft.com/office/drawing/2014/chart" uri="{C3380CC4-5D6E-409C-BE32-E72D297353CC}">
              <c16:uniqueId val="{00000004-2841-4ED1-9FDC-246832AA8168}"/>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841-4ED1-9FDC-246832AA8168}"/>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2841-4ED1-9FDC-246832AA8168}"/>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101</c:v>
                </c:pt>
                <c:pt idx="3">
                  <c:v>118</c:v>
                </c:pt>
                <c:pt idx="6">
                  <c:v>163</c:v>
                </c:pt>
                <c:pt idx="9">
                  <c:v>199</c:v>
                </c:pt>
                <c:pt idx="12">
                  <c:v>224</c:v>
                </c:pt>
              </c:numCache>
            </c:numRef>
          </c:val>
          <c:extLst>
            <c:ext xmlns:c16="http://schemas.microsoft.com/office/drawing/2014/chart" uri="{C3380CC4-5D6E-409C-BE32-E72D297353CC}">
              <c16:uniqueId val="{00000007-2841-4ED1-9FDC-246832AA8168}"/>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-26</c:v>
                </c:pt>
                <c:pt idx="2">
                  <c:v>#N/A</c:v>
                </c:pt>
                <c:pt idx="3">
                  <c:v>#N/A</c:v>
                </c:pt>
                <c:pt idx="4">
                  <c:v>-23</c:v>
                </c:pt>
                <c:pt idx="5">
                  <c:v>#N/A</c:v>
                </c:pt>
                <c:pt idx="6">
                  <c:v>#N/A</c:v>
                </c:pt>
                <c:pt idx="7">
                  <c:v>-4</c:v>
                </c:pt>
                <c:pt idx="8">
                  <c:v>#N/A</c:v>
                </c:pt>
                <c:pt idx="9">
                  <c:v>#N/A</c:v>
                </c:pt>
                <c:pt idx="10">
                  <c:v>13</c:v>
                </c:pt>
                <c:pt idx="11">
                  <c:v>#N/A</c:v>
                </c:pt>
                <c:pt idx="12">
                  <c:v>#N/A</c:v>
                </c:pt>
                <c:pt idx="13">
                  <c:v>8</c:v>
                </c:pt>
                <c:pt idx="14">
                  <c:v>#N/A</c:v>
                </c:pt>
              </c:numCache>
            </c:numRef>
          </c:val>
          <c:smooth val="0"/>
          <c:extLst>
            <c:ext xmlns:c16="http://schemas.microsoft.com/office/drawing/2014/chart" uri="{C3380CC4-5D6E-409C-BE32-E72D297353CC}">
              <c16:uniqueId val="{00000008-2841-4ED1-9FDC-246832AA8168}"/>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2463</c:v>
                </c:pt>
                <c:pt idx="5">
                  <c:v>2598</c:v>
                </c:pt>
                <c:pt idx="8">
                  <c:v>2665</c:v>
                </c:pt>
                <c:pt idx="11">
                  <c:v>2662</c:v>
                </c:pt>
                <c:pt idx="14">
                  <c:v>2788</c:v>
                </c:pt>
              </c:numCache>
            </c:numRef>
          </c:val>
          <c:extLst>
            <c:ext xmlns:c16="http://schemas.microsoft.com/office/drawing/2014/chart" uri="{C3380CC4-5D6E-409C-BE32-E72D297353CC}">
              <c16:uniqueId val="{00000000-9EF5-486A-BA40-A0E006FDFE7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9EF5-486A-BA40-A0E006FDFE7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5119</c:v>
                </c:pt>
                <c:pt idx="5">
                  <c:v>5072</c:v>
                </c:pt>
                <c:pt idx="8">
                  <c:v>5078</c:v>
                </c:pt>
                <c:pt idx="11">
                  <c:v>4848</c:v>
                </c:pt>
                <c:pt idx="14">
                  <c:v>4790</c:v>
                </c:pt>
              </c:numCache>
            </c:numRef>
          </c:val>
          <c:extLst>
            <c:ext xmlns:c16="http://schemas.microsoft.com/office/drawing/2014/chart" uri="{C3380CC4-5D6E-409C-BE32-E72D297353CC}">
              <c16:uniqueId val="{00000002-9EF5-486A-BA40-A0E006FDFE7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9EF5-486A-BA40-A0E006FDFE7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9EF5-486A-BA40-A0E006FDFE7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EF5-486A-BA40-A0E006FDFE7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9EF5-486A-BA40-A0E006FDFE7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9EF5-486A-BA40-A0E006FDFE7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192</c:v>
                </c:pt>
                <c:pt idx="3">
                  <c:v>185</c:v>
                </c:pt>
                <c:pt idx="6">
                  <c:v>202</c:v>
                </c:pt>
                <c:pt idx="9">
                  <c:v>280</c:v>
                </c:pt>
                <c:pt idx="12">
                  <c:v>392</c:v>
                </c:pt>
              </c:numCache>
            </c:numRef>
          </c:val>
          <c:extLst>
            <c:ext xmlns:c16="http://schemas.microsoft.com/office/drawing/2014/chart" uri="{C3380CC4-5D6E-409C-BE32-E72D297353CC}">
              <c16:uniqueId val="{00000008-9EF5-486A-BA40-A0E006FDFE7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9EF5-486A-BA40-A0E006FDFE7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2499</c:v>
                </c:pt>
                <c:pt idx="3">
                  <c:v>2798</c:v>
                </c:pt>
                <c:pt idx="6">
                  <c:v>2966</c:v>
                </c:pt>
                <c:pt idx="9">
                  <c:v>2866</c:v>
                </c:pt>
                <c:pt idx="12">
                  <c:v>3296</c:v>
                </c:pt>
              </c:numCache>
            </c:numRef>
          </c:val>
          <c:extLst>
            <c:ext xmlns:c16="http://schemas.microsoft.com/office/drawing/2014/chart" uri="{C3380CC4-5D6E-409C-BE32-E72D297353CC}">
              <c16:uniqueId val="{0000000A-9EF5-486A-BA40-A0E006FDFE79}"/>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9EF5-486A-BA40-A0E006FDFE79}"/>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1045</c:v>
                </c:pt>
                <c:pt idx="1">
                  <c:v>1091</c:v>
                </c:pt>
                <c:pt idx="2">
                  <c:v>1130</c:v>
                </c:pt>
              </c:numCache>
            </c:numRef>
          </c:val>
          <c:extLst>
            <c:ext xmlns:c16="http://schemas.microsoft.com/office/drawing/2014/chart" uri="{C3380CC4-5D6E-409C-BE32-E72D297353CC}">
              <c16:uniqueId val="{00000000-EE43-4C09-9C18-256999CD23E5}"/>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1238</c:v>
                </c:pt>
                <c:pt idx="1">
                  <c:v>1073</c:v>
                </c:pt>
                <c:pt idx="2">
                  <c:v>1073</c:v>
                </c:pt>
              </c:numCache>
            </c:numRef>
          </c:val>
          <c:extLst>
            <c:ext xmlns:c16="http://schemas.microsoft.com/office/drawing/2014/chart" uri="{C3380CC4-5D6E-409C-BE32-E72D297353CC}">
              <c16:uniqueId val="{00000001-EE43-4C09-9C18-256999CD23E5}"/>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2815</c:v>
                </c:pt>
                <c:pt idx="1">
                  <c:v>2758</c:v>
                </c:pt>
                <c:pt idx="2">
                  <c:v>2692</c:v>
                </c:pt>
              </c:numCache>
            </c:numRef>
          </c:val>
          <c:extLst>
            <c:ext xmlns:c16="http://schemas.microsoft.com/office/drawing/2014/chart" uri="{C3380CC4-5D6E-409C-BE32-E72D297353CC}">
              <c16:uniqueId val="{00000002-EE43-4C09-9C18-256999CD23E5}"/>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{E0DBE044-6250-405C-9D14-3262025BAFBF}</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79B3-4185-B568-61D474404D4B}"/>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{5E3E11CC-9842-4B83-91B4-AA42AD0194B3}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9B3-4185-B568-61D474404D4B}"/>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{92414536-93DE-452A-BF49-98BE33FF9B3C}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9B3-4185-B568-61D474404D4B}"/>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{19F08232-1371-4053-83E9-E68EEEEF0ADD}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9B3-4185-B568-61D474404D4B}"/>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{237A9A80-ECE6-4E36-A15B-A9CF748C2E01}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9B3-4185-B568-61D474404D4B}"/>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{9E0CBC87-996D-4ABF-95BD-1063C7005D44}</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79B3-4185-B568-61D474404D4B}"/>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{DF023BD7-9B41-40FA-B10E-D83AFB6C1553}</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79B3-4185-B568-61D474404D4B}"/>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{DAC506F0-2CD5-4654-8DBF-EB2947BE4DAE}</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79B3-4185-B568-61D474404D4B}"/>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{7F270F16-0A11-49EB-98B4-41E1BF963512}</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79B3-4185-B568-61D474404D4B}"/>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55.7</c:v>
                </c:pt>
                <c:pt idx="16">
                  <c:v>56.3</c:v>
                </c:pt>
                <c:pt idx="24">
                  <c:v>57.9</c:v>
                </c:pt>
                <c:pt idx="32">
                  <c:v>59</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79B3-4185-B568-61D474404D4B}"/>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{9F3768AE-3FB0-4ABD-8FE2-8A4B11739E2E}</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79B3-4185-B568-61D474404D4B}"/>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{5A8B806B-B4B0-4F38-A19D-0E126E5FAB9F}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9B3-4185-B568-61D474404D4B}"/>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{966B4DFD-0715-42DE-80DB-EC314C12F13B}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9B3-4185-B568-61D474404D4B}"/>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{81122EB1-06FB-4982-B5CA-62DC2BE6925A}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9B3-4185-B568-61D474404D4B}"/>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{34D0421D-F0E5-4B43-9399-8DDA0971A8B7}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9B3-4185-B568-61D474404D4B}"/>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{BE92A980-CC60-4EB6-B42F-A5365F98BA7D}</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79B3-4185-B568-61D474404D4B}"/>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{4E2E5FFE-4538-46D7-A2F6-BCD4587FCB0B}</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79B3-4185-B568-61D474404D4B}"/>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{64471D9A-223E-43F3-97B2-0504E9D44015}</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79B3-4185-B568-61D474404D4B}"/>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{0FDC40D3-778B-4897-B70D-54B11524BF59}</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79B3-4185-B568-61D474404D4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58.2</c:v>
                </c:pt>
                <c:pt idx="16">
                  <c:v>59.4</c:v>
                </c:pt>
                <c:pt idx="24">
                  <c:v>60.4</c:v>
                </c:pt>
                <c:pt idx="32">
                  <c:v>61.5</c:v>
                </c:pt>
              </c:numCache>
            </c:numRef>
          </c:xVal>
          <c:yVal>
            <c:numRef>
              <c:f>公会計指標分析・財政指標組合せ分析表!$BP$55:$DC$55</c:f>
              <c:numCache>
                <c:formatCode>#,##0.0;"▲ "#,##0.0</c:formatCode>
                <c:ptCount val="40"/>
                <c:pt idx="8">
                  <c:v>0</c:v>
                </c:pt>
                <c:pt idx="16">
                  <c:v>0</c:v>
                </c:pt>
                <c:pt idx="24">
                  <c:v>0</c:v>
                </c:pt>
                <c:pt idx="32">
                  <c:v>0</c:v>
                </c:pt>
              </c:numCache>
            </c:numRef>
          </c:yVal>
          <c:smooth val="0"/>
          <c:extLst>
            <c:ext xmlns:c16="http://schemas.microsoft.com/office/drawing/2014/chart" uri="{C3380CC4-5D6E-409C-BE32-E72D297353CC}">
              <c16:uniqueId val="{00000013-79B3-4185-B568-61D474404D4B}"/>
            </c:ext>
          </c:extLst>
        </c:ser>
        <c:dLbls>
          <c:showLegendKey val="0"/>
          <c:showVal val="1"/>
          <c:showCatName val="0"/>
          <c:showSerName val="0"/>
          <c:showPercent val="0"/>
          <c:showBubbleSize val="0"/>
        </c:dLbls>
        <c:axId val="46179840"/>
        <c:axId val="46181760"/>
      </c:scatterChart>
      <c:valAx>
        <c:axId val="46179840"/>
        <c:scaling>
          <c:orientation val="maxMin"/>
          <c:max val="62"/>
          <c:min val="57"/>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{C74DF7FB-97C6-496C-BD61-5ED70FD01A0C}</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F257-440A-A513-CE9EF4E98E23}"/>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{1F579B4A-8714-46DE-A4A1-6F2C203CA257}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F257-440A-A513-CE9EF4E98E23}"/>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{D724A69B-2266-4AD4-B6A9-23AF7F6332D9}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F257-440A-A513-CE9EF4E98E23}"/>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{7638E665-897E-4B19-9CBE-8F8F79A47AC8}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F257-440A-A513-CE9EF4E98E23}"/>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{F4905741-2B7B-4538-B878-8620ABA888CA}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F257-440A-A513-CE9EF4E98E23}"/>
                </c:ext>
              </c:extLst>
            </c:dLbl>
            <c:dLbl>
              <c:idx val="8"/>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{781CA087-80AD-4827-B531-F21EC3DBAEC6}</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F257-440A-A513-CE9EF4E98E23}"/>
                </c:ext>
              </c:extLst>
            </c:dLbl>
            <c:dLbl>
              <c:idx val="16"/>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{F5E76959-4858-40DC-9AAE-48C4A80F12D9}</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F257-440A-A513-CE9EF4E98E23}"/>
                </c:ext>
              </c:extLst>
            </c:dLbl>
            <c:dLbl>
              <c:idx val="24"/>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{7ACB36DB-14EA-4A29-92DA-CC865491FF87}</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F257-440A-A513-CE9EF4E98E23}"/>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{F93164B0-5DAF-45C9-A83B-6FD1D9B3F49A}</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F257-440A-A513-CE9EF4E98E23}"/>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-3.1</c:v>
                </c:pt>
                <c:pt idx="8">
                  <c:v>-3.1</c:v>
                </c:pt>
                <c:pt idx="16">
                  <c:v>-2.1</c:v>
                </c:pt>
                <c:pt idx="24">
                  <c:v>-0.5</c:v>
                </c:pt>
                <c:pt idx="32">
                  <c:v>0.7</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F257-440A-A513-CE9EF4E98E23}"/>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{DACA41C1-8E8E-44D9-A189-9079378E0FC2}</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F257-440A-A513-CE9EF4E98E23}"/>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{A07CC67F-277E-4622-855D-009A9ABC8C5B}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F257-440A-A513-CE9EF4E98E23}"/>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{5D8FB178-B347-44A2-B0B0-51E64789CD47}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F257-440A-A513-CE9EF4E98E23}"/>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{ABE6E9CB-2A52-44CE-AED1-4B45EE788287}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F257-440A-A513-CE9EF4E98E23}"/>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{11942273-55D4-41F6-934C-D648E97EBD75}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F257-440A-A513-CE9EF4E98E23}"/>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{CD1CCE3C-7BDC-4CB3-9D0C-01A72D816C7A}</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F257-440A-A513-CE9EF4E98E23}"/>
                </c:ext>
              </c:extLst>
            </c:dLbl>
            <c:dLbl>
              <c:idx val="16"/>
              <c:layout>
                <c:manualLayout>
                  <c:x val="-4.5096530706953818E-2"/>
                  <c:y val="-6.2416647087793951E-2"/>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{DFD74373-0042-449D-95B9-221DBC30F060}</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F257-440A-A513-CE9EF4E98E23}"/>
                </c:ext>
              </c:extLst>
            </c:dLbl>
            <c:dLbl>
              <c:idx val="24"/>
              <c:layout>
                <c:manualLayout>
                  <c:x val="-1.8171803637232468E-2"/>
                  <c:y val="-6.2416647087793951E-2"/>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{EDC301C2-3D95-4727-8A3D-4FE89556DA7B}</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F257-440A-A513-CE9EF4E98E23}"/>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{4650A36F-9945-4277-A21D-D4CCD6B530AF}</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F257-440A-A513-CE9EF4E98E2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6.9</c:v>
                </c:pt>
                <c:pt idx="8">
                  <c:v>7.1</c:v>
                </c:pt>
                <c:pt idx="16">
                  <c:v>7.4</c:v>
                </c:pt>
                <c:pt idx="24">
                  <c:v>7.4</c:v>
                </c:pt>
                <c:pt idx="32">
                  <c:v>8</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F257-440A-A513-CE9EF4E98E23}"/>
            </c:ext>
          </c:extLst>
        </c:ser>
        <c:dLbls>
          <c:showLegendKey val="0"/>
          <c:showVal val="1"/>
          <c:showCatName val="0"/>
          <c:showSerName val="0"/>
          <c:showPercent val="0"/>
          <c:showBubbleSize val="0"/>
        </c:dLbls>
        <c:axId val="84219776"/>
        <c:axId val="84234240"/>
      </c:scatterChart>
      <c:valAx>
        <c:axId val="84219776"/>
        <c:scaling>
          <c:orientation val="maxMin"/>
          <c:max val="9"/>
          <c:min val="6"/>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福島県檜枝岐村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実質公債費比率については、単年度で</a:t>
          </a:r>
          <a:r>
            <a:rPr kumimoji="1" lang="en-US" altLang="ja-JP" sz="1400">
              <a:latin typeface="ＭＳ ゴシック" pitchFamily="49" charset="-128"/>
              <a:ea typeface="ＭＳ ゴシック" pitchFamily="49" charset="-128"/>
            </a:rPr>
            <a:t>1.1%</a:t>
          </a:r>
          <a:r>
            <a:rPr kumimoji="1" lang="ja-JP" altLang="en-US" sz="1400">
              <a:latin typeface="ＭＳ ゴシック" pitchFamily="49" charset="-128"/>
              <a:ea typeface="ＭＳ ゴシック" pitchFamily="49" charset="-128"/>
            </a:rPr>
            <a:t>と昨年度に比べ</a:t>
          </a:r>
          <a:r>
            <a:rPr kumimoji="1" lang="en-US" altLang="ja-JP" sz="1400">
              <a:latin typeface="ＭＳ ゴシック" pitchFamily="49" charset="-128"/>
              <a:ea typeface="ＭＳ ゴシック" pitchFamily="49" charset="-128"/>
            </a:rPr>
            <a:t>0.7</a:t>
          </a:r>
          <a:r>
            <a:rPr kumimoji="1" lang="ja-JP" altLang="en-US" sz="1400">
              <a:latin typeface="ＭＳ ゴシック" pitchFamily="49" charset="-128"/>
              <a:ea typeface="ＭＳ ゴシック" pitchFamily="49" charset="-128"/>
            </a:rPr>
            <a:t>ポイント減少したが、</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ヶ年平均では</a:t>
          </a:r>
          <a:r>
            <a:rPr kumimoji="1" lang="en-US" altLang="ja-JP" sz="1400">
              <a:latin typeface="ＭＳ ゴシック" pitchFamily="49" charset="-128"/>
              <a:ea typeface="ＭＳ ゴシック" pitchFamily="49" charset="-128"/>
            </a:rPr>
            <a:t>0.7%</a:t>
          </a:r>
          <a:r>
            <a:rPr kumimoji="1" lang="ja-JP" altLang="en-US" sz="1400">
              <a:latin typeface="ＭＳ ゴシック" pitchFamily="49" charset="-128"/>
              <a:ea typeface="ＭＳ ゴシック" pitchFamily="49" charset="-128"/>
            </a:rPr>
            <a:t>と</a:t>
          </a:r>
          <a:r>
            <a:rPr kumimoji="1" lang="en-US" altLang="ja-JP" sz="1400">
              <a:latin typeface="ＭＳ ゴシック" pitchFamily="49" charset="-128"/>
              <a:ea typeface="ＭＳ ゴシック" pitchFamily="49" charset="-128"/>
            </a:rPr>
            <a:t>1.2</a:t>
          </a:r>
          <a:r>
            <a:rPr kumimoji="1" lang="ja-JP" altLang="en-US" sz="1400">
              <a:latin typeface="ＭＳ ゴシック" pitchFamily="49" charset="-128"/>
              <a:ea typeface="ＭＳ ゴシック" pitchFamily="49" charset="-128"/>
            </a:rPr>
            <a:t>ﾎﾟｲﾝﾄ上昇しﾌﾟﾗｽに転じた。単年度における減少要因を分析すると、元利償還金は増加しているものの、地方債の繰上償還（臨時財政対策債）の実施（Ｒ</a:t>
          </a:r>
          <a:r>
            <a:rPr kumimoji="1" lang="en-US" altLang="ja-JP" sz="1400">
              <a:latin typeface="ＭＳ ゴシック" pitchFamily="49" charset="-128"/>
              <a:ea typeface="ＭＳ ゴシック" pitchFamily="49" charset="-128"/>
            </a:rPr>
            <a:t>1</a:t>
          </a:r>
          <a:r>
            <a:rPr kumimoji="1" lang="ja-JP" altLang="en-US" sz="1400">
              <a:latin typeface="ＭＳ ゴシック" pitchFamily="49" charset="-128"/>
              <a:ea typeface="ＭＳ ゴシック" pitchFamily="49" charset="-128"/>
            </a:rPr>
            <a:t>）により、地方債の償還金に対する基準財政需要額に算入された額の割合が昨年度に比べ増加し、結果的に比率を押し下げた。個別にみると臨時財政対策債の基準財政需要額に算入された額の割合は</a:t>
          </a:r>
          <a:r>
            <a:rPr kumimoji="1" lang="en-US" altLang="ja-JP" sz="1400">
              <a:latin typeface="ＭＳ ゴシック" pitchFamily="49" charset="-128"/>
              <a:ea typeface="ＭＳ ゴシック" pitchFamily="49" charset="-128"/>
            </a:rPr>
            <a:t>192</a:t>
          </a:r>
          <a:r>
            <a:rPr kumimoji="1" lang="ja-JP" altLang="en-US" sz="1400">
              <a:latin typeface="ＭＳ ゴシック" pitchFamily="49" charset="-128"/>
              <a:ea typeface="ＭＳ ゴシック" pitchFamily="49" charset="-128"/>
            </a:rPr>
            <a:t>％から</a:t>
          </a:r>
          <a:r>
            <a:rPr kumimoji="1" lang="en-US" altLang="ja-JP" sz="1400">
              <a:latin typeface="ＭＳ ゴシック" pitchFamily="49" charset="-128"/>
              <a:ea typeface="ＭＳ ゴシック" pitchFamily="49" charset="-128"/>
            </a:rPr>
            <a:t>339</a:t>
          </a:r>
          <a:r>
            <a:rPr kumimoji="1" lang="ja-JP" altLang="en-US" sz="1400">
              <a:latin typeface="ＭＳ ゴシック" pitchFamily="49" charset="-128"/>
              <a:ea typeface="ＭＳ ゴシック" pitchFamily="49" charset="-128"/>
            </a:rPr>
            <a:t>％（</a:t>
          </a:r>
          <a:r>
            <a:rPr kumimoji="1" lang="en-US" altLang="ja-JP" sz="1400">
              <a:latin typeface="ＭＳ ゴシック" pitchFamily="49" charset="-128"/>
              <a:ea typeface="ＭＳ ゴシック" pitchFamily="49" charset="-128"/>
            </a:rPr>
            <a:t>+147</a:t>
          </a:r>
          <a:r>
            <a:rPr kumimoji="1" lang="ja-JP" altLang="en-US" sz="1400">
              <a:latin typeface="ＭＳ ゴシック" pitchFamily="49" charset="-128"/>
              <a:ea typeface="ＭＳ ゴシック" pitchFamily="49" charset="-128"/>
            </a:rPr>
            <a:t>ﾎﾟｲﾝﾄ）と繰上償還が大きく影響している。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満期一括償還地方債を利用していない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福島県檜枝岐村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将来負担額では、過疎債及び一般単独（緊防債、公適債）の発行が通常償還を上回り現在高は増加に転じた。新役場庁舎整備に係る起債が大きな要因となっている。</a:t>
          </a:r>
        </a:p>
        <a:p>
          <a:r>
            <a:rPr kumimoji="1" lang="ja-JP" altLang="en-US" sz="1400">
              <a:latin typeface="ＭＳ ゴシック" pitchFamily="49" charset="-128"/>
              <a:ea typeface="ＭＳ ゴシック" pitchFamily="49" charset="-128"/>
            </a:rPr>
            <a:t>充当可能財源等では、基金（庁舎整備等に係る基金の取り崩しなど）は減少しているが基準財政需要額算入見込額は増加している。差引では昨年度と比べ</a:t>
          </a:r>
          <a:r>
            <a:rPr kumimoji="1" lang="en-US" altLang="ja-JP" sz="1400">
              <a:latin typeface="ＭＳ ゴシック" pitchFamily="49" charset="-128"/>
              <a:ea typeface="ＭＳ ゴシック" pitchFamily="49" charset="-128"/>
            </a:rPr>
            <a:t>11</a:t>
          </a:r>
          <a:r>
            <a:rPr kumimoji="1" lang="ja-JP" altLang="en-US" sz="1400">
              <a:latin typeface="ＭＳ ゴシック" pitchFamily="49" charset="-128"/>
              <a:ea typeface="ＭＳ ゴシック" pitchFamily="49" charset="-128"/>
            </a:rPr>
            <a:t>％程度減少しているが依然健全度は維持されている。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福島県檜枝岐村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過疎自立促進特別対策事業の財源として約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百円を積立、公共施設等の老朽化対策として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百万円また、広域事業であるふるさと市町村圏基金解散による返還金を地域振興基金へ</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百万円を積立てるるとともに、決算剰余金の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を財政調整基金に積み立てた。一方で、新役場庁舎整備事業に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百万円他温泉施設修繕や定住促進事業などの取り崩しを行った結果、基金全体で約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百万円の減少となった。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年々一般財源の確保が厳しくなる中、必要な財源は基金に頼らざるを得ない状況が見込まれるため、財源の確保と歳出の抑制により基金の積み立てを図るとともに、各基金の計画的な執行管理に努める。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・地域振興基金：地域の福祉活動の推進、快適な生活環境の形成</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・公共施設等減価償却引当基金：公共施設等の整備、改修</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・過疎対策事業基金：過疎地域自立促進のためのソフト事業</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・電源立地地域対策交付金基金：公共施設の維持補修、運営</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・ふれあい福祉基金：高齢者等の保健福祉増進</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・地域振興基金：ふるさとづくりの原資の積み増し及び運用益の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万程度の積立の他、定住促進事業の財源として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百万程度取崩</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・公共施設等減価償却引当基金：役場庁舎建替えや老朽施設等の改修等に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百万円程度を充当する一方で公共施設等総合管理計画に基づく施設の整備・改修の着実な推進に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・過疎対策基金：過疎債を財源として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百万円を積立てし、過疎計画に基づく事業に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百万程度充当。</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・電源立地地域対策事業基金：電源立地地域対策交付金を財源に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百万程度積立し、公共施設の維持運営に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23.5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百万円、施設の維持補修として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百万程度を取崩。</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・地域振興基金：定住促進（～Ｒ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百万円）や温泉給湯施設等の関連（</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R4 37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百万円）の財源に充当予定。</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・公共施設等減価償却引当基金：公共施設の改修等（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R4</a:t>
          </a:r>
          <a:r>
            <a:rPr kumimoji="1"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baseline="0">
              <a:solidFill>
                <a:schemeClr val="dk1"/>
              </a:solidFill>
              <a:effectLst/>
              <a:latin typeface="ＭＳ ゴシック" panose="020B0609070205080204" pitchFamily="49" charset="-128"/>
              <a:ea typeface="ＭＳ ゴシック" panose="020B0609070205080204" pitchFamily="49" charset="-128"/>
              <a:cs typeface="+mn-cs"/>
            </a:rPr>
            <a:t>79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百万円程度）充当予定。</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・過疎対策事業基金：過疎自立促進計画に基づき、必要な財源の積立（毎年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百万）及び事業への財源に取崩（</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千円程度）</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・電源立地地域対策交付金基金：国の交付金に基づき積立（公共施設等運営に必要な経費）、同等の金額を事業への充当</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・ふれあい福祉基金：果実運用基金なので運用益を社会福祉事業等の財源とする。指定寄附等があれば積立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決算剰余金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百万円に加え運用益を積み立てたことによる増加。</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決算剰余金及び運用益について積立てる。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財政規模が小さいため、突発的な災害対応による財源確保や年々縮小していく大規模償却資産減に備え必要に応じて取崩しを行う。</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なし。</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地方債残高の増加に伴う財政悪化に対応するため、民間資金の繰上償還の財源に積極的に活用していく。</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5A0B8A36-57B8-411C-ADC5-13D9CE28D58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9DADF18-72F8-493A-ADD5-B41AB124728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75</xdr:col>
      <xdr:colOff>0</xdr:colOff>
      <xdr:row>50</xdr:row>
      <xdr:rowOff>0</xdr:rowOff>
    </xdr:from>
    <xdr:to>
      <xdr:col>83</xdr:col>
      <xdr:colOff>0</xdr:colOff>
      <xdr:row>52</xdr:row>
      <xdr:rowOff>0</xdr:rowOff>
    </xdr:to>
    <xdr:sp macro="" textlink="">
      <xdr:nvSpPr>
        <xdr:cNvPr id="4" name="正方形/長方形 3">
          <a:extLst>
            <a:ext uri="{FF2B5EF4-FFF2-40B4-BE49-F238E27FC236}">
              <a16:creationId xmlns:a16="http://schemas.microsoft.com/office/drawing/2014/main" id="{B2DD87F9-685B-46F8-AC2D-1BAE98C23800}"/>
            </a:ext>
          </a:extLst>
        </xdr:cNvPr>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5" name="正方形/長方形 4">
          <a:extLst>
            <a:ext uri="{FF2B5EF4-FFF2-40B4-BE49-F238E27FC236}">
              <a16:creationId xmlns:a16="http://schemas.microsoft.com/office/drawing/2014/main" id="{3E4978BE-CE95-4E82-A1F7-FD35D21F94CB}"/>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6" name="正方形/長方形 5">
          <a:extLst>
            <a:ext uri="{FF2B5EF4-FFF2-40B4-BE49-F238E27FC236}">
              <a16:creationId xmlns:a16="http://schemas.microsoft.com/office/drawing/2014/main" id="{E414B72D-56ED-4CBB-B7E3-6322AC17313A}"/>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7" name="正方形/長方形 6">
          <a:extLst>
            <a:ext uri="{FF2B5EF4-FFF2-40B4-BE49-F238E27FC236}">
              <a16:creationId xmlns:a16="http://schemas.microsoft.com/office/drawing/2014/main" id="{74C480BC-1B76-439E-8030-68AE7952B890}"/>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8" name="正方形/長方形 7">
          <a:extLst>
            <a:ext uri="{FF2B5EF4-FFF2-40B4-BE49-F238E27FC236}">
              <a16:creationId xmlns:a16="http://schemas.microsoft.com/office/drawing/2014/main" id="{463F62F8-DBF2-426A-85C3-BEF0ACAE6B7E}"/>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9" name="正方形/長方形 8">
          <a:extLst>
            <a:ext uri="{FF2B5EF4-FFF2-40B4-BE49-F238E27FC236}">
              <a16:creationId xmlns:a16="http://schemas.microsoft.com/office/drawing/2014/main" id="{34CBEA98-4256-42D4-8C14-68EFF71E1E57}"/>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0" name="正方形/長方形 9">
          <a:extLst>
            <a:ext uri="{FF2B5EF4-FFF2-40B4-BE49-F238E27FC236}">
              <a16:creationId xmlns:a16="http://schemas.microsoft.com/office/drawing/2014/main" id="{4873BBBE-9CE6-4B51-9F6A-EBB0CA717338}"/>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1" name="正方形/長方形 10">
          <a:extLst>
            <a:ext uri="{FF2B5EF4-FFF2-40B4-BE49-F238E27FC236}">
              <a16:creationId xmlns:a16="http://schemas.microsoft.com/office/drawing/2014/main" id="{9F317168-28BB-4468-8806-CC9006C473A4}"/>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2" name="正方形/長方形 11">
          <a:extLst>
            <a:ext uri="{FF2B5EF4-FFF2-40B4-BE49-F238E27FC236}">
              <a16:creationId xmlns:a16="http://schemas.microsoft.com/office/drawing/2014/main" id="{751F140C-BA7A-4B08-BCF0-2D1D3FC0FF2C}"/>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3" name="正方形/長方形 12">
          <a:extLst>
            <a:ext uri="{FF2B5EF4-FFF2-40B4-BE49-F238E27FC236}">
              <a16:creationId xmlns:a16="http://schemas.microsoft.com/office/drawing/2014/main" id="{41797EC0-3973-4CA4-ADAF-B4FD5F9A43B9}"/>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4" name="正方形/長方形 13">
          <a:extLst>
            <a:ext uri="{FF2B5EF4-FFF2-40B4-BE49-F238E27FC236}">
              <a16:creationId xmlns:a16="http://schemas.microsoft.com/office/drawing/2014/main" id="{AD705655-FA83-4F2F-BE68-F2B1A6C55B22}"/>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5" name="正方形/長方形 14">
          <a:extLst>
            <a:ext uri="{FF2B5EF4-FFF2-40B4-BE49-F238E27FC236}">
              <a16:creationId xmlns:a16="http://schemas.microsoft.com/office/drawing/2014/main" id="{763AC62F-D021-43B2-A5B7-50C8836C8AC2}"/>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6" name="正方形/長方形 15">
          <a:extLst>
            <a:ext uri="{FF2B5EF4-FFF2-40B4-BE49-F238E27FC236}">
              <a16:creationId xmlns:a16="http://schemas.microsoft.com/office/drawing/2014/main" id="{D1624D10-765B-40EA-B436-9F05BA45D3E4}"/>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福島県檜枝岐村</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7" name="正方形/長方形 16">
          <a:extLst>
            <a:ext uri="{FF2B5EF4-FFF2-40B4-BE49-F238E27FC236}">
              <a16:creationId xmlns:a16="http://schemas.microsoft.com/office/drawing/2014/main" id="{3BC32B38-D16C-45ED-8282-6BA06B228B23}"/>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8" name="正方形/長方形 17">
          <a:extLst>
            <a:ext uri="{FF2B5EF4-FFF2-40B4-BE49-F238E27FC236}">
              <a16:creationId xmlns:a16="http://schemas.microsoft.com/office/drawing/2014/main" id="{355DB594-676B-4143-8FAE-17666B830FCC}"/>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9" name="正方形/長方形 18">
          <a:extLst>
            <a:ext uri="{FF2B5EF4-FFF2-40B4-BE49-F238E27FC236}">
              <a16:creationId xmlns:a16="http://schemas.microsoft.com/office/drawing/2014/main" id="{1A63654A-99B4-4B86-86D8-01EC34D9C092}"/>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0" name="正方形/長方形 19">
          <a:extLst>
            <a:ext uri="{FF2B5EF4-FFF2-40B4-BE49-F238E27FC236}">
              <a16:creationId xmlns:a16="http://schemas.microsoft.com/office/drawing/2014/main" id="{FD1A3C7A-81BE-4D55-83DE-F75684020764}"/>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1" name="正方形/長方形 20">
          <a:extLst>
            <a:ext uri="{FF2B5EF4-FFF2-40B4-BE49-F238E27FC236}">
              <a16:creationId xmlns:a16="http://schemas.microsoft.com/office/drawing/2014/main" id="{719F218D-9B53-44F1-A44B-81F2ECBD309A}"/>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2" name="正方形/長方形 21">
          <a:extLst>
            <a:ext uri="{FF2B5EF4-FFF2-40B4-BE49-F238E27FC236}">
              <a16:creationId xmlns:a16="http://schemas.microsoft.com/office/drawing/2014/main" id="{47F0B573-D46C-479E-BDB4-AEDF3BC4C85C}"/>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522
521
390.46
2,675,151
2,533,165
103,307
991,543
3,296,213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3" name="正方形/長方形 22">
          <a:extLst>
            <a:ext uri="{FF2B5EF4-FFF2-40B4-BE49-F238E27FC236}">
              <a16:creationId xmlns:a16="http://schemas.microsoft.com/office/drawing/2014/main" id="{3A5CBC51-DCF6-48CE-A1E1-0216C98BBDBD}"/>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4" name="正方形/長方形 23">
          <a:extLst>
            <a:ext uri="{FF2B5EF4-FFF2-40B4-BE49-F238E27FC236}">
              <a16:creationId xmlns:a16="http://schemas.microsoft.com/office/drawing/2014/main" id="{ABAC4009-EB21-42EA-B869-2592E301AC04}"/>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5" name="正方形/長方形 24">
          <a:extLst>
            <a:ext uri="{FF2B5EF4-FFF2-40B4-BE49-F238E27FC236}">
              <a16:creationId xmlns:a16="http://schemas.microsoft.com/office/drawing/2014/main" id="{3624AFD0-4A55-43AE-82E1-374413EFC44C}"/>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6" name="正方形/長方形 25">
          <a:extLst>
            <a:ext uri="{FF2B5EF4-FFF2-40B4-BE49-F238E27FC236}">
              <a16:creationId xmlns:a16="http://schemas.microsoft.com/office/drawing/2014/main" id="{3A108991-2D95-422C-9069-3F70B96A0357}"/>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7" name="正方形/長方形 26">
          <a:extLst>
            <a:ext uri="{FF2B5EF4-FFF2-40B4-BE49-F238E27FC236}">
              <a16:creationId xmlns:a16="http://schemas.microsoft.com/office/drawing/2014/main" id="{CA06B028-04D8-4721-BAB1-9C3BDA8D11D4}"/>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8" name="正方形/長方形 27">
          <a:extLst>
            <a:ext uri="{FF2B5EF4-FFF2-40B4-BE49-F238E27FC236}">
              <a16:creationId xmlns:a16="http://schemas.microsoft.com/office/drawing/2014/main" id="{40C81889-FEF0-43EE-886D-C3574CDEEE16}"/>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9" name="角丸四角形 28">
          <a:extLst>
            <a:ext uri="{FF2B5EF4-FFF2-40B4-BE49-F238E27FC236}">
              <a16:creationId xmlns:a16="http://schemas.microsoft.com/office/drawing/2014/main" id="{54CDD067-B561-4025-82C4-FDED31FB7E84}"/>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0" name="正方形/長方形 29">
          <a:extLst>
            <a:ext uri="{FF2B5EF4-FFF2-40B4-BE49-F238E27FC236}">
              <a16:creationId xmlns:a16="http://schemas.microsoft.com/office/drawing/2014/main" id="{94CBAA19-9579-4833-8837-6C219D832557}"/>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1" name="正方形/長方形 30">
          <a:extLst>
            <a:ext uri="{FF2B5EF4-FFF2-40B4-BE49-F238E27FC236}">
              <a16:creationId xmlns:a16="http://schemas.microsoft.com/office/drawing/2014/main" id="{A2DEBBF9-670A-4CEC-889E-FCAB64139C78}"/>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2" name="正方形/長方形 31">
          <a:extLst>
            <a:ext uri="{FF2B5EF4-FFF2-40B4-BE49-F238E27FC236}">
              <a16:creationId xmlns:a16="http://schemas.microsoft.com/office/drawing/2014/main" id="{C7B94DC5-4ED1-4FDD-874E-1DF4F1804FB2}"/>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3" name="直線コネクタ 32">
          <a:extLst>
            <a:ext uri="{FF2B5EF4-FFF2-40B4-BE49-F238E27FC236}">
              <a16:creationId xmlns:a16="http://schemas.microsoft.com/office/drawing/2014/main" id="{759F57FE-8276-4883-A410-DAC4B7AF0C4E}"/>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4" name="楕円 33">
          <a:extLst>
            <a:ext uri="{FF2B5EF4-FFF2-40B4-BE49-F238E27FC236}">
              <a16:creationId xmlns:a16="http://schemas.microsoft.com/office/drawing/2014/main" id="{2985F838-9024-4732-AFB5-B5246FB5F91C}"/>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5" name="フローチャート: 判断 34">
          <a:extLst>
            <a:ext uri="{FF2B5EF4-FFF2-40B4-BE49-F238E27FC236}">
              <a16:creationId xmlns:a16="http://schemas.microsoft.com/office/drawing/2014/main" id="{7036EEA3-05D6-4010-83B1-D5607C4A4549}"/>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6" name="直線コネクタ 35">
          <a:extLst>
            <a:ext uri="{FF2B5EF4-FFF2-40B4-BE49-F238E27FC236}">
              <a16:creationId xmlns:a16="http://schemas.microsoft.com/office/drawing/2014/main" id="{094A39E6-2034-4ABE-AE8A-8C0E12DC494E}"/>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7" name="直線コネクタ 36">
          <a:extLst>
            <a:ext uri="{FF2B5EF4-FFF2-40B4-BE49-F238E27FC236}">
              <a16:creationId xmlns:a16="http://schemas.microsoft.com/office/drawing/2014/main" id="{56CB6DB7-236C-41BB-9056-6DDFC34B1376}"/>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8" name="直線コネクタ 37">
          <a:extLst>
            <a:ext uri="{FF2B5EF4-FFF2-40B4-BE49-F238E27FC236}">
              <a16:creationId xmlns:a16="http://schemas.microsoft.com/office/drawing/2014/main" id="{074ADBF5-61F5-440E-B54F-546493EC13AA}"/>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9" name="直線コネクタ 38">
          <a:extLst>
            <a:ext uri="{FF2B5EF4-FFF2-40B4-BE49-F238E27FC236}">
              <a16:creationId xmlns:a16="http://schemas.microsoft.com/office/drawing/2014/main" id="{3D46D742-2FFA-4BF7-AA9A-249582C79FD9}"/>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0" name="テキスト ボックス 39">
          <a:extLst>
            <a:ext uri="{FF2B5EF4-FFF2-40B4-BE49-F238E27FC236}">
              <a16:creationId xmlns:a16="http://schemas.microsoft.com/office/drawing/2014/main" id="{6B93DF13-B321-45C2-B77B-C4AFB1B9CB06}"/>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1" name="テキスト ボックス 40">
          <a:extLst>
            <a:ext uri="{FF2B5EF4-FFF2-40B4-BE49-F238E27FC236}">
              <a16:creationId xmlns:a16="http://schemas.microsoft.com/office/drawing/2014/main" id="{A867170E-B01F-445B-82B6-B398517EA4B2}"/>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2" name="テキスト ボックス 41">
          <a:extLst>
            <a:ext uri="{FF2B5EF4-FFF2-40B4-BE49-F238E27FC236}">
              <a16:creationId xmlns:a16="http://schemas.microsoft.com/office/drawing/2014/main" id="{F8260798-2C09-442D-95DA-70055FC31A0E}"/>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3" name="テキスト ボックス 42">
          <a:extLst>
            <a:ext uri="{FF2B5EF4-FFF2-40B4-BE49-F238E27FC236}">
              <a16:creationId xmlns:a16="http://schemas.microsoft.com/office/drawing/2014/main" id="{61A7A7C2-585E-4DC9-A8C6-70DCDC28D0B3}"/>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4" name="テキスト ボックス 43">
          <a:extLst>
            <a:ext uri="{FF2B5EF4-FFF2-40B4-BE49-F238E27FC236}">
              <a16:creationId xmlns:a16="http://schemas.microsoft.com/office/drawing/2014/main" id="{21CD641C-7876-43D3-8371-F881210A3E4B}"/>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5" name="正方形/長方形 44">
          <a:extLst>
            <a:ext uri="{FF2B5EF4-FFF2-40B4-BE49-F238E27FC236}">
              <a16:creationId xmlns:a16="http://schemas.microsoft.com/office/drawing/2014/main" id="{2AE95CFE-8706-4534-9402-F35F55928D05}"/>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6" name="正方形/長方形 45">
          <a:extLst>
            <a:ext uri="{FF2B5EF4-FFF2-40B4-BE49-F238E27FC236}">
              <a16:creationId xmlns:a16="http://schemas.microsoft.com/office/drawing/2014/main" id="{3B1F6C5C-F7E0-4EAC-AB3C-058DBE87428B}"/>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7" name="正方形/長方形 46">
          <a:extLst>
            <a:ext uri="{FF2B5EF4-FFF2-40B4-BE49-F238E27FC236}">
              <a16:creationId xmlns:a16="http://schemas.microsoft.com/office/drawing/2014/main" id="{BE38F6CA-54F2-4B22-AEAE-1ED7627BDA41}"/>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[ 59.0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8" name="正方形/長方形 47">
          <a:extLst>
            <a:ext uri="{FF2B5EF4-FFF2-40B4-BE49-F238E27FC236}">
              <a16:creationId xmlns:a16="http://schemas.microsoft.com/office/drawing/2014/main" id="{91D1FCA1-8AE6-437B-B49D-69C3E4A62482}"/>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9" name="正方形/長方形 48">
          <a:extLst>
            <a:ext uri="{FF2B5EF4-FFF2-40B4-BE49-F238E27FC236}">
              <a16:creationId xmlns:a16="http://schemas.microsoft.com/office/drawing/2014/main" id="{ADA2115D-60B9-42DC-90E4-F40B2C0BDB02}"/>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0" name="正方形/長方形 49">
          <a:extLst>
            <a:ext uri="{FF2B5EF4-FFF2-40B4-BE49-F238E27FC236}">
              <a16:creationId xmlns:a16="http://schemas.microsoft.com/office/drawing/2014/main" id="{A15B4398-C2B8-4C29-B2BA-6ABC1E946E88}"/>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1" name="正方形/長方形 50">
          <a:extLst>
            <a:ext uri="{FF2B5EF4-FFF2-40B4-BE49-F238E27FC236}">
              <a16:creationId xmlns:a16="http://schemas.microsoft.com/office/drawing/2014/main" id="{731BA55B-BBE9-4846-9E33-749E974F1AF1}"/>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2" name="正方形/長方形 51">
          <a:extLst>
            <a:ext uri="{FF2B5EF4-FFF2-40B4-BE49-F238E27FC236}">
              <a16:creationId xmlns:a16="http://schemas.microsoft.com/office/drawing/2014/main" id="{D4942E87-83D1-407D-A98F-69380BDE1DAA}"/>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3" name="正方形/長方形 52">
          <a:extLst>
            <a:ext uri="{FF2B5EF4-FFF2-40B4-BE49-F238E27FC236}">
              <a16:creationId xmlns:a16="http://schemas.microsoft.com/office/drawing/2014/main" id="{A43EE8FD-8F2F-456E-A7A9-A42535BD766A}"/>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4" name="正方形/長方形 53">
          <a:extLst>
            <a:ext uri="{FF2B5EF4-FFF2-40B4-BE49-F238E27FC236}">
              <a16:creationId xmlns:a16="http://schemas.microsoft.com/office/drawing/2014/main" id="{67F02B03-4ADD-4232-96C7-9AEFD3AD128C}"/>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5" name="正方形/長方形 54">
          <a:extLst>
            <a:ext uri="{FF2B5EF4-FFF2-40B4-BE49-F238E27FC236}">
              <a16:creationId xmlns:a16="http://schemas.microsoft.com/office/drawing/2014/main" id="{2C56693B-89EA-4A31-9B28-945E4E0584A1}"/>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6" name="正方形/長方形 55">
          <a:extLst>
            <a:ext uri="{FF2B5EF4-FFF2-40B4-BE49-F238E27FC236}">
              <a16:creationId xmlns:a16="http://schemas.microsoft.com/office/drawing/2014/main" id="{139E4C52-BA1D-4B5E-8198-D883E25ACD9B}"/>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7" name="テキスト ボックス 56">
          <a:extLst>
            <a:ext uri="{FF2B5EF4-FFF2-40B4-BE49-F238E27FC236}">
              <a16:creationId xmlns:a16="http://schemas.microsoft.com/office/drawing/2014/main" id="{E66023EA-E058-48AD-B596-20F7AAC92536}"/>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有形固定資産減価償却率は、類似団体に比べ低い水準にある。今後も公共施設等総合管理計画に基づき、老朽化対策の取組みを推進する。</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8" name="テキスト ボックス 57">
          <a:extLst>
            <a:ext uri="{FF2B5EF4-FFF2-40B4-BE49-F238E27FC236}">
              <a16:creationId xmlns:a16="http://schemas.microsoft.com/office/drawing/2014/main" id="{EA0A28E5-2FEA-47A5-B73C-E777886EA5B6}"/>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9" name="直線コネクタ 58">
          <a:extLst>
            <a:ext uri="{FF2B5EF4-FFF2-40B4-BE49-F238E27FC236}">
              <a16:creationId xmlns:a16="http://schemas.microsoft.com/office/drawing/2014/main" id="{F08786E9-DEB5-4526-B204-9A8F9D03AF4B}"/>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60" name="テキスト ボックス 59">
          <a:extLst>
            <a:ext uri="{FF2B5EF4-FFF2-40B4-BE49-F238E27FC236}">
              <a16:creationId xmlns:a16="http://schemas.microsoft.com/office/drawing/2014/main" id="{FDDCF8FA-B256-498D-BDD0-9AB39304BABE}"/>
            </a:ext>
          </a:extLst>
        </xdr:cNvPr>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61" name="直線コネクタ 60">
          <a:extLst>
            <a:ext uri="{FF2B5EF4-FFF2-40B4-BE49-F238E27FC236}">
              <a16:creationId xmlns:a16="http://schemas.microsoft.com/office/drawing/2014/main" id="{4410902C-36BF-4B07-9F3A-2D97B5EEAD99}"/>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2" name="テキスト ボックス 61">
          <a:extLst>
            <a:ext uri="{FF2B5EF4-FFF2-40B4-BE49-F238E27FC236}">
              <a16:creationId xmlns:a16="http://schemas.microsoft.com/office/drawing/2014/main" id="{EB4E1329-BA24-4B71-8E49-444AF448927C}"/>
            </a:ext>
          </a:extLst>
        </xdr:cNvPr>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3" name="直線コネクタ 62">
          <a:extLst>
            <a:ext uri="{FF2B5EF4-FFF2-40B4-BE49-F238E27FC236}">
              <a16:creationId xmlns:a16="http://schemas.microsoft.com/office/drawing/2014/main" id="{A8077067-0B63-4BB6-AA8C-A91548DA227B}"/>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4" name="テキスト ボックス 63">
          <a:extLst>
            <a:ext uri="{FF2B5EF4-FFF2-40B4-BE49-F238E27FC236}">
              <a16:creationId xmlns:a16="http://schemas.microsoft.com/office/drawing/2014/main" id="{6B008161-4D61-42CB-8CC4-395DE57D8A2B}"/>
            </a:ext>
          </a:extLst>
        </xdr:cNvPr>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5" name="直線コネクタ 64">
          <a:extLst>
            <a:ext uri="{FF2B5EF4-FFF2-40B4-BE49-F238E27FC236}">
              <a16:creationId xmlns:a16="http://schemas.microsoft.com/office/drawing/2014/main" id="{378A384C-16C2-44BA-A47B-2E3F008511E9}"/>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6" name="テキスト ボックス 65">
          <a:extLst>
            <a:ext uri="{FF2B5EF4-FFF2-40B4-BE49-F238E27FC236}">
              <a16:creationId xmlns:a16="http://schemas.microsoft.com/office/drawing/2014/main" id="{D3CD7798-BCEA-4C23-86E5-CDD0851052EC}"/>
            </a:ext>
          </a:extLst>
        </xdr:cNvPr>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7" name="直線コネクタ 66">
          <a:extLst>
            <a:ext uri="{FF2B5EF4-FFF2-40B4-BE49-F238E27FC236}">
              <a16:creationId xmlns:a16="http://schemas.microsoft.com/office/drawing/2014/main" id="{242895D0-DECC-46D0-BC1E-9DAE8CAE6322}"/>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8" name="テキスト ボックス 67">
          <a:extLst>
            <a:ext uri="{FF2B5EF4-FFF2-40B4-BE49-F238E27FC236}">
              <a16:creationId xmlns:a16="http://schemas.microsoft.com/office/drawing/2014/main" id="{18724F92-AD33-43CF-B3C7-3CC462DB5D13}"/>
            </a:ext>
          </a:extLst>
        </xdr:cNvPr>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9" name="直線コネクタ 68">
          <a:extLst>
            <a:ext uri="{FF2B5EF4-FFF2-40B4-BE49-F238E27FC236}">
              <a16:creationId xmlns:a16="http://schemas.microsoft.com/office/drawing/2014/main" id="{B09AE813-9EDC-4EB9-80AE-2E01707BBB07}"/>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70" name="テキスト ボックス 69">
          <a:extLst>
            <a:ext uri="{FF2B5EF4-FFF2-40B4-BE49-F238E27FC236}">
              <a16:creationId xmlns:a16="http://schemas.microsoft.com/office/drawing/2014/main" id="{FC9A1E0C-09D8-46DA-91A7-59AC56AECB83}"/>
            </a:ext>
          </a:extLst>
        </xdr:cNvPr>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71" name="直線コネクタ 70">
          <a:extLst>
            <a:ext uri="{FF2B5EF4-FFF2-40B4-BE49-F238E27FC236}">
              <a16:creationId xmlns:a16="http://schemas.microsoft.com/office/drawing/2014/main" id="{9BC40E33-F2A9-42C7-BA98-469411E16459}"/>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2" name="テキスト ボックス 71">
          <a:extLst>
            <a:ext uri="{FF2B5EF4-FFF2-40B4-BE49-F238E27FC236}">
              <a16:creationId xmlns:a16="http://schemas.microsoft.com/office/drawing/2014/main" id="{1C30D8CD-1210-492A-9392-30770EC54FFD}"/>
            </a:ext>
          </a:extLst>
        </xdr:cNvPr>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3" name="直線コネクタ 72">
          <a:extLst>
            <a:ext uri="{FF2B5EF4-FFF2-40B4-BE49-F238E27FC236}">
              <a16:creationId xmlns:a16="http://schemas.microsoft.com/office/drawing/2014/main" id="{251DA48C-0E96-42C4-8657-5913AC235284}"/>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4" name="テキスト ボックス 73">
          <a:extLst>
            <a:ext uri="{FF2B5EF4-FFF2-40B4-BE49-F238E27FC236}">
              <a16:creationId xmlns:a16="http://schemas.microsoft.com/office/drawing/2014/main" id="{6622A3A5-2C34-406F-B9B2-697DAAB6C817}"/>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5" name="有形固定資産減価償却率グラフ枠">
          <a:extLst>
            <a:ext uri="{FF2B5EF4-FFF2-40B4-BE49-F238E27FC236}">
              <a16:creationId xmlns:a16="http://schemas.microsoft.com/office/drawing/2014/main" id="{06B98872-ECA6-4666-9127-F9D766811121}"/>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25</xdr:row>
      <xdr:rowOff>114209</xdr:rowOff>
    </xdr:from>
    <xdr:to>
      <xdr:col>23</xdr:col>
      <xdr:colOff>85090</xdr:colOff>
      <xdr:row>34</xdr:row>
      <xdr:rowOff>57785</xdr:rowOff>
    </xdr:to>
    <xdr:cxnSp macro="">
      <xdr:nvCxnSpPr>
        <xdr:cNvPr id="76" name="直線コネクタ 75">
          <a:extLst>
            <a:ext uri="{FF2B5EF4-FFF2-40B4-BE49-F238E27FC236}">
              <a16:creationId xmlns:a16="http://schemas.microsoft.com/office/drawing/2014/main" id="{8AFB2320-CEC5-483D-9556-3E68AC394428}"/>
            </a:ext>
          </a:extLst>
        </xdr:cNvPr>
        <xdr:cNvCxnSpPr/>
      </xdr:nvCxnSpPr>
      <xdr:spPr>
        <a:xfrm flipV="1">
          <a:off x="4760595" y="5171984"/>
          <a:ext cx="1270" cy="14866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61612</xdr:rowOff>
    </xdr:from>
    <xdr:ext cx="405111" cy="259045"/>
    <xdr:sp macro="" textlink="">
      <xdr:nvSpPr>
        <xdr:cNvPr id="77" name="有形固定資産減価償却率最小値テキスト">
          <a:extLst>
            <a:ext uri="{FF2B5EF4-FFF2-40B4-BE49-F238E27FC236}">
              <a16:creationId xmlns:a16="http://schemas.microsoft.com/office/drawing/2014/main" id="{51A0AB30-4370-42ED-A59C-9CB43D2F2B6B}"/>
            </a:ext>
          </a:extLst>
        </xdr:cNvPr>
        <xdr:cNvSpPr txBox="1"/>
      </xdr:nvSpPr>
      <xdr:spPr>
        <a:xfrm>
          <a:off x="4813300" y="6662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57785</xdr:rowOff>
    </xdr:from>
    <xdr:to>
      <xdr:col>23</xdr:col>
      <xdr:colOff>174625</xdr:colOff>
      <xdr:row>34</xdr:row>
      <xdr:rowOff>57785</xdr:rowOff>
    </xdr:to>
    <xdr:cxnSp macro="">
      <xdr:nvCxnSpPr>
        <xdr:cNvPr id="78" name="直線コネクタ 77">
          <a:extLst>
            <a:ext uri="{FF2B5EF4-FFF2-40B4-BE49-F238E27FC236}">
              <a16:creationId xmlns:a16="http://schemas.microsoft.com/office/drawing/2014/main" id="{887EFD46-36EB-4A20-96F6-6C3A8DC32C12}"/>
            </a:ext>
          </a:extLst>
        </xdr:cNvPr>
        <xdr:cNvCxnSpPr/>
      </xdr:nvCxnSpPr>
      <xdr:spPr>
        <a:xfrm>
          <a:off x="4673600" y="6658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60886</xdr:rowOff>
    </xdr:from>
    <xdr:ext cx="405111" cy="259045"/>
    <xdr:sp macro="" textlink="">
      <xdr:nvSpPr>
        <xdr:cNvPr id="79" name="有形固定資産減価償却率最大値テキスト">
          <a:extLst>
            <a:ext uri="{FF2B5EF4-FFF2-40B4-BE49-F238E27FC236}">
              <a16:creationId xmlns:a16="http://schemas.microsoft.com/office/drawing/2014/main" id="{38AE1DC7-3732-4A3C-BFDE-1FD8135D3270}"/>
            </a:ext>
          </a:extLst>
        </xdr:cNvPr>
        <xdr:cNvSpPr txBox="1"/>
      </xdr:nvSpPr>
      <xdr:spPr>
        <a:xfrm>
          <a:off x="4813300" y="49472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25</xdr:row>
      <xdr:rowOff>114209</xdr:rowOff>
    </xdr:from>
    <xdr:to>
      <xdr:col>23</xdr:col>
      <xdr:colOff>174625</xdr:colOff>
      <xdr:row>25</xdr:row>
      <xdr:rowOff>114209</xdr:rowOff>
    </xdr:to>
    <xdr:cxnSp macro="">
      <xdr:nvCxnSpPr>
        <xdr:cNvPr id="80" name="直線コネクタ 79">
          <a:extLst>
            <a:ext uri="{FF2B5EF4-FFF2-40B4-BE49-F238E27FC236}">
              <a16:creationId xmlns:a16="http://schemas.microsoft.com/office/drawing/2014/main" id="{54093A35-8775-4628-AC0C-3C57E4B3FD8C}"/>
            </a:ext>
          </a:extLst>
        </xdr:cNvPr>
        <xdr:cNvCxnSpPr/>
      </xdr:nvCxnSpPr>
      <xdr:spPr>
        <a:xfrm>
          <a:off x="4673600" y="5171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108602</xdr:rowOff>
    </xdr:from>
    <xdr:ext cx="405111" cy="259045"/>
    <xdr:sp macro="" textlink="">
      <xdr:nvSpPr>
        <xdr:cNvPr id="81" name="有形固定資産減価償却率平均値テキスト">
          <a:extLst>
            <a:ext uri="{FF2B5EF4-FFF2-40B4-BE49-F238E27FC236}">
              <a16:creationId xmlns:a16="http://schemas.microsoft.com/office/drawing/2014/main" id="{52B9D065-4412-44C3-A890-EF1A271810A3}"/>
            </a:ext>
          </a:extLst>
        </xdr:cNvPr>
        <xdr:cNvSpPr txBox="1"/>
      </xdr:nvSpPr>
      <xdr:spPr>
        <a:xfrm>
          <a:off x="4813300" y="58521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130175</xdr:rowOff>
    </xdr:from>
    <xdr:to>
      <xdr:col>23</xdr:col>
      <xdr:colOff>136525</xdr:colOff>
      <xdr:row>30</xdr:row>
      <xdr:rowOff>60325</xdr:rowOff>
    </xdr:to>
    <xdr:sp macro="" textlink="">
      <xdr:nvSpPr>
        <xdr:cNvPr id="82" name="フローチャート: 判断 81">
          <a:extLst>
            <a:ext uri="{FF2B5EF4-FFF2-40B4-BE49-F238E27FC236}">
              <a16:creationId xmlns:a16="http://schemas.microsoft.com/office/drawing/2014/main" id="{18E22FD1-6F01-48E8-967E-26496722620B}"/>
            </a:ext>
          </a:extLst>
        </xdr:cNvPr>
        <xdr:cNvSpPr/>
      </xdr:nvSpPr>
      <xdr:spPr>
        <a:xfrm>
          <a:off x="4711700" y="587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96248</xdr:rowOff>
    </xdr:from>
    <xdr:to>
      <xdr:col>19</xdr:col>
      <xdr:colOff>187325</xdr:colOff>
      <xdr:row>30</xdr:row>
      <xdr:rowOff>26398</xdr:rowOff>
    </xdr:to>
    <xdr:sp macro="" textlink="">
      <xdr:nvSpPr>
        <xdr:cNvPr id="83" name="フローチャート: 判断 82">
          <a:extLst>
            <a:ext uri="{FF2B5EF4-FFF2-40B4-BE49-F238E27FC236}">
              <a16:creationId xmlns:a16="http://schemas.microsoft.com/office/drawing/2014/main" id="{C4DB5379-9EA8-4BD3-BDDE-588872C3EA7B}"/>
            </a:ext>
          </a:extLst>
        </xdr:cNvPr>
        <xdr:cNvSpPr/>
      </xdr:nvSpPr>
      <xdr:spPr>
        <a:xfrm>
          <a:off x="4000500" y="5839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65405</xdr:rowOff>
    </xdr:from>
    <xdr:to>
      <xdr:col>15</xdr:col>
      <xdr:colOff>187325</xdr:colOff>
      <xdr:row>29</xdr:row>
      <xdr:rowOff>167005</xdr:rowOff>
    </xdr:to>
    <xdr:sp macro="" textlink="">
      <xdr:nvSpPr>
        <xdr:cNvPr id="84" name="フローチャート: 判断 83">
          <a:extLst>
            <a:ext uri="{FF2B5EF4-FFF2-40B4-BE49-F238E27FC236}">
              <a16:creationId xmlns:a16="http://schemas.microsoft.com/office/drawing/2014/main" id="{20261408-7A94-4CE4-B615-42EED58B93EF}"/>
            </a:ext>
          </a:extLst>
        </xdr:cNvPr>
        <xdr:cNvSpPr/>
      </xdr:nvSpPr>
      <xdr:spPr>
        <a:xfrm>
          <a:off x="3238500" y="580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28394</xdr:rowOff>
    </xdr:from>
    <xdr:to>
      <xdr:col>11</xdr:col>
      <xdr:colOff>187325</xdr:colOff>
      <xdr:row>29</xdr:row>
      <xdr:rowOff>129994</xdr:rowOff>
    </xdr:to>
    <xdr:sp macro="" textlink="">
      <xdr:nvSpPr>
        <xdr:cNvPr id="85" name="フローチャート: 判断 84">
          <a:extLst>
            <a:ext uri="{FF2B5EF4-FFF2-40B4-BE49-F238E27FC236}">
              <a16:creationId xmlns:a16="http://schemas.microsoft.com/office/drawing/2014/main" id="{6CC98C0B-E209-41E2-A6C5-CFE4EA7FEA5D}"/>
            </a:ext>
          </a:extLst>
        </xdr:cNvPr>
        <xdr:cNvSpPr/>
      </xdr:nvSpPr>
      <xdr:spPr>
        <a:xfrm>
          <a:off x="2476500" y="5771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19141</xdr:rowOff>
    </xdr:from>
    <xdr:to>
      <xdr:col>7</xdr:col>
      <xdr:colOff>187325</xdr:colOff>
      <xdr:row>29</xdr:row>
      <xdr:rowOff>120741</xdr:rowOff>
    </xdr:to>
    <xdr:sp macro="" textlink="">
      <xdr:nvSpPr>
        <xdr:cNvPr id="86" name="フローチャート: 判断 85">
          <a:extLst>
            <a:ext uri="{FF2B5EF4-FFF2-40B4-BE49-F238E27FC236}">
              <a16:creationId xmlns:a16="http://schemas.microsoft.com/office/drawing/2014/main" id="{A1CD040C-E966-40DE-98D5-9E824A65CC44}"/>
            </a:ext>
          </a:extLst>
        </xdr:cNvPr>
        <xdr:cNvSpPr/>
      </xdr:nvSpPr>
      <xdr:spPr>
        <a:xfrm>
          <a:off x="1714500" y="5762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7" name="テキスト ボックス 86">
          <a:extLst>
            <a:ext uri="{FF2B5EF4-FFF2-40B4-BE49-F238E27FC236}">
              <a16:creationId xmlns:a16="http://schemas.microsoft.com/office/drawing/2014/main" id="{E2535AA3-C8A8-4E99-A50F-3C92C5364DB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A2A9F84E-7122-4846-BFA8-7E48E5595674}"/>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9" name="テキスト ボックス 88">
          <a:extLst>
            <a:ext uri="{FF2B5EF4-FFF2-40B4-BE49-F238E27FC236}">
              <a16:creationId xmlns:a16="http://schemas.microsoft.com/office/drawing/2014/main" id="{F08B0647-3365-424E-BA77-773FE728D6F2}"/>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90" name="テキスト ボックス 89">
          <a:extLst>
            <a:ext uri="{FF2B5EF4-FFF2-40B4-BE49-F238E27FC236}">
              <a16:creationId xmlns:a16="http://schemas.microsoft.com/office/drawing/2014/main" id="{002B91BA-94EF-40D4-A9A7-8432D49CD8A4}"/>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1" name="テキスト ボックス 90">
          <a:extLst>
            <a:ext uri="{FF2B5EF4-FFF2-40B4-BE49-F238E27FC236}">
              <a16:creationId xmlns:a16="http://schemas.microsoft.com/office/drawing/2014/main" id="{60E10A8B-AAA6-4163-8A03-939A4AC53832}"/>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53068</xdr:rowOff>
    </xdr:from>
    <xdr:to>
      <xdr:col>23</xdr:col>
      <xdr:colOff>136525</xdr:colOff>
      <xdr:row>29</xdr:row>
      <xdr:rowOff>154668</xdr:rowOff>
    </xdr:to>
    <xdr:sp macro="" textlink="">
      <xdr:nvSpPr>
        <xdr:cNvPr id="92" name="楕円 91">
          <a:extLst>
            <a:ext uri="{FF2B5EF4-FFF2-40B4-BE49-F238E27FC236}">
              <a16:creationId xmlns:a16="http://schemas.microsoft.com/office/drawing/2014/main" id="{80379549-A448-4371-B772-2425BFC1CA7F}"/>
            </a:ext>
          </a:extLst>
        </xdr:cNvPr>
        <xdr:cNvSpPr/>
      </xdr:nvSpPr>
      <xdr:spPr>
        <a:xfrm>
          <a:off x="4711700" y="5796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75945</xdr:rowOff>
    </xdr:from>
    <xdr:ext cx="405111" cy="259045"/>
    <xdr:sp macro="" textlink="">
      <xdr:nvSpPr>
        <xdr:cNvPr id="93" name="有形固定資産減価償却率該当値テキスト">
          <a:extLst>
            <a:ext uri="{FF2B5EF4-FFF2-40B4-BE49-F238E27FC236}">
              <a16:creationId xmlns:a16="http://schemas.microsoft.com/office/drawing/2014/main" id="{1B4DDDF2-874E-4177-BD5B-2EB8A120B2F7}"/>
            </a:ext>
          </a:extLst>
        </xdr:cNvPr>
        <xdr:cNvSpPr txBox="1"/>
      </xdr:nvSpPr>
      <xdr:spPr>
        <a:xfrm>
          <a:off x="4813300" y="5648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19141</xdr:rowOff>
    </xdr:from>
    <xdr:to>
      <xdr:col>19</xdr:col>
      <xdr:colOff>187325</xdr:colOff>
      <xdr:row>29</xdr:row>
      <xdr:rowOff>120741</xdr:rowOff>
    </xdr:to>
    <xdr:sp macro="" textlink="">
      <xdr:nvSpPr>
        <xdr:cNvPr id="94" name="楕円 93">
          <a:extLst>
            <a:ext uri="{FF2B5EF4-FFF2-40B4-BE49-F238E27FC236}">
              <a16:creationId xmlns:a16="http://schemas.microsoft.com/office/drawing/2014/main" id="{EA61CE71-87ED-45B9-9684-9CE892069DE9}"/>
            </a:ext>
          </a:extLst>
        </xdr:cNvPr>
        <xdr:cNvSpPr/>
      </xdr:nvSpPr>
      <xdr:spPr>
        <a:xfrm>
          <a:off x="4000500" y="5762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69941</xdr:rowOff>
    </xdr:from>
    <xdr:to>
      <xdr:col>23</xdr:col>
      <xdr:colOff>85725</xdr:colOff>
      <xdr:row>29</xdr:row>
      <xdr:rowOff>103868</xdr:rowOff>
    </xdr:to>
    <xdr:cxnSp macro="">
      <xdr:nvCxnSpPr>
        <xdr:cNvPr id="95" name="直線コネクタ 94">
          <a:extLst>
            <a:ext uri="{FF2B5EF4-FFF2-40B4-BE49-F238E27FC236}">
              <a16:creationId xmlns:a16="http://schemas.microsoft.com/office/drawing/2014/main" id="{5549F9D3-2544-4C61-A310-554DB5D8D2A9}"/>
            </a:ext>
          </a:extLst>
        </xdr:cNvPr>
        <xdr:cNvCxnSpPr/>
      </xdr:nvCxnSpPr>
      <xdr:spPr>
        <a:xfrm>
          <a:off x="4051300" y="5813516"/>
          <a:ext cx="711200" cy="33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28</xdr:row>
      <xdr:rowOff>141242</xdr:rowOff>
    </xdr:from>
    <xdr:to>
      <xdr:col>15</xdr:col>
      <xdr:colOff>187325</xdr:colOff>
      <xdr:row>29</xdr:row>
      <xdr:rowOff>71392</xdr:rowOff>
    </xdr:to>
    <xdr:sp macro="" textlink="">
      <xdr:nvSpPr>
        <xdr:cNvPr id="96" name="楕円 95">
          <a:extLst>
            <a:ext uri="{FF2B5EF4-FFF2-40B4-BE49-F238E27FC236}">
              <a16:creationId xmlns:a16="http://schemas.microsoft.com/office/drawing/2014/main" id="{92D7ED46-A1DC-4BD3-9B23-815517303DC8}"/>
            </a:ext>
          </a:extLst>
        </xdr:cNvPr>
        <xdr:cNvSpPr/>
      </xdr:nvSpPr>
      <xdr:spPr>
        <a:xfrm>
          <a:off x="3238500" y="5713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20592</xdr:rowOff>
    </xdr:from>
    <xdr:to>
      <xdr:col>19</xdr:col>
      <xdr:colOff>136525</xdr:colOff>
      <xdr:row>29</xdr:row>
      <xdr:rowOff>69941</xdr:rowOff>
    </xdr:to>
    <xdr:cxnSp macro="">
      <xdr:nvCxnSpPr>
        <xdr:cNvPr id="97" name="直線コネクタ 96">
          <a:extLst>
            <a:ext uri="{FF2B5EF4-FFF2-40B4-BE49-F238E27FC236}">
              <a16:creationId xmlns:a16="http://schemas.microsoft.com/office/drawing/2014/main" id="{C1812B77-5BE3-4B46-9315-6019061EC9FD}"/>
            </a:ext>
          </a:extLst>
        </xdr:cNvPr>
        <xdr:cNvCxnSpPr/>
      </xdr:nvCxnSpPr>
      <xdr:spPr>
        <a:xfrm>
          <a:off x="3289300" y="5764167"/>
          <a:ext cx="762000" cy="49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28</xdr:row>
      <xdr:rowOff>122736</xdr:rowOff>
    </xdr:from>
    <xdr:to>
      <xdr:col>11</xdr:col>
      <xdr:colOff>187325</xdr:colOff>
      <xdr:row>29</xdr:row>
      <xdr:rowOff>52886</xdr:rowOff>
    </xdr:to>
    <xdr:sp macro="" textlink="">
      <xdr:nvSpPr>
        <xdr:cNvPr id="98" name="楕円 97">
          <a:extLst>
            <a:ext uri="{FF2B5EF4-FFF2-40B4-BE49-F238E27FC236}">
              <a16:creationId xmlns:a16="http://schemas.microsoft.com/office/drawing/2014/main" id="{6850161A-CCF6-46A8-BE34-124F3EDF4D54}"/>
            </a:ext>
          </a:extLst>
        </xdr:cNvPr>
        <xdr:cNvSpPr/>
      </xdr:nvSpPr>
      <xdr:spPr>
        <a:xfrm>
          <a:off x="2476500" y="5694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2086</xdr:rowOff>
    </xdr:from>
    <xdr:to>
      <xdr:col>15</xdr:col>
      <xdr:colOff>136525</xdr:colOff>
      <xdr:row>29</xdr:row>
      <xdr:rowOff>20592</xdr:rowOff>
    </xdr:to>
    <xdr:cxnSp macro="">
      <xdr:nvCxnSpPr>
        <xdr:cNvPr id="99" name="直線コネクタ 98">
          <a:extLst>
            <a:ext uri="{FF2B5EF4-FFF2-40B4-BE49-F238E27FC236}">
              <a16:creationId xmlns:a16="http://schemas.microsoft.com/office/drawing/2014/main" id="{7C9D7E4E-F500-4547-82DD-3E9A07875ABA}"/>
            </a:ext>
          </a:extLst>
        </xdr:cNvPr>
        <xdr:cNvCxnSpPr/>
      </xdr:nvCxnSpPr>
      <xdr:spPr>
        <a:xfrm>
          <a:off x="2527300" y="5745661"/>
          <a:ext cx="762000" cy="18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17525</xdr:rowOff>
    </xdr:from>
    <xdr:ext cx="405111" cy="259045"/>
    <xdr:sp macro="" textlink="">
      <xdr:nvSpPr>
        <xdr:cNvPr id="100" name="n_1aveValue有形固定資産減価償却率">
          <a:extLst>
            <a:ext uri="{FF2B5EF4-FFF2-40B4-BE49-F238E27FC236}">
              <a16:creationId xmlns:a16="http://schemas.microsoft.com/office/drawing/2014/main" id="{E88E4202-7C50-4EC1-8BD0-9410B74A2C76}"/>
            </a:ext>
          </a:extLst>
        </xdr:cNvPr>
        <xdr:cNvSpPr txBox="1"/>
      </xdr:nvSpPr>
      <xdr:spPr>
        <a:xfrm>
          <a:off x="3836044" y="59325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158132</xdr:rowOff>
    </xdr:from>
    <xdr:ext cx="405111" cy="259045"/>
    <xdr:sp macro="" textlink="">
      <xdr:nvSpPr>
        <xdr:cNvPr id="101" name="n_2aveValue有形固定資産減価償却率">
          <a:extLst>
            <a:ext uri="{FF2B5EF4-FFF2-40B4-BE49-F238E27FC236}">
              <a16:creationId xmlns:a16="http://schemas.microsoft.com/office/drawing/2014/main" id="{EDD793F2-CC37-4218-A8C2-FA6BD498374B}"/>
            </a:ext>
          </a:extLst>
        </xdr:cNvPr>
        <xdr:cNvSpPr txBox="1"/>
      </xdr:nvSpPr>
      <xdr:spPr>
        <a:xfrm>
          <a:off x="3086744" y="5901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121121</xdr:rowOff>
    </xdr:from>
    <xdr:ext cx="405111" cy="259045"/>
    <xdr:sp macro="" textlink="">
      <xdr:nvSpPr>
        <xdr:cNvPr id="102" name="n_3aveValue有形固定資産減価償却率">
          <a:extLst>
            <a:ext uri="{FF2B5EF4-FFF2-40B4-BE49-F238E27FC236}">
              <a16:creationId xmlns:a16="http://schemas.microsoft.com/office/drawing/2014/main" id="{B92F5113-4AE0-4E60-AFA0-7E06E14C9D9F}"/>
            </a:ext>
          </a:extLst>
        </xdr:cNvPr>
        <xdr:cNvSpPr txBox="1"/>
      </xdr:nvSpPr>
      <xdr:spPr>
        <a:xfrm>
          <a:off x="2324744" y="58646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137268</xdr:rowOff>
    </xdr:from>
    <xdr:ext cx="405111" cy="259045"/>
    <xdr:sp macro="" textlink="">
      <xdr:nvSpPr>
        <xdr:cNvPr id="103" name="n_4aveValue有形固定資産減価償却率">
          <a:extLst>
            <a:ext uri="{FF2B5EF4-FFF2-40B4-BE49-F238E27FC236}">
              <a16:creationId xmlns:a16="http://schemas.microsoft.com/office/drawing/2014/main" id="{5F47425B-6642-4D97-B398-4163DCEAAE5D}"/>
            </a:ext>
          </a:extLst>
        </xdr:cNvPr>
        <xdr:cNvSpPr txBox="1"/>
      </xdr:nvSpPr>
      <xdr:spPr>
        <a:xfrm>
          <a:off x="1562744" y="55379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137268</xdr:rowOff>
    </xdr:from>
    <xdr:ext cx="405111" cy="259045"/>
    <xdr:sp macro="" textlink="">
      <xdr:nvSpPr>
        <xdr:cNvPr id="104" name="n_1mainValue有形固定資産減価償却率">
          <a:extLst>
            <a:ext uri="{FF2B5EF4-FFF2-40B4-BE49-F238E27FC236}">
              <a16:creationId xmlns:a16="http://schemas.microsoft.com/office/drawing/2014/main" id="{3BCFBD80-0550-4A45-9CF9-05DF663B1C8F}"/>
            </a:ext>
          </a:extLst>
        </xdr:cNvPr>
        <xdr:cNvSpPr txBox="1"/>
      </xdr:nvSpPr>
      <xdr:spPr>
        <a:xfrm>
          <a:off x="3836044" y="55379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87919</xdr:rowOff>
    </xdr:from>
    <xdr:ext cx="405111" cy="259045"/>
    <xdr:sp macro="" textlink="">
      <xdr:nvSpPr>
        <xdr:cNvPr id="105" name="n_2mainValue有形固定資産減価償却率">
          <a:extLst>
            <a:ext uri="{FF2B5EF4-FFF2-40B4-BE49-F238E27FC236}">
              <a16:creationId xmlns:a16="http://schemas.microsoft.com/office/drawing/2014/main" id="{0B8C1581-0817-4111-8391-6C5C053CCBFC}"/>
            </a:ext>
          </a:extLst>
        </xdr:cNvPr>
        <xdr:cNvSpPr txBox="1"/>
      </xdr:nvSpPr>
      <xdr:spPr>
        <a:xfrm>
          <a:off x="3086744" y="54885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69413</xdr:rowOff>
    </xdr:from>
    <xdr:ext cx="405111" cy="259045"/>
    <xdr:sp macro="" textlink="">
      <xdr:nvSpPr>
        <xdr:cNvPr id="106" name="n_3mainValue有形固定資産減価償却率">
          <a:extLst>
            <a:ext uri="{FF2B5EF4-FFF2-40B4-BE49-F238E27FC236}">
              <a16:creationId xmlns:a16="http://schemas.microsoft.com/office/drawing/2014/main" id="{2D64152A-1735-4FEC-9C42-1A541BC6F06B}"/>
            </a:ext>
          </a:extLst>
        </xdr:cNvPr>
        <xdr:cNvSpPr txBox="1"/>
      </xdr:nvSpPr>
      <xdr:spPr>
        <a:xfrm>
          <a:off x="2324744" y="5470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7" name="正方形/長方形 106">
          <a:extLst>
            <a:ext uri="{FF2B5EF4-FFF2-40B4-BE49-F238E27FC236}">
              <a16:creationId xmlns:a16="http://schemas.microsoft.com/office/drawing/2014/main" id="{BD4B5647-994C-4E1A-A968-9C9FB46175EE}"/>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8" name="正方形/長方形 107">
          <a:extLst>
            <a:ext uri="{FF2B5EF4-FFF2-40B4-BE49-F238E27FC236}">
              <a16:creationId xmlns:a16="http://schemas.microsoft.com/office/drawing/2014/main" id="{A71F8B1E-6EFC-42FE-9A9F-4F8DDB40C44F}"/>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71</xdr:col>
      <xdr:colOff>123041</xdr:colOff>
      <xdr:row>22</xdr:row>
      <xdr:rowOff>64546</xdr:rowOff>
    </xdr:from>
    <xdr:to>
      <xdr:col>75</xdr:col>
      <xdr:colOff>48409</xdr:colOff>
      <xdr:row>24</xdr:row>
      <xdr:rowOff>30705</xdr:rowOff>
    </xdr:to>
    <xdr:sp macro="" textlink="">
      <xdr:nvSpPr>
        <xdr:cNvPr id="109" name="正方形/長方形 108">
          <a:extLst>
            <a:ext uri="{FF2B5EF4-FFF2-40B4-BE49-F238E27FC236}">
              <a16:creationId xmlns:a16="http://schemas.microsoft.com/office/drawing/2014/main" id="{729078D9-817D-4C17-ADDF-63F80BB19B75}"/>
            </a:ext>
          </a:extLst>
        </xdr:cNvPr>
        <xdr:cNvSpPr/>
      </xdr:nvSpPr>
      <xdr:spPr>
        <a:xfrm>
          <a:off x="13943816" y="4607971"/>
          <a:ext cx="687368"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[ 0.0%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0" name="正方形/長方形 109">
          <a:extLst>
            <a:ext uri="{FF2B5EF4-FFF2-40B4-BE49-F238E27FC236}">
              <a16:creationId xmlns:a16="http://schemas.microsoft.com/office/drawing/2014/main" id="{4C629330-D555-4528-BFA9-82839A32FD8F}"/>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1" name="正方形/長方形 110">
          <a:extLst>
            <a:ext uri="{FF2B5EF4-FFF2-40B4-BE49-F238E27FC236}">
              <a16:creationId xmlns:a16="http://schemas.microsoft.com/office/drawing/2014/main" id="{E05455E8-BF8B-4856-9BF0-129C7369A003}"/>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2" name="正方形/長方形 111">
          <a:extLst>
            <a:ext uri="{FF2B5EF4-FFF2-40B4-BE49-F238E27FC236}">
              <a16:creationId xmlns:a16="http://schemas.microsoft.com/office/drawing/2014/main" id="{8B5C4D14-5E52-4271-B068-5862554B688D}"/>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3" name="正方形/長方形 112">
          <a:extLst>
            <a:ext uri="{FF2B5EF4-FFF2-40B4-BE49-F238E27FC236}">
              <a16:creationId xmlns:a16="http://schemas.microsoft.com/office/drawing/2014/main" id="{FB562A0F-581E-4131-81F0-34E80FD7FF9D}"/>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4" name="正方形/長方形 113">
          <a:extLst>
            <a:ext uri="{FF2B5EF4-FFF2-40B4-BE49-F238E27FC236}">
              <a16:creationId xmlns:a16="http://schemas.microsoft.com/office/drawing/2014/main" id="{1133C59A-0C87-421F-9218-5B1D7620D8A5}"/>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5" name="正方形/長方形 114">
          <a:extLst>
            <a:ext uri="{FF2B5EF4-FFF2-40B4-BE49-F238E27FC236}">
              <a16:creationId xmlns:a16="http://schemas.microsoft.com/office/drawing/2014/main" id="{066AF0D7-667F-4110-9886-545433DEB1E4}"/>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6" name="正方形/長方形 115">
          <a:extLst>
            <a:ext uri="{FF2B5EF4-FFF2-40B4-BE49-F238E27FC236}">
              <a16:creationId xmlns:a16="http://schemas.microsoft.com/office/drawing/2014/main" id="{BA3E2C38-9FA7-4610-9B1C-68158D7216E6}"/>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7" name="正方形/長方形 116">
          <a:extLst>
            <a:ext uri="{FF2B5EF4-FFF2-40B4-BE49-F238E27FC236}">
              <a16:creationId xmlns:a16="http://schemas.microsoft.com/office/drawing/2014/main" id="{8F26BF53-6C4B-40EC-A18D-CC9A7CEAAF87}"/>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8" name="正方形/長方形 117">
          <a:extLst>
            <a:ext uri="{FF2B5EF4-FFF2-40B4-BE49-F238E27FC236}">
              <a16:creationId xmlns:a16="http://schemas.microsoft.com/office/drawing/2014/main" id="{7520D4FC-B224-4216-AA44-506A8AC2DE75}"/>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9" name="テキスト ボックス 118">
          <a:extLst>
            <a:ext uri="{FF2B5EF4-FFF2-40B4-BE49-F238E27FC236}">
              <a16:creationId xmlns:a16="http://schemas.microsoft.com/office/drawing/2014/main" id="{EB5B4C43-F8EC-4817-A888-2DC4525DED28}"/>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実質的な債務を償還財源が上回っている状況であり、数値については算定されない。これは基金（償還財源）の保有高が大きく影響している。引き続き経常経費の削減に努め、債務償還能力を維持できるよう努める。</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20" name="テキスト ボックス 119">
          <a:extLst>
            <a:ext uri="{FF2B5EF4-FFF2-40B4-BE49-F238E27FC236}">
              <a16:creationId xmlns:a16="http://schemas.microsoft.com/office/drawing/2014/main" id="{445E7DD7-0E91-49EC-AFDE-71F2787239EC}"/>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1" name="直線コネクタ 120">
          <a:extLst>
            <a:ext uri="{FF2B5EF4-FFF2-40B4-BE49-F238E27FC236}">
              <a16:creationId xmlns:a16="http://schemas.microsoft.com/office/drawing/2014/main" id="{5CE3DFB6-8A18-4396-9C29-7BBA0D600FFB}"/>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2" name="テキスト ボックス 121">
          <a:extLst>
            <a:ext uri="{FF2B5EF4-FFF2-40B4-BE49-F238E27FC236}">
              <a16:creationId xmlns:a16="http://schemas.microsoft.com/office/drawing/2014/main" id="{C18E1AF1-751C-45B4-8F09-E2FF68458D7B}"/>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23" name="直線コネクタ 122">
          <a:extLst>
            <a:ext uri="{FF2B5EF4-FFF2-40B4-BE49-F238E27FC236}">
              <a16:creationId xmlns:a16="http://schemas.microsoft.com/office/drawing/2014/main" id="{207FE8A0-9944-4BAE-8DAA-D6E36ACAFB27}"/>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24" name="テキスト ボックス 123">
          <a:extLst>
            <a:ext uri="{FF2B5EF4-FFF2-40B4-BE49-F238E27FC236}">
              <a16:creationId xmlns:a16="http://schemas.microsoft.com/office/drawing/2014/main" id="{4687E970-6D2A-4A55-A7F5-3B0A5CDBF8B4}"/>
            </a:ext>
          </a:extLst>
        </xdr:cNvPr>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5" name="直線コネクタ 124">
          <a:extLst>
            <a:ext uri="{FF2B5EF4-FFF2-40B4-BE49-F238E27FC236}">
              <a16:creationId xmlns:a16="http://schemas.microsoft.com/office/drawing/2014/main" id="{E2BF5152-7EAA-45F5-BB83-9FE8FE04DDDF}"/>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6" name="テキスト ボックス 125">
          <a:extLst>
            <a:ext uri="{FF2B5EF4-FFF2-40B4-BE49-F238E27FC236}">
              <a16:creationId xmlns:a16="http://schemas.microsoft.com/office/drawing/2014/main" id="{10C3CE11-1B78-4358-BDCC-E74D11B5D335}"/>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7" name="直線コネクタ 126">
          <a:extLst>
            <a:ext uri="{FF2B5EF4-FFF2-40B4-BE49-F238E27FC236}">
              <a16:creationId xmlns:a16="http://schemas.microsoft.com/office/drawing/2014/main" id="{2FC8DC50-4125-4D3E-B02E-9960AEC5C8C4}"/>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8" name="テキスト ボックス 127">
          <a:extLst>
            <a:ext uri="{FF2B5EF4-FFF2-40B4-BE49-F238E27FC236}">
              <a16:creationId xmlns:a16="http://schemas.microsoft.com/office/drawing/2014/main" id="{72631976-0D68-4389-AADD-D10E22362D86}"/>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9" name="直線コネクタ 128">
          <a:extLst>
            <a:ext uri="{FF2B5EF4-FFF2-40B4-BE49-F238E27FC236}">
              <a16:creationId xmlns:a16="http://schemas.microsoft.com/office/drawing/2014/main" id="{9A1CAE35-F534-4F43-8007-BAF323573033}"/>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30" name="テキスト ボックス 129">
          <a:extLst>
            <a:ext uri="{FF2B5EF4-FFF2-40B4-BE49-F238E27FC236}">
              <a16:creationId xmlns:a16="http://schemas.microsoft.com/office/drawing/2014/main" id="{807B2950-847A-4FA9-8CD4-31C51531C037}"/>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31" name="直線コネクタ 130">
          <a:extLst>
            <a:ext uri="{FF2B5EF4-FFF2-40B4-BE49-F238E27FC236}">
              <a16:creationId xmlns:a16="http://schemas.microsoft.com/office/drawing/2014/main" id="{8E6FE587-5796-469F-BD3D-D1F6E6F3AEE2}"/>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32" name="テキスト ボックス 131">
          <a:extLst>
            <a:ext uri="{FF2B5EF4-FFF2-40B4-BE49-F238E27FC236}">
              <a16:creationId xmlns:a16="http://schemas.microsoft.com/office/drawing/2014/main" id="{0C589B08-C51C-4EA4-8616-7185C3F9FAEF}"/>
            </a:ext>
          </a:extLst>
        </xdr:cNvPr>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3" name="直線コネクタ 132">
          <a:extLst>
            <a:ext uri="{FF2B5EF4-FFF2-40B4-BE49-F238E27FC236}">
              <a16:creationId xmlns:a16="http://schemas.microsoft.com/office/drawing/2014/main" id="{901C9A61-27C0-467D-AF53-D1447DF6FF85}"/>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4" name="債務償還比率グラフ枠">
          <a:extLst>
            <a:ext uri="{FF2B5EF4-FFF2-40B4-BE49-F238E27FC236}">
              <a16:creationId xmlns:a16="http://schemas.microsoft.com/office/drawing/2014/main" id="{8ABF7142-49AA-4B6A-B18D-951D330F381B}"/>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34</xdr:row>
      <xdr:rowOff>71938</xdr:rowOff>
    </xdr:to>
    <xdr:cxnSp macro="">
      <xdr:nvCxnSpPr>
        <xdr:cNvPr id="135" name="直線コネクタ 134">
          <a:extLst>
            <a:ext uri="{FF2B5EF4-FFF2-40B4-BE49-F238E27FC236}">
              <a16:creationId xmlns:a16="http://schemas.microsoft.com/office/drawing/2014/main" id="{B2AE8908-6DA1-4E7D-A69F-30A2ECD57938}"/>
            </a:ext>
          </a:extLst>
        </xdr:cNvPr>
        <xdr:cNvCxnSpPr/>
      </xdr:nvCxnSpPr>
      <xdr:spPr>
        <a:xfrm flipV="1">
          <a:off x="14793595" y="5312833"/>
          <a:ext cx="1269" cy="13599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75765</xdr:rowOff>
    </xdr:from>
    <xdr:ext cx="560923" cy="259045"/>
    <xdr:sp macro="" textlink="">
      <xdr:nvSpPr>
        <xdr:cNvPr id="136" name="債務償還比率最小値テキスト">
          <a:extLst>
            <a:ext uri="{FF2B5EF4-FFF2-40B4-BE49-F238E27FC236}">
              <a16:creationId xmlns:a16="http://schemas.microsoft.com/office/drawing/2014/main" id="{F44B5CBF-D683-4BE7-B3C7-EC5067AAE4CE}"/>
            </a:ext>
          </a:extLst>
        </xdr:cNvPr>
        <xdr:cNvSpPr txBox="1"/>
      </xdr:nvSpPr>
      <xdr:spPr>
        <a:xfrm>
          <a:off x="14846300" y="6676590"/>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71938</xdr:rowOff>
    </xdr:from>
    <xdr:to>
      <xdr:col>76</xdr:col>
      <xdr:colOff>111125</xdr:colOff>
      <xdr:row>34</xdr:row>
      <xdr:rowOff>71938</xdr:rowOff>
    </xdr:to>
    <xdr:cxnSp macro="">
      <xdr:nvCxnSpPr>
        <xdr:cNvPr id="137" name="直線コネクタ 136">
          <a:extLst>
            <a:ext uri="{FF2B5EF4-FFF2-40B4-BE49-F238E27FC236}">
              <a16:creationId xmlns:a16="http://schemas.microsoft.com/office/drawing/2014/main" id="{ED404B02-2BCD-4D49-BF43-CCB0E220686A}"/>
            </a:ext>
          </a:extLst>
        </xdr:cNvPr>
        <xdr:cNvCxnSpPr/>
      </xdr:nvCxnSpPr>
      <xdr:spPr>
        <a:xfrm>
          <a:off x="14706600" y="6672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8" name="債務償還比率最大値テキスト">
          <a:extLst>
            <a:ext uri="{FF2B5EF4-FFF2-40B4-BE49-F238E27FC236}">
              <a16:creationId xmlns:a16="http://schemas.microsoft.com/office/drawing/2014/main" id="{D6D1CE7E-12DC-45D6-A059-F8A3B4A398CC}"/>
            </a:ext>
          </a:extLst>
        </xdr:cNvPr>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9" name="直線コネクタ 138">
          <a:extLst>
            <a:ext uri="{FF2B5EF4-FFF2-40B4-BE49-F238E27FC236}">
              <a16:creationId xmlns:a16="http://schemas.microsoft.com/office/drawing/2014/main" id="{8419E873-192C-4093-BEF3-4934A2B39BE6}"/>
            </a:ext>
          </a:extLst>
        </xdr:cNvPr>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103254</xdr:rowOff>
    </xdr:from>
    <xdr:ext cx="469744" cy="259045"/>
    <xdr:sp macro="" textlink="">
      <xdr:nvSpPr>
        <xdr:cNvPr id="140" name="債務償還比率平均値テキスト">
          <a:extLst>
            <a:ext uri="{FF2B5EF4-FFF2-40B4-BE49-F238E27FC236}">
              <a16:creationId xmlns:a16="http://schemas.microsoft.com/office/drawing/2014/main" id="{83950FA4-7CFE-4395-994C-4EAB76907681}"/>
            </a:ext>
          </a:extLst>
        </xdr:cNvPr>
        <xdr:cNvSpPr txBox="1"/>
      </xdr:nvSpPr>
      <xdr:spPr>
        <a:xfrm>
          <a:off x="14846300" y="56753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124827</xdr:rowOff>
    </xdr:from>
    <xdr:to>
      <xdr:col>76</xdr:col>
      <xdr:colOff>73025</xdr:colOff>
      <xdr:row>29</xdr:row>
      <xdr:rowOff>54977</xdr:rowOff>
    </xdr:to>
    <xdr:sp macro="" textlink="">
      <xdr:nvSpPr>
        <xdr:cNvPr id="141" name="フローチャート: 判断 140">
          <a:extLst>
            <a:ext uri="{FF2B5EF4-FFF2-40B4-BE49-F238E27FC236}">
              <a16:creationId xmlns:a16="http://schemas.microsoft.com/office/drawing/2014/main" id="{55A89E83-38E0-4E48-845F-6AE9039D946C}"/>
            </a:ext>
          </a:extLst>
        </xdr:cNvPr>
        <xdr:cNvSpPr/>
      </xdr:nvSpPr>
      <xdr:spPr>
        <a:xfrm>
          <a:off x="14744700" y="5696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28</xdr:row>
      <xdr:rowOff>128665</xdr:rowOff>
    </xdr:from>
    <xdr:to>
      <xdr:col>72</xdr:col>
      <xdr:colOff>123825</xdr:colOff>
      <xdr:row>29</xdr:row>
      <xdr:rowOff>58815</xdr:rowOff>
    </xdr:to>
    <xdr:sp macro="" textlink="">
      <xdr:nvSpPr>
        <xdr:cNvPr id="142" name="フローチャート: 判断 141">
          <a:extLst>
            <a:ext uri="{FF2B5EF4-FFF2-40B4-BE49-F238E27FC236}">
              <a16:creationId xmlns:a16="http://schemas.microsoft.com/office/drawing/2014/main" id="{C8634C96-BE7D-4388-8281-D070F43D99A0}"/>
            </a:ext>
          </a:extLst>
        </xdr:cNvPr>
        <xdr:cNvSpPr/>
      </xdr:nvSpPr>
      <xdr:spPr>
        <a:xfrm>
          <a:off x="14033500" y="5700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6632</xdr:rowOff>
    </xdr:from>
    <xdr:to>
      <xdr:col>68</xdr:col>
      <xdr:colOff>123825</xdr:colOff>
      <xdr:row>29</xdr:row>
      <xdr:rowOff>108232</xdr:rowOff>
    </xdr:to>
    <xdr:sp macro="" textlink="">
      <xdr:nvSpPr>
        <xdr:cNvPr id="143" name="フローチャート: 判断 142">
          <a:extLst>
            <a:ext uri="{FF2B5EF4-FFF2-40B4-BE49-F238E27FC236}">
              <a16:creationId xmlns:a16="http://schemas.microsoft.com/office/drawing/2014/main" id="{58BBFA96-2363-4E43-8322-2993FAEF7FF7}"/>
            </a:ext>
          </a:extLst>
        </xdr:cNvPr>
        <xdr:cNvSpPr/>
      </xdr:nvSpPr>
      <xdr:spPr>
        <a:xfrm>
          <a:off x="13271500" y="5750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15268</xdr:rowOff>
    </xdr:from>
    <xdr:to>
      <xdr:col>64</xdr:col>
      <xdr:colOff>123825</xdr:colOff>
      <xdr:row>29</xdr:row>
      <xdr:rowOff>116868</xdr:rowOff>
    </xdr:to>
    <xdr:sp macro="" textlink="">
      <xdr:nvSpPr>
        <xdr:cNvPr id="144" name="フローチャート: 判断 143">
          <a:extLst>
            <a:ext uri="{FF2B5EF4-FFF2-40B4-BE49-F238E27FC236}">
              <a16:creationId xmlns:a16="http://schemas.microsoft.com/office/drawing/2014/main" id="{87626F64-F256-440F-A1B4-3A956E91F543}"/>
            </a:ext>
          </a:extLst>
        </xdr:cNvPr>
        <xdr:cNvSpPr/>
      </xdr:nvSpPr>
      <xdr:spPr>
        <a:xfrm>
          <a:off x="12509500" y="5758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28</xdr:row>
      <xdr:rowOff>151335</xdr:rowOff>
    </xdr:from>
    <xdr:to>
      <xdr:col>60</xdr:col>
      <xdr:colOff>123825</xdr:colOff>
      <xdr:row>29</xdr:row>
      <xdr:rowOff>81485</xdr:rowOff>
    </xdr:to>
    <xdr:sp macro="" textlink="">
      <xdr:nvSpPr>
        <xdr:cNvPr id="145" name="フローチャート: 判断 144">
          <a:extLst>
            <a:ext uri="{FF2B5EF4-FFF2-40B4-BE49-F238E27FC236}">
              <a16:creationId xmlns:a16="http://schemas.microsoft.com/office/drawing/2014/main" id="{28CC4295-AEE7-48B5-855B-D8D29BE11063}"/>
            </a:ext>
          </a:extLst>
        </xdr:cNvPr>
        <xdr:cNvSpPr/>
      </xdr:nvSpPr>
      <xdr:spPr>
        <a:xfrm>
          <a:off x="11747500" y="5723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6" name="テキスト ボックス 145">
          <a:extLst>
            <a:ext uri="{FF2B5EF4-FFF2-40B4-BE49-F238E27FC236}">
              <a16:creationId xmlns:a16="http://schemas.microsoft.com/office/drawing/2014/main" id="{567D553F-99A6-4E62-8E6D-888A6396A77E}"/>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7" name="テキスト ボックス 146">
          <a:extLst>
            <a:ext uri="{FF2B5EF4-FFF2-40B4-BE49-F238E27FC236}">
              <a16:creationId xmlns:a16="http://schemas.microsoft.com/office/drawing/2014/main" id="{5D6A3D33-B40E-49AA-A489-AF6E7BAE45A1}"/>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8" name="テキスト ボックス 147">
          <a:extLst>
            <a:ext uri="{FF2B5EF4-FFF2-40B4-BE49-F238E27FC236}">
              <a16:creationId xmlns:a16="http://schemas.microsoft.com/office/drawing/2014/main" id="{3CD40E53-39C6-4E43-AF63-9BD1D895AAD6}"/>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9" name="テキスト ボックス 148">
          <a:extLst>
            <a:ext uri="{FF2B5EF4-FFF2-40B4-BE49-F238E27FC236}">
              <a16:creationId xmlns:a16="http://schemas.microsoft.com/office/drawing/2014/main" id="{E1E4B132-27E4-4444-A50C-0DC145444D91}"/>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0" name="テキスト ボックス 149">
          <a:extLst>
            <a:ext uri="{FF2B5EF4-FFF2-40B4-BE49-F238E27FC236}">
              <a16:creationId xmlns:a16="http://schemas.microsoft.com/office/drawing/2014/main" id="{05A71ACF-64D7-468A-9005-23137147E533}"/>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27</xdr:row>
      <xdr:rowOff>75342</xdr:rowOff>
    </xdr:from>
    <xdr:ext cx="469744" cy="259045"/>
    <xdr:sp macro="" textlink="">
      <xdr:nvSpPr>
        <xdr:cNvPr id="151" name="n_1aveValue債務償還比率">
          <a:extLst>
            <a:ext uri="{FF2B5EF4-FFF2-40B4-BE49-F238E27FC236}">
              <a16:creationId xmlns:a16="http://schemas.microsoft.com/office/drawing/2014/main" id="{F4403DBB-6D70-477C-A20D-85540FF1B047}"/>
            </a:ext>
          </a:extLst>
        </xdr:cNvPr>
        <xdr:cNvSpPr txBox="1"/>
      </xdr:nvSpPr>
      <xdr:spPr>
        <a:xfrm>
          <a:off x="13836727" y="5476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124759</xdr:rowOff>
    </xdr:from>
    <xdr:ext cx="469744" cy="259045"/>
    <xdr:sp macro="" textlink="">
      <xdr:nvSpPr>
        <xdr:cNvPr id="152" name="n_2aveValue債務償還比率">
          <a:extLst>
            <a:ext uri="{FF2B5EF4-FFF2-40B4-BE49-F238E27FC236}">
              <a16:creationId xmlns:a16="http://schemas.microsoft.com/office/drawing/2014/main" id="{9A5C618E-BDF2-4C94-81D7-29111D482409}"/>
            </a:ext>
          </a:extLst>
        </xdr:cNvPr>
        <xdr:cNvSpPr txBox="1"/>
      </xdr:nvSpPr>
      <xdr:spPr>
        <a:xfrm>
          <a:off x="13087427" y="5525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133395</xdr:rowOff>
    </xdr:from>
    <xdr:ext cx="469744" cy="259045"/>
    <xdr:sp macro="" textlink="">
      <xdr:nvSpPr>
        <xdr:cNvPr id="153" name="n_3aveValue債務償還比率">
          <a:extLst>
            <a:ext uri="{FF2B5EF4-FFF2-40B4-BE49-F238E27FC236}">
              <a16:creationId xmlns:a16="http://schemas.microsoft.com/office/drawing/2014/main" id="{B73F2068-059B-4438-BCFC-AF26CCAA700F}"/>
            </a:ext>
          </a:extLst>
        </xdr:cNvPr>
        <xdr:cNvSpPr txBox="1"/>
      </xdr:nvSpPr>
      <xdr:spPr>
        <a:xfrm>
          <a:off x="12325427" y="5534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98012</xdr:rowOff>
    </xdr:from>
    <xdr:ext cx="469744" cy="259045"/>
    <xdr:sp macro="" textlink="">
      <xdr:nvSpPr>
        <xdr:cNvPr id="154" name="n_4aveValue債務償還比率">
          <a:extLst>
            <a:ext uri="{FF2B5EF4-FFF2-40B4-BE49-F238E27FC236}">
              <a16:creationId xmlns:a16="http://schemas.microsoft.com/office/drawing/2014/main" id="{ADA53EEB-8CCC-4D60-8C08-D56126602DB4}"/>
            </a:ext>
          </a:extLst>
        </xdr:cNvPr>
        <xdr:cNvSpPr txBox="1"/>
      </xdr:nvSpPr>
      <xdr:spPr>
        <a:xfrm>
          <a:off x="11563427" y="5498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5" name="正方形/長方形 154">
          <a:extLst>
            <a:ext uri="{FF2B5EF4-FFF2-40B4-BE49-F238E27FC236}">
              <a16:creationId xmlns:a16="http://schemas.microsoft.com/office/drawing/2014/main" id="{7F519666-FDE8-4CC6-8055-8B39676D0777}"/>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56" name="正方形/長方形 155">
          <a:extLst>
            <a:ext uri="{FF2B5EF4-FFF2-40B4-BE49-F238E27FC236}">
              <a16:creationId xmlns:a16="http://schemas.microsoft.com/office/drawing/2014/main" id="{A524C6F9-294E-4B1E-A5CD-9C6AA546A01C}"/>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57" name="テキスト ボックス 156">
          <a:extLst>
            <a:ext uri="{FF2B5EF4-FFF2-40B4-BE49-F238E27FC236}">
              <a16:creationId xmlns:a16="http://schemas.microsoft.com/office/drawing/2014/main" id="{F4445B95-4317-45B4-ADAD-853B1CD8F05D}"/>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58" name="テキスト ボックス 157">
          <a:extLst>
            <a:ext uri="{FF2B5EF4-FFF2-40B4-BE49-F238E27FC236}">
              <a16:creationId xmlns:a16="http://schemas.microsoft.com/office/drawing/2014/main" id="{230F0823-B88D-4490-B987-79C1B219EAFD}"/>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59" name="テキスト ボックス 158">
          <a:extLst>
            <a:ext uri="{FF2B5EF4-FFF2-40B4-BE49-F238E27FC236}">
              <a16:creationId xmlns:a16="http://schemas.microsoft.com/office/drawing/2014/main" id="{6609BFEE-19B6-4258-9D76-46778ED7BC2B}"/>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0" name="テキスト ボックス 159">
          <a:extLst>
            <a:ext uri="{FF2B5EF4-FFF2-40B4-BE49-F238E27FC236}">
              <a16:creationId xmlns:a16="http://schemas.microsoft.com/office/drawing/2014/main" id="{475B8CC1-714E-4CE5-999D-EFDE95A541A8}"/>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A9B94BAF-FB63-4CFB-8047-A61E85C1F91E}"/>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479D9F10-D459-4D49-9059-E706570B65BA}"/>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951275E5-EB17-4427-81F9-BB8883630F58}"/>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A3D61E0-91AB-4191-AF49-845119F4A696}"/>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福島県檜枝岐村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C0978A44-FB0C-4000-B8DB-C4216FBE7048}"/>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C57F063C-0A75-4BFB-A93F-292E7DA0593C}"/>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5EFE8C67-63D2-4F92-A5F0-792560AF207E}"/>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8BCC775B-255B-47AC-B34D-CC0FF15FEF86}"/>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EC8DADDC-ED08-4EF7-9BA0-1884F10D4584}"/>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FDE93374-8F4D-4C24-B044-4BC8F40C3312}"/>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522
521
390.46
2,675,151
2,533,165
103,307
991,543
3,296,213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B53443C1-C471-4F59-9550-1754FFD192E1}"/>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BDCF0C1D-7164-4345-A523-C00AADDFD973}"/>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6B1D6629-09A1-463E-BCC1-878F69BA4E5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37FCBF24-A3D6-4883-B828-588D913943D5}"/>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A3A7A3C4-71CC-4BD8-9CF9-7F8EF61FDCF5}"/>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72303AB-1D83-46B7-AFDE-2DAB0DA29E26}"/>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C734CEA9-2347-42FD-8D43-14724FCB21ED}"/>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55D44D49-9561-4D85-9DD1-968FE7F4237D}"/>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DAB4C333-1D43-4C42-8055-E7EFD99C8335}"/>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F5386E63-A20A-44E3-AFAA-B1500B2F0BD5}"/>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33C701CF-0409-4FC2-AA5C-AF66FDB1D7F4}"/>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C1B32D5A-3954-4C43-BA32-22D1F4E8636B}"/>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F0BD7F6-5274-4611-92D5-9F8627AB9BE2}"/>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1A977BAC-B3F6-4D52-A5E2-47BA95A893C6}"/>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55DE5913-0A6B-4469-8667-2C39625FBAEA}"/>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5D373938-B60B-4B40-9871-71EADB1E5EB5}"/>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1A068298-4E64-491A-87FF-131470A710E8}"/>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C1EC8F50-FCF8-4703-8865-44F5C336AAC7}"/>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E94613D2-0865-462B-8234-2BE6A4055B2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7412EBC2-D7DB-468D-9105-3C4DCBF0549B}"/>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926FFBF5-856C-4639-A1E3-F47A430C9426}"/>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898062D8-816A-452C-AF0A-963EA59E274F}"/>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4008B29-8CD1-42A0-A1CD-3F100B90228C}"/>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9229480C-64C8-421D-B8F1-2BFE943BC7E6}"/>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FADA1D4-7FEA-4164-B080-43822929AB97}"/>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531A6DDE-AA3F-4CA6-B681-99019874F9DE}"/>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92C2E396-3493-4B3B-B822-5B9192A72A9A}"/>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878AE07B-AD4B-488C-951F-2CCC70087AE7}"/>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FA8C1D07-D42A-4764-8A01-CCE74D6D1324}"/>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23478390-8013-4857-9FDE-E677242A9847}"/>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5F616657-B8A8-4597-A615-93E1254B9D61}"/>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FF73189A-4E86-41B1-9943-EF47175BA16F}"/>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1FA15A69-11D0-4F7E-856F-37F0201BBEA2}"/>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6E24E23E-8EB9-4F61-B7A8-6F8BA5DE08F5}"/>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4427C6EF-6B76-4533-B3A5-2CF3FEA2A900}"/>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880B24FA-D704-409A-BA3D-78AC6BF8BBEE}"/>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FFBA4966-3712-4736-9662-98CC644E6E33}"/>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ECFF5C6D-5A10-4401-8A80-924876371539}"/>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0345BC97-CD08-400D-8FE2-33609F4CBE1E}"/>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87DFD168-B6F3-4DB1-B81E-D2695386021B}"/>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EDD10518-87F5-44A4-8D2C-34E37A021B1F}"/>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5AF34146-F08B-4570-A517-853149218BB7}"/>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C53B78B2-82DA-4EDF-A607-DDDD7FB10FE7}"/>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4821DCB7-8BED-430F-B358-D914454E75BB}"/>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32661058-6C03-4ED7-99AD-9F536F0E3A2A}"/>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129540</xdr:rowOff>
    </xdr:from>
    <xdr:to>
      <xdr:col>24</xdr:col>
      <xdr:colOff>62865</xdr:colOff>
      <xdr:row>42</xdr:row>
      <xdr:rowOff>7620</xdr:rowOff>
    </xdr:to>
    <xdr:cxnSp macro="">
      <xdr:nvCxnSpPr>
        <xdr:cNvPr id="57" name="直線コネクタ 56">
          <a:extLst>
            <a:ext uri="{FF2B5EF4-FFF2-40B4-BE49-F238E27FC236}">
              <a16:creationId xmlns:a16="http://schemas.microsoft.com/office/drawing/2014/main" id="{1D8F9D71-C025-48B5-8DD8-6D21A0420BD6}"/>
            </a:ext>
          </a:extLst>
        </xdr:cNvPr>
        <xdr:cNvCxnSpPr/>
      </xdr:nvCxnSpPr>
      <xdr:spPr>
        <a:xfrm flipV="1">
          <a:off x="4634865" y="5787390"/>
          <a:ext cx="0" cy="1421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11447</xdr:rowOff>
    </xdr:from>
    <xdr:ext cx="405111" cy="259045"/>
    <xdr:sp macro="" textlink="">
      <xdr:nvSpPr>
        <xdr:cNvPr id="58" name="【道路】&#10;有形固定資産減価償却率最小値テキスト">
          <a:extLst>
            <a:ext uri="{FF2B5EF4-FFF2-40B4-BE49-F238E27FC236}">
              <a16:creationId xmlns:a16="http://schemas.microsoft.com/office/drawing/2014/main" id="{5CA06B49-2C16-4D67-8E2B-8B8F51CAACBE}"/>
            </a:ext>
          </a:extLst>
        </xdr:cNvPr>
        <xdr:cNvSpPr txBox="1"/>
      </xdr:nvSpPr>
      <xdr:spPr>
        <a:xfrm>
          <a:off x="4673600" y="721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7620</xdr:rowOff>
    </xdr:from>
    <xdr:to>
      <xdr:col>24</xdr:col>
      <xdr:colOff>152400</xdr:colOff>
      <xdr:row>42</xdr:row>
      <xdr:rowOff>7620</xdr:rowOff>
    </xdr:to>
    <xdr:cxnSp macro="">
      <xdr:nvCxnSpPr>
        <xdr:cNvPr id="59" name="直線コネクタ 58">
          <a:extLst>
            <a:ext uri="{FF2B5EF4-FFF2-40B4-BE49-F238E27FC236}">
              <a16:creationId xmlns:a16="http://schemas.microsoft.com/office/drawing/2014/main" id="{D3A4551A-034F-4D84-B93B-904B7A5F97FD}"/>
            </a:ext>
          </a:extLst>
        </xdr:cNvPr>
        <xdr:cNvCxnSpPr/>
      </xdr:nvCxnSpPr>
      <xdr:spPr>
        <a:xfrm>
          <a:off x="4546600" y="720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76217</xdr:rowOff>
    </xdr:from>
    <xdr:ext cx="405111" cy="259045"/>
    <xdr:sp macro="" textlink="">
      <xdr:nvSpPr>
        <xdr:cNvPr id="60" name="【道路】&#10;有形固定資産減価償却率最大値テキスト">
          <a:extLst>
            <a:ext uri="{FF2B5EF4-FFF2-40B4-BE49-F238E27FC236}">
              <a16:creationId xmlns:a16="http://schemas.microsoft.com/office/drawing/2014/main" id="{65BB6E19-D139-4FF5-B876-0ECDFB9C344B}"/>
            </a:ext>
          </a:extLst>
        </xdr:cNvPr>
        <xdr:cNvSpPr txBox="1"/>
      </xdr:nvSpPr>
      <xdr:spPr>
        <a:xfrm>
          <a:off x="4673600" y="5562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129540</xdr:rowOff>
    </xdr:from>
    <xdr:to>
      <xdr:col>24</xdr:col>
      <xdr:colOff>152400</xdr:colOff>
      <xdr:row>33</xdr:row>
      <xdr:rowOff>129540</xdr:rowOff>
    </xdr:to>
    <xdr:cxnSp macro="">
      <xdr:nvCxnSpPr>
        <xdr:cNvPr id="61" name="直線コネクタ 60">
          <a:extLst>
            <a:ext uri="{FF2B5EF4-FFF2-40B4-BE49-F238E27FC236}">
              <a16:creationId xmlns:a16="http://schemas.microsoft.com/office/drawing/2014/main" id="{C59CBF55-5F07-4227-A01E-A68F1471C69C}"/>
            </a:ext>
          </a:extLst>
        </xdr:cNvPr>
        <xdr:cNvCxnSpPr/>
      </xdr:nvCxnSpPr>
      <xdr:spPr>
        <a:xfrm>
          <a:off x="4546600" y="5787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5732</xdr:rowOff>
    </xdr:from>
    <xdr:ext cx="405111" cy="259045"/>
    <xdr:sp macro="" textlink="">
      <xdr:nvSpPr>
        <xdr:cNvPr id="62" name="【道路】&#10;有形固定資産減価償却率平均値テキスト">
          <a:extLst>
            <a:ext uri="{FF2B5EF4-FFF2-40B4-BE49-F238E27FC236}">
              <a16:creationId xmlns:a16="http://schemas.microsoft.com/office/drawing/2014/main" id="{BD497140-2D4D-408B-B22E-35C1A4E7FD66}"/>
            </a:ext>
          </a:extLst>
        </xdr:cNvPr>
        <xdr:cNvSpPr txBox="1"/>
      </xdr:nvSpPr>
      <xdr:spPr>
        <a:xfrm>
          <a:off x="4673600" y="65208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27305</xdr:rowOff>
    </xdr:from>
    <xdr:to>
      <xdr:col>24</xdr:col>
      <xdr:colOff>114300</xdr:colOff>
      <xdr:row>38</xdr:row>
      <xdr:rowOff>128905</xdr:rowOff>
    </xdr:to>
    <xdr:sp macro="" textlink="">
      <xdr:nvSpPr>
        <xdr:cNvPr id="63" name="フローチャート: 判断 62">
          <a:extLst>
            <a:ext uri="{FF2B5EF4-FFF2-40B4-BE49-F238E27FC236}">
              <a16:creationId xmlns:a16="http://schemas.microsoft.com/office/drawing/2014/main" id="{D4A3B837-A704-483E-85C4-71ED4787B69C}"/>
            </a:ext>
          </a:extLst>
        </xdr:cNvPr>
        <xdr:cNvSpPr/>
      </xdr:nvSpPr>
      <xdr:spPr>
        <a:xfrm>
          <a:off x="4584700" y="654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133985</xdr:rowOff>
    </xdr:from>
    <xdr:to>
      <xdr:col>20</xdr:col>
      <xdr:colOff>38100</xdr:colOff>
      <xdr:row>38</xdr:row>
      <xdr:rowOff>64135</xdr:rowOff>
    </xdr:to>
    <xdr:sp macro="" textlink="">
      <xdr:nvSpPr>
        <xdr:cNvPr id="64" name="フローチャート: 判断 63">
          <a:extLst>
            <a:ext uri="{FF2B5EF4-FFF2-40B4-BE49-F238E27FC236}">
              <a16:creationId xmlns:a16="http://schemas.microsoft.com/office/drawing/2014/main" id="{D293D39A-0791-4295-8524-3DF8EDF08AFE}"/>
            </a:ext>
          </a:extLst>
        </xdr:cNvPr>
        <xdr:cNvSpPr/>
      </xdr:nvSpPr>
      <xdr:spPr>
        <a:xfrm>
          <a:off x="3746500" y="647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86360</xdr:rowOff>
    </xdr:from>
    <xdr:to>
      <xdr:col>15</xdr:col>
      <xdr:colOff>101600</xdr:colOff>
      <xdr:row>38</xdr:row>
      <xdr:rowOff>16510</xdr:rowOff>
    </xdr:to>
    <xdr:sp macro="" textlink="">
      <xdr:nvSpPr>
        <xdr:cNvPr id="65" name="フローチャート: 判断 64">
          <a:extLst>
            <a:ext uri="{FF2B5EF4-FFF2-40B4-BE49-F238E27FC236}">
              <a16:creationId xmlns:a16="http://schemas.microsoft.com/office/drawing/2014/main" id="{505815B5-F903-4677-9169-6A8704E6ACD9}"/>
            </a:ext>
          </a:extLst>
        </xdr:cNvPr>
        <xdr:cNvSpPr/>
      </xdr:nvSpPr>
      <xdr:spPr>
        <a:xfrm>
          <a:off x="2857500" y="6430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76835</xdr:rowOff>
    </xdr:from>
    <xdr:to>
      <xdr:col>10</xdr:col>
      <xdr:colOff>165100</xdr:colOff>
      <xdr:row>38</xdr:row>
      <xdr:rowOff>6985</xdr:rowOff>
    </xdr:to>
    <xdr:sp macro="" textlink="">
      <xdr:nvSpPr>
        <xdr:cNvPr id="66" name="フローチャート: 判断 65">
          <a:extLst>
            <a:ext uri="{FF2B5EF4-FFF2-40B4-BE49-F238E27FC236}">
              <a16:creationId xmlns:a16="http://schemas.microsoft.com/office/drawing/2014/main" id="{648F9CB4-4015-4E9F-9258-D99C1470FE65}"/>
            </a:ext>
          </a:extLst>
        </xdr:cNvPr>
        <xdr:cNvSpPr/>
      </xdr:nvSpPr>
      <xdr:spPr>
        <a:xfrm>
          <a:off x="1968500" y="642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61595</xdr:rowOff>
    </xdr:from>
    <xdr:to>
      <xdr:col>6</xdr:col>
      <xdr:colOff>38100</xdr:colOff>
      <xdr:row>37</xdr:row>
      <xdr:rowOff>163195</xdr:rowOff>
    </xdr:to>
    <xdr:sp macro="" textlink="">
      <xdr:nvSpPr>
        <xdr:cNvPr id="67" name="フローチャート: 判断 66">
          <a:extLst>
            <a:ext uri="{FF2B5EF4-FFF2-40B4-BE49-F238E27FC236}">
              <a16:creationId xmlns:a16="http://schemas.microsoft.com/office/drawing/2014/main" id="{88804A50-640D-41E0-832B-C558161EA1ED}"/>
            </a:ext>
          </a:extLst>
        </xdr:cNvPr>
        <xdr:cNvSpPr/>
      </xdr:nvSpPr>
      <xdr:spPr>
        <a:xfrm>
          <a:off x="1079500" y="640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AAA4BB90-AC73-497B-96BD-53406F4E792C}"/>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ED65AF9D-5DAF-4D07-AB93-921F1FA205EF}"/>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C41881DE-E1C8-4FE5-821E-E3B5B93AFC6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AD25D166-7046-44C0-B235-AF434E7C09B8}"/>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8F24AD22-4212-48ED-9BEE-FDC5AAD6A4A4}"/>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109220</xdr:rowOff>
    </xdr:from>
    <xdr:to>
      <xdr:col>24</xdr:col>
      <xdr:colOff>114300</xdr:colOff>
      <xdr:row>38</xdr:row>
      <xdr:rowOff>39370</xdr:rowOff>
    </xdr:to>
    <xdr:sp macro="" textlink="">
      <xdr:nvSpPr>
        <xdr:cNvPr id="73" name="楕円 72">
          <a:extLst>
            <a:ext uri="{FF2B5EF4-FFF2-40B4-BE49-F238E27FC236}">
              <a16:creationId xmlns:a16="http://schemas.microsoft.com/office/drawing/2014/main" id="{6230DEDA-2C75-42B0-8F1D-6285FF5431A3}"/>
            </a:ext>
          </a:extLst>
        </xdr:cNvPr>
        <xdr:cNvSpPr/>
      </xdr:nvSpPr>
      <xdr:spPr>
        <a:xfrm>
          <a:off x="4584700" y="6452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132097</xdr:rowOff>
    </xdr:from>
    <xdr:ext cx="405111" cy="259045"/>
    <xdr:sp macro="" textlink="">
      <xdr:nvSpPr>
        <xdr:cNvPr id="74" name="【道路】&#10;有形固定資産減価償却率該当値テキスト">
          <a:extLst>
            <a:ext uri="{FF2B5EF4-FFF2-40B4-BE49-F238E27FC236}">
              <a16:creationId xmlns:a16="http://schemas.microsoft.com/office/drawing/2014/main" id="{FA30396A-E157-404C-BA66-615831707A00}"/>
            </a:ext>
          </a:extLst>
        </xdr:cNvPr>
        <xdr:cNvSpPr txBox="1"/>
      </xdr:nvSpPr>
      <xdr:spPr>
        <a:xfrm>
          <a:off x="4673600" y="630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71120</xdr:rowOff>
    </xdr:from>
    <xdr:to>
      <xdr:col>20</xdr:col>
      <xdr:colOff>38100</xdr:colOff>
      <xdr:row>38</xdr:row>
      <xdr:rowOff>1270</xdr:rowOff>
    </xdr:to>
    <xdr:sp macro="" textlink="">
      <xdr:nvSpPr>
        <xdr:cNvPr id="75" name="楕円 74">
          <a:extLst>
            <a:ext uri="{FF2B5EF4-FFF2-40B4-BE49-F238E27FC236}">
              <a16:creationId xmlns:a16="http://schemas.microsoft.com/office/drawing/2014/main" id="{F5D6CB0E-69AA-48DE-8572-0BFDFF3CD997}"/>
            </a:ext>
          </a:extLst>
        </xdr:cNvPr>
        <xdr:cNvSpPr/>
      </xdr:nvSpPr>
      <xdr:spPr>
        <a:xfrm>
          <a:off x="3746500" y="641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121920</xdr:rowOff>
    </xdr:from>
    <xdr:to>
      <xdr:col>24</xdr:col>
      <xdr:colOff>63500</xdr:colOff>
      <xdr:row>37</xdr:row>
      <xdr:rowOff>160020</xdr:rowOff>
    </xdr:to>
    <xdr:cxnSp macro="">
      <xdr:nvCxnSpPr>
        <xdr:cNvPr id="76" name="直線コネクタ 75">
          <a:extLst>
            <a:ext uri="{FF2B5EF4-FFF2-40B4-BE49-F238E27FC236}">
              <a16:creationId xmlns:a16="http://schemas.microsoft.com/office/drawing/2014/main" id="{9673A0AF-753E-4912-B2F3-A27FA145B18C}"/>
            </a:ext>
          </a:extLst>
        </xdr:cNvPr>
        <xdr:cNvCxnSpPr/>
      </xdr:nvCxnSpPr>
      <xdr:spPr>
        <a:xfrm>
          <a:off x="3797300" y="646557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33020</xdr:rowOff>
    </xdr:from>
    <xdr:to>
      <xdr:col>15</xdr:col>
      <xdr:colOff>101600</xdr:colOff>
      <xdr:row>37</xdr:row>
      <xdr:rowOff>134620</xdr:rowOff>
    </xdr:to>
    <xdr:sp macro="" textlink="">
      <xdr:nvSpPr>
        <xdr:cNvPr id="77" name="楕円 76">
          <a:extLst>
            <a:ext uri="{FF2B5EF4-FFF2-40B4-BE49-F238E27FC236}">
              <a16:creationId xmlns:a16="http://schemas.microsoft.com/office/drawing/2014/main" id="{9F547D8C-2262-4FA2-843D-5FCF5D7AAFDE}"/>
            </a:ext>
          </a:extLst>
        </xdr:cNvPr>
        <xdr:cNvSpPr/>
      </xdr:nvSpPr>
      <xdr:spPr>
        <a:xfrm>
          <a:off x="2857500" y="6376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83820</xdr:rowOff>
    </xdr:from>
    <xdr:to>
      <xdr:col>19</xdr:col>
      <xdr:colOff>177800</xdr:colOff>
      <xdr:row>37</xdr:row>
      <xdr:rowOff>121920</xdr:rowOff>
    </xdr:to>
    <xdr:cxnSp macro="">
      <xdr:nvCxnSpPr>
        <xdr:cNvPr id="78" name="直線コネクタ 77">
          <a:extLst>
            <a:ext uri="{FF2B5EF4-FFF2-40B4-BE49-F238E27FC236}">
              <a16:creationId xmlns:a16="http://schemas.microsoft.com/office/drawing/2014/main" id="{7C0D39B0-D001-4D5F-8CAB-B237C5ABA196}"/>
            </a:ext>
          </a:extLst>
        </xdr:cNvPr>
        <xdr:cNvCxnSpPr/>
      </xdr:nvCxnSpPr>
      <xdr:spPr>
        <a:xfrm>
          <a:off x="2908300" y="642747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164465</xdr:rowOff>
    </xdr:from>
    <xdr:to>
      <xdr:col>10</xdr:col>
      <xdr:colOff>165100</xdr:colOff>
      <xdr:row>37</xdr:row>
      <xdr:rowOff>94615</xdr:rowOff>
    </xdr:to>
    <xdr:sp macro="" textlink="">
      <xdr:nvSpPr>
        <xdr:cNvPr id="79" name="楕円 78">
          <a:extLst>
            <a:ext uri="{FF2B5EF4-FFF2-40B4-BE49-F238E27FC236}">
              <a16:creationId xmlns:a16="http://schemas.microsoft.com/office/drawing/2014/main" id="{68F10A34-D874-4688-A166-4ACF930B54E6}"/>
            </a:ext>
          </a:extLst>
        </xdr:cNvPr>
        <xdr:cNvSpPr/>
      </xdr:nvSpPr>
      <xdr:spPr>
        <a:xfrm>
          <a:off x="1968500" y="6336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43815</xdr:rowOff>
    </xdr:from>
    <xdr:to>
      <xdr:col>15</xdr:col>
      <xdr:colOff>50800</xdr:colOff>
      <xdr:row>37</xdr:row>
      <xdr:rowOff>83820</xdr:rowOff>
    </xdr:to>
    <xdr:cxnSp macro="">
      <xdr:nvCxnSpPr>
        <xdr:cNvPr id="80" name="直線コネクタ 79">
          <a:extLst>
            <a:ext uri="{FF2B5EF4-FFF2-40B4-BE49-F238E27FC236}">
              <a16:creationId xmlns:a16="http://schemas.microsoft.com/office/drawing/2014/main" id="{15E91B9F-1433-4A6B-B3DF-04A88A1424A5}"/>
            </a:ext>
          </a:extLst>
        </xdr:cNvPr>
        <xdr:cNvCxnSpPr/>
      </xdr:nvCxnSpPr>
      <xdr:spPr>
        <a:xfrm>
          <a:off x="2019300" y="638746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55262</xdr:rowOff>
    </xdr:from>
    <xdr:ext cx="405111" cy="259045"/>
    <xdr:sp macro="" textlink="">
      <xdr:nvSpPr>
        <xdr:cNvPr id="81" name="n_1aveValue【道路】&#10;有形固定資産減価償却率">
          <a:extLst>
            <a:ext uri="{FF2B5EF4-FFF2-40B4-BE49-F238E27FC236}">
              <a16:creationId xmlns:a16="http://schemas.microsoft.com/office/drawing/2014/main" id="{8197141C-4D2A-4F1E-B7A2-8352DB73D09F}"/>
            </a:ext>
          </a:extLst>
        </xdr:cNvPr>
        <xdr:cNvSpPr txBox="1"/>
      </xdr:nvSpPr>
      <xdr:spPr>
        <a:xfrm>
          <a:off x="3582044" y="6570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7637</xdr:rowOff>
    </xdr:from>
    <xdr:ext cx="405111" cy="259045"/>
    <xdr:sp macro="" textlink="">
      <xdr:nvSpPr>
        <xdr:cNvPr id="82" name="n_2aveValue【道路】&#10;有形固定資産減価償却率">
          <a:extLst>
            <a:ext uri="{FF2B5EF4-FFF2-40B4-BE49-F238E27FC236}">
              <a16:creationId xmlns:a16="http://schemas.microsoft.com/office/drawing/2014/main" id="{FB5D2F36-7CF7-4865-BAA4-4825BB33A138}"/>
            </a:ext>
          </a:extLst>
        </xdr:cNvPr>
        <xdr:cNvSpPr txBox="1"/>
      </xdr:nvSpPr>
      <xdr:spPr>
        <a:xfrm>
          <a:off x="2705744" y="6522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169562</xdr:rowOff>
    </xdr:from>
    <xdr:ext cx="405111" cy="259045"/>
    <xdr:sp macro="" textlink="">
      <xdr:nvSpPr>
        <xdr:cNvPr id="83" name="n_3aveValue【道路】&#10;有形固定資産減価償却率">
          <a:extLst>
            <a:ext uri="{FF2B5EF4-FFF2-40B4-BE49-F238E27FC236}">
              <a16:creationId xmlns:a16="http://schemas.microsoft.com/office/drawing/2014/main" id="{57E4C66B-E72C-4473-88C9-7DFEE8AF9C70}"/>
            </a:ext>
          </a:extLst>
        </xdr:cNvPr>
        <xdr:cNvSpPr txBox="1"/>
      </xdr:nvSpPr>
      <xdr:spPr>
        <a:xfrm>
          <a:off x="1816744" y="6513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8272</xdr:rowOff>
    </xdr:from>
    <xdr:ext cx="405111" cy="259045"/>
    <xdr:sp macro="" textlink="">
      <xdr:nvSpPr>
        <xdr:cNvPr id="84" name="n_4aveValue【道路】&#10;有形固定資産減価償却率">
          <a:extLst>
            <a:ext uri="{FF2B5EF4-FFF2-40B4-BE49-F238E27FC236}">
              <a16:creationId xmlns:a16="http://schemas.microsoft.com/office/drawing/2014/main" id="{8855563B-BE00-434E-829E-7F3F9E1BA56C}"/>
            </a:ext>
          </a:extLst>
        </xdr:cNvPr>
        <xdr:cNvSpPr txBox="1"/>
      </xdr:nvSpPr>
      <xdr:spPr>
        <a:xfrm>
          <a:off x="927744" y="6180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17797</xdr:rowOff>
    </xdr:from>
    <xdr:ext cx="405111" cy="259045"/>
    <xdr:sp macro="" textlink="">
      <xdr:nvSpPr>
        <xdr:cNvPr id="85" name="n_1mainValue【道路】&#10;有形固定資産減価償却率">
          <a:extLst>
            <a:ext uri="{FF2B5EF4-FFF2-40B4-BE49-F238E27FC236}">
              <a16:creationId xmlns:a16="http://schemas.microsoft.com/office/drawing/2014/main" id="{F7F32B52-58CC-46BF-B854-AEE300A0D49C}"/>
            </a:ext>
          </a:extLst>
        </xdr:cNvPr>
        <xdr:cNvSpPr txBox="1"/>
      </xdr:nvSpPr>
      <xdr:spPr>
        <a:xfrm>
          <a:off x="3582044" y="618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151147</xdr:rowOff>
    </xdr:from>
    <xdr:ext cx="405111" cy="259045"/>
    <xdr:sp macro="" textlink="">
      <xdr:nvSpPr>
        <xdr:cNvPr id="86" name="n_2mainValue【道路】&#10;有形固定資産減価償却率">
          <a:extLst>
            <a:ext uri="{FF2B5EF4-FFF2-40B4-BE49-F238E27FC236}">
              <a16:creationId xmlns:a16="http://schemas.microsoft.com/office/drawing/2014/main" id="{1A299AAF-8A33-4403-BBA5-870E1AEAD7BE}"/>
            </a:ext>
          </a:extLst>
        </xdr:cNvPr>
        <xdr:cNvSpPr txBox="1"/>
      </xdr:nvSpPr>
      <xdr:spPr>
        <a:xfrm>
          <a:off x="2705744" y="6151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111142</xdr:rowOff>
    </xdr:from>
    <xdr:ext cx="405111" cy="259045"/>
    <xdr:sp macro="" textlink="">
      <xdr:nvSpPr>
        <xdr:cNvPr id="87" name="n_3mainValue【道路】&#10;有形固定資産減価償却率">
          <a:extLst>
            <a:ext uri="{FF2B5EF4-FFF2-40B4-BE49-F238E27FC236}">
              <a16:creationId xmlns:a16="http://schemas.microsoft.com/office/drawing/2014/main" id="{A8499FB1-7719-43AB-B703-2AF68364A377}"/>
            </a:ext>
          </a:extLst>
        </xdr:cNvPr>
        <xdr:cNvSpPr txBox="1"/>
      </xdr:nvSpPr>
      <xdr:spPr>
        <a:xfrm>
          <a:off x="1816744" y="6111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8" name="正方形/長方形 87">
          <a:extLst>
            <a:ext uri="{FF2B5EF4-FFF2-40B4-BE49-F238E27FC236}">
              <a16:creationId xmlns:a16="http://schemas.microsoft.com/office/drawing/2014/main" id="{AE9420E7-5C1C-4F17-A97D-B3CCAB56D2CC}"/>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9" name="正方形/長方形 88">
          <a:extLst>
            <a:ext uri="{FF2B5EF4-FFF2-40B4-BE49-F238E27FC236}">
              <a16:creationId xmlns:a16="http://schemas.microsoft.com/office/drawing/2014/main" id="{37AC30F0-3B7E-4547-B37E-A8449F56A25A}"/>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0" name="正方形/長方形 89">
          <a:extLst>
            <a:ext uri="{FF2B5EF4-FFF2-40B4-BE49-F238E27FC236}">
              <a16:creationId xmlns:a16="http://schemas.microsoft.com/office/drawing/2014/main" id="{84C80FEB-6026-4151-B01E-9C4F90F975F2}"/>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1" name="正方形/長方形 90">
          <a:extLst>
            <a:ext uri="{FF2B5EF4-FFF2-40B4-BE49-F238E27FC236}">
              <a16:creationId xmlns:a16="http://schemas.microsoft.com/office/drawing/2014/main" id="{5316535D-DAC6-4767-9477-6D76076B0C3F}"/>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2" name="正方形/長方形 91">
          <a:extLst>
            <a:ext uri="{FF2B5EF4-FFF2-40B4-BE49-F238E27FC236}">
              <a16:creationId xmlns:a16="http://schemas.microsoft.com/office/drawing/2014/main" id="{9983D721-0220-4EA9-8D88-C9DCB8C06CC6}"/>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3" name="正方形/長方形 92">
          <a:extLst>
            <a:ext uri="{FF2B5EF4-FFF2-40B4-BE49-F238E27FC236}">
              <a16:creationId xmlns:a16="http://schemas.microsoft.com/office/drawing/2014/main" id="{3A1B4523-BF99-49AC-96F3-1A4515074018}"/>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4" name="正方形/長方形 93">
          <a:extLst>
            <a:ext uri="{FF2B5EF4-FFF2-40B4-BE49-F238E27FC236}">
              <a16:creationId xmlns:a16="http://schemas.microsoft.com/office/drawing/2014/main" id="{3C0594D9-A4F9-4550-88EA-5B60EE4EE568}"/>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5" name="正方形/長方形 94">
          <a:extLst>
            <a:ext uri="{FF2B5EF4-FFF2-40B4-BE49-F238E27FC236}">
              <a16:creationId xmlns:a16="http://schemas.microsoft.com/office/drawing/2014/main" id="{CABCFC28-8430-4D78-9BE7-931957B0A8AC}"/>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6" name="テキスト ボックス 95">
          <a:extLst>
            <a:ext uri="{FF2B5EF4-FFF2-40B4-BE49-F238E27FC236}">
              <a16:creationId xmlns:a16="http://schemas.microsoft.com/office/drawing/2014/main" id="{688EAF9C-EFF9-469B-A652-51493E1F8EE4}"/>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7" name="直線コネクタ 96">
          <a:extLst>
            <a:ext uri="{FF2B5EF4-FFF2-40B4-BE49-F238E27FC236}">
              <a16:creationId xmlns:a16="http://schemas.microsoft.com/office/drawing/2014/main" id="{7138F899-0536-4887-ACDE-2950F649E57B}"/>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8" name="直線コネクタ 97">
          <a:extLst>
            <a:ext uri="{FF2B5EF4-FFF2-40B4-BE49-F238E27FC236}">
              <a16:creationId xmlns:a16="http://schemas.microsoft.com/office/drawing/2014/main" id="{4056FBB9-8B47-4440-88EB-B805B17405FF}"/>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9" name="テキスト ボックス 98">
          <a:extLst>
            <a:ext uri="{FF2B5EF4-FFF2-40B4-BE49-F238E27FC236}">
              <a16:creationId xmlns:a16="http://schemas.microsoft.com/office/drawing/2014/main" id="{C2927208-F65B-41B3-A10C-8A5931124AD1}"/>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0" name="直線コネクタ 99">
          <a:extLst>
            <a:ext uri="{FF2B5EF4-FFF2-40B4-BE49-F238E27FC236}">
              <a16:creationId xmlns:a16="http://schemas.microsoft.com/office/drawing/2014/main" id="{DCE38836-BF13-4409-83DC-B3D604BA5149}"/>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38</xdr:row>
      <xdr:rowOff>48277</xdr:rowOff>
    </xdr:from>
    <xdr:ext cx="595419" cy="259045"/>
    <xdr:sp macro="" textlink="">
      <xdr:nvSpPr>
        <xdr:cNvPr id="101" name="テキスト ボックス 100">
          <a:extLst>
            <a:ext uri="{FF2B5EF4-FFF2-40B4-BE49-F238E27FC236}">
              <a16:creationId xmlns:a16="http://schemas.microsoft.com/office/drawing/2014/main" id="{80FE2515-766F-4D9C-B816-E0A127FD515D}"/>
            </a:ext>
          </a:extLst>
        </xdr:cNvPr>
        <xdr:cNvSpPr txBox="1"/>
      </xdr:nvSpPr>
      <xdr:spPr>
        <a:xfrm>
          <a:off x="6008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2" name="直線コネクタ 101">
          <a:extLst>
            <a:ext uri="{FF2B5EF4-FFF2-40B4-BE49-F238E27FC236}">
              <a16:creationId xmlns:a16="http://schemas.microsoft.com/office/drawing/2014/main" id="{F0800CA6-4706-43DA-B54E-9624AA7DFE3B}"/>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105427</xdr:rowOff>
    </xdr:from>
    <xdr:ext cx="595419" cy="259045"/>
    <xdr:sp macro="" textlink="">
      <xdr:nvSpPr>
        <xdr:cNvPr id="103" name="テキスト ボックス 102">
          <a:extLst>
            <a:ext uri="{FF2B5EF4-FFF2-40B4-BE49-F238E27FC236}">
              <a16:creationId xmlns:a16="http://schemas.microsoft.com/office/drawing/2014/main" id="{5417E5D3-F3EE-4943-B6AE-A69A93F18884}"/>
            </a:ext>
          </a:extLst>
        </xdr:cNvPr>
        <xdr:cNvSpPr txBox="1"/>
      </xdr:nvSpPr>
      <xdr:spPr>
        <a:xfrm>
          <a:off x="6008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4" name="直線コネクタ 103">
          <a:extLst>
            <a:ext uri="{FF2B5EF4-FFF2-40B4-BE49-F238E27FC236}">
              <a16:creationId xmlns:a16="http://schemas.microsoft.com/office/drawing/2014/main" id="{B1AE2429-A1C1-4F94-A2A9-4DF75B66325A}"/>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162577</xdr:rowOff>
    </xdr:from>
    <xdr:ext cx="595419" cy="259045"/>
    <xdr:sp macro="" textlink="">
      <xdr:nvSpPr>
        <xdr:cNvPr id="105" name="テキスト ボックス 104">
          <a:extLst>
            <a:ext uri="{FF2B5EF4-FFF2-40B4-BE49-F238E27FC236}">
              <a16:creationId xmlns:a16="http://schemas.microsoft.com/office/drawing/2014/main" id="{AABFD6E0-E3F6-4464-A103-715267914A1E}"/>
            </a:ext>
          </a:extLst>
        </xdr:cNvPr>
        <xdr:cNvSpPr txBox="1"/>
      </xdr:nvSpPr>
      <xdr:spPr>
        <a:xfrm>
          <a:off x="6008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6" name="直線コネクタ 105">
          <a:extLst>
            <a:ext uri="{FF2B5EF4-FFF2-40B4-BE49-F238E27FC236}">
              <a16:creationId xmlns:a16="http://schemas.microsoft.com/office/drawing/2014/main" id="{CEED6DC1-0633-4DB0-9774-6877414FB14A}"/>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7" name="テキスト ボックス 106">
          <a:extLst>
            <a:ext uri="{FF2B5EF4-FFF2-40B4-BE49-F238E27FC236}">
              <a16:creationId xmlns:a16="http://schemas.microsoft.com/office/drawing/2014/main" id="{778EE71D-EC0C-48A2-BFCC-B18800C97EC3}"/>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8" name="【道路】&#10;一人当たり延長グラフ枠">
          <a:extLst>
            <a:ext uri="{FF2B5EF4-FFF2-40B4-BE49-F238E27FC236}">
              <a16:creationId xmlns:a16="http://schemas.microsoft.com/office/drawing/2014/main" id="{21D9513C-48CC-493F-9FB7-EE31144DF86B}"/>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106876</xdr:rowOff>
    </xdr:from>
    <xdr:to>
      <xdr:col>54</xdr:col>
      <xdr:colOff>189865</xdr:colOff>
      <xdr:row>41</xdr:row>
      <xdr:rowOff>131628</xdr:rowOff>
    </xdr:to>
    <xdr:cxnSp macro="">
      <xdr:nvCxnSpPr>
        <xdr:cNvPr id="109" name="直線コネクタ 108">
          <a:extLst>
            <a:ext uri="{FF2B5EF4-FFF2-40B4-BE49-F238E27FC236}">
              <a16:creationId xmlns:a16="http://schemas.microsoft.com/office/drawing/2014/main" id="{8880ADEF-ABA9-473D-9B29-28E45ACEFC66}"/>
            </a:ext>
          </a:extLst>
        </xdr:cNvPr>
        <xdr:cNvCxnSpPr/>
      </xdr:nvCxnSpPr>
      <xdr:spPr>
        <a:xfrm flipV="1">
          <a:off x="10476865" y="5936176"/>
          <a:ext cx="0" cy="1224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135455</xdr:rowOff>
    </xdr:from>
    <xdr:ext cx="469744" cy="259045"/>
    <xdr:sp macro="" textlink="">
      <xdr:nvSpPr>
        <xdr:cNvPr id="110" name="【道路】&#10;一人当たり延長最小値テキスト">
          <a:extLst>
            <a:ext uri="{FF2B5EF4-FFF2-40B4-BE49-F238E27FC236}">
              <a16:creationId xmlns:a16="http://schemas.microsoft.com/office/drawing/2014/main" id="{46FAE8BA-AEBC-4063-822A-AA01BA8CFB16}"/>
            </a:ext>
          </a:extLst>
        </xdr:cNvPr>
        <xdr:cNvSpPr txBox="1"/>
      </xdr:nvSpPr>
      <xdr:spPr>
        <a:xfrm>
          <a:off x="10515600" y="7164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131628</xdr:rowOff>
    </xdr:from>
    <xdr:to>
      <xdr:col>55</xdr:col>
      <xdr:colOff>88900</xdr:colOff>
      <xdr:row>41</xdr:row>
      <xdr:rowOff>131628</xdr:rowOff>
    </xdr:to>
    <xdr:cxnSp macro="">
      <xdr:nvCxnSpPr>
        <xdr:cNvPr id="111" name="直線コネクタ 110">
          <a:extLst>
            <a:ext uri="{FF2B5EF4-FFF2-40B4-BE49-F238E27FC236}">
              <a16:creationId xmlns:a16="http://schemas.microsoft.com/office/drawing/2014/main" id="{B6C7E031-5008-4067-93F3-8901C8AA86DD}"/>
            </a:ext>
          </a:extLst>
        </xdr:cNvPr>
        <xdr:cNvCxnSpPr/>
      </xdr:nvCxnSpPr>
      <xdr:spPr>
        <a:xfrm>
          <a:off x="10388600" y="7161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53553</xdr:rowOff>
    </xdr:from>
    <xdr:ext cx="599010" cy="259045"/>
    <xdr:sp macro="" textlink="">
      <xdr:nvSpPr>
        <xdr:cNvPr id="112" name="【道路】&#10;一人当たり延長最大値テキスト">
          <a:extLst>
            <a:ext uri="{FF2B5EF4-FFF2-40B4-BE49-F238E27FC236}">
              <a16:creationId xmlns:a16="http://schemas.microsoft.com/office/drawing/2014/main" id="{7E71F668-E25C-44D4-A62C-BA6E485A5DFF}"/>
            </a:ext>
          </a:extLst>
        </xdr:cNvPr>
        <xdr:cNvSpPr txBox="1"/>
      </xdr:nvSpPr>
      <xdr:spPr>
        <a:xfrm>
          <a:off x="10515600" y="57114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536.581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106876</xdr:rowOff>
    </xdr:from>
    <xdr:to>
      <xdr:col>55</xdr:col>
      <xdr:colOff>88900</xdr:colOff>
      <xdr:row>34</xdr:row>
      <xdr:rowOff>106876</xdr:rowOff>
    </xdr:to>
    <xdr:cxnSp macro="">
      <xdr:nvCxnSpPr>
        <xdr:cNvPr id="113" name="直線コネクタ 112">
          <a:extLst>
            <a:ext uri="{FF2B5EF4-FFF2-40B4-BE49-F238E27FC236}">
              <a16:creationId xmlns:a16="http://schemas.microsoft.com/office/drawing/2014/main" id="{C3405DA4-1E07-4A1D-81F6-A92BDBF982BB}"/>
            </a:ext>
          </a:extLst>
        </xdr:cNvPr>
        <xdr:cNvCxnSpPr/>
      </xdr:nvCxnSpPr>
      <xdr:spPr>
        <a:xfrm>
          <a:off x="10388600" y="5936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113782</xdr:rowOff>
    </xdr:from>
    <xdr:ext cx="534377" cy="259045"/>
    <xdr:sp macro="" textlink="">
      <xdr:nvSpPr>
        <xdr:cNvPr id="114" name="【道路】&#10;一人当たり延長平均値テキスト">
          <a:extLst>
            <a:ext uri="{FF2B5EF4-FFF2-40B4-BE49-F238E27FC236}">
              <a16:creationId xmlns:a16="http://schemas.microsoft.com/office/drawing/2014/main" id="{4D80157C-06E8-40A0-9E34-17D81C87134E}"/>
            </a:ext>
          </a:extLst>
        </xdr:cNvPr>
        <xdr:cNvSpPr txBox="1"/>
      </xdr:nvSpPr>
      <xdr:spPr>
        <a:xfrm>
          <a:off x="10515600" y="69717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135355</xdr:rowOff>
    </xdr:from>
    <xdr:to>
      <xdr:col>55</xdr:col>
      <xdr:colOff>50800</xdr:colOff>
      <xdr:row>41</xdr:row>
      <xdr:rowOff>65505</xdr:rowOff>
    </xdr:to>
    <xdr:sp macro="" textlink="">
      <xdr:nvSpPr>
        <xdr:cNvPr id="115" name="フローチャート: 判断 114">
          <a:extLst>
            <a:ext uri="{FF2B5EF4-FFF2-40B4-BE49-F238E27FC236}">
              <a16:creationId xmlns:a16="http://schemas.microsoft.com/office/drawing/2014/main" id="{6AFE343F-2103-4935-A284-A8FABAF294F2}"/>
            </a:ext>
          </a:extLst>
        </xdr:cNvPr>
        <xdr:cNvSpPr/>
      </xdr:nvSpPr>
      <xdr:spPr>
        <a:xfrm>
          <a:off x="10426700" y="699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127015</xdr:rowOff>
    </xdr:from>
    <xdr:to>
      <xdr:col>50</xdr:col>
      <xdr:colOff>165100</xdr:colOff>
      <xdr:row>41</xdr:row>
      <xdr:rowOff>57165</xdr:rowOff>
    </xdr:to>
    <xdr:sp macro="" textlink="">
      <xdr:nvSpPr>
        <xdr:cNvPr id="116" name="フローチャート: 判断 115">
          <a:extLst>
            <a:ext uri="{FF2B5EF4-FFF2-40B4-BE49-F238E27FC236}">
              <a16:creationId xmlns:a16="http://schemas.microsoft.com/office/drawing/2014/main" id="{E1624DDE-275F-417B-A79A-41155F789DC9}"/>
            </a:ext>
          </a:extLst>
        </xdr:cNvPr>
        <xdr:cNvSpPr/>
      </xdr:nvSpPr>
      <xdr:spPr>
        <a:xfrm>
          <a:off x="9588500" y="6985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131969</xdr:rowOff>
    </xdr:from>
    <xdr:to>
      <xdr:col>46</xdr:col>
      <xdr:colOff>38100</xdr:colOff>
      <xdr:row>41</xdr:row>
      <xdr:rowOff>62119</xdr:rowOff>
    </xdr:to>
    <xdr:sp macro="" textlink="">
      <xdr:nvSpPr>
        <xdr:cNvPr id="117" name="フローチャート: 判断 116">
          <a:extLst>
            <a:ext uri="{FF2B5EF4-FFF2-40B4-BE49-F238E27FC236}">
              <a16:creationId xmlns:a16="http://schemas.microsoft.com/office/drawing/2014/main" id="{664DD9B8-811C-40A2-966C-831A2DA2386A}"/>
            </a:ext>
          </a:extLst>
        </xdr:cNvPr>
        <xdr:cNvSpPr/>
      </xdr:nvSpPr>
      <xdr:spPr>
        <a:xfrm>
          <a:off x="8699500" y="6989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125707</xdr:rowOff>
    </xdr:from>
    <xdr:to>
      <xdr:col>41</xdr:col>
      <xdr:colOff>101600</xdr:colOff>
      <xdr:row>41</xdr:row>
      <xdr:rowOff>55857</xdr:rowOff>
    </xdr:to>
    <xdr:sp macro="" textlink="">
      <xdr:nvSpPr>
        <xdr:cNvPr id="118" name="フローチャート: 判断 117">
          <a:extLst>
            <a:ext uri="{FF2B5EF4-FFF2-40B4-BE49-F238E27FC236}">
              <a16:creationId xmlns:a16="http://schemas.microsoft.com/office/drawing/2014/main" id="{1BBF6D14-CB1E-4456-8013-644BBFB766BE}"/>
            </a:ext>
          </a:extLst>
        </xdr:cNvPr>
        <xdr:cNvSpPr/>
      </xdr:nvSpPr>
      <xdr:spPr>
        <a:xfrm>
          <a:off x="7810500" y="6983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96936</xdr:rowOff>
    </xdr:from>
    <xdr:to>
      <xdr:col>36</xdr:col>
      <xdr:colOff>165100</xdr:colOff>
      <xdr:row>41</xdr:row>
      <xdr:rowOff>27086</xdr:rowOff>
    </xdr:to>
    <xdr:sp macro="" textlink="">
      <xdr:nvSpPr>
        <xdr:cNvPr id="119" name="フローチャート: 判断 118">
          <a:extLst>
            <a:ext uri="{FF2B5EF4-FFF2-40B4-BE49-F238E27FC236}">
              <a16:creationId xmlns:a16="http://schemas.microsoft.com/office/drawing/2014/main" id="{B59848F5-C3CF-4AF8-A9B0-0656FBA1D5E9}"/>
            </a:ext>
          </a:extLst>
        </xdr:cNvPr>
        <xdr:cNvSpPr/>
      </xdr:nvSpPr>
      <xdr:spPr>
        <a:xfrm>
          <a:off x="6921500" y="6954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0" name="テキスト ボックス 119">
          <a:extLst>
            <a:ext uri="{FF2B5EF4-FFF2-40B4-BE49-F238E27FC236}">
              <a16:creationId xmlns:a16="http://schemas.microsoft.com/office/drawing/2014/main" id="{2D500D37-3904-491A-92A7-BD1D7CFDF07A}"/>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1" name="テキスト ボックス 120">
          <a:extLst>
            <a:ext uri="{FF2B5EF4-FFF2-40B4-BE49-F238E27FC236}">
              <a16:creationId xmlns:a16="http://schemas.microsoft.com/office/drawing/2014/main" id="{615A47D1-3778-470F-8A6A-9C01D694234C}"/>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D4550FB6-6FFC-4049-9F3D-1FE9A9611944}"/>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9395F150-1500-4B58-B3FF-D04532C85DEE}"/>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C7D2EB4E-A3DA-4F5E-A083-6894E8619CFE}"/>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33941</xdr:rowOff>
    </xdr:from>
    <xdr:to>
      <xdr:col>55</xdr:col>
      <xdr:colOff>50800</xdr:colOff>
      <xdr:row>40</xdr:row>
      <xdr:rowOff>135541</xdr:rowOff>
    </xdr:to>
    <xdr:sp macro="" textlink="">
      <xdr:nvSpPr>
        <xdr:cNvPr id="125" name="楕円 124">
          <a:extLst>
            <a:ext uri="{FF2B5EF4-FFF2-40B4-BE49-F238E27FC236}">
              <a16:creationId xmlns:a16="http://schemas.microsoft.com/office/drawing/2014/main" id="{3487569F-4702-4CC0-B177-0AC6F23E57D7}"/>
            </a:ext>
          </a:extLst>
        </xdr:cNvPr>
        <xdr:cNvSpPr/>
      </xdr:nvSpPr>
      <xdr:spPr>
        <a:xfrm>
          <a:off x="10426700" y="6891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56818</xdr:rowOff>
    </xdr:from>
    <xdr:ext cx="534377" cy="259045"/>
    <xdr:sp macro="" textlink="">
      <xdr:nvSpPr>
        <xdr:cNvPr id="126" name="【道路】&#10;一人当たり延長該当値テキスト">
          <a:extLst>
            <a:ext uri="{FF2B5EF4-FFF2-40B4-BE49-F238E27FC236}">
              <a16:creationId xmlns:a16="http://schemas.microsoft.com/office/drawing/2014/main" id="{C540F787-9D17-4516-AE2D-5EDC71512232}"/>
            </a:ext>
          </a:extLst>
        </xdr:cNvPr>
        <xdr:cNvSpPr txBox="1"/>
      </xdr:nvSpPr>
      <xdr:spPr>
        <a:xfrm>
          <a:off x="10515600" y="6743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44762</xdr:rowOff>
    </xdr:from>
    <xdr:to>
      <xdr:col>50</xdr:col>
      <xdr:colOff>165100</xdr:colOff>
      <xdr:row>40</xdr:row>
      <xdr:rowOff>146362</xdr:rowOff>
    </xdr:to>
    <xdr:sp macro="" textlink="">
      <xdr:nvSpPr>
        <xdr:cNvPr id="127" name="楕円 126">
          <a:extLst>
            <a:ext uri="{FF2B5EF4-FFF2-40B4-BE49-F238E27FC236}">
              <a16:creationId xmlns:a16="http://schemas.microsoft.com/office/drawing/2014/main" id="{3B9D53FD-214D-4A84-BACA-B19183096485}"/>
            </a:ext>
          </a:extLst>
        </xdr:cNvPr>
        <xdr:cNvSpPr/>
      </xdr:nvSpPr>
      <xdr:spPr>
        <a:xfrm>
          <a:off x="9588500" y="690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84741</xdr:rowOff>
    </xdr:from>
    <xdr:to>
      <xdr:col>55</xdr:col>
      <xdr:colOff>0</xdr:colOff>
      <xdr:row>40</xdr:row>
      <xdr:rowOff>95562</xdr:rowOff>
    </xdr:to>
    <xdr:cxnSp macro="">
      <xdr:nvCxnSpPr>
        <xdr:cNvPr id="128" name="直線コネクタ 127">
          <a:extLst>
            <a:ext uri="{FF2B5EF4-FFF2-40B4-BE49-F238E27FC236}">
              <a16:creationId xmlns:a16="http://schemas.microsoft.com/office/drawing/2014/main" id="{6D7C2042-2863-4212-94E0-14D747597577}"/>
            </a:ext>
          </a:extLst>
        </xdr:cNvPr>
        <xdr:cNvCxnSpPr/>
      </xdr:nvCxnSpPr>
      <xdr:spPr>
        <a:xfrm flipV="1">
          <a:off x="9639300" y="6942741"/>
          <a:ext cx="838200" cy="1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47768</xdr:rowOff>
    </xdr:from>
    <xdr:to>
      <xdr:col>46</xdr:col>
      <xdr:colOff>38100</xdr:colOff>
      <xdr:row>40</xdr:row>
      <xdr:rowOff>149368</xdr:rowOff>
    </xdr:to>
    <xdr:sp macro="" textlink="">
      <xdr:nvSpPr>
        <xdr:cNvPr id="129" name="楕円 128">
          <a:extLst>
            <a:ext uri="{FF2B5EF4-FFF2-40B4-BE49-F238E27FC236}">
              <a16:creationId xmlns:a16="http://schemas.microsoft.com/office/drawing/2014/main" id="{29784BE8-DD94-48BB-B50E-234802579187}"/>
            </a:ext>
          </a:extLst>
        </xdr:cNvPr>
        <xdr:cNvSpPr/>
      </xdr:nvSpPr>
      <xdr:spPr>
        <a:xfrm>
          <a:off x="8699500" y="6905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95562</xdr:rowOff>
    </xdr:from>
    <xdr:to>
      <xdr:col>50</xdr:col>
      <xdr:colOff>114300</xdr:colOff>
      <xdr:row>40</xdr:row>
      <xdr:rowOff>98568</xdr:rowOff>
    </xdr:to>
    <xdr:cxnSp macro="">
      <xdr:nvCxnSpPr>
        <xdr:cNvPr id="130" name="直線コネクタ 129">
          <a:extLst>
            <a:ext uri="{FF2B5EF4-FFF2-40B4-BE49-F238E27FC236}">
              <a16:creationId xmlns:a16="http://schemas.microsoft.com/office/drawing/2014/main" id="{63E3264F-E0F1-42E0-A668-6481F5FC343C}"/>
            </a:ext>
          </a:extLst>
        </xdr:cNvPr>
        <xdr:cNvCxnSpPr/>
      </xdr:nvCxnSpPr>
      <xdr:spPr>
        <a:xfrm flipV="1">
          <a:off x="8750300" y="6953562"/>
          <a:ext cx="889000" cy="3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55760</xdr:rowOff>
    </xdr:from>
    <xdr:to>
      <xdr:col>41</xdr:col>
      <xdr:colOff>101600</xdr:colOff>
      <xdr:row>40</xdr:row>
      <xdr:rowOff>157360</xdr:rowOff>
    </xdr:to>
    <xdr:sp macro="" textlink="">
      <xdr:nvSpPr>
        <xdr:cNvPr id="131" name="楕円 130">
          <a:extLst>
            <a:ext uri="{FF2B5EF4-FFF2-40B4-BE49-F238E27FC236}">
              <a16:creationId xmlns:a16="http://schemas.microsoft.com/office/drawing/2014/main" id="{72548ECF-C9D1-410B-92A2-7C9B0EDC20CB}"/>
            </a:ext>
          </a:extLst>
        </xdr:cNvPr>
        <xdr:cNvSpPr/>
      </xdr:nvSpPr>
      <xdr:spPr>
        <a:xfrm>
          <a:off x="7810500" y="691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98568</xdr:rowOff>
    </xdr:from>
    <xdr:to>
      <xdr:col>45</xdr:col>
      <xdr:colOff>177800</xdr:colOff>
      <xdr:row>40</xdr:row>
      <xdr:rowOff>106560</xdr:rowOff>
    </xdr:to>
    <xdr:cxnSp macro="">
      <xdr:nvCxnSpPr>
        <xdr:cNvPr id="132" name="直線コネクタ 131">
          <a:extLst>
            <a:ext uri="{FF2B5EF4-FFF2-40B4-BE49-F238E27FC236}">
              <a16:creationId xmlns:a16="http://schemas.microsoft.com/office/drawing/2014/main" id="{FB87374A-F90D-4754-8ADC-ABBFD52DF682}"/>
            </a:ext>
          </a:extLst>
        </xdr:cNvPr>
        <xdr:cNvCxnSpPr/>
      </xdr:nvCxnSpPr>
      <xdr:spPr>
        <a:xfrm flipV="1">
          <a:off x="7861300" y="6956568"/>
          <a:ext cx="889000" cy="7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41</xdr:row>
      <xdr:rowOff>48292</xdr:rowOff>
    </xdr:from>
    <xdr:ext cx="534377" cy="259045"/>
    <xdr:sp macro="" textlink="">
      <xdr:nvSpPr>
        <xdr:cNvPr id="133" name="n_1aveValue【道路】&#10;一人当たり延長">
          <a:extLst>
            <a:ext uri="{FF2B5EF4-FFF2-40B4-BE49-F238E27FC236}">
              <a16:creationId xmlns:a16="http://schemas.microsoft.com/office/drawing/2014/main" id="{C54AF903-D25F-4325-BCA7-C6B095B8B14C}"/>
            </a:ext>
          </a:extLst>
        </xdr:cNvPr>
        <xdr:cNvSpPr txBox="1"/>
      </xdr:nvSpPr>
      <xdr:spPr>
        <a:xfrm>
          <a:off x="9359411" y="7077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53246</xdr:rowOff>
    </xdr:from>
    <xdr:ext cx="534377" cy="259045"/>
    <xdr:sp macro="" textlink="">
      <xdr:nvSpPr>
        <xdr:cNvPr id="134" name="n_2aveValue【道路】&#10;一人当たり延長">
          <a:extLst>
            <a:ext uri="{FF2B5EF4-FFF2-40B4-BE49-F238E27FC236}">
              <a16:creationId xmlns:a16="http://schemas.microsoft.com/office/drawing/2014/main" id="{F17BB7EB-2A41-45AA-BFC0-33C1C44C5225}"/>
            </a:ext>
          </a:extLst>
        </xdr:cNvPr>
        <xdr:cNvSpPr txBox="1"/>
      </xdr:nvSpPr>
      <xdr:spPr>
        <a:xfrm>
          <a:off x="8483111" y="7082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46984</xdr:rowOff>
    </xdr:from>
    <xdr:ext cx="534377" cy="259045"/>
    <xdr:sp macro="" textlink="">
      <xdr:nvSpPr>
        <xdr:cNvPr id="135" name="n_3aveValue【道路】&#10;一人当たり延長">
          <a:extLst>
            <a:ext uri="{FF2B5EF4-FFF2-40B4-BE49-F238E27FC236}">
              <a16:creationId xmlns:a16="http://schemas.microsoft.com/office/drawing/2014/main" id="{B15FA5FE-DFFC-4DB5-80EF-7095F58AEBEE}"/>
            </a:ext>
          </a:extLst>
        </xdr:cNvPr>
        <xdr:cNvSpPr txBox="1"/>
      </xdr:nvSpPr>
      <xdr:spPr>
        <a:xfrm>
          <a:off x="7594111" y="7076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43613</xdr:rowOff>
    </xdr:from>
    <xdr:ext cx="534377" cy="259045"/>
    <xdr:sp macro="" textlink="">
      <xdr:nvSpPr>
        <xdr:cNvPr id="136" name="n_4aveValue【道路】&#10;一人当たり延長">
          <a:extLst>
            <a:ext uri="{FF2B5EF4-FFF2-40B4-BE49-F238E27FC236}">
              <a16:creationId xmlns:a16="http://schemas.microsoft.com/office/drawing/2014/main" id="{6D34AD31-1A59-4625-9A22-F5CFCEF06A44}"/>
            </a:ext>
          </a:extLst>
        </xdr:cNvPr>
        <xdr:cNvSpPr txBox="1"/>
      </xdr:nvSpPr>
      <xdr:spPr>
        <a:xfrm>
          <a:off x="6705111" y="6730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38</xdr:row>
      <xdr:rowOff>162889</xdr:rowOff>
    </xdr:from>
    <xdr:ext cx="534377" cy="259045"/>
    <xdr:sp macro="" textlink="">
      <xdr:nvSpPr>
        <xdr:cNvPr id="137" name="n_1mainValue【道路】&#10;一人当たり延長">
          <a:extLst>
            <a:ext uri="{FF2B5EF4-FFF2-40B4-BE49-F238E27FC236}">
              <a16:creationId xmlns:a16="http://schemas.microsoft.com/office/drawing/2014/main" id="{51B819E8-66F3-465E-84A7-E759A731EB5E}"/>
            </a:ext>
          </a:extLst>
        </xdr:cNvPr>
        <xdr:cNvSpPr txBox="1"/>
      </xdr:nvSpPr>
      <xdr:spPr>
        <a:xfrm>
          <a:off x="9359411" y="6677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165895</xdr:rowOff>
    </xdr:from>
    <xdr:ext cx="534377" cy="259045"/>
    <xdr:sp macro="" textlink="">
      <xdr:nvSpPr>
        <xdr:cNvPr id="138" name="n_2mainValue【道路】&#10;一人当たり延長">
          <a:extLst>
            <a:ext uri="{FF2B5EF4-FFF2-40B4-BE49-F238E27FC236}">
              <a16:creationId xmlns:a16="http://schemas.microsoft.com/office/drawing/2014/main" id="{D96BE331-16FC-47A3-86B4-69018E6A99C4}"/>
            </a:ext>
          </a:extLst>
        </xdr:cNvPr>
        <xdr:cNvSpPr txBox="1"/>
      </xdr:nvSpPr>
      <xdr:spPr>
        <a:xfrm>
          <a:off x="8483111" y="6680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2437</xdr:rowOff>
    </xdr:from>
    <xdr:ext cx="534377" cy="259045"/>
    <xdr:sp macro="" textlink="">
      <xdr:nvSpPr>
        <xdr:cNvPr id="139" name="n_3mainValue【道路】&#10;一人当たり延長">
          <a:extLst>
            <a:ext uri="{FF2B5EF4-FFF2-40B4-BE49-F238E27FC236}">
              <a16:creationId xmlns:a16="http://schemas.microsoft.com/office/drawing/2014/main" id="{38C2E79C-D74A-4D40-A76B-6B1C741E1C35}"/>
            </a:ext>
          </a:extLst>
        </xdr:cNvPr>
        <xdr:cNvSpPr txBox="1"/>
      </xdr:nvSpPr>
      <xdr:spPr>
        <a:xfrm>
          <a:off x="7594111" y="6688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0" name="正方形/長方形 139">
          <a:extLst>
            <a:ext uri="{FF2B5EF4-FFF2-40B4-BE49-F238E27FC236}">
              <a16:creationId xmlns:a16="http://schemas.microsoft.com/office/drawing/2014/main" id="{5125C467-BAB3-46B8-A0DA-495E6E24FEE5}"/>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1" name="正方形/長方形 140">
          <a:extLst>
            <a:ext uri="{FF2B5EF4-FFF2-40B4-BE49-F238E27FC236}">
              <a16:creationId xmlns:a16="http://schemas.microsoft.com/office/drawing/2014/main" id="{04365EE7-BC60-4CE0-8F87-931994B4A44E}"/>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2" name="正方形/長方形 141">
          <a:extLst>
            <a:ext uri="{FF2B5EF4-FFF2-40B4-BE49-F238E27FC236}">
              <a16:creationId xmlns:a16="http://schemas.microsoft.com/office/drawing/2014/main" id="{E57C7D6A-E6E0-437C-AA6E-65CEEBF7DEAC}"/>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3" name="正方形/長方形 142">
          <a:extLst>
            <a:ext uri="{FF2B5EF4-FFF2-40B4-BE49-F238E27FC236}">
              <a16:creationId xmlns:a16="http://schemas.microsoft.com/office/drawing/2014/main" id="{4287A5AA-F3E7-4841-8C35-904FDE3F88F8}"/>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4" name="正方形/長方形 143">
          <a:extLst>
            <a:ext uri="{FF2B5EF4-FFF2-40B4-BE49-F238E27FC236}">
              <a16:creationId xmlns:a16="http://schemas.microsoft.com/office/drawing/2014/main" id="{8BEA8C7D-0B65-4F8F-A872-198A4FB3BB48}"/>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5" name="正方形/長方形 144">
          <a:extLst>
            <a:ext uri="{FF2B5EF4-FFF2-40B4-BE49-F238E27FC236}">
              <a16:creationId xmlns:a16="http://schemas.microsoft.com/office/drawing/2014/main" id="{07928C20-E64F-4D96-8BF4-D89DE17FD7F7}"/>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6" name="正方形/長方形 145">
          <a:extLst>
            <a:ext uri="{FF2B5EF4-FFF2-40B4-BE49-F238E27FC236}">
              <a16:creationId xmlns:a16="http://schemas.microsoft.com/office/drawing/2014/main" id="{A4B1B1C4-AEDA-4AEA-9D42-A8F26F48CF94}"/>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7" name="正方形/長方形 146">
          <a:extLst>
            <a:ext uri="{FF2B5EF4-FFF2-40B4-BE49-F238E27FC236}">
              <a16:creationId xmlns:a16="http://schemas.microsoft.com/office/drawing/2014/main" id="{A69529B6-77E5-41BA-AA0F-A135112F74B5}"/>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8" name="テキスト ボックス 147">
          <a:extLst>
            <a:ext uri="{FF2B5EF4-FFF2-40B4-BE49-F238E27FC236}">
              <a16:creationId xmlns:a16="http://schemas.microsoft.com/office/drawing/2014/main" id="{9DF2F493-8EFC-443C-A7C0-0A43D9DA22CB}"/>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9" name="直線コネクタ 148">
          <a:extLst>
            <a:ext uri="{FF2B5EF4-FFF2-40B4-BE49-F238E27FC236}">
              <a16:creationId xmlns:a16="http://schemas.microsoft.com/office/drawing/2014/main" id="{7C97A3BA-193C-41DC-ABBF-35C1B290B8DC}"/>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0" name="テキスト ボックス 149">
          <a:extLst>
            <a:ext uri="{FF2B5EF4-FFF2-40B4-BE49-F238E27FC236}">
              <a16:creationId xmlns:a16="http://schemas.microsoft.com/office/drawing/2014/main" id="{971B5752-061A-491A-9091-F804F19195D3}"/>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1" name="直線コネクタ 150">
          <a:extLst>
            <a:ext uri="{FF2B5EF4-FFF2-40B4-BE49-F238E27FC236}">
              <a16:creationId xmlns:a16="http://schemas.microsoft.com/office/drawing/2014/main" id="{CE5C27DC-4BF7-429D-9D65-1E68404B25B6}"/>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2" name="テキスト ボックス 151">
          <a:extLst>
            <a:ext uri="{FF2B5EF4-FFF2-40B4-BE49-F238E27FC236}">
              <a16:creationId xmlns:a16="http://schemas.microsoft.com/office/drawing/2014/main" id="{8B58643F-4205-439D-8DB7-C903B1B18891}"/>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3" name="直線コネクタ 152">
          <a:extLst>
            <a:ext uri="{FF2B5EF4-FFF2-40B4-BE49-F238E27FC236}">
              <a16:creationId xmlns:a16="http://schemas.microsoft.com/office/drawing/2014/main" id="{EBB2ECE0-1C49-48D0-8233-A673453C7122}"/>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4" name="テキスト ボックス 153">
          <a:extLst>
            <a:ext uri="{FF2B5EF4-FFF2-40B4-BE49-F238E27FC236}">
              <a16:creationId xmlns:a16="http://schemas.microsoft.com/office/drawing/2014/main" id="{341C8AF8-4788-4F99-8CB9-74C850F1F514}"/>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5" name="直線コネクタ 154">
          <a:extLst>
            <a:ext uri="{FF2B5EF4-FFF2-40B4-BE49-F238E27FC236}">
              <a16:creationId xmlns:a16="http://schemas.microsoft.com/office/drawing/2014/main" id="{8604019F-6AC1-47D7-B60E-05A542D53F2E}"/>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6" name="テキスト ボックス 155">
          <a:extLst>
            <a:ext uri="{FF2B5EF4-FFF2-40B4-BE49-F238E27FC236}">
              <a16:creationId xmlns:a16="http://schemas.microsoft.com/office/drawing/2014/main" id="{1009F84D-8743-4C41-ABE5-DB9C902500B5}"/>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7" name="直線コネクタ 156">
          <a:extLst>
            <a:ext uri="{FF2B5EF4-FFF2-40B4-BE49-F238E27FC236}">
              <a16:creationId xmlns:a16="http://schemas.microsoft.com/office/drawing/2014/main" id="{D2A5A3C3-E27F-4700-8F61-9FB90B119BCE}"/>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8" name="テキスト ボックス 157">
          <a:extLst>
            <a:ext uri="{FF2B5EF4-FFF2-40B4-BE49-F238E27FC236}">
              <a16:creationId xmlns:a16="http://schemas.microsoft.com/office/drawing/2014/main" id="{68BED602-57EA-47D3-BEF9-1B4646860B57}"/>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9" name="直線コネクタ 158">
          <a:extLst>
            <a:ext uri="{FF2B5EF4-FFF2-40B4-BE49-F238E27FC236}">
              <a16:creationId xmlns:a16="http://schemas.microsoft.com/office/drawing/2014/main" id="{B6731B5B-CAA7-421E-944D-3A699EBC1895}"/>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0" name="テキスト ボックス 159">
          <a:extLst>
            <a:ext uri="{FF2B5EF4-FFF2-40B4-BE49-F238E27FC236}">
              <a16:creationId xmlns:a16="http://schemas.microsoft.com/office/drawing/2014/main" id="{4E56583A-9B17-4DB4-BF44-C1BC21E5E97A}"/>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1" name="直線コネクタ 160">
          <a:extLst>
            <a:ext uri="{FF2B5EF4-FFF2-40B4-BE49-F238E27FC236}">
              <a16:creationId xmlns:a16="http://schemas.microsoft.com/office/drawing/2014/main" id="{1DBEF163-93EF-4573-B14A-F249578F42F7}"/>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2" name="テキスト ボックス 161">
          <a:extLst>
            <a:ext uri="{FF2B5EF4-FFF2-40B4-BE49-F238E27FC236}">
              <a16:creationId xmlns:a16="http://schemas.microsoft.com/office/drawing/2014/main" id="{AF83D6F3-404D-4BB3-AACF-5A20322B5A35}"/>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3" name="直線コネクタ 162">
          <a:extLst>
            <a:ext uri="{FF2B5EF4-FFF2-40B4-BE49-F238E27FC236}">
              <a16:creationId xmlns:a16="http://schemas.microsoft.com/office/drawing/2014/main" id="{FC91421D-DC80-42DD-B09A-390388C851C4}"/>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4" name="【橋りょう・トンネル】&#10;有形固定資産減価償却率グラフ枠">
          <a:extLst>
            <a:ext uri="{FF2B5EF4-FFF2-40B4-BE49-F238E27FC236}">
              <a16:creationId xmlns:a16="http://schemas.microsoft.com/office/drawing/2014/main" id="{25CAEB03-2778-4BCC-AA17-CB08787266EB}"/>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163285</xdr:rowOff>
    </xdr:from>
    <xdr:to>
      <xdr:col>24</xdr:col>
      <xdr:colOff>62865</xdr:colOff>
      <xdr:row>64</xdr:row>
      <xdr:rowOff>52251</xdr:rowOff>
    </xdr:to>
    <xdr:cxnSp macro="">
      <xdr:nvCxnSpPr>
        <xdr:cNvPr id="165" name="直線コネクタ 164">
          <a:extLst>
            <a:ext uri="{FF2B5EF4-FFF2-40B4-BE49-F238E27FC236}">
              <a16:creationId xmlns:a16="http://schemas.microsoft.com/office/drawing/2014/main" id="{3F32C25A-777E-4C84-B062-768C21320586}"/>
            </a:ext>
          </a:extLst>
        </xdr:cNvPr>
        <xdr:cNvCxnSpPr/>
      </xdr:nvCxnSpPr>
      <xdr:spPr>
        <a:xfrm flipV="1">
          <a:off x="4634865" y="9593035"/>
          <a:ext cx="0" cy="14320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56078</xdr:rowOff>
    </xdr:from>
    <xdr:ext cx="405111" cy="259045"/>
    <xdr:sp macro="" textlink="">
      <xdr:nvSpPr>
        <xdr:cNvPr id="166" name="【橋りょう・トンネル】&#10;有形固定資産減価償却率最小値テキスト">
          <a:extLst>
            <a:ext uri="{FF2B5EF4-FFF2-40B4-BE49-F238E27FC236}">
              <a16:creationId xmlns:a16="http://schemas.microsoft.com/office/drawing/2014/main" id="{6771BA96-DD6C-4EDF-902F-8B87C7408C1F}"/>
            </a:ext>
          </a:extLst>
        </xdr:cNvPr>
        <xdr:cNvSpPr txBox="1"/>
      </xdr:nvSpPr>
      <xdr:spPr>
        <a:xfrm>
          <a:off x="4673600" y="110288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52251</xdr:rowOff>
    </xdr:from>
    <xdr:to>
      <xdr:col>24</xdr:col>
      <xdr:colOff>152400</xdr:colOff>
      <xdr:row>64</xdr:row>
      <xdr:rowOff>52251</xdr:rowOff>
    </xdr:to>
    <xdr:cxnSp macro="">
      <xdr:nvCxnSpPr>
        <xdr:cNvPr id="167" name="直線コネクタ 166">
          <a:extLst>
            <a:ext uri="{FF2B5EF4-FFF2-40B4-BE49-F238E27FC236}">
              <a16:creationId xmlns:a16="http://schemas.microsoft.com/office/drawing/2014/main" id="{64A6C46B-16F7-4EBD-9F98-D4816B9EC14E}"/>
            </a:ext>
          </a:extLst>
        </xdr:cNvPr>
        <xdr:cNvCxnSpPr/>
      </xdr:nvCxnSpPr>
      <xdr:spPr>
        <a:xfrm>
          <a:off x="4546600" y="11025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109962</xdr:rowOff>
    </xdr:from>
    <xdr:ext cx="340478" cy="259045"/>
    <xdr:sp macro="" textlink="">
      <xdr:nvSpPr>
        <xdr:cNvPr id="168" name="【橋りょう・トンネル】&#10;有形固定資産減価償却率最大値テキスト">
          <a:extLst>
            <a:ext uri="{FF2B5EF4-FFF2-40B4-BE49-F238E27FC236}">
              <a16:creationId xmlns:a16="http://schemas.microsoft.com/office/drawing/2014/main" id="{7C408ABA-2557-4E28-ABA5-4C93439917FC}"/>
            </a:ext>
          </a:extLst>
        </xdr:cNvPr>
        <xdr:cNvSpPr txBox="1"/>
      </xdr:nvSpPr>
      <xdr:spPr>
        <a:xfrm>
          <a:off x="4673600" y="936826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163285</xdr:rowOff>
    </xdr:from>
    <xdr:to>
      <xdr:col>24</xdr:col>
      <xdr:colOff>152400</xdr:colOff>
      <xdr:row>55</xdr:row>
      <xdr:rowOff>163285</xdr:rowOff>
    </xdr:to>
    <xdr:cxnSp macro="">
      <xdr:nvCxnSpPr>
        <xdr:cNvPr id="169" name="直線コネクタ 168">
          <a:extLst>
            <a:ext uri="{FF2B5EF4-FFF2-40B4-BE49-F238E27FC236}">
              <a16:creationId xmlns:a16="http://schemas.microsoft.com/office/drawing/2014/main" id="{07586CB4-E6D0-49DB-8FAE-1AA9E341F0C1}"/>
            </a:ext>
          </a:extLst>
        </xdr:cNvPr>
        <xdr:cNvCxnSpPr/>
      </xdr:nvCxnSpPr>
      <xdr:spPr>
        <a:xfrm>
          <a:off x="4546600" y="95930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161126</xdr:rowOff>
    </xdr:from>
    <xdr:ext cx="405111" cy="259045"/>
    <xdr:sp macro="" textlink="">
      <xdr:nvSpPr>
        <xdr:cNvPr id="170" name="【橋りょう・トンネル】&#10;有形固定資産減価償却率平均値テキスト">
          <a:extLst>
            <a:ext uri="{FF2B5EF4-FFF2-40B4-BE49-F238E27FC236}">
              <a16:creationId xmlns:a16="http://schemas.microsoft.com/office/drawing/2014/main" id="{5D6F4B14-A9D1-4221-BBEA-1CD9D5610532}"/>
            </a:ext>
          </a:extLst>
        </xdr:cNvPr>
        <xdr:cNvSpPr txBox="1"/>
      </xdr:nvSpPr>
      <xdr:spPr>
        <a:xfrm>
          <a:off x="4673600" y="1044812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11249</xdr:rowOff>
    </xdr:from>
    <xdr:to>
      <xdr:col>24</xdr:col>
      <xdr:colOff>114300</xdr:colOff>
      <xdr:row>61</xdr:row>
      <xdr:rowOff>112849</xdr:rowOff>
    </xdr:to>
    <xdr:sp macro="" textlink="">
      <xdr:nvSpPr>
        <xdr:cNvPr id="171" name="フローチャート: 判断 170">
          <a:extLst>
            <a:ext uri="{FF2B5EF4-FFF2-40B4-BE49-F238E27FC236}">
              <a16:creationId xmlns:a16="http://schemas.microsoft.com/office/drawing/2014/main" id="{20E4160F-FD10-475A-9541-2C07E21F0830}"/>
            </a:ext>
          </a:extLst>
        </xdr:cNvPr>
        <xdr:cNvSpPr/>
      </xdr:nvSpPr>
      <xdr:spPr>
        <a:xfrm>
          <a:off x="4584700" y="10469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154940</xdr:rowOff>
    </xdr:from>
    <xdr:to>
      <xdr:col>20</xdr:col>
      <xdr:colOff>38100</xdr:colOff>
      <xdr:row>61</xdr:row>
      <xdr:rowOff>85090</xdr:rowOff>
    </xdr:to>
    <xdr:sp macro="" textlink="">
      <xdr:nvSpPr>
        <xdr:cNvPr id="172" name="フローチャート: 判断 171">
          <a:extLst>
            <a:ext uri="{FF2B5EF4-FFF2-40B4-BE49-F238E27FC236}">
              <a16:creationId xmlns:a16="http://schemas.microsoft.com/office/drawing/2014/main" id="{D9351F11-3FD1-4D85-AF59-1FE32A47195B}"/>
            </a:ext>
          </a:extLst>
        </xdr:cNvPr>
        <xdr:cNvSpPr/>
      </xdr:nvSpPr>
      <xdr:spPr>
        <a:xfrm>
          <a:off x="3746500" y="1044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146776</xdr:rowOff>
    </xdr:from>
    <xdr:to>
      <xdr:col>15</xdr:col>
      <xdr:colOff>101600</xdr:colOff>
      <xdr:row>61</xdr:row>
      <xdr:rowOff>76926</xdr:rowOff>
    </xdr:to>
    <xdr:sp macro="" textlink="">
      <xdr:nvSpPr>
        <xdr:cNvPr id="173" name="フローチャート: 判断 172">
          <a:extLst>
            <a:ext uri="{FF2B5EF4-FFF2-40B4-BE49-F238E27FC236}">
              <a16:creationId xmlns:a16="http://schemas.microsoft.com/office/drawing/2014/main" id="{836FD212-AC42-437D-814B-E2B749AAB2CA}"/>
            </a:ext>
          </a:extLst>
        </xdr:cNvPr>
        <xdr:cNvSpPr/>
      </xdr:nvSpPr>
      <xdr:spPr>
        <a:xfrm>
          <a:off x="2857500" y="10433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81462</xdr:rowOff>
    </xdr:from>
    <xdr:to>
      <xdr:col>10</xdr:col>
      <xdr:colOff>165100</xdr:colOff>
      <xdr:row>61</xdr:row>
      <xdr:rowOff>11612</xdr:rowOff>
    </xdr:to>
    <xdr:sp macro="" textlink="">
      <xdr:nvSpPr>
        <xdr:cNvPr id="174" name="フローチャート: 判断 173">
          <a:extLst>
            <a:ext uri="{FF2B5EF4-FFF2-40B4-BE49-F238E27FC236}">
              <a16:creationId xmlns:a16="http://schemas.microsoft.com/office/drawing/2014/main" id="{E8ACEBE5-C12E-4678-A0AE-532F7078A936}"/>
            </a:ext>
          </a:extLst>
        </xdr:cNvPr>
        <xdr:cNvSpPr/>
      </xdr:nvSpPr>
      <xdr:spPr>
        <a:xfrm>
          <a:off x="1968500" y="1036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109220</xdr:rowOff>
    </xdr:from>
    <xdr:to>
      <xdr:col>6</xdr:col>
      <xdr:colOff>38100</xdr:colOff>
      <xdr:row>61</xdr:row>
      <xdr:rowOff>39370</xdr:rowOff>
    </xdr:to>
    <xdr:sp macro="" textlink="">
      <xdr:nvSpPr>
        <xdr:cNvPr id="175" name="フローチャート: 判断 174">
          <a:extLst>
            <a:ext uri="{FF2B5EF4-FFF2-40B4-BE49-F238E27FC236}">
              <a16:creationId xmlns:a16="http://schemas.microsoft.com/office/drawing/2014/main" id="{8B2F52A6-125C-45BF-8E44-6045484CAE09}"/>
            </a:ext>
          </a:extLst>
        </xdr:cNvPr>
        <xdr:cNvSpPr/>
      </xdr:nvSpPr>
      <xdr:spPr>
        <a:xfrm>
          <a:off x="10795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6" name="テキスト ボックス 175">
          <a:extLst>
            <a:ext uri="{FF2B5EF4-FFF2-40B4-BE49-F238E27FC236}">
              <a16:creationId xmlns:a16="http://schemas.microsoft.com/office/drawing/2014/main" id="{1CDE154C-4838-4BA4-880E-411F1C663A1D}"/>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7" name="テキスト ボックス 176">
          <a:extLst>
            <a:ext uri="{FF2B5EF4-FFF2-40B4-BE49-F238E27FC236}">
              <a16:creationId xmlns:a16="http://schemas.microsoft.com/office/drawing/2014/main" id="{07D15E08-85AE-42F6-AB5F-3A40892AA63B}"/>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8" name="テキスト ボックス 177">
          <a:extLst>
            <a:ext uri="{FF2B5EF4-FFF2-40B4-BE49-F238E27FC236}">
              <a16:creationId xmlns:a16="http://schemas.microsoft.com/office/drawing/2014/main" id="{E6785D74-8A4F-411F-BFFB-070D01FC7FF9}"/>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9" name="テキスト ボックス 178">
          <a:extLst>
            <a:ext uri="{FF2B5EF4-FFF2-40B4-BE49-F238E27FC236}">
              <a16:creationId xmlns:a16="http://schemas.microsoft.com/office/drawing/2014/main" id="{06FC014F-00C4-4AA3-9E20-B7836D5418A5}"/>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0" name="テキスト ボックス 179">
          <a:extLst>
            <a:ext uri="{FF2B5EF4-FFF2-40B4-BE49-F238E27FC236}">
              <a16:creationId xmlns:a16="http://schemas.microsoft.com/office/drawing/2014/main" id="{E7BC8BEB-32BF-4DDC-A167-82A33514A51C}"/>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3084</xdr:rowOff>
    </xdr:from>
    <xdr:to>
      <xdr:col>24</xdr:col>
      <xdr:colOff>114300</xdr:colOff>
      <xdr:row>61</xdr:row>
      <xdr:rowOff>104684</xdr:rowOff>
    </xdr:to>
    <xdr:sp macro="" textlink="">
      <xdr:nvSpPr>
        <xdr:cNvPr id="181" name="楕円 180">
          <a:extLst>
            <a:ext uri="{FF2B5EF4-FFF2-40B4-BE49-F238E27FC236}">
              <a16:creationId xmlns:a16="http://schemas.microsoft.com/office/drawing/2014/main" id="{0D361E05-FB33-4716-A43B-D1F784B78F48}"/>
            </a:ext>
          </a:extLst>
        </xdr:cNvPr>
        <xdr:cNvSpPr/>
      </xdr:nvSpPr>
      <xdr:spPr>
        <a:xfrm>
          <a:off x="4584700" y="10461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25961</xdr:rowOff>
    </xdr:from>
    <xdr:ext cx="405111" cy="259045"/>
    <xdr:sp macro="" textlink="">
      <xdr:nvSpPr>
        <xdr:cNvPr id="182" name="【橋りょう・トンネル】&#10;有形固定資産減価償却率該当値テキスト">
          <a:extLst>
            <a:ext uri="{FF2B5EF4-FFF2-40B4-BE49-F238E27FC236}">
              <a16:creationId xmlns:a16="http://schemas.microsoft.com/office/drawing/2014/main" id="{C03FA5EB-D233-41F4-9FD0-E2AA45335C7C}"/>
            </a:ext>
          </a:extLst>
        </xdr:cNvPr>
        <xdr:cNvSpPr txBox="1"/>
      </xdr:nvSpPr>
      <xdr:spPr>
        <a:xfrm>
          <a:off x="4673600" y="103129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148409</xdr:rowOff>
    </xdr:from>
    <xdr:to>
      <xdr:col>20</xdr:col>
      <xdr:colOff>38100</xdr:colOff>
      <xdr:row>61</xdr:row>
      <xdr:rowOff>78559</xdr:rowOff>
    </xdr:to>
    <xdr:sp macro="" textlink="">
      <xdr:nvSpPr>
        <xdr:cNvPr id="183" name="楕円 182">
          <a:extLst>
            <a:ext uri="{FF2B5EF4-FFF2-40B4-BE49-F238E27FC236}">
              <a16:creationId xmlns:a16="http://schemas.microsoft.com/office/drawing/2014/main" id="{AC86DBD4-D332-46D7-AB1D-C4AC896C8785}"/>
            </a:ext>
          </a:extLst>
        </xdr:cNvPr>
        <xdr:cNvSpPr/>
      </xdr:nvSpPr>
      <xdr:spPr>
        <a:xfrm>
          <a:off x="3746500" y="10435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27759</xdr:rowOff>
    </xdr:from>
    <xdr:to>
      <xdr:col>24</xdr:col>
      <xdr:colOff>63500</xdr:colOff>
      <xdr:row>61</xdr:row>
      <xdr:rowOff>53884</xdr:rowOff>
    </xdr:to>
    <xdr:cxnSp macro="">
      <xdr:nvCxnSpPr>
        <xdr:cNvPr id="184" name="直線コネクタ 183">
          <a:extLst>
            <a:ext uri="{FF2B5EF4-FFF2-40B4-BE49-F238E27FC236}">
              <a16:creationId xmlns:a16="http://schemas.microsoft.com/office/drawing/2014/main" id="{E277AA73-84EF-4496-B1A3-52EC0F178EA9}"/>
            </a:ext>
          </a:extLst>
        </xdr:cNvPr>
        <xdr:cNvCxnSpPr/>
      </xdr:nvCxnSpPr>
      <xdr:spPr>
        <a:xfrm>
          <a:off x="3797300" y="10486209"/>
          <a:ext cx="8382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120650</xdr:rowOff>
    </xdr:from>
    <xdr:to>
      <xdr:col>15</xdr:col>
      <xdr:colOff>101600</xdr:colOff>
      <xdr:row>61</xdr:row>
      <xdr:rowOff>50800</xdr:rowOff>
    </xdr:to>
    <xdr:sp macro="" textlink="">
      <xdr:nvSpPr>
        <xdr:cNvPr id="185" name="楕円 184">
          <a:extLst>
            <a:ext uri="{FF2B5EF4-FFF2-40B4-BE49-F238E27FC236}">
              <a16:creationId xmlns:a16="http://schemas.microsoft.com/office/drawing/2014/main" id="{CD72D242-A6C9-44BA-BA0A-643832A1F6E6}"/>
            </a:ext>
          </a:extLst>
        </xdr:cNvPr>
        <xdr:cNvSpPr/>
      </xdr:nvSpPr>
      <xdr:spPr>
        <a:xfrm>
          <a:off x="2857500" y="1040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0</xdr:rowOff>
    </xdr:from>
    <xdr:to>
      <xdr:col>19</xdr:col>
      <xdr:colOff>177800</xdr:colOff>
      <xdr:row>61</xdr:row>
      <xdr:rowOff>27759</xdr:rowOff>
    </xdr:to>
    <xdr:cxnSp macro="">
      <xdr:nvCxnSpPr>
        <xdr:cNvPr id="186" name="直線コネクタ 185">
          <a:extLst>
            <a:ext uri="{FF2B5EF4-FFF2-40B4-BE49-F238E27FC236}">
              <a16:creationId xmlns:a16="http://schemas.microsoft.com/office/drawing/2014/main" id="{C764203B-663A-488B-B987-C7DD518403D3}"/>
            </a:ext>
          </a:extLst>
        </xdr:cNvPr>
        <xdr:cNvCxnSpPr/>
      </xdr:nvCxnSpPr>
      <xdr:spPr>
        <a:xfrm>
          <a:off x="2908300" y="10458450"/>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92891</xdr:rowOff>
    </xdr:from>
    <xdr:to>
      <xdr:col>10</xdr:col>
      <xdr:colOff>165100</xdr:colOff>
      <xdr:row>61</xdr:row>
      <xdr:rowOff>23041</xdr:rowOff>
    </xdr:to>
    <xdr:sp macro="" textlink="">
      <xdr:nvSpPr>
        <xdr:cNvPr id="187" name="楕円 186">
          <a:extLst>
            <a:ext uri="{FF2B5EF4-FFF2-40B4-BE49-F238E27FC236}">
              <a16:creationId xmlns:a16="http://schemas.microsoft.com/office/drawing/2014/main" id="{361EAC36-345A-4E0F-98AB-10A51685AEF5}"/>
            </a:ext>
          </a:extLst>
        </xdr:cNvPr>
        <xdr:cNvSpPr/>
      </xdr:nvSpPr>
      <xdr:spPr>
        <a:xfrm>
          <a:off x="1968500" y="10379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143691</xdr:rowOff>
    </xdr:from>
    <xdr:to>
      <xdr:col>15</xdr:col>
      <xdr:colOff>50800</xdr:colOff>
      <xdr:row>61</xdr:row>
      <xdr:rowOff>0</xdr:rowOff>
    </xdr:to>
    <xdr:cxnSp macro="">
      <xdr:nvCxnSpPr>
        <xdr:cNvPr id="188" name="直線コネクタ 187">
          <a:extLst>
            <a:ext uri="{FF2B5EF4-FFF2-40B4-BE49-F238E27FC236}">
              <a16:creationId xmlns:a16="http://schemas.microsoft.com/office/drawing/2014/main" id="{C047A016-85DE-415D-B7E0-C1787F5775A0}"/>
            </a:ext>
          </a:extLst>
        </xdr:cNvPr>
        <xdr:cNvCxnSpPr/>
      </xdr:nvCxnSpPr>
      <xdr:spPr>
        <a:xfrm>
          <a:off x="2019300" y="10430691"/>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76217</xdr:rowOff>
    </xdr:from>
    <xdr:ext cx="405111" cy="259045"/>
    <xdr:sp macro="" textlink="">
      <xdr:nvSpPr>
        <xdr:cNvPr id="189" name="n_1aveValue【橋りょう・トンネル】&#10;有形固定資産減価償却率">
          <a:extLst>
            <a:ext uri="{FF2B5EF4-FFF2-40B4-BE49-F238E27FC236}">
              <a16:creationId xmlns:a16="http://schemas.microsoft.com/office/drawing/2014/main" id="{DC53777D-3963-4CF7-A6B1-A4BE42B1BDCC}"/>
            </a:ext>
          </a:extLst>
        </xdr:cNvPr>
        <xdr:cNvSpPr txBox="1"/>
      </xdr:nvSpPr>
      <xdr:spPr>
        <a:xfrm>
          <a:off x="3582044" y="10534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68053</xdr:rowOff>
    </xdr:from>
    <xdr:ext cx="405111" cy="259045"/>
    <xdr:sp macro="" textlink="">
      <xdr:nvSpPr>
        <xdr:cNvPr id="190" name="n_2aveValue【橋りょう・トンネル】&#10;有形固定資産減価償却率">
          <a:extLst>
            <a:ext uri="{FF2B5EF4-FFF2-40B4-BE49-F238E27FC236}">
              <a16:creationId xmlns:a16="http://schemas.microsoft.com/office/drawing/2014/main" id="{2AA424A7-37FC-48AF-B999-4D9423093593}"/>
            </a:ext>
          </a:extLst>
        </xdr:cNvPr>
        <xdr:cNvSpPr txBox="1"/>
      </xdr:nvSpPr>
      <xdr:spPr>
        <a:xfrm>
          <a:off x="2705744" y="105265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28139</xdr:rowOff>
    </xdr:from>
    <xdr:ext cx="405111" cy="259045"/>
    <xdr:sp macro="" textlink="">
      <xdr:nvSpPr>
        <xdr:cNvPr id="191" name="n_3aveValue【橋りょう・トンネル】&#10;有形固定資産減価償却率">
          <a:extLst>
            <a:ext uri="{FF2B5EF4-FFF2-40B4-BE49-F238E27FC236}">
              <a16:creationId xmlns:a16="http://schemas.microsoft.com/office/drawing/2014/main" id="{769480A2-99F4-4F30-8281-6AAA2FC486C6}"/>
            </a:ext>
          </a:extLst>
        </xdr:cNvPr>
        <xdr:cNvSpPr txBox="1"/>
      </xdr:nvSpPr>
      <xdr:spPr>
        <a:xfrm>
          <a:off x="1816744" y="101436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55897</xdr:rowOff>
    </xdr:from>
    <xdr:ext cx="405111" cy="259045"/>
    <xdr:sp macro="" textlink="">
      <xdr:nvSpPr>
        <xdr:cNvPr id="192" name="n_4aveValue【橋りょう・トンネル】&#10;有形固定資産減価償却率">
          <a:extLst>
            <a:ext uri="{FF2B5EF4-FFF2-40B4-BE49-F238E27FC236}">
              <a16:creationId xmlns:a16="http://schemas.microsoft.com/office/drawing/2014/main" id="{182FC9CC-D2D0-4C4B-8029-796ADD2CA4CB}"/>
            </a:ext>
          </a:extLst>
        </xdr:cNvPr>
        <xdr:cNvSpPr txBox="1"/>
      </xdr:nvSpPr>
      <xdr:spPr>
        <a:xfrm>
          <a:off x="927744" y="1017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95086</xdr:rowOff>
    </xdr:from>
    <xdr:ext cx="405111" cy="259045"/>
    <xdr:sp macro="" textlink="">
      <xdr:nvSpPr>
        <xdr:cNvPr id="193" name="n_1mainValue【橋りょう・トンネル】&#10;有形固定資産減価償却率">
          <a:extLst>
            <a:ext uri="{FF2B5EF4-FFF2-40B4-BE49-F238E27FC236}">
              <a16:creationId xmlns:a16="http://schemas.microsoft.com/office/drawing/2014/main" id="{7C5A605E-3209-4637-8770-5B5AF554759A}"/>
            </a:ext>
          </a:extLst>
        </xdr:cNvPr>
        <xdr:cNvSpPr txBox="1"/>
      </xdr:nvSpPr>
      <xdr:spPr>
        <a:xfrm>
          <a:off x="3582044" y="102106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67327</xdr:rowOff>
    </xdr:from>
    <xdr:ext cx="405111" cy="259045"/>
    <xdr:sp macro="" textlink="">
      <xdr:nvSpPr>
        <xdr:cNvPr id="194" name="n_2mainValue【橋りょう・トンネル】&#10;有形固定資産減価償却率">
          <a:extLst>
            <a:ext uri="{FF2B5EF4-FFF2-40B4-BE49-F238E27FC236}">
              <a16:creationId xmlns:a16="http://schemas.microsoft.com/office/drawing/2014/main" id="{19AAD392-5EC2-43D1-B471-495161DA6679}"/>
            </a:ext>
          </a:extLst>
        </xdr:cNvPr>
        <xdr:cNvSpPr txBox="1"/>
      </xdr:nvSpPr>
      <xdr:spPr>
        <a:xfrm>
          <a:off x="2705744" y="1018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14168</xdr:rowOff>
    </xdr:from>
    <xdr:ext cx="405111" cy="259045"/>
    <xdr:sp macro="" textlink="">
      <xdr:nvSpPr>
        <xdr:cNvPr id="195" name="n_3mainValue【橋りょう・トンネル】&#10;有形固定資産減価償却率">
          <a:extLst>
            <a:ext uri="{FF2B5EF4-FFF2-40B4-BE49-F238E27FC236}">
              <a16:creationId xmlns:a16="http://schemas.microsoft.com/office/drawing/2014/main" id="{BD1F2490-C2A2-4377-A03E-497A47940070}"/>
            </a:ext>
          </a:extLst>
        </xdr:cNvPr>
        <xdr:cNvSpPr txBox="1"/>
      </xdr:nvSpPr>
      <xdr:spPr>
        <a:xfrm>
          <a:off x="1816744" y="104726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6" name="正方形/長方形 195">
          <a:extLst>
            <a:ext uri="{FF2B5EF4-FFF2-40B4-BE49-F238E27FC236}">
              <a16:creationId xmlns:a16="http://schemas.microsoft.com/office/drawing/2014/main" id="{4AF24432-37A3-4920-A71F-4CD76BE93965}"/>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7" name="正方形/長方形 196">
          <a:extLst>
            <a:ext uri="{FF2B5EF4-FFF2-40B4-BE49-F238E27FC236}">
              <a16:creationId xmlns:a16="http://schemas.microsoft.com/office/drawing/2014/main" id="{3D9DAA77-FD8A-48C1-A466-E34D0B435A04}"/>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8" name="正方形/長方形 197">
          <a:extLst>
            <a:ext uri="{FF2B5EF4-FFF2-40B4-BE49-F238E27FC236}">
              <a16:creationId xmlns:a16="http://schemas.microsoft.com/office/drawing/2014/main" id="{368FA978-59FC-453B-A3A0-C7FAB4B540F4}"/>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9" name="正方形/長方形 198">
          <a:extLst>
            <a:ext uri="{FF2B5EF4-FFF2-40B4-BE49-F238E27FC236}">
              <a16:creationId xmlns:a16="http://schemas.microsoft.com/office/drawing/2014/main" id="{B1EB0E43-E1F4-48C7-ACC0-1F0F562F65C4}"/>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0" name="正方形/長方形 199">
          <a:extLst>
            <a:ext uri="{FF2B5EF4-FFF2-40B4-BE49-F238E27FC236}">
              <a16:creationId xmlns:a16="http://schemas.microsoft.com/office/drawing/2014/main" id="{CC2E6207-76EA-4A06-BDC7-34ACD3D019F3}"/>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1" name="正方形/長方形 200">
          <a:extLst>
            <a:ext uri="{FF2B5EF4-FFF2-40B4-BE49-F238E27FC236}">
              <a16:creationId xmlns:a16="http://schemas.microsoft.com/office/drawing/2014/main" id="{7FF1C9AE-E246-40E9-BB6E-D7A5EE42BBC4}"/>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2" name="正方形/長方形 201">
          <a:extLst>
            <a:ext uri="{FF2B5EF4-FFF2-40B4-BE49-F238E27FC236}">
              <a16:creationId xmlns:a16="http://schemas.microsoft.com/office/drawing/2014/main" id="{8708A067-72BB-40A0-AAE7-B0F09435D93A}"/>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3" name="正方形/長方形 202">
          <a:extLst>
            <a:ext uri="{FF2B5EF4-FFF2-40B4-BE49-F238E27FC236}">
              <a16:creationId xmlns:a16="http://schemas.microsoft.com/office/drawing/2014/main" id="{62E66F8C-8B04-4DF6-840A-966BE6D62A7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4" name="テキスト ボックス 203">
          <a:extLst>
            <a:ext uri="{FF2B5EF4-FFF2-40B4-BE49-F238E27FC236}">
              <a16:creationId xmlns:a16="http://schemas.microsoft.com/office/drawing/2014/main" id="{EDFBDC05-4A9E-4026-A4B3-DCFF16C367A4}"/>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5" name="直線コネクタ 204">
          <a:extLst>
            <a:ext uri="{FF2B5EF4-FFF2-40B4-BE49-F238E27FC236}">
              <a16:creationId xmlns:a16="http://schemas.microsoft.com/office/drawing/2014/main" id="{E25ED03D-8486-4BEB-A5E4-C787B1B6297B}"/>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6" name="直線コネクタ 205">
          <a:extLst>
            <a:ext uri="{FF2B5EF4-FFF2-40B4-BE49-F238E27FC236}">
              <a16:creationId xmlns:a16="http://schemas.microsoft.com/office/drawing/2014/main" id="{BA452C8F-5C50-4EA5-9DCF-C4F99569BFB1}"/>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07" name="テキスト ボックス 206">
          <a:extLst>
            <a:ext uri="{FF2B5EF4-FFF2-40B4-BE49-F238E27FC236}">
              <a16:creationId xmlns:a16="http://schemas.microsoft.com/office/drawing/2014/main" id="{F0B327D7-C01D-460F-ABB5-15375AC1F809}"/>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8" name="直線コネクタ 207">
          <a:extLst>
            <a:ext uri="{FF2B5EF4-FFF2-40B4-BE49-F238E27FC236}">
              <a16:creationId xmlns:a16="http://schemas.microsoft.com/office/drawing/2014/main" id="{3E0A453F-9D70-4FF3-9451-C8E297FEC45A}"/>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209" name="テキスト ボックス 208">
          <a:extLst>
            <a:ext uri="{FF2B5EF4-FFF2-40B4-BE49-F238E27FC236}">
              <a16:creationId xmlns:a16="http://schemas.microsoft.com/office/drawing/2014/main" id="{2C9A33DC-EDC3-4919-A25C-639EF1FC0138}"/>
            </a:ext>
          </a:extLst>
        </xdr:cNvPr>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0" name="直線コネクタ 209">
          <a:extLst>
            <a:ext uri="{FF2B5EF4-FFF2-40B4-BE49-F238E27FC236}">
              <a16:creationId xmlns:a16="http://schemas.microsoft.com/office/drawing/2014/main" id="{70700946-B9E8-4C6A-BD7D-2DFF69393689}"/>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11" name="テキスト ボックス 210">
          <a:extLst>
            <a:ext uri="{FF2B5EF4-FFF2-40B4-BE49-F238E27FC236}">
              <a16:creationId xmlns:a16="http://schemas.microsoft.com/office/drawing/2014/main" id="{056885A0-120F-4101-A9B8-D996B0F32361}"/>
            </a:ext>
          </a:extLst>
        </xdr:cNvPr>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12" name="直線コネクタ 211">
          <a:extLst>
            <a:ext uri="{FF2B5EF4-FFF2-40B4-BE49-F238E27FC236}">
              <a16:creationId xmlns:a16="http://schemas.microsoft.com/office/drawing/2014/main" id="{8D886EBB-649B-4CC7-AB68-261B81BE082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13" name="テキスト ボックス 212">
          <a:extLst>
            <a:ext uri="{FF2B5EF4-FFF2-40B4-BE49-F238E27FC236}">
              <a16:creationId xmlns:a16="http://schemas.microsoft.com/office/drawing/2014/main" id="{8943DEB7-F5AC-4E61-B5E4-F8ECF5B06BF8}"/>
            </a:ext>
          </a:extLst>
        </xdr:cNvPr>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4" name="直線コネクタ 213">
          <a:extLst>
            <a:ext uri="{FF2B5EF4-FFF2-40B4-BE49-F238E27FC236}">
              <a16:creationId xmlns:a16="http://schemas.microsoft.com/office/drawing/2014/main" id="{18C65DC4-8224-4367-B99C-2516DFC1E445}"/>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54</xdr:row>
      <xdr:rowOff>124477</xdr:rowOff>
    </xdr:from>
    <xdr:ext cx="749692" cy="259045"/>
    <xdr:sp macro="" textlink="">
      <xdr:nvSpPr>
        <xdr:cNvPr id="215" name="テキスト ボックス 214">
          <a:extLst>
            <a:ext uri="{FF2B5EF4-FFF2-40B4-BE49-F238E27FC236}">
              <a16:creationId xmlns:a16="http://schemas.microsoft.com/office/drawing/2014/main" id="{F33E70EA-A090-44B1-ABF8-3E19CE725DB1}"/>
            </a:ext>
          </a:extLst>
        </xdr:cNvPr>
        <xdr:cNvSpPr txBox="1"/>
      </xdr:nvSpPr>
      <xdr:spPr>
        <a:xfrm>
          <a:off x="5854308" y="9382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6" name="直線コネクタ 215">
          <a:extLst>
            <a:ext uri="{FF2B5EF4-FFF2-40B4-BE49-F238E27FC236}">
              <a16:creationId xmlns:a16="http://schemas.microsoft.com/office/drawing/2014/main" id="{6220139C-B1AE-4729-946F-84B50C087669}"/>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52</xdr:row>
      <xdr:rowOff>86377</xdr:rowOff>
    </xdr:from>
    <xdr:ext cx="749692" cy="259045"/>
    <xdr:sp macro="" textlink="">
      <xdr:nvSpPr>
        <xdr:cNvPr id="217" name="テキスト ボックス 216">
          <a:extLst>
            <a:ext uri="{FF2B5EF4-FFF2-40B4-BE49-F238E27FC236}">
              <a16:creationId xmlns:a16="http://schemas.microsoft.com/office/drawing/2014/main" id="{B6CB7351-E391-4A5D-935C-68EB6920C8CC}"/>
            </a:ext>
          </a:extLst>
        </xdr:cNvPr>
        <xdr:cNvSpPr txBox="1"/>
      </xdr:nvSpPr>
      <xdr:spPr>
        <a:xfrm>
          <a:off x="5854308" y="900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8" name="【橋りょう・トンネル】&#10;一人当たり有形固定資産（償却資産）額グラフ枠">
          <a:extLst>
            <a:ext uri="{FF2B5EF4-FFF2-40B4-BE49-F238E27FC236}">
              <a16:creationId xmlns:a16="http://schemas.microsoft.com/office/drawing/2014/main" id="{F860CE69-D358-446B-BEA8-708F26666FAC}"/>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29097</xdr:rowOff>
    </xdr:from>
    <xdr:to>
      <xdr:col>54</xdr:col>
      <xdr:colOff>189865</xdr:colOff>
      <xdr:row>64</xdr:row>
      <xdr:rowOff>75141</xdr:rowOff>
    </xdr:to>
    <xdr:cxnSp macro="">
      <xdr:nvCxnSpPr>
        <xdr:cNvPr id="219" name="直線コネクタ 218">
          <a:extLst>
            <a:ext uri="{FF2B5EF4-FFF2-40B4-BE49-F238E27FC236}">
              <a16:creationId xmlns:a16="http://schemas.microsoft.com/office/drawing/2014/main" id="{13E6615F-FBA9-4A58-9FB6-5D5EC8D794F0}"/>
            </a:ext>
          </a:extLst>
        </xdr:cNvPr>
        <xdr:cNvCxnSpPr/>
      </xdr:nvCxnSpPr>
      <xdr:spPr>
        <a:xfrm flipV="1">
          <a:off x="10476865" y="9630297"/>
          <a:ext cx="0" cy="1417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78968</xdr:rowOff>
    </xdr:from>
    <xdr:ext cx="469744" cy="259045"/>
    <xdr:sp macro="" textlink="">
      <xdr:nvSpPr>
        <xdr:cNvPr id="220" name="【橋りょう・トンネル】&#10;一人当たり有形固定資産（償却資産）額最小値テキスト">
          <a:extLst>
            <a:ext uri="{FF2B5EF4-FFF2-40B4-BE49-F238E27FC236}">
              <a16:creationId xmlns:a16="http://schemas.microsoft.com/office/drawing/2014/main" id="{E66776BB-C771-4961-BBC1-764B1BA23793}"/>
            </a:ext>
          </a:extLst>
        </xdr:cNvPr>
        <xdr:cNvSpPr txBox="1"/>
      </xdr:nvSpPr>
      <xdr:spPr>
        <a:xfrm>
          <a:off x="10515600" y="11051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75141</xdr:rowOff>
    </xdr:from>
    <xdr:to>
      <xdr:col>55</xdr:col>
      <xdr:colOff>88900</xdr:colOff>
      <xdr:row>64</xdr:row>
      <xdr:rowOff>75141</xdr:rowOff>
    </xdr:to>
    <xdr:cxnSp macro="">
      <xdr:nvCxnSpPr>
        <xdr:cNvPr id="221" name="直線コネクタ 220">
          <a:extLst>
            <a:ext uri="{FF2B5EF4-FFF2-40B4-BE49-F238E27FC236}">
              <a16:creationId xmlns:a16="http://schemas.microsoft.com/office/drawing/2014/main" id="{5E1F74A1-22CC-457C-AC0B-55853C34CCF3}"/>
            </a:ext>
          </a:extLst>
        </xdr:cNvPr>
        <xdr:cNvCxnSpPr/>
      </xdr:nvCxnSpPr>
      <xdr:spPr>
        <a:xfrm>
          <a:off x="10388600" y="11047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147224</xdr:rowOff>
    </xdr:from>
    <xdr:ext cx="754822" cy="259045"/>
    <xdr:sp macro="" textlink="">
      <xdr:nvSpPr>
        <xdr:cNvPr id="222" name="【橋りょう・トンネル】&#10;一人当たり有形固定資産（償却資産）額最大値テキスト">
          <a:extLst>
            <a:ext uri="{FF2B5EF4-FFF2-40B4-BE49-F238E27FC236}">
              <a16:creationId xmlns:a16="http://schemas.microsoft.com/office/drawing/2014/main" id="{7DF167A6-771B-4166-A1D3-9C1265907935}"/>
            </a:ext>
          </a:extLst>
        </xdr:cNvPr>
        <xdr:cNvSpPr txBox="1"/>
      </xdr:nvSpPr>
      <xdr:spPr>
        <a:xfrm>
          <a:off x="10515600" y="9405524"/>
          <a:ext cx="7548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11,170,892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29097</xdr:rowOff>
    </xdr:from>
    <xdr:to>
      <xdr:col>55</xdr:col>
      <xdr:colOff>88900</xdr:colOff>
      <xdr:row>56</xdr:row>
      <xdr:rowOff>29097</xdr:rowOff>
    </xdr:to>
    <xdr:cxnSp macro="">
      <xdr:nvCxnSpPr>
        <xdr:cNvPr id="223" name="直線コネクタ 222">
          <a:extLst>
            <a:ext uri="{FF2B5EF4-FFF2-40B4-BE49-F238E27FC236}">
              <a16:creationId xmlns:a16="http://schemas.microsoft.com/office/drawing/2014/main" id="{579B0F3D-D6F9-4124-9739-43ACFA43A7BE}"/>
            </a:ext>
          </a:extLst>
        </xdr:cNvPr>
        <xdr:cNvCxnSpPr/>
      </xdr:nvCxnSpPr>
      <xdr:spPr>
        <a:xfrm>
          <a:off x="10388600" y="96302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164918</xdr:rowOff>
    </xdr:from>
    <xdr:ext cx="690189" cy="259045"/>
    <xdr:sp macro="" textlink="">
      <xdr:nvSpPr>
        <xdr:cNvPr id="224" name="【橋りょう・トンネル】&#10;一人当たり有形固定資産（償却資産）額平均値テキスト">
          <a:extLst>
            <a:ext uri="{FF2B5EF4-FFF2-40B4-BE49-F238E27FC236}">
              <a16:creationId xmlns:a16="http://schemas.microsoft.com/office/drawing/2014/main" id="{6BAC100E-B899-49FF-99D5-9FAFF2BA5E26}"/>
            </a:ext>
          </a:extLst>
        </xdr:cNvPr>
        <xdr:cNvSpPr txBox="1"/>
      </xdr:nvSpPr>
      <xdr:spPr>
        <a:xfrm>
          <a:off x="10515600" y="10794818"/>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1,431,565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15041</xdr:rowOff>
    </xdr:from>
    <xdr:to>
      <xdr:col>55</xdr:col>
      <xdr:colOff>50800</xdr:colOff>
      <xdr:row>63</xdr:row>
      <xdr:rowOff>116641</xdr:rowOff>
    </xdr:to>
    <xdr:sp macro="" textlink="">
      <xdr:nvSpPr>
        <xdr:cNvPr id="225" name="フローチャート: 判断 224">
          <a:extLst>
            <a:ext uri="{FF2B5EF4-FFF2-40B4-BE49-F238E27FC236}">
              <a16:creationId xmlns:a16="http://schemas.microsoft.com/office/drawing/2014/main" id="{FADA2E39-E150-40E2-9F75-0AACA034089C}"/>
            </a:ext>
          </a:extLst>
        </xdr:cNvPr>
        <xdr:cNvSpPr/>
      </xdr:nvSpPr>
      <xdr:spPr>
        <a:xfrm>
          <a:off x="10426700" y="10816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153653</xdr:rowOff>
    </xdr:from>
    <xdr:to>
      <xdr:col>50</xdr:col>
      <xdr:colOff>165100</xdr:colOff>
      <xdr:row>63</xdr:row>
      <xdr:rowOff>83803</xdr:rowOff>
    </xdr:to>
    <xdr:sp macro="" textlink="">
      <xdr:nvSpPr>
        <xdr:cNvPr id="226" name="フローチャート: 判断 225">
          <a:extLst>
            <a:ext uri="{FF2B5EF4-FFF2-40B4-BE49-F238E27FC236}">
              <a16:creationId xmlns:a16="http://schemas.microsoft.com/office/drawing/2014/main" id="{6069A43B-DBB1-4076-81A4-2F852DCC45A2}"/>
            </a:ext>
          </a:extLst>
        </xdr:cNvPr>
        <xdr:cNvSpPr/>
      </xdr:nvSpPr>
      <xdr:spPr>
        <a:xfrm>
          <a:off x="9588500" y="10783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154923</xdr:rowOff>
    </xdr:from>
    <xdr:to>
      <xdr:col>46</xdr:col>
      <xdr:colOff>38100</xdr:colOff>
      <xdr:row>63</xdr:row>
      <xdr:rowOff>85073</xdr:rowOff>
    </xdr:to>
    <xdr:sp macro="" textlink="">
      <xdr:nvSpPr>
        <xdr:cNvPr id="227" name="フローチャート: 判断 226">
          <a:extLst>
            <a:ext uri="{FF2B5EF4-FFF2-40B4-BE49-F238E27FC236}">
              <a16:creationId xmlns:a16="http://schemas.microsoft.com/office/drawing/2014/main" id="{8321F4FA-7002-4E01-8638-066FB3EBF1F7}"/>
            </a:ext>
          </a:extLst>
        </xdr:cNvPr>
        <xdr:cNvSpPr/>
      </xdr:nvSpPr>
      <xdr:spPr>
        <a:xfrm>
          <a:off x="8699500" y="10784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46446</xdr:rowOff>
    </xdr:from>
    <xdr:to>
      <xdr:col>41</xdr:col>
      <xdr:colOff>101600</xdr:colOff>
      <xdr:row>63</xdr:row>
      <xdr:rowOff>148046</xdr:rowOff>
    </xdr:to>
    <xdr:sp macro="" textlink="">
      <xdr:nvSpPr>
        <xdr:cNvPr id="228" name="フローチャート: 判断 227">
          <a:extLst>
            <a:ext uri="{FF2B5EF4-FFF2-40B4-BE49-F238E27FC236}">
              <a16:creationId xmlns:a16="http://schemas.microsoft.com/office/drawing/2014/main" id="{8621B82A-3A3B-4118-B587-5AB0E81C954C}"/>
            </a:ext>
          </a:extLst>
        </xdr:cNvPr>
        <xdr:cNvSpPr/>
      </xdr:nvSpPr>
      <xdr:spPr>
        <a:xfrm>
          <a:off x="7810500" y="10847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161131</xdr:rowOff>
    </xdr:from>
    <xdr:to>
      <xdr:col>36</xdr:col>
      <xdr:colOff>165100</xdr:colOff>
      <xdr:row>63</xdr:row>
      <xdr:rowOff>91281</xdr:rowOff>
    </xdr:to>
    <xdr:sp macro="" textlink="">
      <xdr:nvSpPr>
        <xdr:cNvPr id="229" name="フローチャート: 判断 228">
          <a:extLst>
            <a:ext uri="{FF2B5EF4-FFF2-40B4-BE49-F238E27FC236}">
              <a16:creationId xmlns:a16="http://schemas.microsoft.com/office/drawing/2014/main" id="{ACD0026B-DF44-4A6A-A8B5-881D1C3C44E3}"/>
            </a:ext>
          </a:extLst>
        </xdr:cNvPr>
        <xdr:cNvSpPr/>
      </xdr:nvSpPr>
      <xdr:spPr>
        <a:xfrm>
          <a:off x="6921500" y="10791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0" name="テキスト ボックス 229">
          <a:extLst>
            <a:ext uri="{FF2B5EF4-FFF2-40B4-BE49-F238E27FC236}">
              <a16:creationId xmlns:a16="http://schemas.microsoft.com/office/drawing/2014/main" id="{AAD9AF08-E207-4EBF-A498-DEFCB82831F2}"/>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1" name="テキスト ボックス 230">
          <a:extLst>
            <a:ext uri="{FF2B5EF4-FFF2-40B4-BE49-F238E27FC236}">
              <a16:creationId xmlns:a16="http://schemas.microsoft.com/office/drawing/2014/main" id="{16EB7456-31C1-43DC-B141-08F5B850A96B}"/>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2" name="テキスト ボックス 231">
          <a:extLst>
            <a:ext uri="{FF2B5EF4-FFF2-40B4-BE49-F238E27FC236}">
              <a16:creationId xmlns:a16="http://schemas.microsoft.com/office/drawing/2014/main" id="{51CD419F-44D6-4DAE-A89C-4444596A2764}"/>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3" name="テキスト ボックス 232">
          <a:extLst>
            <a:ext uri="{FF2B5EF4-FFF2-40B4-BE49-F238E27FC236}">
              <a16:creationId xmlns:a16="http://schemas.microsoft.com/office/drawing/2014/main" id="{48F8C5D5-680F-455A-8ED7-712D42A7B898}"/>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4" name="テキスト ボックス 233">
          <a:extLst>
            <a:ext uri="{FF2B5EF4-FFF2-40B4-BE49-F238E27FC236}">
              <a16:creationId xmlns:a16="http://schemas.microsoft.com/office/drawing/2014/main" id="{EF48B10D-6258-400E-BAC3-86A90362993B}"/>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113213</xdr:rowOff>
    </xdr:from>
    <xdr:to>
      <xdr:col>55</xdr:col>
      <xdr:colOff>50800</xdr:colOff>
      <xdr:row>63</xdr:row>
      <xdr:rowOff>43363</xdr:rowOff>
    </xdr:to>
    <xdr:sp macro="" textlink="">
      <xdr:nvSpPr>
        <xdr:cNvPr id="235" name="楕円 234">
          <a:extLst>
            <a:ext uri="{FF2B5EF4-FFF2-40B4-BE49-F238E27FC236}">
              <a16:creationId xmlns:a16="http://schemas.microsoft.com/office/drawing/2014/main" id="{5239ACE6-3F36-40E6-B12D-D99139842AFF}"/>
            </a:ext>
          </a:extLst>
        </xdr:cNvPr>
        <xdr:cNvSpPr/>
      </xdr:nvSpPr>
      <xdr:spPr>
        <a:xfrm>
          <a:off x="10426700" y="10743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136090</xdr:rowOff>
    </xdr:from>
    <xdr:ext cx="690189" cy="259045"/>
    <xdr:sp macro="" textlink="">
      <xdr:nvSpPr>
        <xdr:cNvPr id="236" name="【橋りょう・トンネル】&#10;一人当たり有形固定資産（償却資産）額該当値テキスト">
          <a:extLst>
            <a:ext uri="{FF2B5EF4-FFF2-40B4-BE49-F238E27FC236}">
              <a16:creationId xmlns:a16="http://schemas.microsoft.com/office/drawing/2014/main" id="{BE7A0400-8496-4C1E-959C-D0EFBC5A51D2}"/>
            </a:ext>
          </a:extLst>
        </xdr:cNvPr>
        <xdr:cNvSpPr txBox="1"/>
      </xdr:nvSpPr>
      <xdr:spPr>
        <a:xfrm>
          <a:off x="10515600" y="1059454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2,008,557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125758</xdr:rowOff>
    </xdr:from>
    <xdr:to>
      <xdr:col>50</xdr:col>
      <xdr:colOff>165100</xdr:colOff>
      <xdr:row>63</xdr:row>
      <xdr:rowOff>55908</xdr:rowOff>
    </xdr:to>
    <xdr:sp macro="" textlink="">
      <xdr:nvSpPr>
        <xdr:cNvPr id="237" name="楕円 236">
          <a:extLst>
            <a:ext uri="{FF2B5EF4-FFF2-40B4-BE49-F238E27FC236}">
              <a16:creationId xmlns:a16="http://schemas.microsoft.com/office/drawing/2014/main" id="{D533E065-7E46-4D58-A1BA-541312BC519C}"/>
            </a:ext>
          </a:extLst>
        </xdr:cNvPr>
        <xdr:cNvSpPr/>
      </xdr:nvSpPr>
      <xdr:spPr>
        <a:xfrm>
          <a:off x="9588500" y="10755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164013</xdr:rowOff>
    </xdr:from>
    <xdr:to>
      <xdr:col>55</xdr:col>
      <xdr:colOff>0</xdr:colOff>
      <xdr:row>63</xdr:row>
      <xdr:rowOff>5108</xdr:rowOff>
    </xdr:to>
    <xdr:cxnSp macro="">
      <xdr:nvCxnSpPr>
        <xdr:cNvPr id="238" name="直線コネクタ 237">
          <a:extLst>
            <a:ext uri="{FF2B5EF4-FFF2-40B4-BE49-F238E27FC236}">
              <a16:creationId xmlns:a16="http://schemas.microsoft.com/office/drawing/2014/main" id="{C76E2D2E-AEF7-4137-82D1-3859EFB2EEC5}"/>
            </a:ext>
          </a:extLst>
        </xdr:cNvPr>
        <xdr:cNvCxnSpPr/>
      </xdr:nvCxnSpPr>
      <xdr:spPr>
        <a:xfrm flipV="1">
          <a:off x="9639300" y="10793913"/>
          <a:ext cx="838200" cy="12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129242</xdr:rowOff>
    </xdr:from>
    <xdr:to>
      <xdr:col>46</xdr:col>
      <xdr:colOff>38100</xdr:colOff>
      <xdr:row>63</xdr:row>
      <xdr:rowOff>59392</xdr:rowOff>
    </xdr:to>
    <xdr:sp macro="" textlink="">
      <xdr:nvSpPr>
        <xdr:cNvPr id="239" name="楕円 238">
          <a:extLst>
            <a:ext uri="{FF2B5EF4-FFF2-40B4-BE49-F238E27FC236}">
              <a16:creationId xmlns:a16="http://schemas.microsoft.com/office/drawing/2014/main" id="{389A93DA-CF44-42B6-A7C2-A0387D9EF20A}"/>
            </a:ext>
          </a:extLst>
        </xdr:cNvPr>
        <xdr:cNvSpPr/>
      </xdr:nvSpPr>
      <xdr:spPr>
        <a:xfrm>
          <a:off x="8699500" y="10759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5108</xdr:rowOff>
    </xdr:from>
    <xdr:to>
      <xdr:col>50</xdr:col>
      <xdr:colOff>114300</xdr:colOff>
      <xdr:row>63</xdr:row>
      <xdr:rowOff>8592</xdr:rowOff>
    </xdr:to>
    <xdr:cxnSp macro="">
      <xdr:nvCxnSpPr>
        <xdr:cNvPr id="240" name="直線コネクタ 239">
          <a:extLst>
            <a:ext uri="{FF2B5EF4-FFF2-40B4-BE49-F238E27FC236}">
              <a16:creationId xmlns:a16="http://schemas.microsoft.com/office/drawing/2014/main" id="{F5FB38C8-AF2A-48C3-A949-4D929F2A190E}"/>
            </a:ext>
          </a:extLst>
        </xdr:cNvPr>
        <xdr:cNvCxnSpPr/>
      </xdr:nvCxnSpPr>
      <xdr:spPr>
        <a:xfrm flipV="1">
          <a:off x="8750300" y="10806458"/>
          <a:ext cx="889000" cy="3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137127</xdr:rowOff>
    </xdr:from>
    <xdr:to>
      <xdr:col>41</xdr:col>
      <xdr:colOff>101600</xdr:colOff>
      <xdr:row>63</xdr:row>
      <xdr:rowOff>67277</xdr:rowOff>
    </xdr:to>
    <xdr:sp macro="" textlink="">
      <xdr:nvSpPr>
        <xdr:cNvPr id="241" name="楕円 240">
          <a:extLst>
            <a:ext uri="{FF2B5EF4-FFF2-40B4-BE49-F238E27FC236}">
              <a16:creationId xmlns:a16="http://schemas.microsoft.com/office/drawing/2014/main" id="{5443191D-B12B-4096-95DF-51B9ED76D42D}"/>
            </a:ext>
          </a:extLst>
        </xdr:cNvPr>
        <xdr:cNvSpPr/>
      </xdr:nvSpPr>
      <xdr:spPr>
        <a:xfrm>
          <a:off x="7810500" y="10767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8592</xdr:rowOff>
    </xdr:from>
    <xdr:to>
      <xdr:col>45</xdr:col>
      <xdr:colOff>177800</xdr:colOff>
      <xdr:row>63</xdr:row>
      <xdr:rowOff>16477</xdr:rowOff>
    </xdr:to>
    <xdr:cxnSp macro="">
      <xdr:nvCxnSpPr>
        <xdr:cNvPr id="242" name="直線コネクタ 241">
          <a:extLst>
            <a:ext uri="{FF2B5EF4-FFF2-40B4-BE49-F238E27FC236}">
              <a16:creationId xmlns:a16="http://schemas.microsoft.com/office/drawing/2014/main" id="{F8276AC9-FD11-4AD1-BDEF-3C7CEDA2FD21}"/>
            </a:ext>
          </a:extLst>
        </xdr:cNvPr>
        <xdr:cNvCxnSpPr/>
      </xdr:nvCxnSpPr>
      <xdr:spPr>
        <a:xfrm flipV="1">
          <a:off x="7861300" y="10809942"/>
          <a:ext cx="889000" cy="7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63</xdr:row>
      <xdr:rowOff>74930</xdr:rowOff>
    </xdr:from>
    <xdr:ext cx="690189" cy="259045"/>
    <xdr:sp macro="" textlink="">
      <xdr:nvSpPr>
        <xdr:cNvPr id="243" name="n_1aveValue【橋りょう・トンネル】&#10;一人当たり有形固定資産（償却資産）額">
          <a:extLst>
            <a:ext uri="{FF2B5EF4-FFF2-40B4-BE49-F238E27FC236}">
              <a16:creationId xmlns:a16="http://schemas.microsoft.com/office/drawing/2014/main" id="{14F5644D-9A36-4359-B8B6-2A01B8E1796F}"/>
            </a:ext>
          </a:extLst>
        </xdr:cNvPr>
        <xdr:cNvSpPr txBox="1"/>
      </xdr:nvSpPr>
      <xdr:spPr>
        <a:xfrm>
          <a:off x="9281505" y="1087628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63</xdr:row>
      <xdr:rowOff>76200</xdr:rowOff>
    </xdr:from>
    <xdr:ext cx="690189" cy="259045"/>
    <xdr:sp macro="" textlink="">
      <xdr:nvSpPr>
        <xdr:cNvPr id="244" name="n_2aveValue【橋りょう・トンネル】&#10;一人当たり有形固定資産（償却資産）額">
          <a:extLst>
            <a:ext uri="{FF2B5EF4-FFF2-40B4-BE49-F238E27FC236}">
              <a16:creationId xmlns:a16="http://schemas.microsoft.com/office/drawing/2014/main" id="{A16BE403-E33E-480A-B25C-31B4C8CF73A7}"/>
            </a:ext>
          </a:extLst>
        </xdr:cNvPr>
        <xdr:cNvSpPr txBox="1"/>
      </xdr:nvSpPr>
      <xdr:spPr>
        <a:xfrm>
          <a:off x="8405205" y="1087755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63</xdr:row>
      <xdr:rowOff>139173</xdr:rowOff>
    </xdr:from>
    <xdr:ext cx="690189" cy="259045"/>
    <xdr:sp macro="" textlink="">
      <xdr:nvSpPr>
        <xdr:cNvPr id="245" name="n_3aveValue【橋りょう・トンネル】&#10;一人当たり有形固定資産（償却資産）額">
          <a:extLst>
            <a:ext uri="{FF2B5EF4-FFF2-40B4-BE49-F238E27FC236}">
              <a16:creationId xmlns:a16="http://schemas.microsoft.com/office/drawing/2014/main" id="{F1D12B1E-AC92-4AF9-8379-E587BF41DD70}"/>
            </a:ext>
          </a:extLst>
        </xdr:cNvPr>
        <xdr:cNvSpPr txBox="1"/>
      </xdr:nvSpPr>
      <xdr:spPr>
        <a:xfrm>
          <a:off x="7516205" y="1094052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1,184,283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61</xdr:row>
      <xdr:rowOff>107808</xdr:rowOff>
    </xdr:from>
    <xdr:ext cx="690189" cy="259045"/>
    <xdr:sp macro="" textlink="">
      <xdr:nvSpPr>
        <xdr:cNvPr id="246" name="n_4aveValue【橋りょう・トンネル】&#10;一人当たり有形固定資産（償却資産）額">
          <a:extLst>
            <a:ext uri="{FF2B5EF4-FFF2-40B4-BE49-F238E27FC236}">
              <a16:creationId xmlns:a16="http://schemas.microsoft.com/office/drawing/2014/main" id="{E291D24C-3B02-40FE-B9C5-69457986CA6F}"/>
            </a:ext>
          </a:extLst>
        </xdr:cNvPr>
        <xdr:cNvSpPr txBox="1"/>
      </xdr:nvSpPr>
      <xdr:spPr>
        <a:xfrm>
          <a:off x="6627205" y="1056625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61</xdr:row>
      <xdr:rowOff>72435</xdr:rowOff>
    </xdr:from>
    <xdr:ext cx="690189" cy="259045"/>
    <xdr:sp macro="" textlink="">
      <xdr:nvSpPr>
        <xdr:cNvPr id="247" name="n_1mainValue【橋りょう・トンネル】&#10;一人当たり有形固定資産（償却資産）額">
          <a:extLst>
            <a:ext uri="{FF2B5EF4-FFF2-40B4-BE49-F238E27FC236}">
              <a16:creationId xmlns:a16="http://schemas.microsoft.com/office/drawing/2014/main" id="{D515C421-AF07-47E9-97A8-2A12CE1D9AB6}"/>
            </a:ext>
          </a:extLst>
        </xdr:cNvPr>
        <xdr:cNvSpPr txBox="1"/>
      </xdr:nvSpPr>
      <xdr:spPr>
        <a:xfrm>
          <a:off x="9281505" y="1053088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1,909,776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61</xdr:row>
      <xdr:rowOff>75919</xdr:rowOff>
    </xdr:from>
    <xdr:ext cx="690189" cy="259045"/>
    <xdr:sp macro="" textlink="">
      <xdr:nvSpPr>
        <xdr:cNvPr id="248" name="n_2mainValue【橋りょう・トンネル】&#10;一人当たり有形固定資産（償却資産）額">
          <a:extLst>
            <a:ext uri="{FF2B5EF4-FFF2-40B4-BE49-F238E27FC236}">
              <a16:creationId xmlns:a16="http://schemas.microsoft.com/office/drawing/2014/main" id="{FCBC32C1-A4E5-4DFD-A508-BE7C55CA68EA}"/>
            </a:ext>
          </a:extLst>
        </xdr:cNvPr>
        <xdr:cNvSpPr txBox="1"/>
      </xdr:nvSpPr>
      <xdr:spPr>
        <a:xfrm>
          <a:off x="8405205" y="1053436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1,882,346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61</xdr:row>
      <xdr:rowOff>83804</xdr:rowOff>
    </xdr:from>
    <xdr:ext cx="690189" cy="259045"/>
    <xdr:sp macro="" textlink="">
      <xdr:nvSpPr>
        <xdr:cNvPr id="249" name="n_3mainValue【橋りょう・トンネル】&#10;一人当たり有形固定資産（償却資産）額">
          <a:extLst>
            <a:ext uri="{FF2B5EF4-FFF2-40B4-BE49-F238E27FC236}">
              <a16:creationId xmlns:a16="http://schemas.microsoft.com/office/drawing/2014/main" id="{921F161D-83F5-425A-A0A8-E4C8196E7A8D}"/>
            </a:ext>
          </a:extLst>
        </xdr:cNvPr>
        <xdr:cNvSpPr txBox="1"/>
      </xdr:nvSpPr>
      <xdr:spPr>
        <a:xfrm>
          <a:off x="7516205" y="1054225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1,820,255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0" name="正方形/長方形 249">
          <a:extLst>
            <a:ext uri="{FF2B5EF4-FFF2-40B4-BE49-F238E27FC236}">
              <a16:creationId xmlns:a16="http://schemas.microsoft.com/office/drawing/2014/main" id="{50FF38B1-3F47-473A-ABC7-C8775C2F86B1}"/>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1" name="正方形/長方形 250">
          <a:extLst>
            <a:ext uri="{FF2B5EF4-FFF2-40B4-BE49-F238E27FC236}">
              <a16:creationId xmlns:a16="http://schemas.microsoft.com/office/drawing/2014/main" id="{7B5617AF-1851-41AF-A8C6-94BDCD22EBAC}"/>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2" name="正方形/長方形 251">
          <a:extLst>
            <a:ext uri="{FF2B5EF4-FFF2-40B4-BE49-F238E27FC236}">
              <a16:creationId xmlns:a16="http://schemas.microsoft.com/office/drawing/2014/main" id="{BDE239E9-68E5-45E2-966A-30D10DE3CA92}"/>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3" name="正方形/長方形 252">
          <a:extLst>
            <a:ext uri="{FF2B5EF4-FFF2-40B4-BE49-F238E27FC236}">
              <a16:creationId xmlns:a16="http://schemas.microsoft.com/office/drawing/2014/main" id="{2FB714DB-B27F-492E-87E1-D0955E8B8CFC}"/>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4" name="正方形/長方形 253">
          <a:extLst>
            <a:ext uri="{FF2B5EF4-FFF2-40B4-BE49-F238E27FC236}">
              <a16:creationId xmlns:a16="http://schemas.microsoft.com/office/drawing/2014/main" id="{D7BF0D3F-430F-4E60-9485-F11E44F27AD2}"/>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5" name="正方形/長方形 254">
          <a:extLst>
            <a:ext uri="{FF2B5EF4-FFF2-40B4-BE49-F238E27FC236}">
              <a16:creationId xmlns:a16="http://schemas.microsoft.com/office/drawing/2014/main" id="{9331B04E-7142-4905-A066-3510807A37A5}"/>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6" name="正方形/長方形 255">
          <a:extLst>
            <a:ext uri="{FF2B5EF4-FFF2-40B4-BE49-F238E27FC236}">
              <a16:creationId xmlns:a16="http://schemas.microsoft.com/office/drawing/2014/main" id="{90C1FD20-B56F-4852-BB77-35E0BD1BC6D1}"/>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7" name="正方形/長方形 256">
          <a:extLst>
            <a:ext uri="{FF2B5EF4-FFF2-40B4-BE49-F238E27FC236}">
              <a16:creationId xmlns:a16="http://schemas.microsoft.com/office/drawing/2014/main" id="{215B1159-1444-4CEC-90FD-384EE2A724E8}"/>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8" name="テキスト ボックス 257">
          <a:extLst>
            <a:ext uri="{FF2B5EF4-FFF2-40B4-BE49-F238E27FC236}">
              <a16:creationId xmlns:a16="http://schemas.microsoft.com/office/drawing/2014/main" id="{004DB680-EB89-494E-85A6-7BDB70210A45}"/>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9" name="直線コネクタ 258">
          <a:extLst>
            <a:ext uri="{FF2B5EF4-FFF2-40B4-BE49-F238E27FC236}">
              <a16:creationId xmlns:a16="http://schemas.microsoft.com/office/drawing/2014/main" id="{8A0AE80B-6247-490D-B075-AD7F7F35CDA7}"/>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0" name="テキスト ボックス 259">
          <a:extLst>
            <a:ext uri="{FF2B5EF4-FFF2-40B4-BE49-F238E27FC236}">
              <a16:creationId xmlns:a16="http://schemas.microsoft.com/office/drawing/2014/main" id="{366C353A-18FD-436E-8589-2B947CBD1BD7}"/>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61" name="直線コネクタ 260">
          <a:extLst>
            <a:ext uri="{FF2B5EF4-FFF2-40B4-BE49-F238E27FC236}">
              <a16:creationId xmlns:a16="http://schemas.microsoft.com/office/drawing/2014/main" id="{70EACFBD-4F28-4415-90A2-D4223895CFBD}"/>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62" name="テキスト ボックス 261">
          <a:extLst>
            <a:ext uri="{FF2B5EF4-FFF2-40B4-BE49-F238E27FC236}">
              <a16:creationId xmlns:a16="http://schemas.microsoft.com/office/drawing/2014/main" id="{C5EEA922-18D1-4C94-A26B-70F90837A813}"/>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63" name="直線コネクタ 262">
          <a:extLst>
            <a:ext uri="{FF2B5EF4-FFF2-40B4-BE49-F238E27FC236}">
              <a16:creationId xmlns:a16="http://schemas.microsoft.com/office/drawing/2014/main" id="{977D7597-4394-4E14-A33C-C75294F1837B}"/>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64" name="テキスト ボックス 263">
          <a:extLst>
            <a:ext uri="{FF2B5EF4-FFF2-40B4-BE49-F238E27FC236}">
              <a16:creationId xmlns:a16="http://schemas.microsoft.com/office/drawing/2014/main" id="{80CAAE42-A06C-424D-A794-DB67FD0039DA}"/>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65" name="直線コネクタ 264">
          <a:extLst>
            <a:ext uri="{FF2B5EF4-FFF2-40B4-BE49-F238E27FC236}">
              <a16:creationId xmlns:a16="http://schemas.microsoft.com/office/drawing/2014/main" id="{E0333CF8-2A08-479A-B068-4496F056EC25}"/>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66" name="テキスト ボックス 265">
          <a:extLst>
            <a:ext uri="{FF2B5EF4-FFF2-40B4-BE49-F238E27FC236}">
              <a16:creationId xmlns:a16="http://schemas.microsoft.com/office/drawing/2014/main" id="{DA6E6360-3D1C-44EC-A5BB-CA482B2633C9}"/>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67" name="直線コネクタ 266">
          <a:extLst>
            <a:ext uri="{FF2B5EF4-FFF2-40B4-BE49-F238E27FC236}">
              <a16:creationId xmlns:a16="http://schemas.microsoft.com/office/drawing/2014/main" id="{9726E8CB-EA59-4435-84D7-7D69C7D07148}"/>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68" name="テキスト ボックス 267">
          <a:extLst>
            <a:ext uri="{FF2B5EF4-FFF2-40B4-BE49-F238E27FC236}">
              <a16:creationId xmlns:a16="http://schemas.microsoft.com/office/drawing/2014/main" id="{F7196A21-4B11-4241-9F95-6D9A365A5D54}"/>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69" name="直線コネクタ 268">
          <a:extLst>
            <a:ext uri="{FF2B5EF4-FFF2-40B4-BE49-F238E27FC236}">
              <a16:creationId xmlns:a16="http://schemas.microsoft.com/office/drawing/2014/main" id="{D5FA2CED-31B6-47F9-AE2C-3A1322842501}"/>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70" name="テキスト ボックス 269">
          <a:extLst>
            <a:ext uri="{FF2B5EF4-FFF2-40B4-BE49-F238E27FC236}">
              <a16:creationId xmlns:a16="http://schemas.microsoft.com/office/drawing/2014/main" id="{C1859E85-D089-4714-8A70-F43561A8B4EE}"/>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71" name="直線コネクタ 270">
          <a:extLst>
            <a:ext uri="{FF2B5EF4-FFF2-40B4-BE49-F238E27FC236}">
              <a16:creationId xmlns:a16="http://schemas.microsoft.com/office/drawing/2014/main" id="{03BBC1D2-C8DE-4F90-95CE-5B00976C64ED}"/>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72" name="テキスト ボックス 271">
          <a:extLst>
            <a:ext uri="{FF2B5EF4-FFF2-40B4-BE49-F238E27FC236}">
              <a16:creationId xmlns:a16="http://schemas.microsoft.com/office/drawing/2014/main" id="{EF0E5F5A-B9ED-49E4-B570-A82573EEB0E9}"/>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3" name="直線コネクタ 272">
          <a:extLst>
            <a:ext uri="{FF2B5EF4-FFF2-40B4-BE49-F238E27FC236}">
              <a16:creationId xmlns:a16="http://schemas.microsoft.com/office/drawing/2014/main" id="{1D7F3693-81B4-4274-904D-D27563C41D23}"/>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74" name="【公営住宅】&#10;有形固定資産減価償却率グラフ枠">
          <a:extLst>
            <a:ext uri="{FF2B5EF4-FFF2-40B4-BE49-F238E27FC236}">
              <a16:creationId xmlns:a16="http://schemas.microsoft.com/office/drawing/2014/main" id="{714F0C77-A575-44D1-8776-A64C01931A4B}"/>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149134</xdr:rowOff>
    </xdr:from>
    <xdr:to>
      <xdr:col>24</xdr:col>
      <xdr:colOff>62865</xdr:colOff>
      <xdr:row>86</xdr:row>
      <xdr:rowOff>168729</xdr:rowOff>
    </xdr:to>
    <xdr:cxnSp macro="">
      <xdr:nvCxnSpPr>
        <xdr:cNvPr id="275" name="直線コネクタ 274">
          <a:extLst>
            <a:ext uri="{FF2B5EF4-FFF2-40B4-BE49-F238E27FC236}">
              <a16:creationId xmlns:a16="http://schemas.microsoft.com/office/drawing/2014/main" id="{B7CFDF5C-573F-47D5-B347-375F58FF7B3B}"/>
            </a:ext>
          </a:extLst>
        </xdr:cNvPr>
        <xdr:cNvCxnSpPr/>
      </xdr:nvCxnSpPr>
      <xdr:spPr>
        <a:xfrm flipV="1">
          <a:off x="4634865" y="13350784"/>
          <a:ext cx="0" cy="1562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76" name="【公営住宅】&#10;有形固定資産減価償却率最小値テキスト">
          <a:extLst>
            <a:ext uri="{FF2B5EF4-FFF2-40B4-BE49-F238E27FC236}">
              <a16:creationId xmlns:a16="http://schemas.microsoft.com/office/drawing/2014/main" id="{472CE6A0-D92D-4429-B325-82F9980D46CF}"/>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77" name="直線コネクタ 276">
          <a:extLst>
            <a:ext uri="{FF2B5EF4-FFF2-40B4-BE49-F238E27FC236}">
              <a16:creationId xmlns:a16="http://schemas.microsoft.com/office/drawing/2014/main" id="{B3A72D3E-4C40-407D-A115-26FA6361F788}"/>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95811</xdr:rowOff>
    </xdr:from>
    <xdr:ext cx="340478" cy="259045"/>
    <xdr:sp macro="" textlink="">
      <xdr:nvSpPr>
        <xdr:cNvPr id="278" name="【公営住宅】&#10;有形固定資産減価償却率最大値テキスト">
          <a:extLst>
            <a:ext uri="{FF2B5EF4-FFF2-40B4-BE49-F238E27FC236}">
              <a16:creationId xmlns:a16="http://schemas.microsoft.com/office/drawing/2014/main" id="{05533169-03A0-47ED-B33C-825F76921ED5}"/>
            </a:ext>
          </a:extLst>
        </xdr:cNvPr>
        <xdr:cNvSpPr txBox="1"/>
      </xdr:nvSpPr>
      <xdr:spPr>
        <a:xfrm>
          <a:off x="4673600" y="1312601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149134</xdr:rowOff>
    </xdr:from>
    <xdr:to>
      <xdr:col>24</xdr:col>
      <xdr:colOff>152400</xdr:colOff>
      <xdr:row>77</xdr:row>
      <xdr:rowOff>149134</xdr:rowOff>
    </xdr:to>
    <xdr:cxnSp macro="">
      <xdr:nvCxnSpPr>
        <xdr:cNvPr id="279" name="直線コネクタ 278">
          <a:extLst>
            <a:ext uri="{FF2B5EF4-FFF2-40B4-BE49-F238E27FC236}">
              <a16:creationId xmlns:a16="http://schemas.microsoft.com/office/drawing/2014/main" id="{EDF35DE3-DB79-4ECF-AC52-F7D434091236}"/>
            </a:ext>
          </a:extLst>
        </xdr:cNvPr>
        <xdr:cNvCxnSpPr/>
      </xdr:nvCxnSpPr>
      <xdr:spPr>
        <a:xfrm>
          <a:off x="4546600" y="133507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145341</xdr:rowOff>
    </xdr:from>
    <xdr:ext cx="405111" cy="259045"/>
    <xdr:sp macro="" textlink="">
      <xdr:nvSpPr>
        <xdr:cNvPr id="280" name="【公営住宅】&#10;有形固定資産減価償却率平均値テキスト">
          <a:extLst>
            <a:ext uri="{FF2B5EF4-FFF2-40B4-BE49-F238E27FC236}">
              <a16:creationId xmlns:a16="http://schemas.microsoft.com/office/drawing/2014/main" id="{8B5C0B33-4AB8-4307-8BFC-4EF8F5032515}"/>
            </a:ext>
          </a:extLst>
        </xdr:cNvPr>
        <xdr:cNvSpPr txBox="1"/>
      </xdr:nvSpPr>
      <xdr:spPr>
        <a:xfrm>
          <a:off x="4673600" y="142042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166914</xdr:rowOff>
    </xdr:from>
    <xdr:to>
      <xdr:col>24</xdr:col>
      <xdr:colOff>114300</xdr:colOff>
      <xdr:row>83</xdr:row>
      <xdr:rowOff>97064</xdr:rowOff>
    </xdr:to>
    <xdr:sp macro="" textlink="">
      <xdr:nvSpPr>
        <xdr:cNvPr id="281" name="フローチャート: 判断 280">
          <a:extLst>
            <a:ext uri="{FF2B5EF4-FFF2-40B4-BE49-F238E27FC236}">
              <a16:creationId xmlns:a16="http://schemas.microsoft.com/office/drawing/2014/main" id="{A3358C3F-2391-40EE-9C7E-1CFAED5E4F1E}"/>
            </a:ext>
          </a:extLst>
        </xdr:cNvPr>
        <xdr:cNvSpPr/>
      </xdr:nvSpPr>
      <xdr:spPr>
        <a:xfrm>
          <a:off x="4584700" y="14225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3629</xdr:rowOff>
    </xdr:from>
    <xdr:to>
      <xdr:col>20</xdr:col>
      <xdr:colOff>38100</xdr:colOff>
      <xdr:row>83</xdr:row>
      <xdr:rowOff>105229</xdr:rowOff>
    </xdr:to>
    <xdr:sp macro="" textlink="">
      <xdr:nvSpPr>
        <xdr:cNvPr id="282" name="フローチャート: 判断 281">
          <a:extLst>
            <a:ext uri="{FF2B5EF4-FFF2-40B4-BE49-F238E27FC236}">
              <a16:creationId xmlns:a16="http://schemas.microsoft.com/office/drawing/2014/main" id="{FB062963-0113-41CF-B1F8-817978E40A15}"/>
            </a:ext>
          </a:extLst>
        </xdr:cNvPr>
        <xdr:cNvSpPr/>
      </xdr:nvSpPr>
      <xdr:spPr>
        <a:xfrm>
          <a:off x="3746500" y="14233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55880</xdr:rowOff>
    </xdr:from>
    <xdr:to>
      <xdr:col>15</xdr:col>
      <xdr:colOff>101600</xdr:colOff>
      <xdr:row>83</xdr:row>
      <xdr:rowOff>157480</xdr:rowOff>
    </xdr:to>
    <xdr:sp macro="" textlink="">
      <xdr:nvSpPr>
        <xdr:cNvPr id="283" name="フローチャート: 判断 282">
          <a:extLst>
            <a:ext uri="{FF2B5EF4-FFF2-40B4-BE49-F238E27FC236}">
              <a16:creationId xmlns:a16="http://schemas.microsoft.com/office/drawing/2014/main" id="{66556A0B-BB36-4968-AEDE-D2C8597B2CA4}"/>
            </a:ext>
          </a:extLst>
        </xdr:cNvPr>
        <xdr:cNvSpPr/>
      </xdr:nvSpPr>
      <xdr:spPr>
        <a:xfrm>
          <a:off x="28575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24856</xdr:rowOff>
    </xdr:from>
    <xdr:to>
      <xdr:col>10</xdr:col>
      <xdr:colOff>165100</xdr:colOff>
      <xdr:row>83</xdr:row>
      <xdr:rowOff>126456</xdr:rowOff>
    </xdr:to>
    <xdr:sp macro="" textlink="">
      <xdr:nvSpPr>
        <xdr:cNvPr id="284" name="フローチャート: 判断 283">
          <a:extLst>
            <a:ext uri="{FF2B5EF4-FFF2-40B4-BE49-F238E27FC236}">
              <a16:creationId xmlns:a16="http://schemas.microsoft.com/office/drawing/2014/main" id="{F100A422-2EE5-49A0-8401-14FA2FD00A61}"/>
            </a:ext>
          </a:extLst>
        </xdr:cNvPr>
        <xdr:cNvSpPr/>
      </xdr:nvSpPr>
      <xdr:spPr>
        <a:xfrm>
          <a:off x="1968500" y="14255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3629</xdr:rowOff>
    </xdr:from>
    <xdr:to>
      <xdr:col>6</xdr:col>
      <xdr:colOff>38100</xdr:colOff>
      <xdr:row>83</xdr:row>
      <xdr:rowOff>105229</xdr:rowOff>
    </xdr:to>
    <xdr:sp macro="" textlink="">
      <xdr:nvSpPr>
        <xdr:cNvPr id="285" name="フローチャート: 判断 284">
          <a:extLst>
            <a:ext uri="{FF2B5EF4-FFF2-40B4-BE49-F238E27FC236}">
              <a16:creationId xmlns:a16="http://schemas.microsoft.com/office/drawing/2014/main" id="{4F58DEAD-9639-49E4-9E60-5993E3F66B19}"/>
            </a:ext>
          </a:extLst>
        </xdr:cNvPr>
        <xdr:cNvSpPr/>
      </xdr:nvSpPr>
      <xdr:spPr>
        <a:xfrm>
          <a:off x="1079500" y="14233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6" name="テキスト ボックス 285">
          <a:extLst>
            <a:ext uri="{FF2B5EF4-FFF2-40B4-BE49-F238E27FC236}">
              <a16:creationId xmlns:a16="http://schemas.microsoft.com/office/drawing/2014/main" id="{A64D8123-B396-4060-9132-5E8C8A100EA5}"/>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7" name="テキスト ボックス 286">
          <a:extLst>
            <a:ext uri="{FF2B5EF4-FFF2-40B4-BE49-F238E27FC236}">
              <a16:creationId xmlns:a16="http://schemas.microsoft.com/office/drawing/2014/main" id="{C4D9E5D7-CC1A-4D77-A0D1-32C0DDAC9A07}"/>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8" name="テキスト ボックス 287">
          <a:extLst>
            <a:ext uri="{FF2B5EF4-FFF2-40B4-BE49-F238E27FC236}">
              <a16:creationId xmlns:a16="http://schemas.microsoft.com/office/drawing/2014/main" id="{6F841EF0-1973-4B3D-AC32-83AB9ECFFBA6}"/>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9" name="テキスト ボックス 288">
          <a:extLst>
            <a:ext uri="{FF2B5EF4-FFF2-40B4-BE49-F238E27FC236}">
              <a16:creationId xmlns:a16="http://schemas.microsoft.com/office/drawing/2014/main" id="{D1714393-4281-41C9-90BC-351FE309D828}"/>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0" name="テキスト ボックス 289">
          <a:extLst>
            <a:ext uri="{FF2B5EF4-FFF2-40B4-BE49-F238E27FC236}">
              <a16:creationId xmlns:a16="http://schemas.microsoft.com/office/drawing/2014/main" id="{CC5A5B47-87AB-4264-96A2-B668509A0528}"/>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65677</xdr:rowOff>
    </xdr:from>
    <xdr:to>
      <xdr:col>24</xdr:col>
      <xdr:colOff>114300</xdr:colOff>
      <xdr:row>82</xdr:row>
      <xdr:rowOff>167277</xdr:rowOff>
    </xdr:to>
    <xdr:sp macro="" textlink="">
      <xdr:nvSpPr>
        <xdr:cNvPr id="291" name="楕円 290">
          <a:extLst>
            <a:ext uri="{FF2B5EF4-FFF2-40B4-BE49-F238E27FC236}">
              <a16:creationId xmlns:a16="http://schemas.microsoft.com/office/drawing/2014/main" id="{A793A352-1E00-4BC6-A8E2-5A2E00BFC4B1}"/>
            </a:ext>
          </a:extLst>
        </xdr:cNvPr>
        <xdr:cNvSpPr/>
      </xdr:nvSpPr>
      <xdr:spPr>
        <a:xfrm>
          <a:off x="4584700" y="14124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88554</xdr:rowOff>
    </xdr:from>
    <xdr:ext cx="405111" cy="259045"/>
    <xdr:sp macro="" textlink="">
      <xdr:nvSpPr>
        <xdr:cNvPr id="292" name="【公営住宅】&#10;有形固定資産減価償却率該当値テキスト">
          <a:extLst>
            <a:ext uri="{FF2B5EF4-FFF2-40B4-BE49-F238E27FC236}">
              <a16:creationId xmlns:a16="http://schemas.microsoft.com/office/drawing/2014/main" id="{967D61B0-0F55-47C9-8047-261248EE72C5}"/>
            </a:ext>
          </a:extLst>
        </xdr:cNvPr>
        <xdr:cNvSpPr txBox="1"/>
      </xdr:nvSpPr>
      <xdr:spPr>
        <a:xfrm>
          <a:off x="4673600" y="13976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26488</xdr:rowOff>
    </xdr:from>
    <xdr:to>
      <xdr:col>20</xdr:col>
      <xdr:colOff>38100</xdr:colOff>
      <xdr:row>82</xdr:row>
      <xdr:rowOff>128088</xdr:rowOff>
    </xdr:to>
    <xdr:sp macro="" textlink="">
      <xdr:nvSpPr>
        <xdr:cNvPr id="293" name="楕円 292">
          <a:extLst>
            <a:ext uri="{FF2B5EF4-FFF2-40B4-BE49-F238E27FC236}">
              <a16:creationId xmlns:a16="http://schemas.microsoft.com/office/drawing/2014/main" id="{4E2B52C2-2E93-4526-AF3A-8A658DC6245F}"/>
            </a:ext>
          </a:extLst>
        </xdr:cNvPr>
        <xdr:cNvSpPr/>
      </xdr:nvSpPr>
      <xdr:spPr>
        <a:xfrm>
          <a:off x="3746500" y="14085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77288</xdr:rowOff>
    </xdr:from>
    <xdr:to>
      <xdr:col>24</xdr:col>
      <xdr:colOff>63500</xdr:colOff>
      <xdr:row>82</xdr:row>
      <xdr:rowOff>116477</xdr:rowOff>
    </xdr:to>
    <xdr:cxnSp macro="">
      <xdr:nvCxnSpPr>
        <xdr:cNvPr id="294" name="直線コネクタ 293">
          <a:extLst>
            <a:ext uri="{FF2B5EF4-FFF2-40B4-BE49-F238E27FC236}">
              <a16:creationId xmlns:a16="http://schemas.microsoft.com/office/drawing/2014/main" id="{9694D47B-E16B-4F61-B267-CE238D190E16}"/>
            </a:ext>
          </a:extLst>
        </xdr:cNvPr>
        <xdr:cNvCxnSpPr/>
      </xdr:nvCxnSpPr>
      <xdr:spPr>
        <a:xfrm>
          <a:off x="3797300" y="14136188"/>
          <a:ext cx="8382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157118</xdr:rowOff>
    </xdr:from>
    <xdr:to>
      <xdr:col>15</xdr:col>
      <xdr:colOff>101600</xdr:colOff>
      <xdr:row>82</xdr:row>
      <xdr:rowOff>87268</xdr:rowOff>
    </xdr:to>
    <xdr:sp macro="" textlink="">
      <xdr:nvSpPr>
        <xdr:cNvPr id="295" name="楕円 294">
          <a:extLst>
            <a:ext uri="{FF2B5EF4-FFF2-40B4-BE49-F238E27FC236}">
              <a16:creationId xmlns:a16="http://schemas.microsoft.com/office/drawing/2014/main" id="{047B75F5-4FFB-49AA-9FE8-8AB4F414ABD4}"/>
            </a:ext>
          </a:extLst>
        </xdr:cNvPr>
        <xdr:cNvSpPr/>
      </xdr:nvSpPr>
      <xdr:spPr>
        <a:xfrm>
          <a:off x="2857500" y="14044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36468</xdr:rowOff>
    </xdr:from>
    <xdr:to>
      <xdr:col>19</xdr:col>
      <xdr:colOff>177800</xdr:colOff>
      <xdr:row>82</xdr:row>
      <xdr:rowOff>77288</xdr:rowOff>
    </xdr:to>
    <xdr:cxnSp macro="">
      <xdr:nvCxnSpPr>
        <xdr:cNvPr id="296" name="直線コネクタ 295">
          <a:extLst>
            <a:ext uri="{FF2B5EF4-FFF2-40B4-BE49-F238E27FC236}">
              <a16:creationId xmlns:a16="http://schemas.microsoft.com/office/drawing/2014/main" id="{9AD99181-161B-47C2-9EE6-7CB0B2C37EC3}"/>
            </a:ext>
          </a:extLst>
        </xdr:cNvPr>
        <xdr:cNvCxnSpPr/>
      </xdr:nvCxnSpPr>
      <xdr:spPr>
        <a:xfrm>
          <a:off x="2908300" y="14095368"/>
          <a:ext cx="889000" cy="40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117929</xdr:rowOff>
    </xdr:from>
    <xdr:to>
      <xdr:col>10</xdr:col>
      <xdr:colOff>165100</xdr:colOff>
      <xdr:row>82</xdr:row>
      <xdr:rowOff>48079</xdr:rowOff>
    </xdr:to>
    <xdr:sp macro="" textlink="">
      <xdr:nvSpPr>
        <xdr:cNvPr id="297" name="楕円 296">
          <a:extLst>
            <a:ext uri="{FF2B5EF4-FFF2-40B4-BE49-F238E27FC236}">
              <a16:creationId xmlns:a16="http://schemas.microsoft.com/office/drawing/2014/main" id="{0AEF9054-B44A-475D-A121-D9B9B2C56102}"/>
            </a:ext>
          </a:extLst>
        </xdr:cNvPr>
        <xdr:cNvSpPr/>
      </xdr:nvSpPr>
      <xdr:spPr>
        <a:xfrm>
          <a:off x="1968500" y="14005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168729</xdr:rowOff>
    </xdr:from>
    <xdr:to>
      <xdr:col>15</xdr:col>
      <xdr:colOff>50800</xdr:colOff>
      <xdr:row>82</xdr:row>
      <xdr:rowOff>36468</xdr:rowOff>
    </xdr:to>
    <xdr:cxnSp macro="">
      <xdr:nvCxnSpPr>
        <xdr:cNvPr id="298" name="直線コネクタ 297">
          <a:extLst>
            <a:ext uri="{FF2B5EF4-FFF2-40B4-BE49-F238E27FC236}">
              <a16:creationId xmlns:a16="http://schemas.microsoft.com/office/drawing/2014/main" id="{87D81CBE-9E50-4AE7-B097-D7E87FE9D48B}"/>
            </a:ext>
          </a:extLst>
        </xdr:cNvPr>
        <xdr:cNvCxnSpPr/>
      </xdr:nvCxnSpPr>
      <xdr:spPr>
        <a:xfrm>
          <a:off x="2019300" y="14056179"/>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96356</xdr:rowOff>
    </xdr:from>
    <xdr:ext cx="405111" cy="259045"/>
    <xdr:sp macro="" textlink="">
      <xdr:nvSpPr>
        <xdr:cNvPr id="299" name="n_1aveValue【公営住宅】&#10;有形固定資産減価償却率">
          <a:extLst>
            <a:ext uri="{FF2B5EF4-FFF2-40B4-BE49-F238E27FC236}">
              <a16:creationId xmlns:a16="http://schemas.microsoft.com/office/drawing/2014/main" id="{ECEE5B6C-A506-44F3-A3B2-CABCDD179C45}"/>
            </a:ext>
          </a:extLst>
        </xdr:cNvPr>
        <xdr:cNvSpPr txBox="1"/>
      </xdr:nvSpPr>
      <xdr:spPr>
        <a:xfrm>
          <a:off x="3582044" y="143267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148607</xdr:rowOff>
    </xdr:from>
    <xdr:ext cx="405111" cy="259045"/>
    <xdr:sp macro="" textlink="">
      <xdr:nvSpPr>
        <xdr:cNvPr id="300" name="n_2aveValue【公営住宅】&#10;有形固定資産減価償却率">
          <a:extLst>
            <a:ext uri="{FF2B5EF4-FFF2-40B4-BE49-F238E27FC236}">
              <a16:creationId xmlns:a16="http://schemas.microsoft.com/office/drawing/2014/main" id="{50F9FC1D-E2BC-476E-B64B-F25B7AFD6E88}"/>
            </a:ext>
          </a:extLst>
        </xdr:cNvPr>
        <xdr:cNvSpPr txBox="1"/>
      </xdr:nvSpPr>
      <xdr:spPr>
        <a:xfrm>
          <a:off x="2705744" y="1437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117583</xdr:rowOff>
    </xdr:from>
    <xdr:ext cx="405111" cy="259045"/>
    <xdr:sp macro="" textlink="">
      <xdr:nvSpPr>
        <xdr:cNvPr id="301" name="n_3aveValue【公営住宅】&#10;有形固定資産減価償却率">
          <a:extLst>
            <a:ext uri="{FF2B5EF4-FFF2-40B4-BE49-F238E27FC236}">
              <a16:creationId xmlns:a16="http://schemas.microsoft.com/office/drawing/2014/main" id="{B321A213-FFD9-4225-965A-585FFFB2846F}"/>
            </a:ext>
          </a:extLst>
        </xdr:cNvPr>
        <xdr:cNvSpPr txBox="1"/>
      </xdr:nvSpPr>
      <xdr:spPr>
        <a:xfrm>
          <a:off x="1816744" y="143479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121756</xdr:rowOff>
    </xdr:from>
    <xdr:ext cx="405111" cy="259045"/>
    <xdr:sp macro="" textlink="">
      <xdr:nvSpPr>
        <xdr:cNvPr id="302" name="n_4aveValue【公営住宅】&#10;有形固定資産減価償却率">
          <a:extLst>
            <a:ext uri="{FF2B5EF4-FFF2-40B4-BE49-F238E27FC236}">
              <a16:creationId xmlns:a16="http://schemas.microsoft.com/office/drawing/2014/main" id="{CAD43C3D-6AA6-4EE5-A26E-2CCB3FC77AB8}"/>
            </a:ext>
          </a:extLst>
        </xdr:cNvPr>
        <xdr:cNvSpPr txBox="1"/>
      </xdr:nvSpPr>
      <xdr:spPr>
        <a:xfrm>
          <a:off x="927744" y="140092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144615</xdr:rowOff>
    </xdr:from>
    <xdr:ext cx="405111" cy="259045"/>
    <xdr:sp macro="" textlink="">
      <xdr:nvSpPr>
        <xdr:cNvPr id="303" name="n_1mainValue【公営住宅】&#10;有形固定資産減価償却率">
          <a:extLst>
            <a:ext uri="{FF2B5EF4-FFF2-40B4-BE49-F238E27FC236}">
              <a16:creationId xmlns:a16="http://schemas.microsoft.com/office/drawing/2014/main" id="{3732341E-D538-4DA3-BB9D-B915D3609B2B}"/>
            </a:ext>
          </a:extLst>
        </xdr:cNvPr>
        <xdr:cNvSpPr txBox="1"/>
      </xdr:nvSpPr>
      <xdr:spPr>
        <a:xfrm>
          <a:off x="3582044" y="13860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103795</xdr:rowOff>
    </xdr:from>
    <xdr:ext cx="405111" cy="259045"/>
    <xdr:sp macro="" textlink="">
      <xdr:nvSpPr>
        <xdr:cNvPr id="304" name="n_2mainValue【公営住宅】&#10;有形固定資産減価償却率">
          <a:extLst>
            <a:ext uri="{FF2B5EF4-FFF2-40B4-BE49-F238E27FC236}">
              <a16:creationId xmlns:a16="http://schemas.microsoft.com/office/drawing/2014/main" id="{BBF8591C-DE34-4E38-9398-6E4C3B34E9EE}"/>
            </a:ext>
          </a:extLst>
        </xdr:cNvPr>
        <xdr:cNvSpPr txBox="1"/>
      </xdr:nvSpPr>
      <xdr:spPr>
        <a:xfrm>
          <a:off x="2705744" y="138197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64606</xdr:rowOff>
    </xdr:from>
    <xdr:ext cx="405111" cy="259045"/>
    <xdr:sp macro="" textlink="">
      <xdr:nvSpPr>
        <xdr:cNvPr id="305" name="n_3mainValue【公営住宅】&#10;有形固定資産減価償却率">
          <a:extLst>
            <a:ext uri="{FF2B5EF4-FFF2-40B4-BE49-F238E27FC236}">
              <a16:creationId xmlns:a16="http://schemas.microsoft.com/office/drawing/2014/main" id="{E583F927-5C8A-4712-8670-6FE7BA4CD883}"/>
            </a:ext>
          </a:extLst>
        </xdr:cNvPr>
        <xdr:cNvSpPr txBox="1"/>
      </xdr:nvSpPr>
      <xdr:spPr>
        <a:xfrm>
          <a:off x="1816744" y="137806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6" name="正方形/長方形 305">
          <a:extLst>
            <a:ext uri="{FF2B5EF4-FFF2-40B4-BE49-F238E27FC236}">
              <a16:creationId xmlns:a16="http://schemas.microsoft.com/office/drawing/2014/main" id="{E7E79F44-372F-443C-9AC5-78892E5EB7FF}"/>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7" name="正方形/長方形 306">
          <a:extLst>
            <a:ext uri="{FF2B5EF4-FFF2-40B4-BE49-F238E27FC236}">
              <a16:creationId xmlns:a16="http://schemas.microsoft.com/office/drawing/2014/main" id="{A8D9DCFB-E6A5-4340-8125-6415B894B6CA}"/>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8" name="正方形/長方形 307">
          <a:extLst>
            <a:ext uri="{FF2B5EF4-FFF2-40B4-BE49-F238E27FC236}">
              <a16:creationId xmlns:a16="http://schemas.microsoft.com/office/drawing/2014/main" id="{BA6E183A-6018-4120-B644-CD6585A80CA5}"/>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9" name="正方形/長方形 308">
          <a:extLst>
            <a:ext uri="{FF2B5EF4-FFF2-40B4-BE49-F238E27FC236}">
              <a16:creationId xmlns:a16="http://schemas.microsoft.com/office/drawing/2014/main" id="{2AE3C7B2-3DAF-4D16-AEA1-611144BC1337}"/>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0" name="正方形/長方形 309">
          <a:extLst>
            <a:ext uri="{FF2B5EF4-FFF2-40B4-BE49-F238E27FC236}">
              <a16:creationId xmlns:a16="http://schemas.microsoft.com/office/drawing/2014/main" id="{D03E7089-BA65-42C2-BFCB-ACE67112ED62}"/>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1" name="正方形/長方形 310">
          <a:extLst>
            <a:ext uri="{FF2B5EF4-FFF2-40B4-BE49-F238E27FC236}">
              <a16:creationId xmlns:a16="http://schemas.microsoft.com/office/drawing/2014/main" id="{FC5A940B-7E2B-4D18-8AB1-EBF186245C1F}"/>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2" name="正方形/長方形 311">
          <a:extLst>
            <a:ext uri="{FF2B5EF4-FFF2-40B4-BE49-F238E27FC236}">
              <a16:creationId xmlns:a16="http://schemas.microsoft.com/office/drawing/2014/main" id="{578EE604-A409-4689-BAEC-DE6CFB81278C}"/>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3" name="正方形/長方形 312">
          <a:extLst>
            <a:ext uri="{FF2B5EF4-FFF2-40B4-BE49-F238E27FC236}">
              <a16:creationId xmlns:a16="http://schemas.microsoft.com/office/drawing/2014/main" id="{023DFB1E-BA7C-4139-ACD4-37F2A2E9FD1A}"/>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4" name="テキスト ボックス 313">
          <a:extLst>
            <a:ext uri="{FF2B5EF4-FFF2-40B4-BE49-F238E27FC236}">
              <a16:creationId xmlns:a16="http://schemas.microsoft.com/office/drawing/2014/main" id="{C91A15A2-B824-4967-8B48-99742AFADE86}"/>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5" name="直線コネクタ 314">
          <a:extLst>
            <a:ext uri="{FF2B5EF4-FFF2-40B4-BE49-F238E27FC236}">
              <a16:creationId xmlns:a16="http://schemas.microsoft.com/office/drawing/2014/main" id="{E2E1CE2F-2E6F-4497-BBA6-8843B4DD8C07}"/>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16" name="直線コネクタ 315">
          <a:extLst>
            <a:ext uri="{FF2B5EF4-FFF2-40B4-BE49-F238E27FC236}">
              <a16:creationId xmlns:a16="http://schemas.microsoft.com/office/drawing/2014/main" id="{EC4F9177-0846-4844-AB80-4170B59A7932}"/>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17" name="テキスト ボックス 316">
          <a:extLst>
            <a:ext uri="{FF2B5EF4-FFF2-40B4-BE49-F238E27FC236}">
              <a16:creationId xmlns:a16="http://schemas.microsoft.com/office/drawing/2014/main" id="{CE8572C6-4FDE-473D-BD8D-9990F3F4516B}"/>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18" name="直線コネクタ 317">
          <a:extLst>
            <a:ext uri="{FF2B5EF4-FFF2-40B4-BE49-F238E27FC236}">
              <a16:creationId xmlns:a16="http://schemas.microsoft.com/office/drawing/2014/main" id="{EF76D156-D216-4C9B-803F-46289C83BD78}"/>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82</xdr:row>
      <xdr:rowOff>124477</xdr:rowOff>
    </xdr:from>
    <xdr:ext cx="531299" cy="259045"/>
    <xdr:sp macro="" textlink="">
      <xdr:nvSpPr>
        <xdr:cNvPr id="319" name="テキスト ボックス 318">
          <a:extLst>
            <a:ext uri="{FF2B5EF4-FFF2-40B4-BE49-F238E27FC236}">
              <a16:creationId xmlns:a16="http://schemas.microsoft.com/office/drawing/2014/main" id="{5A5FDF34-9EAE-4013-B5DE-E02E22003A37}"/>
            </a:ext>
          </a:extLst>
        </xdr:cNvPr>
        <xdr:cNvSpPr txBox="1"/>
      </xdr:nvSpPr>
      <xdr:spPr>
        <a:xfrm>
          <a:off x="6072701" y="1418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20" name="直線コネクタ 319">
          <a:extLst>
            <a:ext uri="{FF2B5EF4-FFF2-40B4-BE49-F238E27FC236}">
              <a16:creationId xmlns:a16="http://schemas.microsoft.com/office/drawing/2014/main" id="{B3E532AD-36B3-48A8-996B-0F72A79546BD}"/>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80</xdr:row>
      <xdr:rowOff>10177</xdr:rowOff>
    </xdr:from>
    <xdr:ext cx="531299" cy="259045"/>
    <xdr:sp macro="" textlink="">
      <xdr:nvSpPr>
        <xdr:cNvPr id="321" name="テキスト ボックス 320">
          <a:extLst>
            <a:ext uri="{FF2B5EF4-FFF2-40B4-BE49-F238E27FC236}">
              <a16:creationId xmlns:a16="http://schemas.microsoft.com/office/drawing/2014/main" id="{D93E029D-DD9A-4492-994B-19FCA740FF1A}"/>
            </a:ext>
          </a:extLst>
        </xdr:cNvPr>
        <xdr:cNvSpPr txBox="1"/>
      </xdr:nvSpPr>
      <xdr:spPr>
        <a:xfrm>
          <a:off x="6072701" y="1372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22" name="直線コネクタ 321">
          <a:extLst>
            <a:ext uri="{FF2B5EF4-FFF2-40B4-BE49-F238E27FC236}">
              <a16:creationId xmlns:a16="http://schemas.microsoft.com/office/drawing/2014/main" id="{D8652FA9-FD6E-42C4-AF0A-9E1FF84B2D4A}"/>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77</xdr:row>
      <xdr:rowOff>67327</xdr:rowOff>
    </xdr:from>
    <xdr:ext cx="531299" cy="259045"/>
    <xdr:sp macro="" textlink="">
      <xdr:nvSpPr>
        <xdr:cNvPr id="323" name="テキスト ボックス 322">
          <a:extLst>
            <a:ext uri="{FF2B5EF4-FFF2-40B4-BE49-F238E27FC236}">
              <a16:creationId xmlns:a16="http://schemas.microsoft.com/office/drawing/2014/main" id="{0E48C926-D3A6-4339-B718-780FEB0446B7}"/>
            </a:ext>
          </a:extLst>
        </xdr:cNvPr>
        <xdr:cNvSpPr txBox="1"/>
      </xdr:nvSpPr>
      <xdr:spPr>
        <a:xfrm>
          <a:off x="6072701" y="1326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4" name="直線コネクタ 323">
          <a:extLst>
            <a:ext uri="{FF2B5EF4-FFF2-40B4-BE49-F238E27FC236}">
              <a16:creationId xmlns:a16="http://schemas.microsoft.com/office/drawing/2014/main" id="{EB3441AE-AFD6-4794-BE20-5B6C6E96BE75}"/>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25" name="テキスト ボックス 324">
          <a:extLst>
            <a:ext uri="{FF2B5EF4-FFF2-40B4-BE49-F238E27FC236}">
              <a16:creationId xmlns:a16="http://schemas.microsoft.com/office/drawing/2014/main" id="{5B6DA4EB-7AA7-4C66-A4BD-9CE8F867EF7B}"/>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6" name="【公営住宅】&#10;一人当たり面積グラフ枠">
          <a:extLst>
            <a:ext uri="{FF2B5EF4-FFF2-40B4-BE49-F238E27FC236}">
              <a16:creationId xmlns:a16="http://schemas.microsoft.com/office/drawing/2014/main" id="{C36804EA-6329-409C-BFC7-7594E74D834D}"/>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68504</xdr:rowOff>
    </xdr:from>
    <xdr:to>
      <xdr:col>54</xdr:col>
      <xdr:colOff>189865</xdr:colOff>
      <xdr:row>86</xdr:row>
      <xdr:rowOff>22053</xdr:rowOff>
    </xdr:to>
    <xdr:cxnSp macro="">
      <xdr:nvCxnSpPr>
        <xdr:cNvPr id="327" name="直線コネクタ 326">
          <a:extLst>
            <a:ext uri="{FF2B5EF4-FFF2-40B4-BE49-F238E27FC236}">
              <a16:creationId xmlns:a16="http://schemas.microsoft.com/office/drawing/2014/main" id="{12816E15-7D5B-475F-BD45-453659B3E860}"/>
            </a:ext>
          </a:extLst>
        </xdr:cNvPr>
        <xdr:cNvCxnSpPr/>
      </xdr:nvCxnSpPr>
      <xdr:spPr>
        <a:xfrm flipV="1">
          <a:off x="10476865" y="13441604"/>
          <a:ext cx="0" cy="13251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25880</xdr:rowOff>
    </xdr:from>
    <xdr:ext cx="469744" cy="259045"/>
    <xdr:sp macro="" textlink="">
      <xdr:nvSpPr>
        <xdr:cNvPr id="328" name="【公営住宅】&#10;一人当たり面積最小値テキスト">
          <a:extLst>
            <a:ext uri="{FF2B5EF4-FFF2-40B4-BE49-F238E27FC236}">
              <a16:creationId xmlns:a16="http://schemas.microsoft.com/office/drawing/2014/main" id="{7E7E5F31-358F-49ED-994B-1F5B8065D3E7}"/>
            </a:ext>
          </a:extLst>
        </xdr:cNvPr>
        <xdr:cNvSpPr txBox="1"/>
      </xdr:nvSpPr>
      <xdr:spPr>
        <a:xfrm>
          <a:off x="10515600" y="14770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22053</xdr:rowOff>
    </xdr:from>
    <xdr:to>
      <xdr:col>55</xdr:col>
      <xdr:colOff>88900</xdr:colOff>
      <xdr:row>86</xdr:row>
      <xdr:rowOff>22053</xdr:rowOff>
    </xdr:to>
    <xdr:cxnSp macro="">
      <xdr:nvCxnSpPr>
        <xdr:cNvPr id="329" name="直線コネクタ 328">
          <a:extLst>
            <a:ext uri="{FF2B5EF4-FFF2-40B4-BE49-F238E27FC236}">
              <a16:creationId xmlns:a16="http://schemas.microsoft.com/office/drawing/2014/main" id="{FCF736C7-7E6C-4C07-8B9A-F337741C168E}"/>
            </a:ext>
          </a:extLst>
        </xdr:cNvPr>
        <xdr:cNvCxnSpPr/>
      </xdr:nvCxnSpPr>
      <xdr:spPr>
        <a:xfrm>
          <a:off x="10388600" y="14766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15181</xdr:rowOff>
    </xdr:from>
    <xdr:ext cx="534377" cy="259045"/>
    <xdr:sp macro="" textlink="">
      <xdr:nvSpPr>
        <xdr:cNvPr id="330" name="【公営住宅】&#10;一人当たり面積最大値テキスト">
          <a:extLst>
            <a:ext uri="{FF2B5EF4-FFF2-40B4-BE49-F238E27FC236}">
              <a16:creationId xmlns:a16="http://schemas.microsoft.com/office/drawing/2014/main" id="{5CD715B6-96C1-4291-9199-7783277128E0}"/>
            </a:ext>
          </a:extLst>
        </xdr:cNvPr>
        <xdr:cNvSpPr txBox="1"/>
      </xdr:nvSpPr>
      <xdr:spPr>
        <a:xfrm>
          <a:off x="10515600" y="13216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68504</xdr:rowOff>
    </xdr:from>
    <xdr:to>
      <xdr:col>55</xdr:col>
      <xdr:colOff>88900</xdr:colOff>
      <xdr:row>78</xdr:row>
      <xdr:rowOff>68504</xdr:rowOff>
    </xdr:to>
    <xdr:cxnSp macro="">
      <xdr:nvCxnSpPr>
        <xdr:cNvPr id="331" name="直線コネクタ 330">
          <a:extLst>
            <a:ext uri="{FF2B5EF4-FFF2-40B4-BE49-F238E27FC236}">
              <a16:creationId xmlns:a16="http://schemas.microsoft.com/office/drawing/2014/main" id="{BA397895-1B2C-4A33-893B-1861658DA8CA}"/>
            </a:ext>
          </a:extLst>
        </xdr:cNvPr>
        <xdr:cNvCxnSpPr/>
      </xdr:nvCxnSpPr>
      <xdr:spPr>
        <a:xfrm>
          <a:off x="10388600" y="13441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125519</xdr:rowOff>
    </xdr:from>
    <xdr:ext cx="469744" cy="259045"/>
    <xdr:sp macro="" textlink="">
      <xdr:nvSpPr>
        <xdr:cNvPr id="332" name="【公営住宅】&#10;一人当たり面積平均値テキスト">
          <a:extLst>
            <a:ext uri="{FF2B5EF4-FFF2-40B4-BE49-F238E27FC236}">
              <a16:creationId xmlns:a16="http://schemas.microsoft.com/office/drawing/2014/main" id="{398395DF-7A48-40F8-B2B4-3CB21D697862}"/>
            </a:ext>
          </a:extLst>
        </xdr:cNvPr>
        <xdr:cNvSpPr txBox="1"/>
      </xdr:nvSpPr>
      <xdr:spPr>
        <a:xfrm>
          <a:off x="10515600" y="145273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147092</xdr:rowOff>
    </xdr:from>
    <xdr:to>
      <xdr:col>55</xdr:col>
      <xdr:colOff>50800</xdr:colOff>
      <xdr:row>85</xdr:row>
      <xdr:rowOff>77242</xdr:rowOff>
    </xdr:to>
    <xdr:sp macro="" textlink="">
      <xdr:nvSpPr>
        <xdr:cNvPr id="333" name="フローチャート: 判断 332">
          <a:extLst>
            <a:ext uri="{FF2B5EF4-FFF2-40B4-BE49-F238E27FC236}">
              <a16:creationId xmlns:a16="http://schemas.microsoft.com/office/drawing/2014/main" id="{D07BD4BA-1C1E-4163-A660-CB026E0BBB5A}"/>
            </a:ext>
          </a:extLst>
        </xdr:cNvPr>
        <xdr:cNvSpPr/>
      </xdr:nvSpPr>
      <xdr:spPr>
        <a:xfrm>
          <a:off x="10426700" y="14548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122814</xdr:rowOff>
    </xdr:from>
    <xdr:to>
      <xdr:col>50</xdr:col>
      <xdr:colOff>165100</xdr:colOff>
      <xdr:row>85</xdr:row>
      <xdr:rowOff>52964</xdr:rowOff>
    </xdr:to>
    <xdr:sp macro="" textlink="">
      <xdr:nvSpPr>
        <xdr:cNvPr id="334" name="フローチャート: 判断 333">
          <a:extLst>
            <a:ext uri="{FF2B5EF4-FFF2-40B4-BE49-F238E27FC236}">
              <a16:creationId xmlns:a16="http://schemas.microsoft.com/office/drawing/2014/main" id="{E787DBA1-715D-4286-BC1C-641D3DDB0C32}"/>
            </a:ext>
          </a:extLst>
        </xdr:cNvPr>
        <xdr:cNvSpPr/>
      </xdr:nvSpPr>
      <xdr:spPr>
        <a:xfrm>
          <a:off x="9588500" y="14524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134107</xdr:rowOff>
    </xdr:from>
    <xdr:to>
      <xdr:col>46</xdr:col>
      <xdr:colOff>38100</xdr:colOff>
      <xdr:row>85</xdr:row>
      <xdr:rowOff>64257</xdr:rowOff>
    </xdr:to>
    <xdr:sp macro="" textlink="">
      <xdr:nvSpPr>
        <xdr:cNvPr id="335" name="フローチャート: 判断 334">
          <a:extLst>
            <a:ext uri="{FF2B5EF4-FFF2-40B4-BE49-F238E27FC236}">
              <a16:creationId xmlns:a16="http://schemas.microsoft.com/office/drawing/2014/main" id="{533C5BD5-11C8-4FB3-B431-083FE9AA349E}"/>
            </a:ext>
          </a:extLst>
        </xdr:cNvPr>
        <xdr:cNvSpPr/>
      </xdr:nvSpPr>
      <xdr:spPr>
        <a:xfrm>
          <a:off x="8699500" y="1453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14184</xdr:rowOff>
    </xdr:from>
    <xdr:to>
      <xdr:col>41</xdr:col>
      <xdr:colOff>101600</xdr:colOff>
      <xdr:row>85</xdr:row>
      <xdr:rowOff>115784</xdr:rowOff>
    </xdr:to>
    <xdr:sp macro="" textlink="">
      <xdr:nvSpPr>
        <xdr:cNvPr id="336" name="フローチャート: 判断 335">
          <a:extLst>
            <a:ext uri="{FF2B5EF4-FFF2-40B4-BE49-F238E27FC236}">
              <a16:creationId xmlns:a16="http://schemas.microsoft.com/office/drawing/2014/main" id="{36FF43B7-8C6A-440E-AB94-E8B56EF361EE}"/>
            </a:ext>
          </a:extLst>
        </xdr:cNvPr>
        <xdr:cNvSpPr/>
      </xdr:nvSpPr>
      <xdr:spPr>
        <a:xfrm>
          <a:off x="7810500" y="14587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165334</xdr:rowOff>
    </xdr:from>
    <xdr:to>
      <xdr:col>36</xdr:col>
      <xdr:colOff>165100</xdr:colOff>
      <xdr:row>85</xdr:row>
      <xdr:rowOff>95484</xdr:rowOff>
    </xdr:to>
    <xdr:sp macro="" textlink="">
      <xdr:nvSpPr>
        <xdr:cNvPr id="337" name="フローチャート: 判断 336">
          <a:extLst>
            <a:ext uri="{FF2B5EF4-FFF2-40B4-BE49-F238E27FC236}">
              <a16:creationId xmlns:a16="http://schemas.microsoft.com/office/drawing/2014/main" id="{94A629F1-59F7-4988-8353-05DCA194E1D8}"/>
            </a:ext>
          </a:extLst>
        </xdr:cNvPr>
        <xdr:cNvSpPr/>
      </xdr:nvSpPr>
      <xdr:spPr>
        <a:xfrm>
          <a:off x="6921500" y="14567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8" name="テキスト ボックス 337">
          <a:extLst>
            <a:ext uri="{FF2B5EF4-FFF2-40B4-BE49-F238E27FC236}">
              <a16:creationId xmlns:a16="http://schemas.microsoft.com/office/drawing/2014/main" id="{CD1DD2E8-D686-44DF-9097-C229996A8654}"/>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9" name="テキスト ボックス 338">
          <a:extLst>
            <a:ext uri="{FF2B5EF4-FFF2-40B4-BE49-F238E27FC236}">
              <a16:creationId xmlns:a16="http://schemas.microsoft.com/office/drawing/2014/main" id="{4E97CA0D-60FC-4352-9824-D94A1C0F6BA2}"/>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0" name="テキスト ボックス 339">
          <a:extLst>
            <a:ext uri="{FF2B5EF4-FFF2-40B4-BE49-F238E27FC236}">
              <a16:creationId xmlns:a16="http://schemas.microsoft.com/office/drawing/2014/main" id="{1F9B7290-E103-46A4-856B-7EAFA99744A3}"/>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1" name="テキスト ボックス 340">
          <a:extLst>
            <a:ext uri="{FF2B5EF4-FFF2-40B4-BE49-F238E27FC236}">
              <a16:creationId xmlns:a16="http://schemas.microsoft.com/office/drawing/2014/main" id="{4DBED7BF-A86A-498D-A484-D1DC10FC4A38}"/>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2" name="テキスト ボックス 341">
          <a:extLst>
            <a:ext uri="{FF2B5EF4-FFF2-40B4-BE49-F238E27FC236}">
              <a16:creationId xmlns:a16="http://schemas.microsoft.com/office/drawing/2014/main" id="{31FF00E0-7D19-4053-8965-37443B64B2C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83724</xdr:rowOff>
    </xdr:from>
    <xdr:to>
      <xdr:col>55</xdr:col>
      <xdr:colOff>50800</xdr:colOff>
      <xdr:row>85</xdr:row>
      <xdr:rowOff>13874</xdr:rowOff>
    </xdr:to>
    <xdr:sp macro="" textlink="">
      <xdr:nvSpPr>
        <xdr:cNvPr id="343" name="楕円 342">
          <a:extLst>
            <a:ext uri="{FF2B5EF4-FFF2-40B4-BE49-F238E27FC236}">
              <a16:creationId xmlns:a16="http://schemas.microsoft.com/office/drawing/2014/main" id="{66BD746D-E897-4EAA-BC9B-CF4BA19D4F08}"/>
            </a:ext>
          </a:extLst>
        </xdr:cNvPr>
        <xdr:cNvSpPr/>
      </xdr:nvSpPr>
      <xdr:spPr>
        <a:xfrm>
          <a:off x="10426700" y="14485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106601</xdr:rowOff>
    </xdr:from>
    <xdr:ext cx="469744" cy="259045"/>
    <xdr:sp macro="" textlink="">
      <xdr:nvSpPr>
        <xdr:cNvPr id="344" name="【公営住宅】&#10;一人当たり面積該当値テキスト">
          <a:extLst>
            <a:ext uri="{FF2B5EF4-FFF2-40B4-BE49-F238E27FC236}">
              <a16:creationId xmlns:a16="http://schemas.microsoft.com/office/drawing/2014/main" id="{2B58E0B6-1E36-4B25-A933-4735C89F1A92}"/>
            </a:ext>
          </a:extLst>
        </xdr:cNvPr>
        <xdr:cNvSpPr txBox="1"/>
      </xdr:nvSpPr>
      <xdr:spPr>
        <a:xfrm>
          <a:off x="10515600" y="14336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95839</xdr:rowOff>
    </xdr:from>
    <xdr:to>
      <xdr:col>50</xdr:col>
      <xdr:colOff>165100</xdr:colOff>
      <xdr:row>85</xdr:row>
      <xdr:rowOff>25989</xdr:rowOff>
    </xdr:to>
    <xdr:sp macro="" textlink="">
      <xdr:nvSpPr>
        <xdr:cNvPr id="345" name="楕円 344">
          <a:extLst>
            <a:ext uri="{FF2B5EF4-FFF2-40B4-BE49-F238E27FC236}">
              <a16:creationId xmlns:a16="http://schemas.microsoft.com/office/drawing/2014/main" id="{35CFAFBD-E86A-4E83-890E-89D31BCDCA75}"/>
            </a:ext>
          </a:extLst>
        </xdr:cNvPr>
        <xdr:cNvSpPr/>
      </xdr:nvSpPr>
      <xdr:spPr>
        <a:xfrm>
          <a:off x="9588500" y="14497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134524</xdr:rowOff>
    </xdr:from>
    <xdr:to>
      <xdr:col>55</xdr:col>
      <xdr:colOff>0</xdr:colOff>
      <xdr:row>84</xdr:row>
      <xdr:rowOff>146639</xdr:rowOff>
    </xdr:to>
    <xdr:cxnSp macro="">
      <xdr:nvCxnSpPr>
        <xdr:cNvPr id="346" name="直線コネクタ 345">
          <a:extLst>
            <a:ext uri="{FF2B5EF4-FFF2-40B4-BE49-F238E27FC236}">
              <a16:creationId xmlns:a16="http://schemas.microsoft.com/office/drawing/2014/main" id="{877F454E-984D-431B-BB32-1905833B493F}"/>
            </a:ext>
          </a:extLst>
        </xdr:cNvPr>
        <xdr:cNvCxnSpPr/>
      </xdr:nvCxnSpPr>
      <xdr:spPr>
        <a:xfrm flipV="1">
          <a:off x="9639300" y="14536324"/>
          <a:ext cx="838200" cy="12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99222</xdr:rowOff>
    </xdr:from>
    <xdr:to>
      <xdr:col>46</xdr:col>
      <xdr:colOff>38100</xdr:colOff>
      <xdr:row>85</xdr:row>
      <xdr:rowOff>29372</xdr:rowOff>
    </xdr:to>
    <xdr:sp macro="" textlink="">
      <xdr:nvSpPr>
        <xdr:cNvPr id="347" name="楕円 346">
          <a:extLst>
            <a:ext uri="{FF2B5EF4-FFF2-40B4-BE49-F238E27FC236}">
              <a16:creationId xmlns:a16="http://schemas.microsoft.com/office/drawing/2014/main" id="{21805F36-C66F-4A6E-A020-8270EC11989C}"/>
            </a:ext>
          </a:extLst>
        </xdr:cNvPr>
        <xdr:cNvSpPr/>
      </xdr:nvSpPr>
      <xdr:spPr>
        <a:xfrm>
          <a:off x="8699500" y="14501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146639</xdr:rowOff>
    </xdr:from>
    <xdr:to>
      <xdr:col>50</xdr:col>
      <xdr:colOff>114300</xdr:colOff>
      <xdr:row>84</xdr:row>
      <xdr:rowOff>150022</xdr:rowOff>
    </xdr:to>
    <xdr:cxnSp macro="">
      <xdr:nvCxnSpPr>
        <xdr:cNvPr id="348" name="直線コネクタ 347">
          <a:extLst>
            <a:ext uri="{FF2B5EF4-FFF2-40B4-BE49-F238E27FC236}">
              <a16:creationId xmlns:a16="http://schemas.microsoft.com/office/drawing/2014/main" id="{8DF8BAF4-14CC-4ACC-BA84-41C090AC9812}"/>
            </a:ext>
          </a:extLst>
        </xdr:cNvPr>
        <xdr:cNvCxnSpPr/>
      </xdr:nvCxnSpPr>
      <xdr:spPr>
        <a:xfrm flipV="1">
          <a:off x="8750300" y="14548439"/>
          <a:ext cx="889000" cy="3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106857</xdr:rowOff>
    </xdr:from>
    <xdr:to>
      <xdr:col>41</xdr:col>
      <xdr:colOff>101600</xdr:colOff>
      <xdr:row>85</xdr:row>
      <xdr:rowOff>37007</xdr:rowOff>
    </xdr:to>
    <xdr:sp macro="" textlink="">
      <xdr:nvSpPr>
        <xdr:cNvPr id="349" name="楕円 348">
          <a:extLst>
            <a:ext uri="{FF2B5EF4-FFF2-40B4-BE49-F238E27FC236}">
              <a16:creationId xmlns:a16="http://schemas.microsoft.com/office/drawing/2014/main" id="{CCC86356-79A7-4AE0-8D46-0F596329DBA6}"/>
            </a:ext>
          </a:extLst>
        </xdr:cNvPr>
        <xdr:cNvSpPr/>
      </xdr:nvSpPr>
      <xdr:spPr>
        <a:xfrm>
          <a:off x="7810500" y="14508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150022</xdr:rowOff>
    </xdr:from>
    <xdr:to>
      <xdr:col>45</xdr:col>
      <xdr:colOff>177800</xdr:colOff>
      <xdr:row>84</xdr:row>
      <xdr:rowOff>157657</xdr:rowOff>
    </xdr:to>
    <xdr:cxnSp macro="">
      <xdr:nvCxnSpPr>
        <xdr:cNvPr id="350" name="直線コネクタ 349">
          <a:extLst>
            <a:ext uri="{FF2B5EF4-FFF2-40B4-BE49-F238E27FC236}">
              <a16:creationId xmlns:a16="http://schemas.microsoft.com/office/drawing/2014/main" id="{CD2EC76D-5850-4E4D-8FC8-8A6AAF4AA90F}"/>
            </a:ext>
          </a:extLst>
        </xdr:cNvPr>
        <xdr:cNvCxnSpPr/>
      </xdr:nvCxnSpPr>
      <xdr:spPr>
        <a:xfrm flipV="1">
          <a:off x="7861300" y="14551822"/>
          <a:ext cx="889000" cy="7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44091</xdr:rowOff>
    </xdr:from>
    <xdr:ext cx="469744" cy="259045"/>
    <xdr:sp macro="" textlink="">
      <xdr:nvSpPr>
        <xdr:cNvPr id="351" name="n_1aveValue【公営住宅】&#10;一人当たり面積">
          <a:extLst>
            <a:ext uri="{FF2B5EF4-FFF2-40B4-BE49-F238E27FC236}">
              <a16:creationId xmlns:a16="http://schemas.microsoft.com/office/drawing/2014/main" id="{A5B3C864-45FC-414E-88F3-780E88BC5012}"/>
            </a:ext>
          </a:extLst>
        </xdr:cNvPr>
        <xdr:cNvSpPr txBox="1"/>
      </xdr:nvSpPr>
      <xdr:spPr>
        <a:xfrm>
          <a:off x="9391727" y="14617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55384</xdr:rowOff>
    </xdr:from>
    <xdr:ext cx="469744" cy="259045"/>
    <xdr:sp macro="" textlink="">
      <xdr:nvSpPr>
        <xdr:cNvPr id="352" name="n_2aveValue【公営住宅】&#10;一人当たり面積">
          <a:extLst>
            <a:ext uri="{FF2B5EF4-FFF2-40B4-BE49-F238E27FC236}">
              <a16:creationId xmlns:a16="http://schemas.microsoft.com/office/drawing/2014/main" id="{ED3FE0E5-75D5-4CFD-A000-78FAC2AB1F71}"/>
            </a:ext>
          </a:extLst>
        </xdr:cNvPr>
        <xdr:cNvSpPr txBox="1"/>
      </xdr:nvSpPr>
      <xdr:spPr>
        <a:xfrm>
          <a:off x="8515427" y="14628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106911</xdr:rowOff>
    </xdr:from>
    <xdr:ext cx="469744" cy="259045"/>
    <xdr:sp macro="" textlink="">
      <xdr:nvSpPr>
        <xdr:cNvPr id="353" name="n_3aveValue【公営住宅】&#10;一人当たり面積">
          <a:extLst>
            <a:ext uri="{FF2B5EF4-FFF2-40B4-BE49-F238E27FC236}">
              <a16:creationId xmlns:a16="http://schemas.microsoft.com/office/drawing/2014/main" id="{2702C279-A954-4F43-8FA3-15C93BED4062}"/>
            </a:ext>
          </a:extLst>
        </xdr:cNvPr>
        <xdr:cNvSpPr txBox="1"/>
      </xdr:nvSpPr>
      <xdr:spPr>
        <a:xfrm>
          <a:off x="7626427" y="14680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112011</xdr:rowOff>
    </xdr:from>
    <xdr:ext cx="469744" cy="259045"/>
    <xdr:sp macro="" textlink="">
      <xdr:nvSpPr>
        <xdr:cNvPr id="354" name="n_4aveValue【公営住宅】&#10;一人当たり面積">
          <a:extLst>
            <a:ext uri="{FF2B5EF4-FFF2-40B4-BE49-F238E27FC236}">
              <a16:creationId xmlns:a16="http://schemas.microsoft.com/office/drawing/2014/main" id="{9B971163-4351-4F7D-8A64-7C1F66123EBA}"/>
            </a:ext>
          </a:extLst>
        </xdr:cNvPr>
        <xdr:cNvSpPr txBox="1"/>
      </xdr:nvSpPr>
      <xdr:spPr>
        <a:xfrm>
          <a:off x="6737427" y="14342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42516</xdr:rowOff>
    </xdr:from>
    <xdr:ext cx="469744" cy="259045"/>
    <xdr:sp macro="" textlink="">
      <xdr:nvSpPr>
        <xdr:cNvPr id="355" name="n_1mainValue【公営住宅】&#10;一人当たり面積">
          <a:extLst>
            <a:ext uri="{FF2B5EF4-FFF2-40B4-BE49-F238E27FC236}">
              <a16:creationId xmlns:a16="http://schemas.microsoft.com/office/drawing/2014/main" id="{F1B79338-1E4C-4132-BC96-8810F21FD9C1}"/>
            </a:ext>
          </a:extLst>
        </xdr:cNvPr>
        <xdr:cNvSpPr txBox="1"/>
      </xdr:nvSpPr>
      <xdr:spPr>
        <a:xfrm>
          <a:off x="9391727" y="14272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45899</xdr:rowOff>
    </xdr:from>
    <xdr:ext cx="469744" cy="259045"/>
    <xdr:sp macro="" textlink="">
      <xdr:nvSpPr>
        <xdr:cNvPr id="356" name="n_2mainValue【公営住宅】&#10;一人当たり面積">
          <a:extLst>
            <a:ext uri="{FF2B5EF4-FFF2-40B4-BE49-F238E27FC236}">
              <a16:creationId xmlns:a16="http://schemas.microsoft.com/office/drawing/2014/main" id="{ECBCCA8D-FD04-47DF-B9D0-9C2F1DEAB3D9}"/>
            </a:ext>
          </a:extLst>
        </xdr:cNvPr>
        <xdr:cNvSpPr txBox="1"/>
      </xdr:nvSpPr>
      <xdr:spPr>
        <a:xfrm>
          <a:off x="8515427" y="14276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53534</xdr:rowOff>
    </xdr:from>
    <xdr:ext cx="469744" cy="259045"/>
    <xdr:sp macro="" textlink="">
      <xdr:nvSpPr>
        <xdr:cNvPr id="357" name="n_3mainValue【公営住宅】&#10;一人当たり面積">
          <a:extLst>
            <a:ext uri="{FF2B5EF4-FFF2-40B4-BE49-F238E27FC236}">
              <a16:creationId xmlns:a16="http://schemas.microsoft.com/office/drawing/2014/main" id="{5316A4FE-92BD-4629-AA7C-27C4735BA1E1}"/>
            </a:ext>
          </a:extLst>
        </xdr:cNvPr>
        <xdr:cNvSpPr txBox="1"/>
      </xdr:nvSpPr>
      <xdr:spPr>
        <a:xfrm>
          <a:off x="7626427" y="14283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8" name="正方形/長方形 357">
          <a:extLst>
            <a:ext uri="{FF2B5EF4-FFF2-40B4-BE49-F238E27FC236}">
              <a16:creationId xmlns:a16="http://schemas.microsoft.com/office/drawing/2014/main" id="{3A657EC3-A106-4D05-9212-A3C6C1E3C31F}"/>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9" name="正方形/長方形 358">
          <a:extLst>
            <a:ext uri="{FF2B5EF4-FFF2-40B4-BE49-F238E27FC236}">
              <a16:creationId xmlns:a16="http://schemas.microsoft.com/office/drawing/2014/main" id="{2333FC46-C9B2-48F1-901A-CF19C8F9A014}"/>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60" name="正方形/長方形 359">
          <a:extLst>
            <a:ext uri="{FF2B5EF4-FFF2-40B4-BE49-F238E27FC236}">
              <a16:creationId xmlns:a16="http://schemas.microsoft.com/office/drawing/2014/main" id="{37F53C02-9904-4392-B802-A70FFBAA1DDC}"/>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1" name="正方形/長方形 360">
          <a:extLst>
            <a:ext uri="{FF2B5EF4-FFF2-40B4-BE49-F238E27FC236}">
              <a16:creationId xmlns:a16="http://schemas.microsoft.com/office/drawing/2014/main" id="{BB0F61C0-FAC0-4095-BD75-1F3BC2B3CF48}"/>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2" name="正方形/長方形 361">
          <a:extLst>
            <a:ext uri="{FF2B5EF4-FFF2-40B4-BE49-F238E27FC236}">
              <a16:creationId xmlns:a16="http://schemas.microsoft.com/office/drawing/2014/main" id="{0C15084E-4D35-49D1-A14D-B353E2C93271}"/>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3" name="正方形/長方形 362">
          <a:extLst>
            <a:ext uri="{FF2B5EF4-FFF2-40B4-BE49-F238E27FC236}">
              <a16:creationId xmlns:a16="http://schemas.microsoft.com/office/drawing/2014/main" id="{8894C96B-F7DB-4B78-9636-2CCC10D27A4F}"/>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4" name="正方形/長方形 363">
          <a:extLst>
            <a:ext uri="{FF2B5EF4-FFF2-40B4-BE49-F238E27FC236}">
              <a16:creationId xmlns:a16="http://schemas.microsoft.com/office/drawing/2014/main" id="{A80B188C-834A-40EB-8C50-06D3554B900A}"/>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5" name="正方形/長方形 364">
          <a:extLst>
            <a:ext uri="{FF2B5EF4-FFF2-40B4-BE49-F238E27FC236}">
              <a16:creationId xmlns:a16="http://schemas.microsoft.com/office/drawing/2014/main" id="{8E86B0C4-949C-43EA-BE4B-4E8BF2F19115}"/>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66" name="正方形/長方形 365">
          <a:extLst>
            <a:ext uri="{FF2B5EF4-FFF2-40B4-BE49-F238E27FC236}">
              <a16:creationId xmlns:a16="http://schemas.microsoft.com/office/drawing/2014/main" id="{23C75652-1BFA-44EA-AB35-8CC768252C18}"/>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67" name="正方形/長方形 366">
          <a:extLst>
            <a:ext uri="{FF2B5EF4-FFF2-40B4-BE49-F238E27FC236}">
              <a16:creationId xmlns:a16="http://schemas.microsoft.com/office/drawing/2014/main" id="{CCE74C71-9A44-4084-ACC3-3CF8CACC78FF}"/>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68" name="正方形/長方形 367">
          <a:extLst>
            <a:ext uri="{FF2B5EF4-FFF2-40B4-BE49-F238E27FC236}">
              <a16:creationId xmlns:a16="http://schemas.microsoft.com/office/drawing/2014/main" id="{4060C82C-AF79-4DA5-9F76-C5A7ED640376}"/>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9" name="正方形/長方形 368">
          <a:extLst>
            <a:ext uri="{FF2B5EF4-FFF2-40B4-BE49-F238E27FC236}">
              <a16:creationId xmlns:a16="http://schemas.microsoft.com/office/drawing/2014/main" id="{62886B7F-5685-4F0A-A857-7CBC688AAC34}"/>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70" name="正方形/長方形 369">
          <a:extLst>
            <a:ext uri="{FF2B5EF4-FFF2-40B4-BE49-F238E27FC236}">
              <a16:creationId xmlns:a16="http://schemas.microsoft.com/office/drawing/2014/main" id="{697DB931-E74C-46B3-8467-C9444F6FF009}"/>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71" name="正方形/長方形 370">
          <a:extLst>
            <a:ext uri="{FF2B5EF4-FFF2-40B4-BE49-F238E27FC236}">
              <a16:creationId xmlns:a16="http://schemas.microsoft.com/office/drawing/2014/main" id="{69D3B23E-7116-463B-890A-5CFAB900864F}"/>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72" name="正方形/長方形 371">
          <a:extLst>
            <a:ext uri="{FF2B5EF4-FFF2-40B4-BE49-F238E27FC236}">
              <a16:creationId xmlns:a16="http://schemas.microsoft.com/office/drawing/2014/main" id="{F82669C6-BDAB-44D2-9A03-937C3D2E29AE}"/>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3" name="正方形/長方形 372">
          <a:extLst>
            <a:ext uri="{FF2B5EF4-FFF2-40B4-BE49-F238E27FC236}">
              <a16:creationId xmlns:a16="http://schemas.microsoft.com/office/drawing/2014/main" id="{83EF90B4-9210-44DF-A7F5-4CA81FADF60B}"/>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74" name="正方形/長方形 373">
          <a:extLst>
            <a:ext uri="{FF2B5EF4-FFF2-40B4-BE49-F238E27FC236}">
              <a16:creationId xmlns:a16="http://schemas.microsoft.com/office/drawing/2014/main" id="{55480114-E2BC-4C54-80EE-4D76401C4DD3}"/>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75" name="正方形/長方形 374">
          <a:extLst>
            <a:ext uri="{FF2B5EF4-FFF2-40B4-BE49-F238E27FC236}">
              <a16:creationId xmlns:a16="http://schemas.microsoft.com/office/drawing/2014/main" id="{7F931F9B-9D58-452F-B334-FCFC5FEE8103}"/>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76" name="正方形/長方形 375">
          <a:extLst>
            <a:ext uri="{FF2B5EF4-FFF2-40B4-BE49-F238E27FC236}">
              <a16:creationId xmlns:a16="http://schemas.microsoft.com/office/drawing/2014/main" id="{7FBC6232-84CB-4810-B629-13EB70ADD811}"/>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77" name="正方形/長方形 376">
          <a:extLst>
            <a:ext uri="{FF2B5EF4-FFF2-40B4-BE49-F238E27FC236}">
              <a16:creationId xmlns:a16="http://schemas.microsoft.com/office/drawing/2014/main" id="{D31C6791-F868-4B9D-9FFC-C3C2045F1944}"/>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78" name="正方形/長方形 377">
          <a:extLst>
            <a:ext uri="{FF2B5EF4-FFF2-40B4-BE49-F238E27FC236}">
              <a16:creationId xmlns:a16="http://schemas.microsoft.com/office/drawing/2014/main" id="{01206D77-DAC6-43AB-BA79-EFDA2C939BBC}"/>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79" name="正方形/長方形 378">
          <a:extLst>
            <a:ext uri="{FF2B5EF4-FFF2-40B4-BE49-F238E27FC236}">
              <a16:creationId xmlns:a16="http://schemas.microsoft.com/office/drawing/2014/main" id="{FEF548E9-5B2A-4525-BDBC-383C59DA610F}"/>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80" name="正方形/長方形 379">
          <a:extLst>
            <a:ext uri="{FF2B5EF4-FFF2-40B4-BE49-F238E27FC236}">
              <a16:creationId xmlns:a16="http://schemas.microsoft.com/office/drawing/2014/main" id="{8F969CFD-FC7C-4E42-BD2C-3AA75E02782F}"/>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81" name="正方形/長方形 380">
          <a:extLst>
            <a:ext uri="{FF2B5EF4-FFF2-40B4-BE49-F238E27FC236}">
              <a16:creationId xmlns:a16="http://schemas.microsoft.com/office/drawing/2014/main" id="{8A921D33-367F-49F6-999A-9F6656166ECC}"/>
            </a:ext>
          </a:extLst>
        </xdr:cNvPr>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382" name="正方形/長方形 381">
          <a:extLst>
            <a:ext uri="{FF2B5EF4-FFF2-40B4-BE49-F238E27FC236}">
              <a16:creationId xmlns:a16="http://schemas.microsoft.com/office/drawing/2014/main" id="{BE495AD6-9635-4B32-8216-79E6C4B73AFF}"/>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83" name="正方形/長方形 382">
          <a:extLst>
            <a:ext uri="{FF2B5EF4-FFF2-40B4-BE49-F238E27FC236}">
              <a16:creationId xmlns:a16="http://schemas.microsoft.com/office/drawing/2014/main" id="{51AC4531-894B-4A42-938E-C9ADE22B35B2}"/>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84" name="正方形/長方形 383">
          <a:extLst>
            <a:ext uri="{FF2B5EF4-FFF2-40B4-BE49-F238E27FC236}">
              <a16:creationId xmlns:a16="http://schemas.microsoft.com/office/drawing/2014/main" id="{C7E2713C-5D4E-48AD-8D5D-D1D2D9461804}"/>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85" name="正方形/長方形 384">
          <a:extLst>
            <a:ext uri="{FF2B5EF4-FFF2-40B4-BE49-F238E27FC236}">
              <a16:creationId xmlns:a16="http://schemas.microsoft.com/office/drawing/2014/main" id="{627A24DD-C204-4AD9-8114-B3375E9DA9CC}"/>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86" name="正方形/長方形 385">
          <a:extLst>
            <a:ext uri="{FF2B5EF4-FFF2-40B4-BE49-F238E27FC236}">
              <a16:creationId xmlns:a16="http://schemas.microsoft.com/office/drawing/2014/main" id="{4F5A00C0-2D8A-4708-87E9-3879D32907AE}"/>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87" name="正方形/長方形 386">
          <a:extLst>
            <a:ext uri="{FF2B5EF4-FFF2-40B4-BE49-F238E27FC236}">
              <a16:creationId xmlns:a16="http://schemas.microsoft.com/office/drawing/2014/main" id="{4BA58B3E-95F7-44F7-B842-AEEEE8FCA3D8}"/>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88" name="正方形/長方形 387">
          <a:extLst>
            <a:ext uri="{FF2B5EF4-FFF2-40B4-BE49-F238E27FC236}">
              <a16:creationId xmlns:a16="http://schemas.microsoft.com/office/drawing/2014/main" id="{61BDD173-7CAD-4E88-9471-8B70D25F154F}"/>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89" name="正方形/長方形 388">
          <a:extLst>
            <a:ext uri="{FF2B5EF4-FFF2-40B4-BE49-F238E27FC236}">
              <a16:creationId xmlns:a16="http://schemas.microsoft.com/office/drawing/2014/main" id="{96AF4294-2F98-4A08-A541-5F8F862F637A}"/>
            </a:ext>
          </a:extLst>
        </xdr:cNvPr>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390" name="正方形/長方形 389">
          <a:extLst>
            <a:ext uri="{FF2B5EF4-FFF2-40B4-BE49-F238E27FC236}">
              <a16:creationId xmlns:a16="http://schemas.microsoft.com/office/drawing/2014/main" id="{F878C1AA-2921-4174-8C68-2099B042FA2F}"/>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91" name="正方形/長方形 390">
          <a:extLst>
            <a:ext uri="{FF2B5EF4-FFF2-40B4-BE49-F238E27FC236}">
              <a16:creationId xmlns:a16="http://schemas.microsoft.com/office/drawing/2014/main" id="{3A3BD7CA-5B67-419F-BBE0-CB2BC2B734F3}"/>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92" name="正方形/長方形 391">
          <a:extLst>
            <a:ext uri="{FF2B5EF4-FFF2-40B4-BE49-F238E27FC236}">
              <a16:creationId xmlns:a16="http://schemas.microsoft.com/office/drawing/2014/main" id="{212F5C6D-98AB-4CD6-9102-E41639D573A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93" name="正方形/長方形 392">
          <a:extLst>
            <a:ext uri="{FF2B5EF4-FFF2-40B4-BE49-F238E27FC236}">
              <a16:creationId xmlns:a16="http://schemas.microsoft.com/office/drawing/2014/main" id="{9520B7BC-F98A-4A2F-A9FE-4B2575BEAF04}"/>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94" name="正方形/長方形 393">
          <a:extLst>
            <a:ext uri="{FF2B5EF4-FFF2-40B4-BE49-F238E27FC236}">
              <a16:creationId xmlns:a16="http://schemas.microsoft.com/office/drawing/2014/main" id="{28F53062-D9E2-4809-8465-78078A6917DC}"/>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95" name="正方形/長方形 394">
          <a:extLst>
            <a:ext uri="{FF2B5EF4-FFF2-40B4-BE49-F238E27FC236}">
              <a16:creationId xmlns:a16="http://schemas.microsoft.com/office/drawing/2014/main" id="{705203B5-E7C0-46FE-9741-0E4A3CB46B96}"/>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96" name="正方形/長方形 395">
          <a:extLst>
            <a:ext uri="{FF2B5EF4-FFF2-40B4-BE49-F238E27FC236}">
              <a16:creationId xmlns:a16="http://schemas.microsoft.com/office/drawing/2014/main" id="{C8C6A753-55B4-49D9-AB68-B9BE167F7B61}"/>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97" name="正方形/長方形 396">
          <a:extLst>
            <a:ext uri="{FF2B5EF4-FFF2-40B4-BE49-F238E27FC236}">
              <a16:creationId xmlns:a16="http://schemas.microsoft.com/office/drawing/2014/main" id="{9B9E03E2-5A4E-40BE-8C67-F09441F12DD3}"/>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98" name="テキスト ボックス 397">
          <a:extLst>
            <a:ext uri="{FF2B5EF4-FFF2-40B4-BE49-F238E27FC236}">
              <a16:creationId xmlns:a16="http://schemas.microsoft.com/office/drawing/2014/main" id="{5A143158-09B3-4E9C-8025-5542F99DA877}"/>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99" name="直線コネクタ 398">
          <a:extLst>
            <a:ext uri="{FF2B5EF4-FFF2-40B4-BE49-F238E27FC236}">
              <a16:creationId xmlns:a16="http://schemas.microsoft.com/office/drawing/2014/main" id="{E245AB3E-5396-491E-A3AB-A3AB1902BCF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00" name="テキスト ボックス 399">
          <a:extLst>
            <a:ext uri="{FF2B5EF4-FFF2-40B4-BE49-F238E27FC236}">
              <a16:creationId xmlns:a16="http://schemas.microsoft.com/office/drawing/2014/main" id="{A2654547-CC0A-411F-A50C-20E25B24399A}"/>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01" name="直線コネクタ 400">
          <a:extLst>
            <a:ext uri="{FF2B5EF4-FFF2-40B4-BE49-F238E27FC236}">
              <a16:creationId xmlns:a16="http://schemas.microsoft.com/office/drawing/2014/main" id="{FDC9FCC3-31BD-42F5-B1CA-2B1EBC17C5EF}"/>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402" name="テキスト ボックス 401">
          <a:extLst>
            <a:ext uri="{FF2B5EF4-FFF2-40B4-BE49-F238E27FC236}">
              <a16:creationId xmlns:a16="http://schemas.microsoft.com/office/drawing/2014/main" id="{97A50EC3-7CC7-46FD-B51A-004DD7B37094}"/>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03" name="直線コネクタ 402">
          <a:extLst>
            <a:ext uri="{FF2B5EF4-FFF2-40B4-BE49-F238E27FC236}">
              <a16:creationId xmlns:a16="http://schemas.microsoft.com/office/drawing/2014/main" id="{8C4584E7-46CA-4CD6-8710-9622170B0CB1}"/>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04" name="テキスト ボックス 403">
          <a:extLst>
            <a:ext uri="{FF2B5EF4-FFF2-40B4-BE49-F238E27FC236}">
              <a16:creationId xmlns:a16="http://schemas.microsoft.com/office/drawing/2014/main" id="{D20F566A-3D7C-467C-BD4A-E591AA87DC1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05" name="直線コネクタ 404">
          <a:extLst>
            <a:ext uri="{FF2B5EF4-FFF2-40B4-BE49-F238E27FC236}">
              <a16:creationId xmlns:a16="http://schemas.microsoft.com/office/drawing/2014/main" id="{BFEBC053-A0F3-43DD-BDB3-1A8A198B5D51}"/>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06" name="テキスト ボックス 405">
          <a:extLst>
            <a:ext uri="{FF2B5EF4-FFF2-40B4-BE49-F238E27FC236}">
              <a16:creationId xmlns:a16="http://schemas.microsoft.com/office/drawing/2014/main" id="{BC26228D-0F4A-4B98-8C5D-72EBCCE43658}"/>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07" name="直線コネクタ 406">
          <a:extLst>
            <a:ext uri="{FF2B5EF4-FFF2-40B4-BE49-F238E27FC236}">
              <a16:creationId xmlns:a16="http://schemas.microsoft.com/office/drawing/2014/main" id="{1982AAAB-58ED-4238-B530-3FAB54E6233F}"/>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08" name="テキスト ボックス 407">
          <a:extLst>
            <a:ext uri="{FF2B5EF4-FFF2-40B4-BE49-F238E27FC236}">
              <a16:creationId xmlns:a16="http://schemas.microsoft.com/office/drawing/2014/main" id="{41AFA969-1DE6-42A0-9BE7-6C24CC8A4887}"/>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09" name="直線コネクタ 408">
          <a:extLst>
            <a:ext uri="{FF2B5EF4-FFF2-40B4-BE49-F238E27FC236}">
              <a16:creationId xmlns:a16="http://schemas.microsoft.com/office/drawing/2014/main" id="{C6E3D2B9-71FA-4630-9FED-613CE1E5B388}"/>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10" name="テキスト ボックス 409">
          <a:extLst>
            <a:ext uri="{FF2B5EF4-FFF2-40B4-BE49-F238E27FC236}">
              <a16:creationId xmlns:a16="http://schemas.microsoft.com/office/drawing/2014/main" id="{93FE4876-B32D-437C-AC12-2D4D3DCA8201}"/>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11" name="直線コネクタ 410">
          <a:extLst>
            <a:ext uri="{FF2B5EF4-FFF2-40B4-BE49-F238E27FC236}">
              <a16:creationId xmlns:a16="http://schemas.microsoft.com/office/drawing/2014/main" id="{0FB61F0C-76C9-443A-A41E-BCAC029CF83E}"/>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412" name="テキスト ボックス 411">
          <a:extLst>
            <a:ext uri="{FF2B5EF4-FFF2-40B4-BE49-F238E27FC236}">
              <a16:creationId xmlns:a16="http://schemas.microsoft.com/office/drawing/2014/main" id="{10B713FC-8086-4309-8DC3-A349BF95DC95}"/>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13" name="【学校施設】&#10;有形固定資産減価償却率グラフ枠">
          <a:extLst>
            <a:ext uri="{FF2B5EF4-FFF2-40B4-BE49-F238E27FC236}">
              <a16:creationId xmlns:a16="http://schemas.microsoft.com/office/drawing/2014/main" id="{6BC22100-6FDF-49BE-B8BF-004ED36ED2C7}"/>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7620</xdr:rowOff>
    </xdr:from>
    <xdr:to>
      <xdr:col>85</xdr:col>
      <xdr:colOff>126364</xdr:colOff>
      <xdr:row>63</xdr:row>
      <xdr:rowOff>95250</xdr:rowOff>
    </xdr:to>
    <xdr:cxnSp macro="">
      <xdr:nvCxnSpPr>
        <xdr:cNvPr id="414" name="直線コネクタ 413">
          <a:extLst>
            <a:ext uri="{FF2B5EF4-FFF2-40B4-BE49-F238E27FC236}">
              <a16:creationId xmlns:a16="http://schemas.microsoft.com/office/drawing/2014/main" id="{61D1FEB8-9B37-4AC0-A529-60895F74EE0C}"/>
            </a:ext>
          </a:extLst>
        </xdr:cNvPr>
        <xdr:cNvCxnSpPr/>
      </xdr:nvCxnSpPr>
      <xdr:spPr>
        <a:xfrm flipV="1">
          <a:off x="16318864" y="9608820"/>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99077</xdr:rowOff>
    </xdr:from>
    <xdr:ext cx="405111" cy="259045"/>
    <xdr:sp macro="" textlink="">
      <xdr:nvSpPr>
        <xdr:cNvPr id="415" name="【学校施設】&#10;有形固定資産減価償却率最小値テキスト">
          <a:extLst>
            <a:ext uri="{FF2B5EF4-FFF2-40B4-BE49-F238E27FC236}">
              <a16:creationId xmlns:a16="http://schemas.microsoft.com/office/drawing/2014/main" id="{5BF63010-D97A-4BD9-BF17-C7E0428B8A01}"/>
            </a:ext>
          </a:extLst>
        </xdr:cNvPr>
        <xdr:cNvSpPr txBox="1"/>
      </xdr:nvSpPr>
      <xdr:spPr>
        <a:xfrm>
          <a:off x="16357600" y="1090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95250</xdr:rowOff>
    </xdr:from>
    <xdr:to>
      <xdr:col>86</xdr:col>
      <xdr:colOff>25400</xdr:colOff>
      <xdr:row>63</xdr:row>
      <xdr:rowOff>95250</xdr:rowOff>
    </xdr:to>
    <xdr:cxnSp macro="">
      <xdr:nvCxnSpPr>
        <xdr:cNvPr id="416" name="直線コネクタ 415">
          <a:extLst>
            <a:ext uri="{FF2B5EF4-FFF2-40B4-BE49-F238E27FC236}">
              <a16:creationId xmlns:a16="http://schemas.microsoft.com/office/drawing/2014/main" id="{6AFC5587-32AB-4D6C-8924-CE6889A308B4}"/>
            </a:ext>
          </a:extLst>
        </xdr:cNvPr>
        <xdr:cNvCxnSpPr/>
      </xdr:nvCxnSpPr>
      <xdr:spPr>
        <a:xfrm>
          <a:off x="16230600" y="1089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125747</xdr:rowOff>
    </xdr:from>
    <xdr:ext cx="405111" cy="259045"/>
    <xdr:sp macro="" textlink="">
      <xdr:nvSpPr>
        <xdr:cNvPr id="417" name="【学校施設】&#10;有形固定資産減価償却率最大値テキスト">
          <a:extLst>
            <a:ext uri="{FF2B5EF4-FFF2-40B4-BE49-F238E27FC236}">
              <a16:creationId xmlns:a16="http://schemas.microsoft.com/office/drawing/2014/main" id="{CF8AFCA2-DA71-4448-BC64-7F28B8312069}"/>
            </a:ext>
          </a:extLst>
        </xdr:cNvPr>
        <xdr:cNvSpPr txBox="1"/>
      </xdr:nvSpPr>
      <xdr:spPr>
        <a:xfrm>
          <a:off x="16357600" y="9384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7620</xdr:rowOff>
    </xdr:from>
    <xdr:to>
      <xdr:col>86</xdr:col>
      <xdr:colOff>25400</xdr:colOff>
      <xdr:row>56</xdr:row>
      <xdr:rowOff>7620</xdr:rowOff>
    </xdr:to>
    <xdr:cxnSp macro="">
      <xdr:nvCxnSpPr>
        <xdr:cNvPr id="418" name="直線コネクタ 417">
          <a:extLst>
            <a:ext uri="{FF2B5EF4-FFF2-40B4-BE49-F238E27FC236}">
              <a16:creationId xmlns:a16="http://schemas.microsoft.com/office/drawing/2014/main" id="{7AB9E830-5911-4BCD-B0FF-2FDAEE4C16E5}"/>
            </a:ext>
          </a:extLst>
        </xdr:cNvPr>
        <xdr:cNvCxnSpPr/>
      </xdr:nvCxnSpPr>
      <xdr:spPr>
        <a:xfrm>
          <a:off x="16230600" y="9608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146702</xdr:rowOff>
    </xdr:from>
    <xdr:ext cx="405111" cy="259045"/>
    <xdr:sp macro="" textlink="">
      <xdr:nvSpPr>
        <xdr:cNvPr id="419" name="【学校施設】&#10;有形固定資産減価償却率平均値テキスト">
          <a:extLst>
            <a:ext uri="{FF2B5EF4-FFF2-40B4-BE49-F238E27FC236}">
              <a16:creationId xmlns:a16="http://schemas.microsoft.com/office/drawing/2014/main" id="{93F7166E-107E-40D3-8CFD-8C71B1882028}"/>
            </a:ext>
          </a:extLst>
        </xdr:cNvPr>
        <xdr:cNvSpPr txBox="1"/>
      </xdr:nvSpPr>
      <xdr:spPr>
        <a:xfrm>
          <a:off x="16357600" y="102622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168275</xdr:rowOff>
    </xdr:from>
    <xdr:to>
      <xdr:col>85</xdr:col>
      <xdr:colOff>177800</xdr:colOff>
      <xdr:row>60</xdr:row>
      <xdr:rowOff>98425</xdr:rowOff>
    </xdr:to>
    <xdr:sp macro="" textlink="">
      <xdr:nvSpPr>
        <xdr:cNvPr id="420" name="フローチャート: 判断 419">
          <a:extLst>
            <a:ext uri="{FF2B5EF4-FFF2-40B4-BE49-F238E27FC236}">
              <a16:creationId xmlns:a16="http://schemas.microsoft.com/office/drawing/2014/main" id="{78E41EE3-3918-44D9-B29A-74ED59A07548}"/>
            </a:ext>
          </a:extLst>
        </xdr:cNvPr>
        <xdr:cNvSpPr/>
      </xdr:nvSpPr>
      <xdr:spPr>
        <a:xfrm>
          <a:off x="16268700" y="1028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151130</xdr:rowOff>
    </xdr:from>
    <xdr:to>
      <xdr:col>81</xdr:col>
      <xdr:colOff>101600</xdr:colOff>
      <xdr:row>60</xdr:row>
      <xdr:rowOff>81280</xdr:rowOff>
    </xdr:to>
    <xdr:sp macro="" textlink="">
      <xdr:nvSpPr>
        <xdr:cNvPr id="421" name="フローチャート: 判断 420">
          <a:extLst>
            <a:ext uri="{FF2B5EF4-FFF2-40B4-BE49-F238E27FC236}">
              <a16:creationId xmlns:a16="http://schemas.microsoft.com/office/drawing/2014/main" id="{40DC1020-B451-4834-B57C-E81C6D30A093}"/>
            </a:ext>
          </a:extLst>
        </xdr:cNvPr>
        <xdr:cNvSpPr/>
      </xdr:nvSpPr>
      <xdr:spPr>
        <a:xfrm>
          <a:off x="15430500" y="1026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126365</xdr:rowOff>
    </xdr:from>
    <xdr:to>
      <xdr:col>76</xdr:col>
      <xdr:colOff>165100</xdr:colOff>
      <xdr:row>60</xdr:row>
      <xdr:rowOff>56515</xdr:rowOff>
    </xdr:to>
    <xdr:sp macro="" textlink="">
      <xdr:nvSpPr>
        <xdr:cNvPr id="422" name="フローチャート: 判断 421">
          <a:extLst>
            <a:ext uri="{FF2B5EF4-FFF2-40B4-BE49-F238E27FC236}">
              <a16:creationId xmlns:a16="http://schemas.microsoft.com/office/drawing/2014/main" id="{0B15E174-0847-4D6A-A03B-AC3641958343}"/>
            </a:ext>
          </a:extLst>
        </xdr:cNvPr>
        <xdr:cNvSpPr/>
      </xdr:nvSpPr>
      <xdr:spPr>
        <a:xfrm>
          <a:off x="14541500" y="1024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52070</xdr:rowOff>
    </xdr:from>
    <xdr:to>
      <xdr:col>72</xdr:col>
      <xdr:colOff>38100</xdr:colOff>
      <xdr:row>59</xdr:row>
      <xdr:rowOff>153670</xdr:rowOff>
    </xdr:to>
    <xdr:sp macro="" textlink="">
      <xdr:nvSpPr>
        <xdr:cNvPr id="423" name="フローチャート: 判断 422">
          <a:extLst>
            <a:ext uri="{FF2B5EF4-FFF2-40B4-BE49-F238E27FC236}">
              <a16:creationId xmlns:a16="http://schemas.microsoft.com/office/drawing/2014/main" id="{3CB35257-B45D-4B24-A9DD-73BE444D8D55}"/>
            </a:ext>
          </a:extLst>
        </xdr:cNvPr>
        <xdr:cNvSpPr/>
      </xdr:nvSpPr>
      <xdr:spPr>
        <a:xfrm>
          <a:off x="13652500" y="1016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74930</xdr:rowOff>
    </xdr:from>
    <xdr:to>
      <xdr:col>67</xdr:col>
      <xdr:colOff>101600</xdr:colOff>
      <xdr:row>60</xdr:row>
      <xdr:rowOff>5080</xdr:rowOff>
    </xdr:to>
    <xdr:sp macro="" textlink="">
      <xdr:nvSpPr>
        <xdr:cNvPr id="424" name="フローチャート: 判断 423">
          <a:extLst>
            <a:ext uri="{FF2B5EF4-FFF2-40B4-BE49-F238E27FC236}">
              <a16:creationId xmlns:a16="http://schemas.microsoft.com/office/drawing/2014/main" id="{27DD962B-74D2-4787-BC9B-A08EF18D8234}"/>
            </a:ext>
          </a:extLst>
        </xdr:cNvPr>
        <xdr:cNvSpPr/>
      </xdr:nvSpPr>
      <xdr:spPr>
        <a:xfrm>
          <a:off x="12763500" y="1019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25" name="テキスト ボックス 424">
          <a:extLst>
            <a:ext uri="{FF2B5EF4-FFF2-40B4-BE49-F238E27FC236}">
              <a16:creationId xmlns:a16="http://schemas.microsoft.com/office/drawing/2014/main" id="{A2A56446-67A7-438F-9E28-66668E1C44D3}"/>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26" name="テキスト ボックス 425">
          <a:extLst>
            <a:ext uri="{FF2B5EF4-FFF2-40B4-BE49-F238E27FC236}">
              <a16:creationId xmlns:a16="http://schemas.microsoft.com/office/drawing/2014/main" id="{0BC86F7B-D243-4E05-B1C2-3BFD97190E7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27" name="テキスト ボックス 426">
          <a:extLst>
            <a:ext uri="{FF2B5EF4-FFF2-40B4-BE49-F238E27FC236}">
              <a16:creationId xmlns:a16="http://schemas.microsoft.com/office/drawing/2014/main" id="{7C56BAA4-EAA1-4D14-B375-2A1D1E1251C7}"/>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28" name="テキスト ボックス 427">
          <a:extLst>
            <a:ext uri="{FF2B5EF4-FFF2-40B4-BE49-F238E27FC236}">
              <a16:creationId xmlns:a16="http://schemas.microsoft.com/office/drawing/2014/main" id="{1FEBD7B2-4B44-4F55-BA2D-240FEDCDDD46}"/>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29" name="テキスト ボックス 428">
          <a:extLst>
            <a:ext uri="{FF2B5EF4-FFF2-40B4-BE49-F238E27FC236}">
              <a16:creationId xmlns:a16="http://schemas.microsoft.com/office/drawing/2014/main" id="{939DEB7B-3509-44A2-BABD-1B3C8427451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168275</xdr:rowOff>
    </xdr:from>
    <xdr:to>
      <xdr:col>85</xdr:col>
      <xdr:colOff>177800</xdr:colOff>
      <xdr:row>59</xdr:row>
      <xdr:rowOff>98425</xdr:rowOff>
    </xdr:to>
    <xdr:sp macro="" textlink="">
      <xdr:nvSpPr>
        <xdr:cNvPr id="430" name="楕円 429">
          <a:extLst>
            <a:ext uri="{FF2B5EF4-FFF2-40B4-BE49-F238E27FC236}">
              <a16:creationId xmlns:a16="http://schemas.microsoft.com/office/drawing/2014/main" id="{27AC298C-61D8-4D60-A997-968DD71146AC}"/>
            </a:ext>
          </a:extLst>
        </xdr:cNvPr>
        <xdr:cNvSpPr/>
      </xdr:nvSpPr>
      <xdr:spPr>
        <a:xfrm>
          <a:off x="16268700" y="10112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19702</xdr:rowOff>
    </xdr:from>
    <xdr:ext cx="405111" cy="259045"/>
    <xdr:sp macro="" textlink="">
      <xdr:nvSpPr>
        <xdr:cNvPr id="431" name="【学校施設】&#10;有形固定資産減価償却率該当値テキスト">
          <a:extLst>
            <a:ext uri="{FF2B5EF4-FFF2-40B4-BE49-F238E27FC236}">
              <a16:creationId xmlns:a16="http://schemas.microsoft.com/office/drawing/2014/main" id="{6B891509-11E4-4903-BD82-6A71CE2AFF97}"/>
            </a:ext>
          </a:extLst>
        </xdr:cNvPr>
        <xdr:cNvSpPr txBox="1"/>
      </xdr:nvSpPr>
      <xdr:spPr>
        <a:xfrm>
          <a:off x="16357600" y="9963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132080</xdr:rowOff>
    </xdr:from>
    <xdr:to>
      <xdr:col>81</xdr:col>
      <xdr:colOff>101600</xdr:colOff>
      <xdr:row>59</xdr:row>
      <xdr:rowOff>62230</xdr:rowOff>
    </xdr:to>
    <xdr:sp macro="" textlink="">
      <xdr:nvSpPr>
        <xdr:cNvPr id="432" name="楕円 431">
          <a:extLst>
            <a:ext uri="{FF2B5EF4-FFF2-40B4-BE49-F238E27FC236}">
              <a16:creationId xmlns:a16="http://schemas.microsoft.com/office/drawing/2014/main" id="{DC41F068-6D4C-466E-91E5-8D8CBC705921}"/>
            </a:ext>
          </a:extLst>
        </xdr:cNvPr>
        <xdr:cNvSpPr/>
      </xdr:nvSpPr>
      <xdr:spPr>
        <a:xfrm>
          <a:off x="15430500" y="1007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11430</xdr:rowOff>
    </xdr:from>
    <xdr:to>
      <xdr:col>85</xdr:col>
      <xdr:colOff>127000</xdr:colOff>
      <xdr:row>59</xdr:row>
      <xdr:rowOff>47625</xdr:rowOff>
    </xdr:to>
    <xdr:cxnSp macro="">
      <xdr:nvCxnSpPr>
        <xdr:cNvPr id="433" name="直線コネクタ 432">
          <a:extLst>
            <a:ext uri="{FF2B5EF4-FFF2-40B4-BE49-F238E27FC236}">
              <a16:creationId xmlns:a16="http://schemas.microsoft.com/office/drawing/2014/main" id="{E7928EC1-573E-4BD2-9602-F8FC7424CD99}"/>
            </a:ext>
          </a:extLst>
        </xdr:cNvPr>
        <xdr:cNvCxnSpPr/>
      </xdr:nvCxnSpPr>
      <xdr:spPr>
        <a:xfrm>
          <a:off x="15481300" y="10126980"/>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97790</xdr:rowOff>
    </xdr:from>
    <xdr:to>
      <xdr:col>76</xdr:col>
      <xdr:colOff>165100</xdr:colOff>
      <xdr:row>59</xdr:row>
      <xdr:rowOff>27940</xdr:rowOff>
    </xdr:to>
    <xdr:sp macro="" textlink="">
      <xdr:nvSpPr>
        <xdr:cNvPr id="434" name="楕円 433">
          <a:extLst>
            <a:ext uri="{FF2B5EF4-FFF2-40B4-BE49-F238E27FC236}">
              <a16:creationId xmlns:a16="http://schemas.microsoft.com/office/drawing/2014/main" id="{C720A1F8-94B9-4541-A67B-6560A80CD52C}"/>
            </a:ext>
          </a:extLst>
        </xdr:cNvPr>
        <xdr:cNvSpPr/>
      </xdr:nvSpPr>
      <xdr:spPr>
        <a:xfrm>
          <a:off x="14541500" y="10041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148590</xdr:rowOff>
    </xdr:from>
    <xdr:to>
      <xdr:col>81</xdr:col>
      <xdr:colOff>50800</xdr:colOff>
      <xdr:row>59</xdr:row>
      <xdr:rowOff>11430</xdr:rowOff>
    </xdr:to>
    <xdr:cxnSp macro="">
      <xdr:nvCxnSpPr>
        <xdr:cNvPr id="435" name="直線コネクタ 434">
          <a:extLst>
            <a:ext uri="{FF2B5EF4-FFF2-40B4-BE49-F238E27FC236}">
              <a16:creationId xmlns:a16="http://schemas.microsoft.com/office/drawing/2014/main" id="{0F42907C-9066-45F1-A4D6-D83E0C6D4591}"/>
            </a:ext>
          </a:extLst>
        </xdr:cNvPr>
        <xdr:cNvCxnSpPr/>
      </xdr:nvCxnSpPr>
      <xdr:spPr>
        <a:xfrm>
          <a:off x="14592300" y="1009269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61595</xdr:rowOff>
    </xdr:from>
    <xdr:to>
      <xdr:col>72</xdr:col>
      <xdr:colOff>38100</xdr:colOff>
      <xdr:row>58</xdr:row>
      <xdr:rowOff>163195</xdr:rowOff>
    </xdr:to>
    <xdr:sp macro="" textlink="">
      <xdr:nvSpPr>
        <xdr:cNvPr id="436" name="楕円 435">
          <a:extLst>
            <a:ext uri="{FF2B5EF4-FFF2-40B4-BE49-F238E27FC236}">
              <a16:creationId xmlns:a16="http://schemas.microsoft.com/office/drawing/2014/main" id="{8D81E18C-D673-4DBB-AE27-16AEBBB4B06B}"/>
            </a:ext>
          </a:extLst>
        </xdr:cNvPr>
        <xdr:cNvSpPr/>
      </xdr:nvSpPr>
      <xdr:spPr>
        <a:xfrm>
          <a:off x="13652500" y="10005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112395</xdr:rowOff>
    </xdr:from>
    <xdr:to>
      <xdr:col>76</xdr:col>
      <xdr:colOff>114300</xdr:colOff>
      <xdr:row>58</xdr:row>
      <xdr:rowOff>148590</xdr:rowOff>
    </xdr:to>
    <xdr:cxnSp macro="">
      <xdr:nvCxnSpPr>
        <xdr:cNvPr id="437" name="直線コネクタ 436">
          <a:extLst>
            <a:ext uri="{FF2B5EF4-FFF2-40B4-BE49-F238E27FC236}">
              <a16:creationId xmlns:a16="http://schemas.microsoft.com/office/drawing/2014/main" id="{1BF4C58E-992A-4913-ABC6-16BCA20D7588}"/>
            </a:ext>
          </a:extLst>
        </xdr:cNvPr>
        <xdr:cNvCxnSpPr/>
      </xdr:nvCxnSpPr>
      <xdr:spPr>
        <a:xfrm>
          <a:off x="13703300" y="1005649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72407</xdr:rowOff>
    </xdr:from>
    <xdr:ext cx="405111" cy="259045"/>
    <xdr:sp macro="" textlink="">
      <xdr:nvSpPr>
        <xdr:cNvPr id="438" name="n_1aveValue【学校施設】&#10;有形固定資産減価償却率">
          <a:extLst>
            <a:ext uri="{FF2B5EF4-FFF2-40B4-BE49-F238E27FC236}">
              <a16:creationId xmlns:a16="http://schemas.microsoft.com/office/drawing/2014/main" id="{EF85D982-B587-4762-BB93-4905AE94531A}"/>
            </a:ext>
          </a:extLst>
        </xdr:cNvPr>
        <xdr:cNvSpPr txBox="1"/>
      </xdr:nvSpPr>
      <xdr:spPr>
        <a:xfrm>
          <a:off x="15266044" y="10359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47642</xdr:rowOff>
    </xdr:from>
    <xdr:ext cx="405111" cy="259045"/>
    <xdr:sp macro="" textlink="">
      <xdr:nvSpPr>
        <xdr:cNvPr id="439" name="n_2aveValue【学校施設】&#10;有形固定資産減価償却率">
          <a:extLst>
            <a:ext uri="{FF2B5EF4-FFF2-40B4-BE49-F238E27FC236}">
              <a16:creationId xmlns:a16="http://schemas.microsoft.com/office/drawing/2014/main" id="{3496AAD9-746C-403D-B74E-929DB8E7E4CC}"/>
            </a:ext>
          </a:extLst>
        </xdr:cNvPr>
        <xdr:cNvSpPr txBox="1"/>
      </xdr:nvSpPr>
      <xdr:spPr>
        <a:xfrm>
          <a:off x="14389744" y="10334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144797</xdr:rowOff>
    </xdr:from>
    <xdr:ext cx="405111" cy="259045"/>
    <xdr:sp macro="" textlink="">
      <xdr:nvSpPr>
        <xdr:cNvPr id="440" name="n_3aveValue【学校施設】&#10;有形固定資産減価償却率">
          <a:extLst>
            <a:ext uri="{FF2B5EF4-FFF2-40B4-BE49-F238E27FC236}">
              <a16:creationId xmlns:a16="http://schemas.microsoft.com/office/drawing/2014/main" id="{4EC8D964-EC00-40D1-A1B9-8C73C6A65AE3}"/>
            </a:ext>
          </a:extLst>
        </xdr:cNvPr>
        <xdr:cNvSpPr txBox="1"/>
      </xdr:nvSpPr>
      <xdr:spPr>
        <a:xfrm>
          <a:off x="13500744" y="1026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21607</xdr:rowOff>
    </xdr:from>
    <xdr:ext cx="405111" cy="259045"/>
    <xdr:sp macro="" textlink="">
      <xdr:nvSpPr>
        <xdr:cNvPr id="441" name="n_4aveValue【学校施設】&#10;有形固定資産減価償却率">
          <a:extLst>
            <a:ext uri="{FF2B5EF4-FFF2-40B4-BE49-F238E27FC236}">
              <a16:creationId xmlns:a16="http://schemas.microsoft.com/office/drawing/2014/main" id="{E008C337-A927-455D-8DC5-326CDBF65732}"/>
            </a:ext>
          </a:extLst>
        </xdr:cNvPr>
        <xdr:cNvSpPr txBox="1"/>
      </xdr:nvSpPr>
      <xdr:spPr>
        <a:xfrm>
          <a:off x="12611744" y="996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78757</xdr:rowOff>
    </xdr:from>
    <xdr:ext cx="405111" cy="259045"/>
    <xdr:sp macro="" textlink="">
      <xdr:nvSpPr>
        <xdr:cNvPr id="442" name="n_1mainValue【学校施設】&#10;有形固定資産減価償却率">
          <a:extLst>
            <a:ext uri="{FF2B5EF4-FFF2-40B4-BE49-F238E27FC236}">
              <a16:creationId xmlns:a16="http://schemas.microsoft.com/office/drawing/2014/main" id="{1D0656A1-9318-43A6-B3A0-76C5318B142A}"/>
            </a:ext>
          </a:extLst>
        </xdr:cNvPr>
        <xdr:cNvSpPr txBox="1"/>
      </xdr:nvSpPr>
      <xdr:spPr>
        <a:xfrm>
          <a:off x="15266044" y="985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44467</xdr:rowOff>
    </xdr:from>
    <xdr:ext cx="405111" cy="259045"/>
    <xdr:sp macro="" textlink="">
      <xdr:nvSpPr>
        <xdr:cNvPr id="443" name="n_2mainValue【学校施設】&#10;有形固定資産減価償却率">
          <a:extLst>
            <a:ext uri="{FF2B5EF4-FFF2-40B4-BE49-F238E27FC236}">
              <a16:creationId xmlns:a16="http://schemas.microsoft.com/office/drawing/2014/main" id="{C9E6FBA7-4368-4446-8EFC-2EDFDA2CCFE0}"/>
            </a:ext>
          </a:extLst>
        </xdr:cNvPr>
        <xdr:cNvSpPr txBox="1"/>
      </xdr:nvSpPr>
      <xdr:spPr>
        <a:xfrm>
          <a:off x="14389744" y="9817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8272</xdr:rowOff>
    </xdr:from>
    <xdr:ext cx="405111" cy="259045"/>
    <xdr:sp macro="" textlink="">
      <xdr:nvSpPr>
        <xdr:cNvPr id="444" name="n_3mainValue【学校施設】&#10;有形固定資産減価償却率">
          <a:extLst>
            <a:ext uri="{FF2B5EF4-FFF2-40B4-BE49-F238E27FC236}">
              <a16:creationId xmlns:a16="http://schemas.microsoft.com/office/drawing/2014/main" id="{5B5B4E55-156B-40D5-9D61-8EA95CC2272D}"/>
            </a:ext>
          </a:extLst>
        </xdr:cNvPr>
        <xdr:cNvSpPr txBox="1"/>
      </xdr:nvSpPr>
      <xdr:spPr>
        <a:xfrm>
          <a:off x="13500744" y="9780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45" name="正方形/長方形 444">
          <a:extLst>
            <a:ext uri="{FF2B5EF4-FFF2-40B4-BE49-F238E27FC236}">
              <a16:creationId xmlns:a16="http://schemas.microsoft.com/office/drawing/2014/main" id="{CE53B15A-085C-4566-9E56-483E6041D75B}"/>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46" name="正方形/長方形 445">
          <a:extLst>
            <a:ext uri="{FF2B5EF4-FFF2-40B4-BE49-F238E27FC236}">
              <a16:creationId xmlns:a16="http://schemas.microsoft.com/office/drawing/2014/main" id="{11D4CBA9-5EDE-4427-B84B-DE14CA2EFF0B}"/>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47" name="正方形/長方形 446">
          <a:extLst>
            <a:ext uri="{FF2B5EF4-FFF2-40B4-BE49-F238E27FC236}">
              <a16:creationId xmlns:a16="http://schemas.microsoft.com/office/drawing/2014/main" id="{C402ECB2-1956-45E7-AE12-C29EF19E0C48}"/>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48" name="正方形/長方形 447">
          <a:extLst>
            <a:ext uri="{FF2B5EF4-FFF2-40B4-BE49-F238E27FC236}">
              <a16:creationId xmlns:a16="http://schemas.microsoft.com/office/drawing/2014/main" id="{3B8A9031-3D38-4952-A2DE-8F6A82F2479C}"/>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49" name="正方形/長方形 448">
          <a:extLst>
            <a:ext uri="{FF2B5EF4-FFF2-40B4-BE49-F238E27FC236}">
              <a16:creationId xmlns:a16="http://schemas.microsoft.com/office/drawing/2014/main" id="{1E5E0B5E-0D76-456E-BD02-4B04D8ADB785}"/>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50" name="正方形/長方形 449">
          <a:extLst>
            <a:ext uri="{FF2B5EF4-FFF2-40B4-BE49-F238E27FC236}">
              <a16:creationId xmlns:a16="http://schemas.microsoft.com/office/drawing/2014/main" id="{C24DB330-710F-4E30-A482-FC951205F615}"/>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51" name="正方形/長方形 450">
          <a:extLst>
            <a:ext uri="{FF2B5EF4-FFF2-40B4-BE49-F238E27FC236}">
              <a16:creationId xmlns:a16="http://schemas.microsoft.com/office/drawing/2014/main" id="{9F670EDA-E907-4841-B75C-75C60CA84944}"/>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52" name="正方形/長方形 451">
          <a:extLst>
            <a:ext uri="{FF2B5EF4-FFF2-40B4-BE49-F238E27FC236}">
              <a16:creationId xmlns:a16="http://schemas.microsoft.com/office/drawing/2014/main" id="{CDD37626-76E6-4288-9EF1-4698373FCBF5}"/>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53" name="テキスト ボックス 452">
          <a:extLst>
            <a:ext uri="{FF2B5EF4-FFF2-40B4-BE49-F238E27FC236}">
              <a16:creationId xmlns:a16="http://schemas.microsoft.com/office/drawing/2014/main" id="{F33E0468-E050-4A1F-9459-6F5AA6DB715D}"/>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54" name="直線コネクタ 453">
          <a:extLst>
            <a:ext uri="{FF2B5EF4-FFF2-40B4-BE49-F238E27FC236}">
              <a16:creationId xmlns:a16="http://schemas.microsoft.com/office/drawing/2014/main" id="{969AF0ED-70D0-47E8-AEDF-9CA66FE220D8}"/>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455" name="直線コネクタ 454">
          <a:extLst>
            <a:ext uri="{FF2B5EF4-FFF2-40B4-BE49-F238E27FC236}">
              <a16:creationId xmlns:a16="http://schemas.microsoft.com/office/drawing/2014/main" id="{8CD816ED-E24E-4D23-B4F9-1CB5F8A5DFD8}"/>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56" name="テキスト ボックス 455">
          <a:extLst>
            <a:ext uri="{FF2B5EF4-FFF2-40B4-BE49-F238E27FC236}">
              <a16:creationId xmlns:a16="http://schemas.microsoft.com/office/drawing/2014/main" id="{1FDBAC74-78F2-4115-A225-0868253DE6A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57" name="直線コネクタ 456">
          <a:extLst>
            <a:ext uri="{FF2B5EF4-FFF2-40B4-BE49-F238E27FC236}">
              <a16:creationId xmlns:a16="http://schemas.microsoft.com/office/drawing/2014/main" id="{7374A91E-D37B-453E-9C74-EA784CA198CA}"/>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58" name="テキスト ボックス 457">
          <a:extLst>
            <a:ext uri="{FF2B5EF4-FFF2-40B4-BE49-F238E27FC236}">
              <a16:creationId xmlns:a16="http://schemas.microsoft.com/office/drawing/2014/main" id="{630BE28E-A5E6-4E3E-A739-4E3A0469F9DB}"/>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59" name="直線コネクタ 458">
          <a:extLst>
            <a:ext uri="{FF2B5EF4-FFF2-40B4-BE49-F238E27FC236}">
              <a16:creationId xmlns:a16="http://schemas.microsoft.com/office/drawing/2014/main" id="{7363AB5A-C30E-4A4E-BAAA-BA7BF608470F}"/>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59</xdr:row>
      <xdr:rowOff>29227</xdr:rowOff>
    </xdr:from>
    <xdr:ext cx="531299" cy="259045"/>
    <xdr:sp macro="" textlink="">
      <xdr:nvSpPr>
        <xdr:cNvPr id="460" name="テキスト ボックス 459">
          <a:extLst>
            <a:ext uri="{FF2B5EF4-FFF2-40B4-BE49-F238E27FC236}">
              <a16:creationId xmlns:a16="http://schemas.microsoft.com/office/drawing/2014/main" id="{E88DC8B4-DB23-41D8-AC19-38164405AB9C}"/>
            </a:ext>
          </a:extLst>
        </xdr:cNvPr>
        <xdr:cNvSpPr txBox="1"/>
      </xdr:nvSpPr>
      <xdr:spPr>
        <a:xfrm>
          <a:off x="17756701" y="1014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61" name="直線コネクタ 460">
          <a:extLst>
            <a:ext uri="{FF2B5EF4-FFF2-40B4-BE49-F238E27FC236}">
              <a16:creationId xmlns:a16="http://schemas.microsoft.com/office/drawing/2014/main" id="{BEA2BD2A-FF61-45D1-A62B-87ACAD0F97B5}"/>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162577</xdr:rowOff>
    </xdr:from>
    <xdr:ext cx="531299" cy="259045"/>
    <xdr:sp macro="" textlink="">
      <xdr:nvSpPr>
        <xdr:cNvPr id="462" name="テキスト ボックス 461">
          <a:extLst>
            <a:ext uri="{FF2B5EF4-FFF2-40B4-BE49-F238E27FC236}">
              <a16:creationId xmlns:a16="http://schemas.microsoft.com/office/drawing/2014/main" id="{FF0CF2A1-4349-4482-AD48-A5D1406F518E}"/>
            </a:ext>
          </a:extLst>
        </xdr:cNvPr>
        <xdr:cNvSpPr txBox="1"/>
      </xdr:nvSpPr>
      <xdr:spPr>
        <a:xfrm>
          <a:off x="17756701" y="976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63" name="直線コネクタ 462">
          <a:extLst>
            <a:ext uri="{FF2B5EF4-FFF2-40B4-BE49-F238E27FC236}">
              <a16:creationId xmlns:a16="http://schemas.microsoft.com/office/drawing/2014/main" id="{B70BF3C6-0015-4CAE-8C96-D1406FB6389C}"/>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464" name="テキスト ボックス 463">
          <a:extLst>
            <a:ext uri="{FF2B5EF4-FFF2-40B4-BE49-F238E27FC236}">
              <a16:creationId xmlns:a16="http://schemas.microsoft.com/office/drawing/2014/main" id="{732F1FDA-705E-4705-8823-07D4437EFAF6}"/>
            </a:ext>
          </a:extLst>
        </xdr:cNvPr>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65" name="直線コネクタ 464">
          <a:extLst>
            <a:ext uri="{FF2B5EF4-FFF2-40B4-BE49-F238E27FC236}">
              <a16:creationId xmlns:a16="http://schemas.microsoft.com/office/drawing/2014/main" id="{09985AE9-7A70-45D3-B243-A1BC6868AC14}"/>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466" name="テキスト ボックス 465">
          <a:extLst>
            <a:ext uri="{FF2B5EF4-FFF2-40B4-BE49-F238E27FC236}">
              <a16:creationId xmlns:a16="http://schemas.microsoft.com/office/drawing/2014/main" id="{5CE62B7E-D683-46C6-8E50-ED87503D2FAD}"/>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67" name="【学校施設】&#10;一人当たり面積グラフ枠">
          <a:extLst>
            <a:ext uri="{FF2B5EF4-FFF2-40B4-BE49-F238E27FC236}">
              <a16:creationId xmlns:a16="http://schemas.microsoft.com/office/drawing/2014/main" id="{E779C672-2891-4D41-B0DE-8AEDD3482927}"/>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148209</xdr:rowOff>
    </xdr:from>
    <xdr:to>
      <xdr:col>116</xdr:col>
      <xdr:colOff>62864</xdr:colOff>
      <xdr:row>63</xdr:row>
      <xdr:rowOff>130988</xdr:rowOff>
    </xdr:to>
    <xdr:cxnSp macro="">
      <xdr:nvCxnSpPr>
        <xdr:cNvPr id="468" name="直線コネクタ 467">
          <a:extLst>
            <a:ext uri="{FF2B5EF4-FFF2-40B4-BE49-F238E27FC236}">
              <a16:creationId xmlns:a16="http://schemas.microsoft.com/office/drawing/2014/main" id="{8857A2F3-F4A0-4939-931E-124CC868D58A}"/>
            </a:ext>
          </a:extLst>
        </xdr:cNvPr>
        <xdr:cNvCxnSpPr/>
      </xdr:nvCxnSpPr>
      <xdr:spPr>
        <a:xfrm flipV="1">
          <a:off x="22160864" y="9577959"/>
          <a:ext cx="0" cy="13543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134815</xdr:rowOff>
    </xdr:from>
    <xdr:ext cx="469744" cy="259045"/>
    <xdr:sp macro="" textlink="">
      <xdr:nvSpPr>
        <xdr:cNvPr id="469" name="【学校施設】&#10;一人当たり面積最小値テキスト">
          <a:extLst>
            <a:ext uri="{FF2B5EF4-FFF2-40B4-BE49-F238E27FC236}">
              <a16:creationId xmlns:a16="http://schemas.microsoft.com/office/drawing/2014/main" id="{3EC0A328-DFF7-4A2C-9C86-21814404430B}"/>
            </a:ext>
          </a:extLst>
        </xdr:cNvPr>
        <xdr:cNvSpPr txBox="1"/>
      </xdr:nvSpPr>
      <xdr:spPr>
        <a:xfrm>
          <a:off x="22199600" y="10936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130988</xdr:rowOff>
    </xdr:from>
    <xdr:to>
      <xdr:col>116</xdr:col>
      <xdr:colOff>152400</xdr:colOff>
      <xdr:row>63</xdr:row>
      <xdr:rowOff>130988</xdr:rowOff>
    </xdr:to>
    <xdr:cxnSp macro="">
      <xdr:nvCxnSpPr>
        <xdr:cNvPr id="470" name="直線コネクタ 469">
          <a:extLst>
            <a:ext uri="{FF2B5EF4-FFF2-40B4-BE49-F238E27FC236}">
              <a16:creationId xmlns:a16="http://schemas.microsoft.com/office/drawing/2014/main" id="{46D936AC-9338-4668-9A31-7808B48AD687}"/>
            </a:ext>
          </a:extLst>
        </xdr:cNvPr>
        <xdr:cNvCxnSpPr/>
      </xdr:nvCxnSpPr>
      <xdr:spPr>
        <a:xfrm>
          <a:off x="22072600" y="10932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94886</xdr:rowOff>
    </xdr:from>
    <xdr:ext cx="534377" cy="259045"/>
    <xdr:sp macro="" textlink="">
      <xdr:nvSpPr>
        <xdr:cNvPr id="471" name="【学校施設】&#10;一人当たり面積最大値テキスト">
          <a:extLst>
            <a:ext uri="{FF2B5EF4-FFF2-40B4-BE49-F238E27FC236}">
              <a16:creationId xmlns:a16="http://schemas.microsoft.com/office/drawing/2014/main" id="{7825DE25-5FFF-4A60-8E33-DFC2117B0A15}"/>
            </a:ext>
          </a:extLst>
        </xdr:cNvPr>
        <xdr:cNvSpPr txBox="1"/>
      </xdr:nvSpPr>
      <xdr:spPr>
        <a:xfrm>
          <a:off x="22199600" y="9353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148209</xdr:rowOff>
    </xdr:from>
    <xdr:to>
      <xdr:col>116</xdr:col>
      <xdr:colOff>152400</xdr:colOff>
      <xdr:row>55</xdr:row>
      <xdr:rowOff>148209</xdr:rowOff>
    </xdr:to>
    <xdr:cxnSp macro="">
      <xdr:nvCxnSpPr>
        <xdr:cNvPr id="472" name="直線コネクタ 471">
          <a:extLst>
            <a:ext uri="{FF2B5EF4-FFF2-40B4-BE49-F238E27FC236}">
              <a16:creationId xmlns:a16="http://schemas.microsoft.com/office/drawing/2014/main" id="{F625EA81-6ABE-4865-A28E-7A5531F2C114}"/>
            </a:ext>
          </a:extLst>
        </xdr:cNvPr>
        <xdr:cNvCxnSpPr/>
      </xdr:nvCxnSpPr>
      <xdr:spPr>
        <a:xfrm>
          <a:off x="22072600" y="9577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48937</xdr:rowOff>
    </xdr:from>
    <xdr:ext cx="469744" cy="259045"/>
    <xdr:sp macro="" textlink="">
      <xdr:nvSpPr>
        <xdr:cNvPr id="473" name="【学校施設】&#10;一人当たり面積平均値テキスト">
          <a:extLst>
            <a:ext uri="{FF2B5EF4-FFF2-40B4-BE49-F238E27FC236}">
              <a16:creationId xmlns:a16="http://schemas.microsoft.com/office/drawing/2014/main" id="{F4DC385C-142F-40E9-AF57-C52FDA0CE69E}"/>
            </a:ext>
          </a:extLst>
        </xdr:cNvPr>
        <xdr:cNvSpPr txBox="1"/>
      </xdr:nvSpPr>
      <xdr:spPr>
        <a:xfrm>
          <a:off x="22199600" y="106788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70510</xdr:rowOff>
    </xdr:from>
    <xdr:to>
      <xdr:col>116</xdr:col>
      <xdr:colOff>114300</xdr:colOff>
      <xdr:row>63</xdr:row>
      <xdr:rowOff>660</xdr:rowOff>
    </xdr:to>
    <xdr:sp macro="" textlink="">
      <xdr:nvSpPr>
        <xdr:cNvPr id="474" name="フローチャート: 判断 473">
          <a:extLst>
            <a:ext uri="{FF2B5EF4-FFF2-40B4-BE49-F238E27FC236}">
              <a16:creationId xmlns:a16="http://schemas.microsoft.com/office/drawing/2014/main" id="{C4972D7A-CD38-4097-9A4A-3DA2E84AF340}"/>
            </a:ext>
          </a:extLst>
        </xdr:cNvPr>
        <xdr:cNvSpPr/>
      </xdr:nvSpPr>
      <xdr:spPr>
        <a:xfrm>
          <a:off x="22110700" y="10700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65786</xdr:rowOff>
    </xdr:from>
    <xdr:to>
      <xdr:col>112</xdr:col>
      <xdr:colOff>38100</xdr:colOff>
      <xdr:row>62</xdr:row>
      <xdr:rowOff>167386</xdr:rowOff>
    </xdr:to>
    <xdr:sp macro="" textlink="">
      <xdr:nvSpPr>
        <xdr:cNvPr id="475" name="フローチャート: 判断 474">
          <a:extLst>
            <a:ext uri="{FF2B5EF4-FFF2-40B4-BE49-F238E27FC236}">
              <a16:creationId xmlns:a16="http://schemas.microsoft.com/office/drawing/2014/main" id="{49E8A487-D3CD-4D90-8834-82513AA831AD}"/>
            </a:ext>
          </a:extLst>
        </xdr:cNvPr>
        <xdr:cNvSpPr/>
      </xdr:nvSpPr>
      <xdr:spPr>
        <a:xfrm>
          <a:off x="21272500" y="10695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72416</xdr:rowOff>
    </xdr:from>
    <xdr:to>
      <xdr:col>107</xdr:col>
      <xdr:colOff>101600</xdr:colOff>
      <xdr:row>63</xdr:row>
      <xdr:rowOff>2566</xdr:rowOff>
    </xdr:to>
    <xdr:sp macro="" textlink="">
      <xdr:nvSpPr>
        <xdr:cNvPr id="476" name="フローチャート: 判断 475">
          <a:extLst>
            <a:ext uri="{FF2B5EF4-FFF2-40B4-BE49-F238E27FC236}">
              <a16:creationId xmlns:a16="http://schemas.microsoft.com/office/drawing/2014/main" id="{361F19EF-0EC4-4935-B14E-4FBC48744D31}"/>
            </a:ext>
          </a:extLst>
        </xdr:cNvPr>
        <xdr:cNvSpPr/>
      </xdr:nvSpPr>
      <xdr:spPr>
        <a:xfrm>
          <a:off x="20383500" y="1070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48946</xdr:rowOff>
    </xdr:from>
    <xdr:to>
      <xdr:col>102</xdr:col>
      <xdr:colOff>165100</xdr:colOff>
      <xdr:row>62</xdr:row>
      <xdr:rowOff>150546</xdr:rowOff>
    </xdr:to>
    <xdr:sp macro="" textlink="">
      <xdr:nvSpPr>
        <xdr:cNvPr id="477" name="フローチャート: 判断 476">
          <a:extLst>
            <a:ext uri="{FF2B5EF4-FFF2-40B4-BE49-F238E27FC236}">
              <a16:creationId xmlns:a16="http://schemas.microsoft.com/office/drawing/2014/main" id="{0615695D-9F75-4522-83DC-64F70D12EBCD}"/>
            </a:ext>
          </a:extLst>
        </xdr:cNvPr>
        <xdr:cNvSpPr/>
      </xdr:nvSpPr>
      <xdr:spPr>
        <a:xfrm>
          <a:off x="19494500" y="10678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59004</xdr:rowOff>
    </xdr:from>
    <xdr:to>
      <xdr:col>98</xdr:col>
      <xdr:colOff>38100</xdr:colOff>
      <xdr:row>62</xdr:row>
      <xdr:rowOff>160604</xdr:rowOff>
    </xdr:to>
    <xdr:sp macro="" textlink="">
      <xdr:nvSpPr>
        <xdr:cNvPr id="478" name="フローチャート: 判断 477">
          <a:extLst>
            <a:ext uri="{FF2B5EF4-FFF2-40B4-BE49-F238E27FC236}">
              <a16:creationId xmlns:a16="http://schemas.microsoft.com/office/drawing/2014/main" id="{CE13A8A8-CFA0-43D1-B0F4-A072430BEF03}"/>
            </a:ext>
          </a:extLst>
        </xdr:cNvPr>
        <xdr:cNvSpPr/>
      </xdr:nvSpPr>
      <xdr:spPr>
        <a:xfrm>
          <a:off x="18605500" y="10688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79" name="テキスト ボックス 478">
          <a:extLst>
            <a:ext uri="{FF2B5EF4-FFF2-40B4-BE49-F238E27FC236}">
              <a16:creationId xmlns:a16="http://schemas.microsoft.com/office/drawing/2014/main" id="{97BE2CBE-F587-4591-BE45-B9785235BF27}"/>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80" name="テキスト ボックス 479">
          <a:extLst>
            <a:ext uri="{FF2B5EF4-FFF2-40B4-BE49-F238E27FC236}">
              <a16:creationId xmlns:a16="http://schemas.microsoft.com/office/drawing/2014/main" id="{E81D16EA-4A33-4CB5-9836-7DF1B7E1C198}"/>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81" name="テキスト ボックス 480">
          <a:extLst>
            <a:ext uri="{FF2B5EF4-FFF2-40B4-BE49-F238E27FC236}">
              <a16:creationId xmlns:a16="http://schemas.microsoft.com/office/drawing/2014/main" id="{23F43899-27D7-4702-BE75-54CC933C5677}"/>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82" name="テキスト ボックス 481">
          <a:extLst>
            <a:ext uri="{FF2B5EF4-FFF2-40B4-BE49-F238E27FC236}">
              <a16:creationId xmlns:a16="http://schemas.microsoft.com/office/drawing/2014/main" id="{CDADD16C-63FF-46EF-8027-9257DFCD04E2}"/>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83" name="テキスト ボックス 482">
          <a:extLst>
            <a:ext uri="{FF2B5EF4-FFF2-40B4-BE49-F238E27FC236}">
              <a16:creationId xmlns:a16="http://schemas.microsoft.com/office/drawing/2014/main" id="{1AE0E240-91AB-4EF5-840A-0CEEC3F7F7CE}"/>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148768</xdr:rowOff>
    </xdr:from>
    <xdr:to>
      <xdr:col>116</xdr:col>
      <xdr:colOff>114300</xdr:colOff>
      <xdr:row>61</xdr:row>
      <xdr:rowOff>78918</xdr:rowOff>
    </xdr:to>
    <xdr:sp macro="" textlink="">
      <xdr:nvSpPr>
        <xdr:cNvPr id="484" name="楕円 483">
          <a:extLst>
            <a:ext uri="{FF2B5EF4-FFF2-40B4-BE49-F238E27FC236}">
              <a16:creationId xmlns:a16="http://schemas.microsoft.com/office/drawing/2014/main" id="{88AD7D4F-3146-4B12-823D-7B2A7274DD70}"/>
            </a:ext>
          </a:extLst>
        </xdr:cNvPr>
        <xdr:cNvSpPr/>
      </xdr:nvSpPr>
      <xdr:spPr>
        <a:xfrm>
          <a:off x="22110700" y="10435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195</xdr:rowOff>
    </xdr:from>
    <xdr:ext cx="469744" cy="259045"/>
    <xdr:sp macro="" textlink="">
      <xdr:nvSpPr>
        <xdr:cNvPr id="485" name="【学校施設】&#10;一人当たり面積該当値テキスト">
          <a:extLst>
            <a:ext uri="{FF2B5EF4-FFF2-40B4-BE49-F238E27FC236}">
              <a16:creationId xmlns:a16="http://schemas.microsoft.com/office/drawing/2014/main" id="{99980921-77E4-4E35-BAF6-7751E2A5C084}"/>
            </a:ext>
          </a:extLst>
        </xdr:cNvPr>
        <xdr:cNvSpPr txBox="1"/>
      </xdr:nvSpPr>
      <xdr:spPr>
        <a:xfrm>
          <a:off x="22199600" y="10287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4979</xdr:rowOff>
    </xdr:from>
    <xdr:to>
      <xdr:col>112</xdr:col>
      <xdr:colOff>38100</xdr:colOff>
      <xdr:row>61</xdr:row>
      <xdr:rowOff>106579</xdr:rowOff>
    </xdr:to>
    <xdr:sp macro="" textlink="">
      <xdr:nvSpPr>
        <xdr:cNvPr id="486" name="楕円 485">
          <a:extLst>
            <a:ext uri="{FF2B5EF4-FFF2-40B4-BE49-F238E27FC236}">
              <a16:creationId xmlns:a16="http://schemas.microsoft.com/office/drawing/2014/main" id="{4A9907AA-8C14-416C-8087-897A142998B1}"/>
            </a:ext>
          </a:extLst>
        </xdr:cNvPr>
        <xdr:cNvSpPr/>
      </xdr:nvSpPr>
      <xdr:spPr>
        <a:xfrm>
          <a:off x="21272500" y="10463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28118</xdr:rowOff>
    </xdr:from>
    <xdr:to>
      <xdr:col>116</xdr:col>
      <xdr:colOff>63500</xdr:colOff>
      <xdr:row>61</xdr:row>
      <xdr:rowOff>55779</xdr:rowOff>
    </xdr:to>
    <xdr:cxnSp macro="">
      <xdr:nvCxnSpPr>
        <xdr:cNvPr id="487" name="直線コネクタ 486">
          <a:extLst>
            <a:ext uri="{FF2B5EF4-FFF2-40B4-BE49-F238E27FC236}">
              <a16:creationId xmlns:a16="http://schemas.microsoft.com/office/drawing/2014/main" id="{EDC74461-0F67-410E-99DC-95F3EBE50532}"/>
            </a:ext>
          </a:extLst>
        </xdr:cNvPr>
        <xdr:cNvCxnSpPr/>
      </xdr:nvCxnSpPr>
      <xdr:spPr>
        <a:xfrm flipV="1">
          <a:off x="21323300" y="10486568"/>
          <a:ext cx="838200" cy="27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12674</xdr:rowOff>
    </xdr:from>
    <xdr:to>
      <xdr:col>107</xdr:col>
      <xdr:colOff>101600</xdr:colOff>
      <xdr:row>61</xdr:row>
      <xdr:rowOff>114274</xdr:rowOff>
    </xdr:to>
    <xdr:sp macro="" textlink="">
      <xdr:nvSpPr>
        <xdr:cNvPr id="488" name="楕円 487">
          <a:extLst>
            <a:ext uri="{FF2B5EF4-FFF2-40B4-BE49-F238E27FC236}">
              <a16:creationId xmlns:a16="http://schemas.microsoft.com/office/drawing/2014/main" id="{8ED8F4B6-F9B2-4A50-A185-6415B77EA33B}"/>
            </a:ext>
          </a:extLst>
        </xdr:cNvPr>
        <xdr:cNvSpPr/>
      </xdr:nvSpPr>
      <xdr:spPr>
        <a:xfrm>
          <a:off x="20383500" y="10471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55779</xdr:rowOff>
    </xdr:from>
    <xdr:to>
      <xdr:col>111</xdr:col>
      <xdr:colOff>177800</xdr:colOff>
      <xdr:row>61</xdr:row>
      <xdr:rowOff>63474</xdr:rowOff>
    </xdr:to>
    <xdr:cxnSp macro="">
      <xdr:nvCxnSpPr>
        <xdr:cNvPr id="489" name="直線コネクタ 488">
          <a:extLst>
            <a:ext uri="{FF2B5EF4-FFF2-40B4-BE49-F238E27FC236}">
              <a16:creationId xmlns:a16="http://schemas.microsoft.com/office/drawing/2014/main" id="{195AB75E-4FDE-4FB8-8C3B-B81CBDA063AD}"/>
            </a:ext>
          </a:extLst>
        </xdr:cNvPr>
        <xdr:cNvCxnSpPr/>
      </xdr:nvCxnSpPr>
      <xdr:spPr>
        <a:xfrm flipV="1">
          <a:off x="20434300" y="10514229"/>
          <a:ext cx="889000" cy="7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30049</xdr:rowOff>
    </xdr:from>
    <xdr:to>
      <xdr:col>102</xdr:col>
      <xdr:colOff>165100</xdr:colOff>
      <xdr:row>61</xdr:row>
      <xdr:rowOff>131649</xdr:rowOff>
    </xdr:to>
    <xdr:sp macro="" textlink="">
      <xdr:nvSpPr>
        <xdr:cNvPr id="490" name="楕円 489">
          <a:extLst>
            <a:ext uri="{FF2B5EF4-FFF2-40B4-BE49-F238E27FC236}">
              <a16:creationId xmlns:a16="http://schemas.microsoft.com/office/drawing/2014/main" id="{99B6AD76-FCFC-423F-A32C-672A32A124F5}"/>
            </a:ext>
          </a:extLst>
        </xdr:cNvPr>
        <xdr:cNvSpPr/>
      </xdr:nvSpPr>
      <xdr:spPr>
        <a:xfrm>
          <a:off x="19494500" y="10488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63474</xdr:rowOff>
    </xdr:from>
    <xdr:to>
      <xdr:col>107</xdr:col>
      <xdr:colOff>50800</xdr:colOff>
      <xdr:row>61</xdr:row>
      <xdr:rowOff>80849</xdr:rowOff>
    </xdr:to>
    <xdr:cxnSp macro="">
      <xdr:nvCxnSpPr>
        <xdr:cNvPr id="491" name="直線コネクタ 490">
          <a:extLst>
            <a:ext uri="{FF2B5EF4-FFF2-40B4-BE49-F238E27FC236}">
              <a16:creationId xmlns:a16="http://schemas.microsoft.com/office/drawing/2014/main" id="{9DBAFE4E-7024-4BCE-A1EB-CDE60522E481}"/>
            </a:ext>
          </a:extLst>
        </xdr:cNvPr>
        <xdr:cNvCxnSpPr/>
      </xdr:nvCxnSpPr>
      <xdr:spPr>
        <a:xfrm flipV="1">
          <a:off x="19545300" y="10521924"/>
          <a:ext cx="889000" cy="17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158513</xdr:rowOff>
    </xdr:from>
    <xdr:ext cx="469744" cy="259045"/>
    <xdr:sp macro="" textlink="">
      <xdr:nvSpPr>
        <xdr:cNvPr id="492" name="n_1aveValue【学校施設】&#10;一人当たり面積">
          <a:extLst>
            <a:ext uri="{FF2B5EF4-FFF2-40B4-BE49-F238E27FC236}">
              <a16:creationId xmlns:a16="http://schemas.microsoft.com/office/drawing/2014/main" id="{5BC256B0-C5E2-4E2D-9323-67403C5B220C}"/>
            </a:ext>
          </a:extLst>
        </xdr:cNvPr>
        <xdr:cNvSpPr txBox="1"/>
      </xdr:nvSpPr>
      <xdr:spPr>
        <a:xfrm>
          <a:off x="21075727" y="10788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165143</xdr:rowOff>
    </xdr:from>
    <xdr:ext cx="469744" cy="259045"/>
    <xdr:sp macro="" textlink="">
      <xdr:nvSpPr>
        <xdr:cNvPr id="493" name="n_2aveValue【学校施設】&#10;一人当たり面積">
          <a:extLst>
            <a:ext uri="{FF2B5EF4-FFF2-40B4-BE49-F238E27FC236}">
              <a16:creationId xmlns:a16="http://schemas.microsoft.com/office/drawing/2014/main" id="{B7981C28-1495-40B3-B2A0-0949BDBEDCF7}"/>
            </a:ext>
          </a:extLst>
        </xdr:cNvPr>
        <xdr:cNvSpPr txBox="1"/>
      </xdr:nvSpPr>
      <xdr:spPr>
        <a:xfrm>
          <a:off x="20199427" y="10795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141673</xdr:rowOff>
    </xdr:from>
    <xdr:ext cx="469744" cy="259045"/>
    <xdr:sp macro="" textlink="">
      <xdr:nvSpPr>
        <xdr:cNvPr id="494" name="n_3aveValue【学校施設】&#10;一人当たり面積">
          <a:extLst>
            <a:ext uri="{FF2B5EF4-FFF2-40B4-BE49-F238E27FC236}">
              <a16:creationId xmlns:a16="http://schemas.microsoft.com/office/drawing/2014/main" id="{910B41BE-2146-447C-A194-5F9B8D03E372}"/>
            </a:ext>
          </a:extLst>
        </xdr:cNvPr>
        <xdr:cNvSpPr txBox="1"/>
      </xdr:nvSpPr>
      <xdr:spPr>
        <a:xfrm>
          <a:off x="19310427" y="10771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5681</xdr:rowOff>
    </xdr:from>
    <xdr:ext cx="469744" cy="259045"/>
    <xdr:sp macro="" textlink="">
      <xdr:nvSpPr>
        <xdr:cNvPr id="495" name="n_4aveValue【学校施設】&#10;一人当たり面積">
          <a:extLst>
            <a:ext uri="{FF2B5EF4-FFF2-40B4-BE49-F238E27FC236}">
              <a16:creationId xmlns:a16="http://schemas.microsoft.com/office/drawing/2014/main" id="{0DDCC65C-6044-4747-96C0-C2B8D0D6720F}"/>
            </a:ext>
          </a:extLst>
        </xdr:cNvPr>
        <xdr:cNvSpPr txBox="1"/>
      </xdr:nvSpPr>
      <xdr:spPr>
        <a:xfrm>
          <a:off x="18421427" y="10464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123106</xdr:rowOff>
    </xdr:from>
    <xdr:ext cx="469744" cy="259045"/>
    <xdr:sp macro="" textlink="">
      <xdr:nvSpPr>
        <xdr:cNvPr id="496" name="n_1mainValue【学校施設】&#10;一人当たり面積">
          <a:extLst>
            <a:ext uri="{FF2B5EF4-FFF2-40B4-BE49-F238E27FC236}">
              <a16:creationId xmlns:a16="http://schemas.microsoft.com/office/drawing/2014/main" id="{1C77651D-54F0-4255-9CCF-5DD2E536724A}"/>
            </a:ext>
          </a:extLst>
        </xdr:cNvPr>
        <xdr:cNvSpPr txBox="1"/>
      </xdr:nvSpPr>
      <xdr:spPr>
        <a:xfrm>
          <a:off x="21075727" y="10238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130801</xdr:rowOff>
    </xdr:from>
    <xdr:ext cx="469744" cy="259045"/>
    <xdr:sp macro="" textlink="">
      <xdr:nvSpPr>
        <xdr:cNvPr id="497" name="n_2mainValue【学校施設】&#10;一人当たり面積">
          <a:extLst>
            <a:ext uri="{FF2B5EF4-FFF2-40B4-BE49-F238E27FC236}">
              <a16:creationId xmlns:a16="http://schemas.microsoft.com/office/drawing/2014/main" id="{CA9A8AF4-B602-447B-9C8B-F6A8931D0D57}"/>
            </a:ext>
          </a:extLst>
        </xdr:cNvPr>
        <xdr:cNvSpPr txBox="1"/>
      </xdr:nvSpPr>
      <xdr:spPr>
        <a:xfrm>
          <a:off x="20199427" y="10246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148176</xdr:rowOff>
    </xdr:from>
    <xdr:ext cx="469744" cy="259045"/>
    <xdr:sp macro="" textlink="">
      <xdr:nvSpPr>
        <xdr:cNvPr id="498" name="n_3mainValue【学校施設】&#10;一人当たり面積">
          <a:extLst>
            <a:ext uri="{FF2B5EF4-FFF2-40B4-BE49-F238E27FC236}">
              <a16:creationId xmlns:a16="http://schemas.microsoft.com/office/drawing/2014/main" id="{C44C7B3E-0668-4908-AAF1-CA32CC938250}"/>
            </a:ext>
          </a:extLst>
        </xdr:cNvPr>
        <xdr:cNvSpPr txBox="1"/>
      </xdr:nvSpPr>
      <xdr:spPr>
        <a:xfrm>
          <a:off x="19310427" y="10263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99" name="正方形/長方形 498">
          <a:extLst>
            <a:ext uri="{FF2B5EF4-FFF2-40B4-BE49-F238E27FC236}">
              <a16:creationId xmlns:a16="http://schemas.microsoft.com/office/drawing/2014/main" id="{B6914A99-F27D-40DF-BA75-E043CCC8A5AC}"/>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00" name="正方形/長方形 499">
          <a:extLst>
            <a:ext uri="{FF2B5EF4-FFF2-40B4-BE49-F238E27FC236}">
              <a16:creationId xmlns:a16="http://schemas.microsoft.com/office/drawing/2014/main" id="{E5BC442C-66CF-431C-BAD8-6DD3F0282522}"/>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01" name="正方形/長方形 500">
          <a:extLst>
            <a:ext uri="{FF2B5EF4-FFF2-40B4-BE49-F238E27FC236}">
              <a16:creationId xmlns:a16="http://schemas.microsoft.com/office/drawing/2014/main" id="{C453B5D6-FF7B-4D88-AFC6-AE4CD9547828}"/>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02" name="正方形/長方形 501">
          <a:extLst>
            <a:ext uri="{FF2B5EF4-FFF2-40B4-BE49-F238E27FC236}">
              <a16:creationId xmlns:a16="http://schemas.microsoft.com/office/drawing/2014/main" id="{38923167-D63F-4359-A6B7-D088F234CA11}"/>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03" name="正方形/長方形 502">
          <a:extLst>
            <a:ext uri="{FF2B5EF4-FFF2-40B4-BE49-F238E27FC236}">
              <a16:creationId xmlns:a16="http://schemas.microsoft.com/office/drawing/2014/main" id="{B28ED223-6138-42E8-9086-81FFD2ABD023}"/>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04" name="正方形/長方形 503">
          <a:extLst>
            <a:ext uri="{FF2B5EF4-FFF2-40B4-BE49-F238E27FC236}">
              <a16:creationId xmlns:a16="http://schemas.microsoft.com/office/drawing/2014/main" id="{58D240F8-4D0C-42E4-96AB-91835295422E}"/>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05" name="正方形/長方形 504">
          <a:extLst>
            <a:ext uri="{FF2B5EF4-FFF2-40B4-BE49-F238E27FC236}">
              <a16:creationId xmlns:a16="http://schemas.microsoft.com/office/drawing/2014/main" id="{D284A28C-FB60-4A55-B4F1-86BD2E0D4213}"/>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06" name="正方形/長方形 505">
          <a:extLst>
            <a:ext uri="{FF2B5EF4-FFF2-40B4-BE49-F238E27FC236}">
              <a16:creationId xmlns:a16="http://schemas.microsoft.com/office/drawing/2014/main" id="{BC6A51D8-20F2-4B57-ACF2-5409120839F9}"/>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07" name="テキスト ボックス 506">
          <a:extLst>
            <a:ext uri="{FF2B5EF4-FFF2-40B4-BE49-F238E27FC236}">
              <a16:creationId xmlns:a16="http://schemas.microsoft.com/office/drawing/2014/main" id="{23656F43-D558-4B87-843F-AF25EA1FA977}"/>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08" name="直線コネクタ 507">
          <a:extLst>
            <a:ext uri="{FF2B5EF4-FFF2-40B4-BE49-F238E27FC236}">
              <a16:creationId xmlns:a16="http://schemas.microsoft.com/office/drawing/2014/main" id="{4DA9D29F-AFFA-4995-AD98-B0424ED797FF}"/>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09" name="テキスト ボックス 508">
          <a:extLst>
            <a:ext uri="{FF2B5EF4-FFF2-40B4-BE49-F238E27FC236}">
              <a16:creationId xmlns:a16="http://schemas.microsoft.com/office/drawing/2014/main" id="{7159E8CF-E32B-4BBB-A6DA-9439F19D88C5}"/>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510" name="直線コネクタ 509">
          <a:extLst>
            <a:ext uri="{FF2B5EF4-FFF2-40B4-BE49-F238E27FC236}">
              <a16:creationId xmlns:a16="http://schemas.microsoft.com/office/drawing/2014/main" id="{3EAA7F46-DB94-4A68-A700-B22FC2EA4672}"/>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511" name="テキスト ボックス 510">
          <a:extLst>
            <a:ext uri="{FF2B5EF4-FFF2-40B4-BE49-F238E27FC236}">
              <a16:creationId xmlns:a16="http://schemas.microsoft.com/office/drawing/2014/main" id="{4DE101F5-6D8E-441E-A071-398178ED3C7B}"/>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12" name="直線コネクタ 511">
          <a:extLst>
            <a:ext uri="{FF2B5EF4-FFF2-40B4-BE49-F238E27FC236}">
              <a16:creationId xmlns:a16="http://schemas.microsoft.com/office/drawing/2014/main" id="{D41AE4A5-9189-43A6-9C90-D7D66EE7915B}"/>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13" name="テキスト ボックス 512">
          <a:extLst>
            <a:ext uri="{FF2B5EF4-FFF2-40B4-BE49-F238E27FC236}">
              <a16:creationId xmlns:a16="http://schemas.microsoft.com/office/drawing/2014/main" id="{4DA02E77-100F-4C0B-AB24-1226D6ED65E5}"/>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14" name="直線コネクタ 513">
          <a:extLst>
            <a:ext uri="{FF2B5EF4-FFF2-40B4-BE49-F238E27FC236}">
              <a16:creationId xmlns:a16="http://schemas.microsoft.com/office/drawing/2014/main" id="{2C1F005E-7E16-4E5A-BE9D-BF14256D2528}"/>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15" name="テキスト ボックス 514">
          <a:extLst>
            <a:ext uri="{FF2B5EF4-FFF2-40B4-BE49-F238E27FC236}">
              <a16:creationId xmlns:a16="http://schemas.microsoft.com/office/drawing/2014/main" id="{F9D04E57-AB0E-4760-ACC6-27917067529E}"/>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16" name="直線コネクタ 515">
          <a:extLst>
            <a:ext uri="{FF2B5EF4-FFF2-40B4-BE49-F238E27FC236}">
              <a16:creationId xmlns:a16="http://schemas.microsoft.com/office/drawing/2014/main" id="{394DB34C-6D7C-45F3-99AF-1D11C912F4F3}"/>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17" name="テキスト ボックス 516">
          <a:extLst>
            <a:ext uri="{FF2B5EF4-FFF2-40B4-BE49-F238E27FC236}">
              <a16:creationId xmlns:a16="http://schemas.microsoft.com/office/drawing/2014/main" id="{89A18E17-A0FF-4C24-A09A-D9DE43661EFE}"/>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18" name="直線コネクタ 517">
          <a:extLst>
            <a:ext uri="{FF2B5EF4-FFF2-40B4-BE49-F238E27FC236}">
              <a16:creationId xmlns:a16="http://schemas.microsoft.com/office/drawing/2014/main" id="{5E7782B2-A038-4307-B10A-272A9E3262C1}"/>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19" name="テキスト ボックス 518">
          <a:extLst>
            <a:ext uri="{FF2B5EF4-FFF2-40B4-BE49-F238E27FC236}">
              <a16:creationId xmlns:a16="http://schemas.microsoft.com/office/drawing/2014/main" id="{28BE4912-89C8-4BE4-A8AE-75FEE653C21E}"/>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20" name="直線コネクタ 519">
          <a:extLst>
            <a:ext uri="{FF2B5EF4-FFF2-40B4-BE49-F238E27FC236}">
              <a16:creationId xmlns:a16="http://schemas.microsoft.com/office/drawing/2014/main" id="{6E0A5E80-8171-45B8-B699-1C34D60C8D5B}"/>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521" name="テキスト ボックス 520">
          <a:extLst>
            <a:ext uri="{FF2B5EF4-FFF2-40B4-BE49-F238E27FC236}">
              <a16:creationId xmlns:a16="http://schemas.microsoft.com/office/drawing/2014/main" id="{7480E9DC-8ADF-4B35-947F-3C47C1ABD441}"/>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22" name="直線コネクタ 521">
          <a:extLst>
            <a:ext uri="{FF2B5EF4-FFF2-40B4-BE49-F238E27FC236}">
              <a16:creationId xmlns:a16="http://schemas.microsoft.com/office/drawing/2014/main" id="{A77972C7-8B09-4BAD-A655-D1D62EE64FA6}"/>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523" name="【児童館】&#10;有形固定資産減価償却率グラフ枠">
          <a:extLst>
            <a:ext uri="{FF2B5EF4-FFF2-40B4-BE49-F238E27FC236}">
              <a16:creationId xmlns:a16="http://schemas.microsoft.com/office/drawing/2014/main" id="{84675755-96A4-49B1-8B1A-480EC92875C9}"/>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16873</xdr:rowOff>
    </xdr:from>
    <xdr:to>
      <xdr:col>85</xdr:col>
      <xdr:colOff>126364</xdr:colOff>
      <xdr:row>86</xdr:row>
      <xdr:rowOff>111579</xdr:rowOff>
    </xdr:to>
    <xdr:cxnSp macro="">
      <xdr:nvCxnSpPr>
        <xdr:cNvPr id="524" name="直線コネクタ 523">
          <a:extLst>
            <a:ext uri="{FF2B5EF4-FFF2-40B4-BE49-F238E27FC236}">
              <a16:creationId xmlns:a16="http://schemas.microsoft.com/office/drawing/2014/main" id="{BA5CE48A-4FDC-4EE5-9F55-9B91952D598E}"/>
            </a:ext>
          </a:extLst>
        </xdr:cNvPr>
        <xdr:cNvCxnSpPr/>
      </xdr:nvCxnSpPr>
      <xdr:spPr>
        <a:xfrm flipV="1">
          <a:off x="16318864" y="13389973"/>
          <a:ext cx="0" cy="14663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115406</xdr:rowOff>
    </xdr:from>
    <xdr:ext cx="405111" cy="259045"/>
    <xdr:sp macro="" textlink="">
      <xdr:nvSpPr>
        <xdr:cNvPr id="525" name="【児童館】&#10;有形固定資産減価償却率最小値テキスト">
          <a:extLst>
            <a:ext uri="{FF2B5EF4-FFF2-40B4-BE49-F238E27FC236}">
              <a16:creationId xmlns:a16="http://schemas.microsoft.com/office/drawing/2014/main" id="{78810B89-821B-490F-9303-5F58F2830FF1}"/>
            </a:ext>
          </a:extLst>
        </xdr:cNvPr>
        <xdr:cNvSpPr txBox="1"/>
      </xdr:nvSpPr>
      <xdr:spPr>
        <a:xfrm>
          <a:off x="16357600" y="148601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111579</xdr:rowOff>
    </xdr:from>
    <xdr:to>
      <xdr:col>86</xdr:col>
      <xdr:colOff>25400</xdr:colOff>
      <xdr:row>86</xdr:row>
      <xdr:rowOff>111579</xdr:rowOff>
    </xdr:to>
    <xdr:cxnSp macro="">
      <xdr:nvCxnSpPr>
        <xdr:cNvPr id="526" name="直線コネクタ 525">
          <a:extLst>
            <a:ext uri="{FF2B5EF4-FFF2-40B4-BE49-F238E27FC236}">
              <a16:creationId xmlns:a16="http://schemas.microsoft.com/office/drawing/2014/main" id="{5DE29E85-1EC9-41D6-8A55-23699EF5DF53}"/>
            </a:ext>
          </a:extLst>
        </xdr:cNvPr>
        <xdr:cNvCxnSpPr/>
      </xdr:nvCxnSpPr>
      <xdr:spPr>
        <a:xfrm>
          <a:off x="16230600" y="14856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135000</xdr:rowOff>
    </xdr:from>
    <xdr:ext cx="340478" cy="259045"/>
    <xdr:sp macro="" textlink="">
      <xdr:nvSpPr>
        <xdr:cNvPr id="527" name="【児童館】&#10;有形固定資産減価償却率最大値テキスト">
          <a:extLst>
            <a:ext uri="{FF2B5EF4-FFF2-40B4-BE49-F238E27FC236}">
              <a16:creationId xmlns:a16="http://schemas.microsoft.com/office/drawing/2014/main" id="{A88194A1-1FF1-4DEA-8E42-995ECFA90F30}"/>
            </a:ext>
          </a:extLst>
        </xdr:cNvPr>
        <xdr:cNvSpPr txBox="1"/>
      </xdr:nvSpPr>
      <xdr:spPr>
        <a:xfrm>
          <a:off x="16357600" y="131652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16873</xdr:rowOff>
    </xdr:from>
    <xdr:to>
      <xdr:col>86</xdr:col>
      <xdr:colOff>25400</xdr:colOff>
      <xdr:row>78</xdr:row>
      <xdr:rowOff>16873</xdr:rowOff>
    </xdr:to>
    <xdr:cxnSp macro="">
      <xdr:nvCxnSpPr>
        <xdr:cNvPr id="528" name="直線コネクタ 527">
          <a:extLst>
            <a:ext uri="{FF2B5EF4-FFF2-40B4-BE49-F238E27FC236}">
              <a16:creationId xmlns:a16="http://schemas.microsoft.com/office/drawing/2014/main" id="{CF70BCBA-B2A0-498A-8F80-7E5BB7C3D7F5}"/>
            </a:ext>
          </a:extLst>
        </xdr:cNvPr>
        <xdr:cNvCxnSpPr/>
      </xdr:nvCxnSpPr>
      <xdr:spPr>
        <a:xfrm>
          <a:off x="16230600" y="13389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79</xdr:row>
      <xdr:rowOff>129376</xdr:rowOff>
    </xdr:from>
    <xdr:ext cx="405111" cy="259045"/>
    <xdr:sp macro="" textlink="">
      <xdr:nvSpPr>
        <xdr:cNvPr id="529" name="【児童館】&#10;有形固定資産減価償却率平均値テキスト">
          <a:extLst>
            <a:ext uri="{FF2B5EF4-FFF2-40B4-BE49-F238E27FC236}">
              <a16:creationId xmlns:a16="http://schemas.microsoft.com/office/drawing/2014/main" id="{DCE9B933-75C8-4104-BD4E-C7581A8DDF49}"/>
            </a:ext>
          </a:extLst>
        </xdr:cNvPr>
        <xdr:cNvSpPr txBox="1"/>
      </xdr:nvSpPr>
      <xdr:spPr>
        <a:xfrm>
          <a:off x="16357600" y="1367392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106499</xdr:rowOff>
    </xdr:from>
    <xdr:to>
      <xdr:col>85</xdr:col>
      <xdr:colOff>177800</xdr:colOff>
      <xdr:row>81</xdr:row>
      <xdr:rowOff>36649</xdr:rowOff>
    </xdr:to>
    <xdr:sp macro="" textlink="">
      <xdr:nvSpPr>
        <xdr:cNvPr id="530" name="フローチャート: 判断 529">
          <a:extLst>
            <a:ext uri="{FF2B5EF4-FFF2-40B4-BE49-F238E27FC236}">
              <a16:creationId xmlns:a16="http://schemas.microsoft.com/office/drawing/2014/main" id="{75603218-6AC6-4715-861B-C531059348D3}"/>
            </a:ext>
          </a:extLst>
        </xdr:cNvPr>
        <xdr:cNvSpPr/>
      </xdr:nvSpPr>
      <xdr:spPr>
        <a:xfrm>
          <a:off x="16268700" y="13822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79</xdr:row>
      <xdr:rowOff>82006</xdr:rowOff>
    </xdr:from>
    <xdr:to>
      <xdr:col>81</xdr:col>
      <xdr:colOff>101600</xdr:colOff>
      <xdr:row>80</xdr:row>
      <xdr:rowOff>12156</xdr:rowOff>
    </xdr:to>
    <xdr:sp macro="" textlink="">
      <xdr:nvSpPr>
        <xdr:cNvPr id="531" name="フローチャート: 判断 530">
          <a:extLst>
            <a:ext uri="{FF2B5EF4-FFF2-40B4-BE49-F238E27FC236}">
              <a16:creationId xmlns:a16="http://schemas.microsoft.com/office/drawing/2014/main" id="{14B857F9-68FC-4F85-A12E-73F4A526C11E}"/>
            </a:ext>
          </a:extLst>
        </xdr:cNvPr>
        <xdr:cNvSpPr/>
      </xdr:nvSpPr>
      <xdr:spPr>
        <a:xfrm>
          <a:off x="15430500" y="13626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79</xdr:row>
      <xdr:rowOff>54248</xdr:rowOff>
    </xdr:from>
    <xdr:to>
      <xdr:col>76</xdr:col>
      <xdr:colOff>165100</xdr:colOff>
      <xdr:row>79</xdr:row>
      <xdr:rowOff>155848</xdr:rowOff>
    </xdr:to>
    <xdr:sp macro="" textlink="">
      <xdr:nvSpPr>
        <xdr:cNvPr id="532" name="フローチャート: 判断 531">
          <a:extLst>
            <a:ext uri="{FF2B5EF4-FFF2-40B4-BE49-F238E27FC236}">
              <a16:creationId xmlns:a16="http://schemas.microsoft.com/office/drawing/2014/main" id="{7901C6B6-1B16-4B41-B625-FB1D0DD8AFB3}"/>
            </a:ext>
          </a:extLst>
        </xdr:cNvPr>
        <xdr:cNvSpPr/>
      </xdr:nvSpPr>
      <xdr:spPr>
        <a:xfrm>
          <a:off x="14541500" y="13598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80</xdr:row>
      <xdr:rowOff>134257</xdr:rowOff>
    </xdr:from>
    <xdr:to>
      <xdr:col>72</xdr:col>
      <xdr:colOff>38100</xdr:colOff>
      <xdr:row>81</xdr:row>
      <xdr:rowOff>64407</xdr:rowOff>
    </xdr:to>
    <xdr:sp macro="" textlink="">
      <xdr:nvSpPr>
        <xdr:cNvPr id="533" name="フローチャート: 判断 532">
          <a:extLst>
            <a:ext uri="{FF2B5EF4-FFF2-40B4-BE49-F238E27FC236}">
              <a16:creationId xmlns:a16="http://schemas.microsoft.com/office/drawing/2014/main" id="{946BE3AB-C997-4C6F-B368-FECCD7D5794B}"/>
            </a:ext>
          </a:extLst>
        </xdr:cNvPr>
        <xdr:cNvSpPr/>
      </xdr:nvSpPr>
      <xdr:spPr>
        <a:xfrm>
          <a:off x="13652500" y="13850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83</xdr:row>
      <xdr:rowOff>116295</xdr:rowOff>
    </xdr:from>
    <xdr:to>
      <xdr:col>67</xdr:col>
      <xdr:colOff>101600</xdr:colOff>
      <xdr:row>84</xdr:row>
      <xdr:rowOff>46445</xdr:rowOff>
    </xdr:to>
    <xdr:sp macro="" textlink="">
      <xdr:nvSpPr>
        <xdr:cNvPr id="534" name="フローチャート: 判断 533">
          <a:extLst>
            <a:ext uri="{FF2B5EF4-FFF2-40B4-BE49-F238E27FC236}">
              <a16:creationId xmlns:a16="http://schemas.microsoft.com/office/drawing/2014/main" id="{C65C689D-4571-4A2C-828A-E03D6BA869CD}"/>
            </a:ext>
          </a:extLst>
        </xdr:cNvPr>
        <xdr:cNvSpPr/>
      </xdr:nvSpPr>
      <xdr:spPr>
        <a:xfrm>
          <a:off x="12763500" y="14346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35" name="テキスト ボックス 534">
          <a:extLst>
            <a:ext uri="{FF2B5EF4-FFF2-40B4-BE49-F238E27FC236}">
              <a16:creationId xmlns:a16="http://schemas.microsoft.com/office/drawing/2014/main" id="{A0D37892-576B-41B2-8468-7C2588677B63}"/>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36" name="テキスト ボックス 535">
          <a:extLst>
            <a:ext uri="{FF2B5EF4-FFF2-40B4-BE49-F238E27FC236}">
              <a16:creationId xmlns:a16="http://schemas.microsoft.com/office/drawing/2014/main" id="{EE624513-BB99-426A-A3E9-E20DC2F5FCD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37" name="テキスト ボックス 536">
          <a:extLst>
            <a:ext uri="{FF2B5EF4-FFF2-40B4-BE49-F238E27FC236}">
              <a16:creationId xmlns:a16="http://schemas.microsoft.com/office/drawing/2014/main" id="{6DBE32C4-B1C5-4A0C-BCAE-1E5671F3F0E3}"/>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38" name="テキスト ボックス 537">
          <a:extLst>
            <a:ext uri="{FF2B5EF4-FFF2-40B4-BE49-F238E27FC236}">
              <a16:creationId xmlns:a16="http://schemas.microsoft.com/office/drawing/2014/main" id="{1709CD7D-3D7D-4C8A-9CCD-32DC4F358003}"/>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39" name="テキスト ボックス 538">
          <a:extLst>
            <a:ext uri="{FF2B5EF4-FFF2-40B4-BE49-F238E27FC236}">
              <a16:creationId xmlns:a16="http://schemas.microsoft.com/office/drawing/2014/main" id="{648115FA-0AE7-4F51-B9DD-C21278125A4F}"/>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113030</xdr:rowOff>
    </xdr:from>
    <xdr:to>
      <xdr:col>85</xdr:col>
      <xdr:colOff>177800</xdr:colOff>
      <xdr:row>81</xdr:row>
      <xdr:rowOff>43180</xdr:rowOff>
    </xdr:to>
    <xdr:sp macro="" textlink="">
      <xdr:nvSpPr>
        <xdr:cNvPr id="540" name="楕円 539">
          <a:extLst>
            <a:ext uri="{FF2B5EF4-FFF2-40B4-BE49-F238E27FC236}">
              <a16:creationId xmlns:a16="http://schemas.microsoft.com/office/drawing/2014/main" id="{8ACBFE9E-98F8-4CA2-BF08-C61ADB06F714}"/>
            </a:ext>
          </a:extLst>
        </xdr:cNvPr>
        <xdr:cNvSpPr/>
      </xdr:nvSpPr>
      <xdr:spPr>
        <a:xfrm>
          <a:off x="16268700" y="13829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91457</xdr:rowOff>
    </xdr:from>
    <xdr:ext cx="405111" cy="259045"/>
    <xdr:sp macro="" textlink="">
      <xdr:nvSpPr>
        <xdr:cNvPr id="541" name="【児童館】&#10;有形固定資産減価償却率該当値テキスト">
          <a:extLst>
            <a:ext uri="{FF2B5EF4-FFF2-40B4-BE49-F238E27FC236}">
              <a16:creationId xmlns:a16="http://schemas.microsoft.com/office/drawing/2014/main" id="{F1B309A6-F537-41A9-A412-2CDDAF7BA33A}"/>
            </a:ext>
          </a:extLst>
        </xdr:cNvPr>
        <xdr:cNvSpPr txBox="1"/>
      </xdr:nvSpPr>
      <xdr:spPr>
        <a:xfrm>
          <a:off x="16357600" y="13807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77107</xdr:rowOff>
    </xdr:from>
    <xdr:to>
      <xdr:col>81</xdr:col>
      <xdr:colOff>101600</xdr:colOff>
      <xdr:row>81</xdr:row>
      <xdr:rowOff>7257</xdr:rowOff>
    </xdr:to>
    <xdr:sp macro="" textlink="">
      <xdr:nvSpPr>
        <xdr:cNvPr id="542" name="楕円 541">
          <a:extLst>
            <a:ext uri="{FF2B5EF4-FFF2-40B4-BE49-F238E27FC236}">
              <a16:creationId xmlns:a16="http://schemas.microsoft.com/office/drawing/2014/main" id="{17702D14-AABB-4DDD-BB46-5B80BAAB6FF4}"/>
            </a:ext>
          </a:extLst>
        </xdr:cNvPr>
        <xdr:cNvSpPr/>
      </xdr:nvSpPr>
      <xdr:spPr>
        <a:xfrm>
          <a:off x="15430500" y="13793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127907</xdr:rowOff>
    </xdr:from>
    <xdr:to>
      <xdr:col>85</xdr:col>
      <xdr:colOff>127000</xdr:colOff>
      <xdr:row>80</xdr:row>
      <xdr:rowOff>163830</xdr:rowOff>
    </xdr:to>
    <xdr:cxnSp macro="">
      <xdr:nvCxnSpPr>
        <xdr:cNvPr id="543" name="直線コネクタ 542">
          <a:extLst>
            <a:ext uri="{FF2B5EF4-FFF2-40B4-BE49-F238E27FC236}">
              <a16:creationId xmlns:a16="http://schemas.microsoft.com/office/drawing/2014/main" id="{8A20A475-EE18-413D-8A18-3BF442F36B93}"/>
            </a:ext>
          </a:extLst>
        </xdr:cNvPr>
        <xdr:cNvCxnSpPr/>
      </xdr:nvCxnSpPr>
      <xdr:spPr>
        <a:xfrm>
          <a:off x="15481300" y="13843907"/>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41184</xdr:rowOff>
    </xdr:from>
    <xdr:to>
      <xdr:col>76</xdr:col>
      <xdr:colOff>165100</xdr:colOff>
      <xdr:row>80</xdr:row>
      <xdr:rowOff>142784</xdr:rowOff>
    </xdr:to>
    <xdr:sp macro="" textlink="">
      <xdr:nvSpPr>
        <xdr:cNvPr id="544" name="楕円 543">
          <a:extLst>
            <a:ext uri="{FF2B5EF4-FFF2-40B4-BE49-F238E27FC236}">
              <a16:creationId xmlns:a16="http://schemas.microsoft.com/office/drawing/2014/main" id="{D1F009F7-6104-448E-A9C7-D7C390A8E761}"/>
            </a:ext>
          </a:extLst>
        </xdr:cNvPr>
        <xdr:cNvSpPr/>
      </xdr:nvSpPr>
      <xdr:spPr>
        <a:xfrm>
          <a:off x="14541500" y="13757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91984</xdr:rowOff>
    </xdr:from>
    <xdr:to>
      <xdr:col>81</xdr:col>
      <xdr:colOff>50800</xdr:colOff>
      <xdr:row>80</xdr:row>
      <xdr:rowOff>127907</xdr:rowOff>
    </xdr:to>
    <xdr:cxnSp macro="">
      <xdr:nvCxnSpPr>
        <xdr:cNvPr id="545" name="直線コネクタ 544">
          <a:extLst>
            <a:ext uri="{FF2B5EF4-FFF2-40B4-BE49-F238E27FC236}">
              <a16:creationId xmlns:a16="http://schemas.microsoft.com/office/drawing/2014/main" id="{D04A6DCC-A1D1-45B3-A75A-4A373205163C}"/>
            </a:ext>
          </a:extLst>
        </xdr:cNvPr>
        <xdr:cNvCxnSpPr/>
      </xdr:nvCxnSpPr>
      <xdr:spPr>
        <a:xfrm>
          <a:off x="14592300" y="13807984"/>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5262</xdr:rowOff>
    </xdr:from>
    <xdr:to>
      <xdr:col>72</xdr:col>
      <xdr:colOff>38100</xdr:colOff>
      <xdr:row>80</xdr:row>
      <xdr:rowOff>106862</xdr:rowOff>
    </xdr:to>
    <xdr:sp macro="" textlink="">
      <xdr:nvSpPr>
        <xdr:cNvPr id="546" name="楕円 545">
          <a:extLst>
            <a:ext uri="{FF2B5EF4-FFF2-40B4-BE49-F238E27FC236}">
              <a16:creationId xmlns:a16="http://schemas.microsoft.com/office/drawing/2014/main" id="{5C69CE68-9726-47FF-A8A7-647225F05D49}"/>
            </a:ext>
          </a:extLst>
        </xdr:cNvPr>
        <xdr:cNvSpPr/>
      </xdr:nvSpPr>
      <xdr:spPr>
        <a:xfrm>
          <a:off x="13652500" y="13721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56062</xdr:rowOff>
    </xdr:from>
    <xdr:to>
      <xdr:col>76</xdr:col>
      <xdr:colOff>114300</xdr:colOff>
      <xdr:row>80</xdr:row>
      <xdr:rowOff>91984</xdr:rowOff>
    </xdr:to>
    <xdr:cxnSp macro="">
      <xdr:nvCxnSpPr>
        <xdr:cNvPr id="547" name="直線コネクタ 546">
          <a:extLst>
            <a:ext uri="{FF2B5EF4-FFF2-40B4-BE49-F238E27FC236}">
              <a16:creationId xmlns:a16="http://schemas.microsoft.com/office/drawing/2014/main" id="{97FB7D73-3F54-44AD-83CD-6B853B8A807F}"/>
            </a:ext>
          </a:extLst>
        </xdr:cNvPr>
        <xdr:cNvCxnSpPr/>
      </xdr:nvCxnSpPr>
      <xdr:spPr>
        <a:xfrm>
          <a:off x="13703300" y="13772062"/>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78</xdr:row>
      <xdr:rowOff>28683</xdr:rowOff>
    </xdr:from>
    <xdr:ext cx="405111" cy="259045"/>
    <xdr:sp macro="" textlink="">
      <xdr:nvSpPr>
        <xdr:cNvPr id="548" name="n_1aveValue【児童館】&#10;有形固定資産減価償却率">
          <a:extLst>
            <a:ext uri="{FF2B5EF4-FFF2-40B4-BE49-F238E27FC236}">
              <a16:creationId xmlns:a16="http://schemas.microsoft.com/office/drawing/2014/main" id="{4DF0A9C4-22E6-4B6B-8D68-AD095EAC52A3}"/>
            </a:ext>
          </a:extLst>
        </xdr:cNvPr>
        <xdr:cNvSpPr txBox="1"/>
      </xdr:nvSpPr>
      <xdr:spPr>
        <a:xfrm>
          <a:off x="15266044" y="13401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925</xdr:rowOff>
    </xdr:from>
    <xdr:ext cx="405111" cy="259045"/>
    <xdr:sp macro="" textlink="">
      <xdr:nvSpPr>
        <xdr:cNvPr id="549" name="n_2aveValue【児童館】&#10;有形固定資産減価償却率">
          <a:extLst>
            <a:ext uri="{FF2B5EF4-FFF2-40B4-BE49-F238E27FC236}">
              <a16:creationId xmlns:a16="http://schemas.microsoft.com/office/drawing/2014/main" id="{CDEDEB2A-43DA-4BC6-B4E1-5AC75976945A}"/>
            </a:ext>
          </a:extLst>
        </xdr:cNvPr>
        <xdr:cNvSpPr txBox="1"/>
      </xdr:nvSpPr>
      <xdr:spPr>
        <a:xfrm>
          <a:off x="14389744" y="133740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55534</xdr:rowOff>
    </xdr:from>
    <xdr:ext cx="405111" cy="259045"/>
    <xdr:sp macro="" textlink="">
      <xdr:nvSpPr>
        <xdr:cNvPr id="550" name="n_3aveValue【児童館】&#10;有形固定資産減価償却率">
          <a:extLst>
            <a:ext uri="{FF2B5EF4-FFF2-40B4-BE49-F238E27FC236}">
              <a16:creationId xmlns:a16="http://schemas.microsoft.com/office/drawing/2014/main" id="{9549368C-DDE7-49E3-98BC-BA0EA47A216F}"/>
            </a:ext>
          </a:extLst>
        </xdr:cNvPr>
        <xdr:cNvSpPr txBox="1"/>
      </xdr:nvSpPr>
      <xdr:spPr>
        <a:xfrm>
          <a:off x="13500744" y="139429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62972</xdr:rowOff>
    </xdr:from>
    <xdr:ext cx="405111" cy="259045"/>
    <xdr:sp macro="" textlink="">
      <xdr:nvSpPr>
        <xdr:cNvPr id="551" name="n_4aveValue【児童館】&#10;有形固定資産減価償却率">
          <a:extLst>
            <a:ext uri="{FF2B5EF4-FFF2-40B4-BE49-F238E27FC236}">
              <a16:creationId xmlns:a16="http://schemas.microsoft.com/office/drawing/2014/main" id="{F51FAE9E-873B-41C6-A973-0A9D7FD4984D}"/>
            </a:ext>
          </a:extLst>
        </xdr:cNvPr>
        <xdr:cNvSpPr txBox="1"/>
      </xdr:nvSpPr>
      <xdr:spPr>
        <a:xfrm>
          <a:off x="12611744" y="14121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169834</xdr:rowOff>
    </xdr:from>
    <xdr:ext cx="405111" cy="259045"/>
    <xdr:sp macro="" textlink="">
      <xdr:nvSpPr>
        <xdr:cNvPr id="552" name="n_1mainValue【児童館】&#10;有形固定資産減価償却率">
          <a:extLst>
            <a:ext uri="{FF2B5EF4-FFF2-40B4-BE49-F238E27FC236}">
              <a16:creationId xmlns:a16="http://schemas.microsoft.com/office/drawing/2014/main" id="{CD30422C-1168-4AF0-AE07-787C8DD00F9A}"/>
            </a:ext>
          </a:extLst>
        </xdr:cNvPr>
        <xdr:cNvSpPr txBox="1"/>
      </xdr:nvSpPr>
      <xdr:spPr>
        <a:xfrm>
          <a:off x="15266044" y="138858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133911</xdr:rowOff>
    </xdr:from>
    <xdr:ext cx="405111" cy="259045"/>
    <xdr:sp macro="" textlink="">
      <xdr:nvSpPr>
        <xdr:cNvPr id="553" name="n_2mainValue【児童館】&#10;有形固定資産減価償却率">
          <a:extLst>
            <a:ext uri="{FF2B5EF4-FFF2-40B4-BE49-F238E27FC236}">
              <a16:creationId xmlns:a16="http://schemas.microsoft.com/office/drawing/2014/main" id="{06E09C6F-E4BA-4F34-9E12-2974764B9EB2}"/>
            </a:ext>
          </a:extLst>
        </xdr:cNvPr>
        <xdr:cNvSpPr txBox="1"/>
      </xdr:nvSpPr>
      <xdr:spPr>
        <a:xfrm>
          <a:off x="14389744" y="138499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123389</xdr:rowOff>
    </xdr:from>
    <xdr:ext cx="405111" cy="259045"/>
    <xdr:sp macro="" textlink="">
      <xdr:nvSpPr>
        <xdr:cNvPr id="554" name="n_3mainValue【児童館】&#10;有形固定資産減価償却率">
          <a:extLst>
            <a:ext uri="{FF2B5EF4-FFF2-40B4-BE49-F238E27FC236}">
              <a16:creationId xmlns:a16="http://schemas.microsoft.com/office/drawing/2014/main" id="{73A8CDE0-E84C-4300-93E5-5B87AD808A2B}"/>
            </a:ext>
          </a:extLst>
        </xdr:cNvPr>
        <xdr:cNvSpPr txBox="1"/>
      </xdr:nvSpPr>
      <xdr:spPr>
        <a:xfrm>
          <a:off x="13500744" y="134964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55" name="正方形/長方形 554">
          <a:extLst>
            <a:ext uri="{FF2B5EF4-FFF2-40B4-BE49-F238E27FC236}">
              <a16:creationId xmlns:a16="http://schemas.microsoft.com/office/drawing/2014/main" id="{E95CA499-83FA-4B0F-B352-0F7ADF348A17}"/>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56" name="正方形/長方形 555">
          <a:extLst>
            <a:ext uri="{FF2B5EF4-FFF2-40B4-BE49-F238E27FC236}">
              <a16:creationId xmlns:a16="http://schemas.microsoft.com/office/drawing/2014/main" id="{F50DACA6-BB79-406F-9116-C5720B35D652}"/>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57" name="正方形/長方形 556">
          <a:extLst>
            <a:ext uri="{FF2B5EF4-FFF2-40B4-BE49-F238E27FC236}">
              <a16:creationId xmlns:a16="http://schemas.microsoft.com/office/drawing/2014/main" id="{15FA74A9-638B-4CDC-82A9-3FE601770DC9}"/>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58" name="正方形/長方形 557">
          <a:extLst>
            <a:ext uri="{FF2B5EF4-FFF2-40B4-BE49-F238E27FC236}">
              <a16:creationId xmlns:a16="http://schemas.microsoft.com/office/drawing/2014/main" id="{A241E5B6-C2E5-40A5-9324-D2300A923FC4}"/>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59" name="正方形/長方形 558">
          <a:extLst>
            <a:ext uri="{FF2B5EF4-FFF2-40B4-BE49-F238E27FC236}">
              <a16:creationId xmlns:a16="http://schemas.microsoft.com/office/drawing/2014/main" id="{D852C030-16DF-4D8A-AC9B-1CC5977576D8}"/>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60" name="正方形/長方形 559">
          <a:extLst>
            <a:ext uri="{FF2B5EF4-FFF2-40B4-BE49-F238E27FC236}">
              <a16:creationId xmlns:a16="http://schemas.microsoft.com/office/drawing/2014/main" id="{B1E7A4BB-75BB-439C-B362-2847BAC49F0F}"/>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61" name="正方形/長方形 560">
          <a:extLst>
            <a:ext uri="{FF2B5EF4-FFF2-40B4-BE49-F238E27FC236}">
              <a16:creationId xmlns:a16="http://schemas.microsoft.com/office/drawing/2014/main" id="{F6289BDC-8B7C-4487-9970-5D712FC4277C}"/>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62" name="正方形/長方形 561">
          <a:extLst>
            <a:ext uri="{FF2B5EF4-FFF2-40B4-BE49-F238E27FC236}">
              <a16:creationId xmlns:a16="http://schemas.microsoft.com/office/drawing/2014/main" id="{6888EE4B-8AAB-4C4C-A039-F08A45C2E672}"/>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63" name="テキスト ボックス 562">
          <a:extLst>
            <a:ext uri="{FF2B5EF4-FFF2-40B4-BE49-F238E27FC236}">
              <a16:creationId xmlns:a16="http://schemas.microsoft.com/office/drawing/2014/main" id="{94D6D1AC-3891-4D77-9734-314630198DBD}"/>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64" name="直線コネクタ 563">
          <a:extLst>
            <a:ext uri="{FF2B5EF4-FFF2-40B4-BE49-F238E27FC236}">
              <a16:creationId xmlns:a16="http://schemas.microsoft.com/office/drawing/2014/main" id="{226EE749-5E58-4F5A-BC0A-14F38A537BAD}"/>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65" name="直線コネクタ 564">
          <a:extLst>
            <a:ext uri="{FF2B5EF4-FFF2-40B4-BE49-F238E27FC236}">
              <a16:creationId xmlns:a16="http://schemas.microsoft.com/office/drawing/2014/main" id="{13BB10A5-5739-437A-87FF-9862A7A1DD63}"/>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66" name="テキスト ボックス 565">
          <a:extLst>
            <a:ext uri="{FF2B5EF4-FFF2-40B4-BE49-F238E27FC236}">
              <a16:creationId xmlns:a16="http://schemas.microsoft.com/office/drawing/2014/main" id="{CA01E207-7BBD-40D9-B6D8-649CE1896B93}"/>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67" name="直線コネクタ 566">
          <a:extLst>
            <a:ext uri="{FF2B5EF4-FFF2-40B4-BE49-F238E27FC236}">
              <a16:creationId xmlns:a16="http://schemas.microsoft.com/office/drawing/2014/main" id="{969038FB-37E1-4726-82B2-021924437535}"/>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68" name="テキスト ボックス 567">
          <a:extLst>
            <a:ext uri="{FF2B5EF4-FFF2-40B4-BE49-F238E27FC236}">
              <a16:creationId xmlns:a16="http://schemas.microsoft.com/office/drawing/2014/main" id="{477403AE-3CBD-489B-9836-71A256A2E531}"/>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69" name="直線コネクタ 568">
          <a:extLst>
            <a:ext uri="{FF2B5EF4-FFF2-40B4-BE49-F238E27FC236}">
              <a16:creationId xmlns:a16="http://schemas.microsoft.com/office/drawing/2014/main" id="{4186BFC7-FF4B-4684-98A7-0D1C0AD28272}"/>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70" name="テキスト ボックス 569">
          <a:extLst>
            <a:ext uri="{FF2B5EF4-FFF2-40B4-BE49-F238E27FC236}">
              <a16:creationId xmlns:a16="http://schemas.microsoft.com/office/drawing/2014/main" id="{55F51A8E-E5B2-4769-BFDF-A2582BE4B08F}"/>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71" name="直線コネクタ 570">
          <a:extLst>
            <a:ext uri="{FF2B5EF4-FFF2-40B4-BE49-F238E27FC236}">
              <a16:creationId xmlns:a16="http://schemas.microsoft.com/office/drawing/2014/main" id="{AE36402B-17D4-4F81-8348-041A0FEA4572}"/>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72" name="テキスト ボックス 571">
          <a:extLst>
            <a:ext uri="{FF2B5EF4-FFF2-40B4-BE49-F238E27FC236}">
              <a16:creationId xmlns:a16="http://schemas.microsoft.com/office/drawing/2014/main" id="{9B75E3CA-00F7-4F33-8357-43F3A83496B0}"/>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73" name="直線コネクタ 572">
          <a:extLst>
            <a:ext uri="{FF2B5EF4-FFF2-40B4-BE49-F238E27FC236}">
              <a16:creationId xmlns:a16="http://schemas.microsoft.com/office/drawing/2014/main" id="{E595005B-21B2-4517-BEAE-5E72562C49B4}"/>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74" name="テキスト ボックス 573">
          <a:extLst>
            <a:ext uri="{FF2B5EF4-FFF2-40B4-BE49-F238E27FC236}">
              <a16:creationId xmlns:a16="http://schemas.microsoft.com/office/drawing/2014/main" id="{833C3AFE-4515-44BB-9238-3287F4EB016A}"/>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75" name="直線コネクタ 574">
          <a:extLst>
            <a:ext uri="{FF2B5EF4-FFF2-40B4-BE49-F238E27FC236}">
              <a16:creationId xmlns:a16="http://schemas.microsoft.com/office/drawing/2014/main" id="{0B02A8B0-2048-4756-B7B4-66E45DC2C3C5}"/>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76" name="テキスト ボックス 575">
          <a:extLst>
            <a:ext uri="{FF2B5EF4-FFF2-40B4-BE49-F238E27FC236}">
              <a16:creationId xmlns:a16="http://schemas.microsoft.com/office/drawing/2014/main" id="{B964B264-D79D-4D5C-899F-D34DCCFF276B}"/>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77" name="【児童館】&#10;一人当たり面積グラフ枠">
          <a:extLst>
            <a:ext uri="{FF2B5EF4-FFF2-40B4-BE49-F238E27FC236}">
              <a16:creationId xmlns:a16="http://schemas.microsoft.com/office/drawing/2014/main" id="{120E2A62-9E66-4293-AD7A-9A82AAF8222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114300</xdr:rowOff>
    </xdr:from>
    <xdr:to>
      <xdr:col>116</xdr:col>
      <xdr:colOff>62864</xdr:colOff>
      <xdr:row>85</xdr:row>
      <xdr:rowOff>156211</xdr:rowOff>
    </xdr:to>
    <xdr:cxnSp macro="">
      <xdr:nvCxnSpPr>
        <xdr:cNvPr id="578" name="直線コネクタ 577">
          <a:extLst>
            <a:ext uri="{FF2B5EF4-FFF2-40B4-BE49-F238E27FC236}">
              <a16:creationId xmlns:a16="http://schemas.microsoft.com/office/drawing/2014/main" id="{1C5D542E-B9D6-4898-9430-5946CA7C1882}"/>
            </a:ext>
          </a:extLst>
        </xdr:cNvPr>
        <xdr:cNvCxnSpPr/>
      </xdr:nvCxnSpPr>
      <xdr:spPr>
        <a:xfrm flipV="1">
          <a:off x="22160864" y="13315950"/>
          <a:ext cx="0" cy="1413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160038</xdr:rowOff>
    </xdr:from>
    <xdr:ext cx="469744" cy="259045"/>
    <xdr:sp macro="" textlink="">
      <xdr:nvSpPr>
        <xdr:cNvPr id="579" name="【児童館】&#10;一人当たり面積最小値テキスト">
          <a:extLst>
            <a:ext uri="{FF2B5EF4-FFF2-40B4-BE49-F238E27FC236}">
              <a16:creationId xmlns:a16="http://schemas.microsoft.com/office/drawing/2014/main" id="{C5044DD6-2B31-4626-9613-6250043E4DCF}"/>
            </a:ext>
          </a:extLst>
        </xdr:cNvPr>
        <xdr:cNvSpPr txBox="1"/>
      </xdr:nvSpPr>
      <xdr:spPr>
        <a:xfrm>
          <a:off x="22199600" y="14733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156211</xdr:rowOff>
    </xdr:from>
    <xdr:to>
      <xdr:col>116</xdr:col>
      <xdr:colOff>152400</xdr:colOff>
      <xdr:row>85</xdr:row>
      <xdr:rowOff>156211</xdr:rowOff>
    </xdr:to>
    <xdr:cxnSp macro="">
      <xdr:nvCxnSpPr>
        <xdr:cNvPr id="580" name="直線コネクタ 579">
          <a:extLst>
            <a:ext uri="{FF2B5EF4-FFF2-40B4-BE49-F238E27FC236}">
              <a16:creationId xmlns:a16="http://schemas.microsoft.com/office/drawing/2014/main" id="{F5FF2932-67B4-4E38-AE2B-3CA3EEF8AA62}"/>
            </a:ext>
          </a:extLst>
        </xdr:cNvPr>
        <xdr:cNvCxnSpPr/>
      </xdr:nvCxnSpPr>
      <xdr:spPr>
        <a:xfrm>
          <a:off x="22072600" y="14729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60977</xdr:rowOff>
    </xdr:from>
    <xdr:ext cx="469744" cy="259045"/>
    <xdr:sp macro="" textlink="">
      <xdr:nvSpPr>
        <xdr:cNvPr id="581" name="【児童館】&#10;一人当たり面積最大値テキスト">
          <a:extLst>
            <a:ext uri="{FF2B5EF4-FFF2-40B4-BE49-F238E27FC236}">
              <a16:creationId xmlns:a16="http://schemas.microsoft.com/office/drawing/2014/main" id="{31A47A07-E9DC-4D80-ADEA-7E95D4ACEF3D}"/>
            </a:ext>
          </a:extLst>
        </xdr:cNvPr>
        <xdr:cNvSpPr txBox="1"/>
      </xdr:nvSpPr>
      <xdr:spPr>
        <a:xfrm>
          <a:off x="22199600" y="13091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114300</xdr:rowOff>
    </xdr:from>
    <xdr:to>
      <xdr:col>116</xdr:col>
      <xdr:colOff>152400</xdr:colOff>
      <xdr:row>77</xdr:row>
      <xdr:rowOff>114300</xdr:rowOff>
    </xdr:to>
    <xdr:cxnSp macro="">
      <xdr:nvCxnSpPr>
        <xdr:cNvPr id="582" name="直線コネクタ 581">
          <a:extLst>
            <a:ext uri="{FF2B5EF4-FFF2-40B4-BE49-F238E27FC236}">
              <a16:creationId xmlns:a16="http://schemas.microsoft.com/office/drawing/2014/main" id="{7E992270-20FE-4E48-8BC4-96E3F9239B5A}"/>
            </a:ext>
          </a:extLst>
        </xdr:cNvPr>
        <xdr:cNvCxnSpPr/>
      </xdr:nvCxnSpPr>
      <xdr:spPr>
        <a:xfrm>
          <a:off x="22072600" y="13315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150513</xdr:rowOff>
    </xdr:from>
    <xdr:ext cx="469744" cy="259045"/>
    <xdr:sp macro="" textlink="">
      <xdr:nvSpPr>
        <xdr:cNvPr id="583" name="【児童館】&#10;一人当たり面積平均値テキスト">
          <a:extLst>
            <a:ext uri="{FF2B5EF4-FFF2-40B4-BE49-F238E27FC236}">
              <a16:creationId xmlns:a16="http://schemas.microsoft.com/office/drawing/2014/main" id="{17723697-E102-4134-8FDF-D535EA01E1D6}"/>
            </a:ext>
          </a:extLst>
        </xdr:cNvPr>
        <xdr:cNvSpPr txBox="1"/>
      </xdr:nvSpPr>
      <xdr:spPr>
        <a:xfrm>
          <a:off x="22199600" y="145523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636</xdr:rowOff>
    </xdr:from>
    <xdr:to>
      <xdr:col>116</xdr:col>
      <xdr:colOff>114300</xdr:colOff>
      <xdr:row>85</xdr:row>
      <xdr:rowOff>102236</xdr:rowOff>
    </xdr:to>
    <xdr:sp macro="" textlink="">
      <xdr:nvSpPr>
        <xdr:cNvPr id="584" name="フローチャート: 判断 583">
          <a:extLst>
            <a:ext uri="{FF2B5EF4-FFF2-40B4-BE49-F238E27FC236}">
              <a16:creationId xmlns:a16="http://schemas.microsoft.com/office/drawing/2014/main" id="{7FA41994-F98C-4390-A7F1-72AA891E4296}"/>
            </a:ext>
          </a:extLst>
        </xdr:cNvPr>
        <xdr:cNvSpPr/>
      </xdr:nvSpPr>
      <xdr:spPr>
        <a:xfrm>
          <a:off x="22110700" y="14573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166370</xdr:rowOff>
    </xdr:from>
    <xdr:to>
      <xdr:col>112</xdr:col>
      <xdr:colOff>38100</xdr:colOff>
      <xdr:row>85</xdr:row>
      <xdr:rowOff>96520</xdr:rowOff>
    </xdr:to>
    <xdr:sp macro="" textlink="">
      <xdr:nvSpPr>
        <xdr:cNvPr id="585" name="フローチャート: 判断 584">
          <a:extLst>
            <a:ext uri="{FF2B5EF4-FFF2-40B4-BE49-F238E27FC236}">
              <a16:creationId xmlns:a16="http://schemas.microsoft.com/office/drawing/2014/main" id="{D33868CE-8068-4946-BCFD-144A8F45CBED}"/>
            </a:ext>
          </a:extLst>
        </xdr:cNvPr>
        <xdr:cNvSpPr/>
      </xdr:nvSpPr>
      <xdr:spPr>
        <a:xfrm>
          <a:off x="21272500" y="1456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135889</xdr:rowOff>
    </xdr:from>
    <xdr:to>
      <xdr:col>107</xdr:col>
      <xdr:colOff>101600</xdr:colOff>
      <xdr:row>85</xdr:row>
      <xdr:rowOff>66039</xdr:rowOff>
    </xdr:to>
    <xdr:sp macro="" textlink="">
      <xdr:nvSpPr>
        <xdr:cNvPr id="586" name="フローチャート: 判断 585">
          <a:extLst>
            <a:ext uri="{FF2B5EF4-FFF2-40B4-BE49-F238E27FC236}">
              <a16:creationId xmlns:a16="http://schemas.microsoft.com/office/drawing/2014/main" id="{D929B555-1462-46ED-A4A8-993CA1BE4DDF}"/>
            </a:ext>
          </a:extLst>
        </xdr:cNvPr>
        <xdr:cNvSpPr/>
      </xdr:nvSpPr>
      <xdr:spPr>
        <a:xfrm>
          <a:off x="20383500" y="1453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636</xdr:rowOff>
    </xdr:from>
    <xdr:to>
      <xdr:col>102</xdr:col>
      <xdr:colOff>165100</xdr:colOff>
      <xdr:row>85</xdr:row>
      <xdr:rowOff>102236</xdr:rowOff>
    </xdr:to>
    <xdr:sp macro="" textlink="">
      <xdr:nvSpPr>
        <xdr:cNvPr id="587" name="フローチャート: 判断 586">
          <a:extLst>
            <a:ext uri="{FF2B5EF4-FFF2-40B4-BE49-F238E27FC236}">
              <a16:creationId xmlns:a16="http://schemas.microsoft.com/office/drawing/2014/main" id="{06AD8386-FF62-4E0D-9E19-D314BF8A67E2}"/>
            </a:ext>
          </a:extLst>
        </xdr:cNvPr>
        <xdr:cNvSpPr/>
      </xdr:nvSpPr>
      <xdr:spPr>
        <a:xfrm>
          <a:off x="19494500" y="14573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61595</xdr:rowOff>
    </xdr:from>
    <xdr:to>
      <xdr:col>98</xdr:col>
      <xdr:colOff>38100</xdr:colOff>
      <xdr:row>85</xdr:row>
      <xdr:rowOff>163195</xdr:rowOff>
    </xdr:to>
    <xdr:sp macro="" textlink="">
      <xdr:nvSpPr>
        <xdr:cNvPr id="588" name="フローチャート: 判断 587">
          <a:extLst>
            <a:ext uri="{FF2B5EF4-FFF2-40B4-BE49-F238E27FC236}">
              <a16:creationId xmlns:a16="http://schemas.microsoft.com/office/drawing/2014/main" id="{8E4B09E3-4995-40E3-B757-4C3E4563E991}"/>
            </a:ext>
          </a:extLst>
        </xdr:cNvPr>
        <xdr:cNvSpPr/>
      </xdr:nvSpPr>
      <xdr:spPr>
        <a:xfrm>
          <a:off x="18605500" y="14634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89" name="テキスト ボックス 588">
          <a:extLst>
            <a:ext uri="{FF2B5EF4-FFF2-40B4-BE49-F238E27FC236}">
              <a16:creationId xmlns:a16="http://schemas.microsoft.com/office/drawing/2014/main" id="{D10892F4-881E-4508-A3DE-05320A0FEFE6}"/>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90" name="テキスト ボックス 589">
          <a:extLst>
            <a:ext uri="{FF2B5EF4-FFF2-40B4-BE49-F238E27FC236}">
              <a16:creationId xmlns:a16="http://schemas.microsoft.com/office/drawing/2014/main" id="{03782062-9E7E-4047-9C21-8C9D693375E4}"/>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91" name="テキスト ボックス 590">
          <a:extLst>
            <a:ext uri="{FF2B5EF4-FFF2-40B4-BE49-F238E27FC236}">
              <a16:creationId xmlns:a16="http://schemas.microsoft.com/office/drawing/2014/main" id="{9588C788-30DE-4C5B-885A-44066ABBA31B}"/>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92" name="テキスト ボックス 591">
          <a:extLst>
            <a:ext uri="{FF2B5EF4-FFF2-40B4-BE49-F238E27FC236}">
              <a16:creationId xmlns:a16="http://schemas.microsoft.com/office/drawing/2014/main" id="{39EBF9D3-21F6-49A1-9E7E-F85700641723}"/>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93" name="テキスト ボックス 592">
          <a:extLst>
            <a:ext uri="{FF2B5EF4-FFF2-40B4-BE49-F238E27FC236}">
              <a16:creationId xmlns:a16="http://schemas.microsoft.com/office/drawing/2014/main" id="{982ED09A-0EF2-4D4E-8094-6DF0EA8C6E23}"/>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63500</xdr:rowOff>
    </xdr:from>
    <xdr:to>
      <xdr:col>116</xdr:col>
      <xdr:colOff>114300</xdr:colOff>
      <xdr:row>77</xdr:row>
      <xdr:rowOff>165100</xdr:rowOff>
    </xdr:to>
    <xdr:sp macro="" textlink="">
      <xdr:nvSpPr>
        <xdr:cNvPr id="594" name="楕円 593">
          <a:extLst>
            <a:ext uri="{FF2B5EF4-FFF2-40B4-BE49-F238E27FC236}">
              <a16:creationId xmlns:a16="http://schemas.microsoft.com/office/drawing/2014/main" id="{9A32DDD2-72A9-4A6B-A61F-E5810BBF8253}"/>
            </a:ext>
          </a:extLst>
        </xdr:cNvPr>
        <xdr:cNvSpPr/>
      </xdr:nvSpPr>
      <xdr:spPr>
        <a:xfrm>
          <a:off x="22110700" y="13265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77</xdr:row>
      <xdr:rowOff>16527</xdr:rowOff>
    </xdr:from>
    <xdr:ext cx="469744" cy="259045"/>
    <xdr:sp macro="" textlink="">
      <xdr:nvSpPr>
        <xdr:cNvPr id="595" name="【児童館】&#10;一人当たり面積該当値テキスト">
          <a:extLst>
            <a:ext uri="{FF2B5EF4-FFF2-40B4-BE49-F238E27FC236}">
              <a16:creationId xmlns:a16="http://schemas.microsoft.com/office/drawing/2014/main" id="{AEB8EFE5-5E39-4CD8-A18F-A0DE0AC86EC6}"/>
            </a:ext>
          </a:extLst>
        </xdr:cNvPr>
        <xdr:cNvSpPr txBox="1"/>
      </xdr:nvSpPr>
      <xdr:spPr>
        <a:xfrm>
          <a:off x="22199600" y="13218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139700</xdr:rowOff>
    </xdr:from>
    <xdr:to>
      <xdr:col>112</xdr:col>
      <xdr:colOff>38100</xdr:colOff>
      <xdr:row>78</xdr:row>
      <xdr:rowOff>69850</xdr:rowOff>
    </xdr:to>
    <xdr:sp macro="" textlink="">
      <xdr:nvSpPr>
        <xdr:cNvPr id="596" name="楕円 595">
          <a:extLst>
            <a:ext uri="{FF2B5EF4-FFF2-40B4-BE49-F238E27FC236}">
              <a16:creationId xmlns:a16="http://schemas.microsoft.com/office/drawing/2014/main" id="{A508BFEB-7378-4873-ABD0-B62657E6C937}"/>
            </a:ext>
          </a:extLst>
        </xdr:cNvPr>
        <xdr:cNvSpPr/>
      </xdr:nvSpPr>
      <xdr:spPr>
        <a:xfrm>
          <a:off x="21272500" y="13341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77</xdr:row>
      <xdr:rowOff>114300</xdr:rowOff>
    </xdr:from>
    <xdr:to>
      <xdr:col>116</xdr:col>
      <xdr:colOff>63500</xdr:colOff>
      <xdr:row>78</xdr:row>
      <xdr:rowOff>19050</xdr:rowOff>
    </xdr:to>
    <xdr:cxnSp macro="">
      <xdr:nvCxnSpPr>
        <xdr:cNvPr id="597" name="直線コネクタ 596">
          <a:extLst>
            <a:ext uri="{FF2B5EF4-FFF2-40B4-BE49-F238E27FC236}">
              <a16:creationId xmlns:a16="http://schemas.microsoft.com/office/drawing/2014/main" id="{78FB40E4-20F1-419A-A224-726E30258B5B}"/>
            </a:ext>
          </a:extLst>
        </xdr:cNvPr>
        <xdr:cNvCxnSpPr/>
      </xdr:nvCxnSpPr>
      <xdr:spPr>
        <a:xfrm flipV="1">
          <a:off x="21323300" y="1331595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77</xdr:row>
      <xdr:rowOff>160655</xdr:rowOff>
    </xdr:from>
    <xdr:to>
      <xdr:col>107</xdr:col>
      <xdr:colOff>101600</xdr:colOff>
      <xdr:row>78</xdr:row>
      <xdr:rowOff>90805</xdr:rowOff>
    </xdr:to>
    <xdr:sp macro="" textlink="">
      <xdr:nvSpPr>
        <xdr:cNvPr id="598" name="楕円 597">
          <a:extLst>
            <a:ext uri="{FF2B5EF4-FFF2-40B4-BE49-F238E27FC236}">
              <a16:creationId xmlns:a16="http://schemas.microsoft.com/office/drawing/2014/main" id="{9D12A92C-4FC2-4A94-B885-825F4B129A33}"/>
            </a:ext>
          </a:extLst>
        </xdr:cNvPr>
        <xdr:cNvSpPr/>
      </xdr:nvSpPr>
      <xdr:spPr>
        <a:xfrm>
          <a:off x="20383500" y="13362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19050</xdr:rowOff>
    </xdr:from>
    <xdr:to>
      <xdr:col>111</xdr:col>
      <xdr:colOff>177800</xdr:colOff>
      <xdr:row>78</xdr:row>
      <xdr:rowOff>40005</xdr:rowOff>
    </xdr:to>
    <xdr:cxnSp macro="">
      <xdr:nvCxnSpPr>
        <xdr:cNvPr id="599" name="直線コネクタ 598">
          <a:extLst>
            <a:ext uri="{FF2B5EF4-FFF2-40B4-BE49-F238E27FC236}">
              <a16:creationId xmlns:a16="http://schemas.microsoft.com/office/drawing/2014/main" id="{16CE85EB-2158-4594-BCBA-41CB531180B1}"/>
            </a:ext>
          </a:extLst>
        </xdr:cNvPr>
        <xdr:cNvCxnSpPr/>
      </xdr:nvCxnSpPr>
      <xdr:spPr>
        <a:xfrm flipV="1">
          <a:off x="20434300" y="13392150"/>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78</xdr:row>
      <xdr:rowOff>36830</xdr:rowOff>
    </xdr:from>
    <xdr:to>
      <xdr:col>102</xdr:col>
      <xdr:colOff>165100</xdr:colOff>
      <xdr:row>78</xdr:row>
      <xdr:rowOff>138430</xdr:rowOff>
    </xdr:to>
    <xdr:sp macro="" textlink="">
      <xdr:nvSpPr>
        <xdr:cNvPr id="600" name="楕円 599">
          <a:extLst>
            <a:ext uri="{FF2B5EF4-FFF2-40B4-BE49-F238E27FC236}">
              <a16:creationId xmlns:a16="http://schemas.microsoft.com/office/drawing/2014/main" id="{0EE665CA-7290-4ED1-AA1C-15D1576B671C}"/>
            </a:ext>
          </a:extLst>
        </xdr:cNvPr>
        <xdr:cNvSpPr/>
      </xdr:nvSpPr>
      <xdr:spPr>
        <a:xfrm>
          <a:off x="19494500" y="13409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78</xdr:row>
      <xdr:rowOff>40005</xdr:rowOff>
    </xdr:from>
    <xdr:to>
      <xdr:col>107</xdr:col>
      <xdr:colOff>50800</xdr:colOff>
      <xdr:row>78</xdr:row>
      <xdr:rowOff>87630</xdr:rowOff>
    </xdr:to>
    <xdr:cxnSp macro="">
      <xdr:nvCxnSpPr>
        <xdr:cNvPr id="601" name="直線コネクタ 600">
          <a:extLst>
            <a:ext uri="{FF2B5EF4-FFF2-40B4-BE49-F238E27FC236}">
              <a16:creationId xmlns:a16="http://schemas.microsoft.com/office/drawing/2014/main" id="{26AFF0A3-E1A8-42AE-97E2-32ED9027C0DD}"/>
            </a:ext>
          </a:extLst>
        </xdr:cNvPr>
        <xdr:cNvCxnSpPr/>
      </xdr:nvCxnSpPr>
      <xdr:spPr>
        <a:xfrm flipV="1">
          <a:off x="19545300" y="13413105"/>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87647</xdr:rowOff>
    </xdr:from>
    <xdr:ext cx="469744" cy="259045"/>
    <xdr:sp macro="" textlink="">
      <xdr:nvSpPr>
        <xdr:cNvPr id="602" name="n_1aveValue【児童館】&#10;一人当たり面積">
          <a:extLst>
            <a:ext uri="{FF2B5EF4-FFF2-40B4-BE49-F238E27FC236}">
              <a16:creationId xmlns:a16="http://schemas.microsoft.com/office/drawing/2014/main" id="{8B7BAB2C-30AC-41B9-A946-146BD599B340}"/>
            </a:ext>
          </a:extLst>
        </xdr:cNvPr>
        <xdr:cNvSpPr txBox="1"/>
      </xdr:nvSpPr>
      <xdr:spPr>
        <a:xfrm>
          <a:off x="21075727" y="14660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57166</xdr:rowOff>
    </xdr:from>
    <xdr:ext cx="469744" cy="259045"/>
    <xdr:sp macro="" textlink="">
      <xdr:nvSpPr>
        <xdr:cNvPr id="603" name="n_2aveValue【児童館】&#10;一人当たり面積">
          <a:extLst>
            <a:ext uri="{FF2B5EF4-FFF2-40B4-BE49-F238E27FC236}">
              <a16:creationId xmlns:a16="http://schemas.microsoft.com/office/drawing/2014/main" id="{E036881F-50FB-4849-A1E8-0500B7236309}"/>
            </a:ext>
          </a:extLst>
        </xdr:cNvPr>
        <xdr:cNvSpPr txBox="1"/>
      </xdr:nvSpPr>
      <xdr:spPr>
        <a:xfrm>
          <a:off x="20199427" y="14630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93363</xdr:rowOff>
    </xdr:from>
    <xdr:ext cx="469744" cy="259045"/>
    <xdr:sp macro="" textlink="">
      <xdr:nvSpPr>
        <xdr:cNvPr id="604" name="n_3aveValue【児童館】&#10;一人当たり面積">
          <a:extLst>
            <a:ext uri="{FF2B5EF4-FFF2-40B4-BE49-F238E27FC236}">
              <a16:creationId xmlns:a16="http://schemas.microsoft.com/office/drawing/2014/main" id="{F262842D-50F2-4F7B-A433-EC1E998BD3E5}"/>
            </a:ext>
          </a:extLst>
        </xdr:cNvPr>
        <xdr:cNvSpPr txBox="1"/>
      </xdr:nvSpPr>
      <xdr:spPr>
        <a:xfrm>
          <a:off x="19310427" y="14666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8272</xdr:rowOff>
    </xdr:from>
    <xdr:ext cx="469744" cy="259045"/>
    <xdr:sp macro="" textlink="">
      <xdr:nvSpPr>
        <xdr:cNvPr id="605" name="n_4aveValue【児童館】&#10;一人当たり面積">
          <a:extLst>
            <a:ext uri="{FF2B5EF4-FFF2-40B4-BE49-F238E27FC236}">
              <a16:creationId xmlns:a16="http://schemas.microsoft.com/office/drawing/2014/main" id="{3A7965E5-81E6-48D4-BDFC-AA97593A77BF}"/>
            </a:ext>
          </a:extLst>
        </xdr:cNvPr>
        <xdr:cNvSpPr txBox="1"/>
      </xdr:nvSpPr>
      <xdr:spPr>
        <a:xfrm>
          <a:off x="18421427" y="14410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76</xdr:row>
      <xdr:rowOff>86377</xdr:rowOff>
    </xdr:from>
    <xdr:ext cx="469744" cy="259045"/>
    <xdr:sp macro="" textlink="">
      <xdr:nvSpPr>
        <xdr:cNvPr id="606" name="n_1mainValue【児童館】&#10;一人当たり面積">
          <a:extLst>
            <a:ext uri="{FF2B5EF4-FFF2-40B4-BE49-F238E27FC236}">
              <a16:creationId xmlns:a16="http://schemas.microsoft.com/office/drawing/2014/main" id="{214CB1A8-21A4-4103-BE8D-F013ABD7EBEE}"/>
            </a:ext>
          </a:extLst>
        </xdr:cNvPr>
        <xdr:cNvSpPr txBox="1"/>
      </xdr:nvSpPr>
      <xdr:spPr>
        <a:xfrm>
          <a:off x="21075727" y="13116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76</xdr:row>
      <xdr:rowOff>107332</xdr:rowOff>
    </xdr:from>
    <xdr:ext cx="469744" cy="259045"/>
    <xdr:sp macro="" textlink="">
      <xdr:nvSpPr>
        <xdr:cNvPr id="607" name="n_2mainValue【児童館】&#10;一人当たり面積">
          <a:extLst>
            <a:ext uri="{FF2B5EF4-FFF2-40B4-BE49-F238E27FC236}">
              <a16:creationId xmlns:a16="http://schemas.microsoft.com/office/drawing/2014/main" id="{801C9B55-DD46-496E-AC3F-45D83EBB7414}"/>
            </a:ext>
          </a:extLst>
        </xdr:cNvPr>
        <xdr:cNvSpPr txBox="1"/>
      </xdr:nvSpPr>
      <xdr:spPr>
        <a:xfrm>
          <a:off x="20199427" y="13137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76</xdr:row>
      <xdr:rowOff>154957</xdr:rowOff>
    </xdr:from>
    <xdr:ext cx="469744" cy="259045"/>
    <xdr:sp macro="" textlink="">
      <xdr:nvSpPr>
        <xdr:cNvPr id="608" name="n_3mainValue【児童館】&#10;一人当たり面積">
          <a:extLst>
            <a:ext uri="{FF2B5EF4-FFF2-40B4-BE49-F238E27FC236}">
              <a16:creationId xmlns:a16="http://schemas.microsoft.com/office/drawing/2014/main" id="{9F33EA71-A7B3-4783-A0DC-5358B65AD82A}"/>
            </a:ext>
          </a:extLst>
        </xdr:cNvPr>
        <xdr:cNvSpPr txBox="1"/>
      </xdr:nvSpPr>
      <xdr:spPr>
        <a:xfrm>
          <a:off x="19310427" y="13185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09" name="正方形/長方形 608">
          <a:extLst>
            <a:ext uri="{FF2B5EF4-FFF2-40B4-BE49-F238E27FC236}">
              <a16:creationId xmlns:a16="http://schemas.microsoft.com/office/drawing/2014/main" id="{700C6B9D-9A02-44E1-970E-2A938267FAF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10" name="正方形/長方形 609">
          <a:extLst>
            <a:ext uri="{FF2B5EF4-FFF2-40B4-BE49-F238E27FC236}">
              <a16:creationId xmlns:a16="http://schemas.microsoft.com/office/drawing/2014/main" id="{FBB973A1-B0C3-460F-B7B3-58B028BC851C}"/>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11" name="正方形/長方形 610">
          <a:extLst>
            <a:ext uri="{FF2B5EF4-FFF2-40B4-BE49-F238E27FC236}">
              <a16:creationId xmlns:a16="http://schemas.microsoft.com/office/drawing/2014/main" id="{0ECA67F4-9B33-4F3B-9836-F8E8B1092C26}"/>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12" name="正方形/長方形 611">
          <a:extLst>
            <a:ext uri="{FF2B5EF4-FFF2-40B4-BE49-F238E27FC236}">
              <a16:creationId xmlns:a16="http://schemas.microsoft.com/office/drawing/2014/main" id="{C8508991-CDA2-4490-A01F-F6FD197D379A}"/>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13" name="正方形/長方形 612">
          <a:extLst>
            <a:ext uri="{FF2B5EF4-FFF2-40B4-BE49-F238E27FC236}">
              <a16:creationId xmlns:a16="http://schemas.microsoft.com/office/drawing/2014/main" id="{76E9160A-545B-46B1-BF50-8C7262483C28}"/>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14" name="正方形/長方形 613">
          <a:extLst>
            <a:ext uri="{FF2B5EF4-FFF2-40B4-BE49-F238E27FC236}">
              <a16:creationId xmlns:a16="http://schemas.microsoft.com/office/drawing/2014/main" id="{88988A5A-4218-4BB4-841C-427CB6E87E26}"/>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15" name="正方形/長方形 614">
          <a:extLst>
            <a:ext uri="{FF2B5EF4-FFF2-40B4-BE49-F238E27FC236}">
              <a16:creationId xmlns:a16="http://schemas.microsoft.com/office/drawing/2014/main" id="{CB75330F-D2DD-4C0B-AC4D-9D957A9D7194}"/>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16" name="正方形/長方形 615">
          <a:extLst>
            <a:ext uri="{FF2B5EF4-FFF2-40B4-BE49-F238E27FC236}">
              <a16:creationId xmlns:a16="http://schemas.microsoft.com/office/drawing/2014/main" id="{F2F28097-1449-4A9E-88F1-024E6978DAD2}"/>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17" name="テキスト ボックス 616">
          <a:extLst>
            <a:ext uri="{FF2B5EF4-FFF2-40B4-BE49-F238E27FC236}">
              <a16:creationId xmlns:a16="http://schemas.microsoft.com/office/drawing/2014/main" id="{BB5DE30A-DBA8-4502-9E62-3FD732A6A49D}"/>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18" name="直線コネクタ 617">
          <a:extLst>
            <a:ext uri="{FF2B5EF4-FFF2-40B4-BE49-F238E27FC236}">
              <a16:creationId xmlns:a16="http://schemas.microsoft.com/office/drawing/2014/main" id="{C49B4225-2834-4ABA-AB58-DF5A1515D3CC}"/>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19" name="テキスト ボックス 618">
          <a:extLst>
            <a:ext uri="{FF2B5EF4-FFF2-40B4-BE49-F238E27FC236}">
              <a16:creationId xmlns:a16="http://schemas.microsoft.com/office/drawing/2014/main" id="{796BA0F0-1854-4926-B414-8A5E9DFAB322}"/>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20" name="直線コネクタ 619">
          <a:extLst>
            <a:ext uri="{FF2B5EF4-FFF2-40B4-BE49-F238E27FC236}">
              <a16:creationId xmlns:a16="http://schemas.microsoft.com/office/drawing/2014/main" id="{F8302C52-14BC-4E0C-AD05-681388F936AF}"/>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621" name="テキスト ボックス 620">
          <a:extLst>
            <a:ext uri="{FF2B5EF4-FFF2-40B4-BE49-F238E27FC236}">
              <a16:creationId xmlns:a16="http://schemas.microsoft.com/office/drawing/2014/main" id="{A97F9F24-DBF7-4AE9-9C1D-DC93C544C83C}"/>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22" name="直線コネクタ 621">
          <a:extLst>
            <a:ext uri="{FF2B5EF4-FFF2-40B4-BE49-F238E27FC236}">
              <a16:creationId xmlns:a16="http://schemas.microsoft.com/office/drawing/2014/main" id="{CB70D849-0213-4890-B840-5FA9A35C2D2A}"/>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23" name="テキスト ボックス 622">
          <a:extLst>
            <a:ext uri="{FF2B5EF4-FFF2-40B4-BE49-F238E27FC236}">
              <a16:creationId xmlns:a16="http://schemas.microsoft.com/office/drawing/2014/main" id="{D8DDC23C-4341-420B-8223-A0CBBC8E5C2C}"/>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24" name="直線コネクタ 623">
          <a:extLst>
            <a:ext uri="{FF2B5EF4-FFF2-40B4-BE49-F238E27FC236}">
              <a16:creationId xmlns:a16="http://schemas.microsoft.com/office/drawing/2014/main" id="{E8212CA5-4A0F-4C07-8C68-CD7141D810AF}"/>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25" name="テキスト ボックス 624">
          <a:extLst>
            <a:ext uri="{FF2B5EF4-FFF2-40B4-BE49-F238E27FC236}">
              <a16:creationId xmlns:a16="http://schemas.microsoft.com/office/drawing/2014/main" id="{1447CD86-EDB8-4A77-A877-9FB8B55DA47D}"/>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26" name="直線コネクタ 625">
          <a:extLst>
            <a:ext uri="{FF2B5EF4-FFF2-40B4-BE49-F238E27FC236}">
              <a16:creationId xmlns:a16="http://schemas.microsoft.com/office/drawing/2014/main" id="{7B07045C-1115-416C-9C6C-3BC8B61502EA}"/>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27" name="テキスト ボックス 626">
          <a:extLst>
            <a:ext uri="{FF2B5EF4-FFF2-40B4-BE49-F238E27FC236}">
              <a16:creationId xmlns:a16="http://schemas.microsoft.com/office/drawing/2014/main" id="{C200CC01-53F7-434F-A177-76842C0968CA}"/>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28" name="直線コネクタ 627">
          <a:extLst>
            <a:ext uri="{FF2B5EF4-FFF2-40B4-BE49-F238E27FC236}">
              <a16:creationId xmlns:a16="http://schemas.microsoft.com/office/drawing/2014/main" id="{D9B2B281-6D83-4137-AD81-B5A1C515BAF5}"/>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629" name="テキスト ボックス 628">
          <a:extLst>
            <a:ext uri="{FF2B5EF4-FFF2-40B4-BE49-F238E27FC236}">
              <a16:creationId xmlns:a16="http://schemas.microsoft.com/office/drawing/2014/main" id="{977F9ED4-3E80-4E7C-BF2B-5EE697F2FC85}"/>
            </a:ext>
          </a:extLst>
        </xdr:cNvPr>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30" name="直線コネクタ 629">
          <a:extLst>
            <a:ext uri="{FF2B5EF4-FFF2-40B4-BE49-F238E27FC236}">
              <a16:creationId xmlns:a16="http://schemas.microsoft.com/office/drawing/2014/main" id="{961FD950-EB38-433D-BCB6-B014DF1C5BDC}"/>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631" name="テキスト ボックス 630">
          <a:extLst>
            <a:ext uri="{FF2B5EF4-FFF2-40B4-BE49-F238E27FC236}">
              <a16:creationId xmlns:a16="http://schemas.microsoft.com/office/drawing/2014/main" id="{71E21D87-70A8-4E09-B6EE-A4AC3319C25B}"/>
            </a:ext>
          </a:extLst>
        </xdr:cNvPr>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32" name="【公民館】&#10;有形固定資産減価償却率グラフ枠">
          <a:extLst>
            <a:ext uri="{FF2B5EF4-FFF2-40B4-BE49-F238E27FC236}">
              <a16:creationId xmlns:a16="http://schemas.microsoft.com/office/drawing/2014/main" id="{E89E153D-54F8-4CE3-8E5D-770A6F544AF4}"/>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150495</xdr:rowOff>
    </xdr:from>
    <xdr:to>
      <xdr:col>85</xdr:col>
      <xdr:colOff>126364</xdr:colOff>
      <xdr:row>108</xdr:row>
      <xdr:rowOff>152400</xdr:rowOff>
    </xdr:to>
    <xdr:cxnSp macro="">
      <xdr:nvCxnSpPr>
        <xdr:cNvPr id="633" name="直線コネクタ 632">
          <a:extLst>
            <a:ext uri="{FF2B5EF4-FFF2-40B4-BE49-F238E27FC236}">
              <a16:creationId xmlns:a16="http://schemas.microsoft.com/office/drawing/2014/main" id="{8FEA2989-93F5-4EB1-BC94-4F0FDE2430A2}"/>
            </a:ext>
          </a:extLst>
        </xdr:cNvPr>
        <xdr:cNvCxnSpPr/>
      </xdr:nvCxnSpPr>
      <xdr:spPr>
        <a:xfrm flipV="1">
          <a:off x="16318864" y="17124045"/>
          <a:ext cx="0" cy="1544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634" name="【公民館】&#10;有形固定資産減価償却率最小値テキスト">
          <a:extLst>
            <a:ext uri="{FF2B5EF4-FFF2-40B4-BE49-F238E27FC236}">
              <a16:creationId xmlns:a16="http://schemas.microsoft.com/office/drawing/2014/main" id="{D0FDCD2C-2F87-4290-8E45-E5328A95375E}"/>
            </a:ext>
          </a:extLst>
        </xdr:cNvPr>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635" name="直線コネクタ 634">
          <a:extLst>
            <a:ext uri="{FF2B5EF4-FFF2-40B4-BE49-F238E27FC236}">
              <a16:creationId xmlns:a16="http://schemas.microsoft.com/office/drawing/2014/main" id="{3708157E-68B9-4F88-B313-E02C14E0BC27}"/>
            </a:ext>
          </a:extLst>
        </xdr:cNvPr>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97172</xdr:rowOff>
    </xdr:from>
    <xdr:ext cx="405111" cy="259045"/>
    <xdr:sp macro="" textlink="">
      <xdr:nvSpPr>
        <xdr:cNvPr id="636" name="【公民館】&#10;有形固定資産減価償却率最大値テキスト">
          <a:extLst>
            <a:ext uri="{FF2B5EF4-FFF2-40B4-BE49-F238E27FC236}">
              <a16:creationId xmlns:a16="http://schemas.microsoft.com/office/drawing/2014/main" id="{461203D7-C444-42CB-BE6C-495657FFB053}"/>
            </a:ext>
          </a:extLst>
        </xdr:cNvPr>
        <xdr:cNvSpPr txBox="1"/>
      </xdr:nvSpPr>
      <xdr:spPr>
        <a:xfrm>
          <a:off x="16357600" y="16899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150495</xdr:rowOff>
    </xdr:from>
    <xdr:to>
      <xdr:col>86</xdr:col>
      <xdr:colOff>25400</xdr:colOff>
      <xdr:row>99</xdr:row>
      <xdr:rowOff>150495</xdr:rowOff>
    </xdr:to>
    <xdr:cxnSp macro="">
      <xdr:nvCxnSpPr>
        <xdr:cNvPr id="637" name="直線コネクタ 636">
          <a:extLst>
            <a:ext uri="{FF2B5EF4-FFF2-40B4-BE49-F238E27FC236}">
              <a16:creationId xmlns:a16="http://schemas.microsoft.com/office/drawing/2014/main" id="{6130CC2A-556A-4AE7-B8DD-7C7FD54F6F7E}"/>
            </a:ext>
          </a:extLst>
        </xdr:cNvPr>
        <xdr:cNvCxnSpPr/>
      </xdr:nvCxnSpPr>
      <xdr:spPr>
        <a:xfrm>
          <a:off x="16230600" y="17124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20972</xdr:rowOff>
    </xdr:from>
    <xdr:ext cx="405111" cy="259045"/>
    <xdr:sp macro="" textlink="">
      <xdr:nvSpPr>
        <xdr:cNvPr id="638" name="【公民館】&#10;有形固定資産減価償却率平均値テキスト">
          <a:extLst>
            <a:ext uri="{FF2B5EF4-FFF2-40B4-BE49-F238E27FC236}">
              <a16:creationId xmlns:a16="http://schemas.microsoft.com/office/drawing/2014/main" id="{5B6FCA4D-30E5-4373-AE2C-25E0D6172611}"/>
            </a:ext>
          </a:extLst>
        </xdr:cNvPr>
        <xdr:cNvSpPr txBox="1"/>
      </xdr:nvSpPr>
      <xdr:spPr>
        <a:xfrm>
          <a:off x="16357600" y="180232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42545</xdr:rowOff>
    </xdr:from>
    <xdr:to>
      <xdr:col>85</xdr:col>
      <xdr:colOff>177800</xdr:colOff>
      <xdr:row>105</xdr:row>
      <xdr:rowOff>144145</xdr:rowOff>
    </xdr:to>
    <xdr:sp macro="" textlink="">
      <xdr:nvSpPr>
        <xdr:cNvPr id="639" name="フローチャート: 判断 638">
          <a:extLst>
            <a:ext uri="{FF2B5EF4-FFF2-40B4-BE49-F238E27FC236}">
              <a16:creationId xmlns:a16="http://schemas.microsoft.com/office/drawing/2014/main" id="{8CE71D6D-9092-4891-8425-FE2D9B0EA4EC}"/>
            </a:ext>
          </a:extLst>
        </xdr:cNvPr>
        <xdr:cNvSpPr/>
      </xdr:nvSpPr>
      <xdr:spPr>
        <a:xfrm>
          <a:off x="16268700" y="18044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141605</xdr:rowOff>
    </xdr:from>
    <xdr:to>
      <xdr:col>81</xdr:col>
      <xdr:colOff>101600</xdr:colOff>
      <xdr:row>105</xdr:row>
      <xdr:rowOff>71755</xdr:rowOff>
    </xdr:to>
    <xdr:sp macro="" textlink="">
      <xdr:nvSpPr>
        <xdr:cNvPr id="640" name="フローチャート: 判断 639">
          <a:extLst>
            <a:ext uri="{FF2B5EF4-FFF2-40B4-BE49-F238E27FC236}">
              <a16:creationId xmlns:a16="http://schemas.microsoft.com/office/drawing/2014/main" id="{981AC37D-172A-471E-9959-29D0B87F3080}"/>
            </a:ext>
          </a:extLst>
        </xdr:cNvPr>
        <xdr:cNvSpPr/>
      </xdr:nvSpPr>
      <xdr:spPr>
        <a:xfrm>
          <a:off x="15430500" y="1797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61595</xdr:rowOff>
    </xdr:from>
    <xdr:to>
      <xdr:col>76</xdr:col>
      <xdr:colOff>165100</xdr:colOff>
      <xdr:row>104</xdr:row>
      <xdr:rowOff>163195</xdr:rowOff>
    </xdr:to>
    <xdr:sp macro="" textlink="">
      <xdr:nvSpPr>
        <xdr:cNvPr id="641" name="フローチャート: 判断 640">
          <a:extLst>
            <a:ext uri="{FF2B5EF4-FFF2-40B4-BE49-F238E27FC236}">
              <a16:creationId xmlns:a16="http://schemas.microsoft.com/office/drawing/2014/main" id="{C7339C67-A3E8-4DD9-BF0B-E71D4EF6056A}"/>
            </a:ext>
          </a:extLst>
        </xdr:cNvPr>
        <xdr:cNvSpPr/>
      </xdr:nvSpPr>
      <xdr:spPr>
        <a:xfrm>
          <a:off x="14541500" y="1789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57786</xdr:rowOff>
    </xdr:from>
    <xdr:to>
      <xdr:col>72</xdr:col>
      <xdr:colOff>38100</xdr:colOff>
      <xdr:row>104</xdr:row>
      <xdr:rowOff>159386</xdr:rowOff>
    </xdr:to>
    <xdr:sp macro="" textlink="">
      <xdr:nvSpPr>
        <xdr:cNvPr id="642" name="フローチャート: 判断 641">
          <a:extLst>
            <a:ext uri="{FF2B5EF4-FFF2-40B4-BE49-F238E27FC236}">
              <a16:creationId xmlns:a16="http://schemas.microsoft.com/office/drawing/2014/main" id="{03161EB5-4ABB-49E5-B9F5-61129FE7E0E7}"/>
            </a:ext>
          </a:extLst>
        </xdr:cNvPr>
        <xdr:cNvSpPr/>
      </xdr:nvSpPr>
      <xdr:spPr>
        <a:xfrm>
          <a:off x="13652500" y="1788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73025</xdr:rowOff>
    </xdr:from>
    <xdr:to>
      <xdr:col>67</xdr:col>
      <xdr:colOff>101600</xdr:colOff>
      <xdr:row>105</xdr:row>
      <xdr:rowOff>3175</xdr:rowOff>
    </xdr:to>
    <xdr:sp macro="" textlink="">
      <xdr:nvSpPr>
        <xdr:cNvPr id="643" name="フローチャート: 判断 642">
          <a:extLst>
            <a:ext uri="{FF2B5EF4-FFF2-40B4-BE49-F238E27FC236}">
              <a16:creationId xmlns:a16="http://schemas.microsoft.com/office/drawing/2014/main" id="{DD910D43-73D8-4A97-8758-7FA97487A72D}"/>
            </a:ext>
          </a:extLst>
        </xdr:cNvPr>
        <xdr:cNvSpPr/>
      </xdr:nvSpPr>
      <xdr:spPr>
        <a:xfrm>
          <a:off x="12763500" y="1790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44" name="テキスト ボックス 643">
          <a:extLst>
            <a:ext uri="{FF2B5EF4-FFF2-40B4-BE49-F238E27FC236}">
              <a16:creationId xmlns:a16="http://schemas.microsoft.com/office/drawing/2014/main" id="{FAC98DC9-E65E-4141-9E84-80E6CC734EB8}"/>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45" name="テキスト ボックス 644">
          <a:extLst>
            <a:ext uri="{FF2B5EF4-FFF2-40B4-BE49-F238E27FC236}">
              <a16:creationId xmlns:a16="http://schemas.microsoft.com/office/drawing/2014/main" id="{D2431613-785E-4338-BF97-3ABFC0C13EA6}"/>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46" name="テキスト ボックス 645">
          <a:extLst>
            <a:ext uri="{FF2B5EF4-FFF2-40B4-BE49-F238E27FC236}">
              <a16:creationId xmlns:a16="http://schemas.microsoft.com/office/drawing/2014/main" id="{AC9B1D32-CEA6-4E13-8398-760DAA5896F5}"/>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47" name="テキスト ボックス 646">
          <a:extLst>
            <a:ext uri="{FF2B5EF4-FFF2-40B4-BE49-F238E27FC236}">
              <a16:creationId xmlns:a16="http://schemas.microsoft.com/office/drawing/2014/main" id="{8200C404-590F-4119-BB17-665031116891}"/>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48" name="テキスト ボックス 647">
          <a:extLst>
            <a:ext uri="{FF2B5EF4-FFF2-40B4-BE49-F238E27FC236}">
              <a16:creationId xmlns:a16="http://schemas.microsoft.com/office/drawing/2014/main" id="{2A4B9876-C1D5-43C4-905D-69C3AE175C96}"/>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95886</xdr:rowOff>
    </xdr:from>
    <xdr:to>
      <xdr:col>85</xdr:col>
      <xdr:colOff>177800</xdr:colOff>
      <xdr:row>103</xdr:row>
      <xdr:rowOff>26036</xdr:rowOff>
    </xdr:to>
    <xdr:sp macro="" textlink="">
      <xdr:nvSpPr>
        <xdr:cNvPr id="649" name="楕円 648">
          <a:extLst>
            <a:ext uri="{FF2B5EF4-FFF2-40B4-BE49-F238E27FC236}">
              <a16:creationId xmlns:a16="http://schemas.microsoft.com/office/drawing/2014/main" id="{417F3087-D465-421C-A160-12DFE2DD64ED}"/>
            </a:ext>
          </a:extLst>
        </xdr:cNvPr>
        <xdr:cNvSpPr/>
      </xdr:nvSpPr>
      <xdr:spPr>
        <a:xfrm>
          <a:off x="16268700" y="17583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118763</xdr:rowOff>
    </xdr:from>
    <xdr:ext cx="405111" cy="259045"/>
    <xdr:sp macro="" textlink="">
      <xdr:nvSpPr>
        <xdr:cNvPr id="650" name="【公民館】&#10;有形固定資産減価償却率該当値テキスト">
          <a:extLst>
            <a:ext uri="{FF2B5EF4-FFF2-40B4-BE49-F238E27FC236}">
              <a16:creationId xmlns:a16="http://schemas.microsoft.com/office/drawing/2014/main" id="{1DA5D16F-C7C0-42BC-8BE6-6C8E057974A0}"/>
            </a:ext>
          </a:extLst>
        </xdr:cNvPr>
        <xdr:cNvSpPr txBox="1"/>
      </xdr:nvSpPr>
      <xdr:spPr>
        <a:xfrm>
          <a:off x="16357600" y="17435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57786</xdr:rowOff>
    </xdr:from>
    <xdr:to>
      <xdr:col>81</xdr:col>
      <xdr:colOff>101600</xdr:colOff>
      <xdr:row>102</xdr:row>
      <xdr:rowOff>159386</xdr:rowOff>
    </xdr:to>
    <xdr:sp macro="" textlink="">
      <xdr:nvSpPr>
        <xdr:cNvPr id="651" name="楕円 650">
          <a:extLst>
            <a:ext uri="{FF2B5EF4-FFF2-40B4-BE49-F238E27FC236}">
              <a16:creationId xmlns:a16="http://schemas.microsoft.com/office/drawing/2014/main" id="{318A76A1-4C38-4457-8FDA-BF012A768D11}"/>
            </a:ext>
          </a:extLst>
        </xdr:cNvPr>
        <xdr:cNvSpPr/>
      </xdr:nvSpPr>
      <xdr:spPr>
        <a:xfrm>
          <a:off x="15430500" y="17545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108586</xdr:rowOff>
    </xdr:from>
    <xdr:to>
      <xdr:col>85</xdr:col>
      <xdr:colOff>127000</xdr:colOff>
      <xdr:row>102</xdr:row>
      <xdr:rowOff>146686</xdr:rowOff>
    </xdr:to>
    <xdr:cxnSp macro="">
      <xdr:nvCxnSpPr>
        <xdr:cNvPr id="652" name="直線コネクタ 651">
          <a:extLst>
            <a:ext uri="{FF2B5EF4-FFF2-40B4-BE49-F238E27FC236}">
              <a16:creationId xmlns:a16="http://schemas.microsoft.com/office/drawing/2014/main" id="{10B1BEE8-BE7C-43AB-B84F-D6BB1DBDC033}"/>
            </a:ext>
          </a:extLst>
        </xdr:cNvPr>
        <xdr:cNvCxnSpPr/>
      </xdr:nvCxnSpPr>
      <xdr:spPr>
        <a:xfrm>
          <a:off x="15481300" y="17596486"/>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17780</xdr:rowOff>
    </xdr:from>
    <xdr:to>
      <xdr:col>76</xdr:col>
      <xdr:colOff>165100</xdr:colOff>
      <xdr:row>102</xdr:row>
      <xdr:rowOff>119380</xdr:rowOff>
    </xdr:to>
    <xdr:sp macro="" textlink="">
      <xdr:nvSpPr>
        <xdr:cNvPr id="653" name="楕円 652">
          <a:extLst>
            <a:ext uri="{FF2B5EF4-FFF2-40B4-BE49-F238E27FC236}">
              <a16:creationId xmlns:a16="http://schemas.microsoft.com/office/drawing/2014/main" id="{E107808B-D7BC-4FC9-9F6C-D89D8539B248}"/>
            </a:ext>
          </a:extLst>
        </xdr:cNvPr>
        <xdr:cNvSpPr/>
      </xdr:nvSpPr>
      <xdr:spPr>
        <a:xfrm>
          <a:off x="14541500" y="17505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68580</xdr:rowOff>
    </xdr:from>
    <xdr:to>
      <xdr:col>81</xdr:col>
      <xdr:colOff>50800</xdr:colOff>
      <xdr:row>102</xdr:row>
      <xdr:rowOff>108586</xdr:rowOff>
    </xdr:to>
    <xdr:cxnSp macro="">
      <xdr:nvCxnSpPr>
        <xdr:cNvPr id="654" name="直線コネクタ 653">
          <a:extLst>
            <a:ext uri="{FF2B5EF4-FFF2-40B4-BE49-F238E27FC236}">
              <a16:creationId xmlns:a16="http://schemas.microsoft.com/office/drawing/2014/main" id="{A393A249-64DF-4BC9-9B4E-8B1A5CF2E360}"/>
            </a:ext>
          </a:extLst>
        </xdr:cNvPr>
        <xdr:cNvCxnSpPr/>
      </xdr:nvCxnSpPr>
      <xdr:spPr>
        <a:xfrm>
          <a:off x="14592300" y="17556480"/>
          <a:ext cx="8890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101</xdr:row>
      <xdr:rowOff>158750</xdr:rowOff>
    </xdr:from>
    <xdr:to>
      <xdr:col>72</xdr:col>
      <xdr:colOff>38100</xdr:colOff>
      <xdr:row>102</xdr:row>
      <xdr:rowOff>88900</xdr:rowOff>
    </xdr:to>
    <xdr:sp macro="" textlink="">
      <xdr:nvSpPr>
        <xdr:cNvPr id="655" name="楕円 654">
          <a:extLst>
            <a:ext uri="{FF2B5EF4-FFF2-40B4-BE49-F238E27FC236}">
              <a16:creationId xmlns:a16="http://schemas.microsoft.com/office/drawing/2014/main" id="{B87B5015-4004-4FC8-84BE-00E8280DD9BC}"/>
            </a:ext>
          </a:extLst>
        </xdr:cNvPr>
        <xdr:cNvSpPr/>
      </xdr:nvSpPr>
      <xdr:spPr>
        <a:xfrm>
          <a:off x="13652500" y="1747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38100</xdr:rowOff>
    </xdr:from>
    <xdr:to>
      <xdr:col>76</xdr:col>
      <xdr:colOff>114300</xdr:colOff>
      <xdr:row>102</xdr:row>
      <xdr:rowOff>68580</xdr:rowOff>
    </xdr:to>
    <xdr:cxnSp macro="">
      <xdr:nvCxnSpPr>
        <xdr:cNvPr id="656" name="直線コネクタ 655">
          <a:extLst>
            <a:ext uri="{FF2B5EF4-FFF2-40B4-BE49-F238E27FC236}">
              <a16:creationId xmlns:a16="http://schemas.microsoft.com/office/drawing/2014/main" id="{5B613490-B137-488D-AED1-3B3E90CDDB7B}"/>
            </a:ext>
          </a:extLst>
        </xdr:cNvPr>
        <xdr:cNvCxnSpPr/>
      </xdr:nvCxnSpPr>
      <xdr:spPr>
        <a:xfrm>
          <a:off x="13703300" y="175260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62882</xdr:rowOff>
    </xdr:from>
    <xdr:ext cx="405111" cy="259045"/>
    <xdr:sp macro="" textlink="">
      <xdr:nvSpPr>
        <xdr:cNvPr id="657" name="n_1aveValue【公民館】&#10;有形固定資産減価償却率">
          <a:extLst>
            <a:ext uri="{FF2B5EF4-FFF2-40B4-BE49-F238E27FC236}">
              <a16:creationId xmlns:a16="http://schemas.microsoft.com/office/drawing/2014/main" id="{992FAEDA-8DC3-4F2E-A78D-E21E8E7A88A3}"/>
            </a:ext>
          </a:extLst>
        </xdr:cNvPr>
        <xdr:cNvSpPr txBox="1"/>
      </xdr:nvSpPr>
      <xdr:spPr>
        <a:xfrm>
          <a:off x="15266044" y="18065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154322</xdr:rowOff>
    </xdr:from>
    <xdr:ext cx="405111" cy="259045"/>
    <xdr:sp macro="" textlink="">
      <xdr:nvSpPr>
        <xdr:cNvPr id="658" name="n_2aveValue【公民館】&#10;有形固定資産減価償却率">
          <a:extLst>
            <a:ext uri="{FF2B5EF4-FFF2-40B4-BE49-F238E27FC236}">
              <a16:creationId xmlns:a16="http://schemas.microsoft.com/office/drawing/2014/main" id="{DAFE33BC-39F1-4AA4-A8B8-B11D49D34A3D}"/>
            </a:ext>
          </a:extLst>
        </xdr:cNvPr>
        <xdr:cNvSpPr txBox="1"/>
      </xdr:nvSpPr>
      <xdr:spPr>
        <a:xfrm>
          <a:off x="14389744" y="17985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150513</xdr:rowOff>
    </xdr:from>
    <xdr:ext cx="405111" cy="259045"/>
    <xdr:sp macro="" textlink="">
      <xdr:nvSpPr>
        <xdr:cNvPr id="659" name="n_3aveValue【公民館】&#10;有形固定資産減価償却率">
          <a:extLst>
            <a:ext uri="{FF2B5EF4-FFF2-40B4-BE49-F238E27FC236}">
              <a16:creationId xmlns:a16="http://schemas.microsoft.com/office/drawing/2014/main" id="{E5C3C27C-9380-4369-A976-F82DE3B2810B}"/>
            </a:ext>
          </a:extLst>
        </xdr:cNvPr>
        <xdr:cNvSpPr txBox="1"/>
      </xdr:nvSpPr>
      <xdr:spPr>
        <a:xfrm>
          <a:off x="13500744" y="17981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19702</xdr:rowOff>
    </xdr:from>
    <xdr:ext cx="405111" cy="259045"/>
    <xdr:sp macro="" textlink="">
      <xdr:nvSpPr>
        <xdr:cNvPr id="660" name="n_4aveValue【公民館】&#10;有形固定資産減価償却率">
          <a:extLst>
            <a:ext uri="{FF2B5EF4-FFF2-40B4-BE49-F238E27FC236}">
              <a16:creationId xmlns:a16="http://schemas.microsoft.com/office/drawing/2014/main" id="{68883D7B-FE7D-496A-965F-574FE1FCC677}"/>
            </a:ext>
          </a:extLst>
        </xdr:cNvPr>
        <xdr:cNvSpPr txBox="1"/>
      </xdr:nvSpPr>
      <xdr:spPr>
        <a:xfrm>
          <a:off x="12611744" y="17679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4463</xdr:rowOff>
    </xdr:from>
    <xdr:ext cx="405111" cy="259045"/>
    <xdr:sp macro="" textlink="">
      <xdr:nvSpPr>
        <xdr:cNvPr id="661" name="n_1mainValue【公民館】&#10;有形固定資産減価償却率">
          <a:extLst>
            <a:ext uri="{FF2B5EF4-FFF2-40B4-BE49-F238E27FC236}">
              <a16:creationId xmlns:a16="http://schemas.microsoft.com/office/drawing/2014/main" id="{ED05544B-412F-4297-B6B3-71739E9C16A9}"/>
            </a:ext>
          </a:extLst>
        </xdr:cNvPr>
        <xdr:cNvSpPr txBox="1"/>
      </xdr:nvSpPr>
      <xdr:spPr>
        <a:xfrm>
          <a:off x="15266044" y="17320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135907</xdr:rowOff>
    </xdr:from>
    <xdr:ext cx="405111" cy="259045"/>
    <xdr:sp macro="" textlink="">
      <xdr:nvSpPr>
        <xdr:cNvPr id="662" name="n_2mainValue【公民館】&#10;有形固定資産減価償却率">
          <a:extLst>
            <a:ext uri="{FF2B5EF4-FFF2-40B4-BE49-F238E27FC236}">
              <a16:creationId xmlns:a16="http://schemas.microsoft.com/office/drawing/2014/main" id="{78045CB8-DEC6-4AFB-95D1-63FF5AE93D9B}"/>
            </a:ext>
          </a:extLst>
        </xdr:cNvPr>
        <xdr:cNvSpPr txBox="1"/>
      </xdr:nvSpPr>
      <xdr:spPr>
        <a:xfrm>
          <a:off x="14389744" y="1728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100</xdr:row>
      <xdr:rowOff>105427</xdr:rowOff>
    </xdr:from>
    <xdr:ext cx="405111" cy="259045"/>
    <xdr:sp macro="" textlink="">
      <xdr:nvSpPr>
        <xdr:cNvPr id="663" name="n_3mainValue【公民館】&#10;有形固定資産減価償却率">
          <a:extLst>
            <a:ext uri="{FF2B5EF4-FFF2-40B4-BE49-F238E27FC236}">
              <a16:creationId xmlns:a16="http://schemas.microsoft.com/office/drawing/2014/main" id="{82EAE841-2D0E-4363-9F70-B215B29764D6}"/>
            </a:ext>
          </a:extLst>
        </xdr:cNvPr>
        <xdr:cNvSpPr txBox="1"/>
      </xdr:nvSpPr>
      <xdr:spPr>
        <a:xfrm>
          <a:off x="13500744" y="1725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64" name="正方形/長方形 663">
          <a:extLst>
            <a:ext uri="{FF2B5EF4-FFF2-40B4-BE49-F238E27FC236}">
              <a16:creationId xmlns:a16="http://schemas.microsoft.com/office/drawing/2014/main" id="{345840FE-1D3F-4CE1-8268-FCCC220E7F31}"/>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65" name="正方形/長方形 664">
          <a:extLst>
            <a:ext uri="{FF2B5EF4-FFF2-40B4-BE49-F238E27FC236}">
              <a16:creationId xmlns:a16="http://schemas.microsoft.com/office/drawing/2014/main" id="{C711D2F9-CC84-4856-99FC-56D829FF46F2}"/>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66" name="正方形/長方形 665">
          <a:extLst>
            <a:ext uri="{FF2B5EF4-FFF2-40B4-BE49-F238E27FC236}">
              <a16:creationId xmlns:a16="http://schemas.microsoft.com/office/drawing/2014/main" id="{2AF3283E-C48A-4100-95E7-4BDD7CF65B01}"/>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67" name="正方形/長方形 666">
          <a:extLst>
            <a:ext uri="{FF2B5EF4-FFF2-40B4-BE49-F238E27FC236}">
              <a16:creationId xmlns:a16="http://schemas.microsoft.com/office/drawing/2014/main" id="{C4800347-F6F3-4FA9-920D-0392899692E6}"/>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68" name="正方形/長方形 667">
          <a:extLst>
            <a:ext uri="{FF2B5EF4-FFF2-40B4-BE49-F238E27FC236}">
              <a16:creationId xmlns:a16="http://schemas.microsoft.com/office/drawing/2014/main" id="{8641716A-5990-45BC-B06C-89A1ED02F937}"/>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69" name="正方形/長方形 668">
          <a:extLst>
            <a:ext uri="{FF2B5EF4-FFF2-40B4-BE49-F238E27FC236}">
              <a16:creationId xmlns:a16="http://schemas.microsoft.com/office/drawing/2014/main" id="{1712DBEC-3348-427E-BCC3-424348369D18}"/>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70" name="正方形/長方形 669">
          <a:extLst>
            <a:ext uri="{FF2B5EF4-FFF2-40B4-BE49-F238E27FC236}">
              <a16:creationId xmlns:a16="http://schemas.microsoft.com/office/drawing/2014/main" id="{9319CD24-0FD3-4B43-9148-D0463112D22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71" name="正方形/長方形 670">
          <a:extLst>
            <a:ext uri="{FF2B5EF4-FFF2-40B4-BE49-F238E27FC236}">
              <a16:creationId xmlns:a16="http://schemas.microsoft.com/office/drawing/2014/main" id="{D48CAF5C-AE50-4E15-AFE6-3128C47D701D}"/>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72" name="テキスト ボックス 671">
          <a:extLst>
            <a:ext uri="{FF2B5EF4-FFF2-40B4-BE49-F238E27FC236}">
              <a16:creationId xmlns:a16="http://schemas.microsoft.com/office/drawing/2014/main" id="{1455007A-74CB-48A4-AE15-D7A511393058}"/>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73" name="直線コネクタ 672">
          <a:extLst>
            <a:ext uri="{FF2B5EF4-FFF2-40B4-BE49-F238E27FC236}">
              <a16:creationId xmlns:a16="http://schemas.microsoft.com/office/drawing/2014/main" id="{61E2B115-6225-45F8-909F-28F0249EEA9F}"/>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74" name="直線コネクタ 673">
          <a:extLst>
            <a:ext uri="{FF2B5EF4-FFF2-40B4-BE49-F238E27FC236}">
              <a16:creationId xmlns:a16="http://schemas.microsoft.com/office/drawing/2014/main" id="{C1C3CB52-BEB6-4E6A-9374-F625112EB8A9}"/>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75" name="テキスト ボックス 674">
          <a:extLst>
            <a:ext uri="{FF2B5EF4-FFF2-40B4-BE49-F238E27FC236}">
              <a16:creationId xmlns:a16="http://schemas.microsoft.com/office/drawing/2014/main" id="{3D2FBF8D-2EE4-4DB4-AE0A-954D25F0C931}"/>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76" name="直線コネクタ 675">
          <a:extLst>
            <a:ext uri="{FF2B5EF4-FFF2-40B4-BE49-F238E27FC236}">
              <a16:creationId xmlns:a16="http://schemas.microsoft.com/office/drawing/2014/main" id="{774E8021-F3D3-448A-A899-03C0FC8CB1BA}"/>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77" name="テキスト ボックス 676">
          <a:extLst>
            <a:ext uri="{FF2B5EF4-FFF2-40B4-BE49-F238E27FC236}">
              <a16:creationId xmlns:a16="http://schemas.microsoft.com/office/drawing/2014/main" id="{32E258E2-6DD1-429F-855D-66DEBEB2D466}"/>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78" name="直線コネクタ 677">
          <a:extLst>
            <a:ext uri="{FF2B5EF4-FFF2-40B4-BE49-F238E27FC236}">
              <a16:creationId xmlns:a16="http://schemas.microsoft.com/office/drawing/2014/main" id="{1A55CDD8-E701-410C-81B8-6ED3DE39A55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79" name="テキスト ボックス 678">
          <a:extLst>
            <a:ext uri="{FF2B5EF4-FFF2-40B4-BE49-F238E27FC236}">
              <a16:creationId xmlns:a16="http://schemas.microsoft.com/office/drawing/2014/main" id="{1C4B69FA-8CE4-4B50-9F06-49880E4CB891}"/>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80" name="直線コネクタ 679">
          <a:extLst>
            <a:ext uri="{FF2B5EF4-FFF2-40B4-BE49-F238E27FC236}">
              <a16:creationId xmlns:a16="http://schemas.microsoft.com/office/drawing/2014/main" id="{F01124C8-346E-4272-892D-909075B41F51}"/>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81" name="テキスト ボックス 680">
          <a:extLst>
            <a:ext uri="{FF2B5EF4-FFF2-40B4-BE49-F238E27FC236}">
              <a16:creationId xmlns:a16="http://schemas.microsoft.com/office/drawing/2014/main" id="{5673886E-7D11-47DE-A3F0-67501DA51072}"/>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82" name="直線コネクタ 681">
          <a:extLst>
            <a:ext uri="{FF2B5EF4-FFF2-40B4-BE49-F238E27FC236}">
              <a16:creationId xmlns:a16="http://schemas.microsoft.com/office/drawing/2014/main" id="{6E5B9603-4870-47E2-9222-80323F1F4EB8}"/>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83" name="テキスト ボックス 682">
          <a:extLst>
            <a:ext uri="{FF2B5EF4-FFF2-40B4-BE49-F238E27FC236}">
              <a16:creationId xmlns:a16="http://schemas.microsoft.com/office/drawing/2014/main" id="{441F7D33-DF8E-4792-BE4F-DFFABCC867D4}"/>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84" name="直線コネクタ 683">
          <a:extLst>
            <a:ext uri="{FF2B5EF4-FFF2-40B4-BE49-F238E27FC236}">
              <a16:creationId xmlns:a16="http://schemas.microsoft.com/office/drawing/2014/main" id="{958F5FB5-3A7D-4E13-9467-7DC9C85BA05E}"/>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685" name="テキスト ボックス 684">
          <a:extLst>
            <a:ext uri="{FF2B5EF4-FFF2-40B4-BE49-F238E27FC236}">
              <a16:creationId xmlns:a16="http://schemas.microsoft.com/office/drawing/2014/main" id="{55F356D5-5688-454F-9757-56FF489AC731}"/>
            </a:ext>
          </a:extLst>
        </xdr:cNvPr>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86" name="【公民館】&#10;一人当たり面積グラフ枠">
          <a:extLst>
            <a:ext uri="{FF2B5EF4-FFF2-40B4-BE49-F238E27FC236}">
              <a16:creationId xmlns:a16="http://schemas.microsoft.com/office/drawing/2014/main" id="{FE1F2BC8-6081-45BB-B767-FAA29FB87333}"/>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68962</xdr:rowOff>
    </xdr:from>
    <xdr:to>
      <xdr:col>116</xdr:col>
      <xdr:colOff>62864</xdr:colOff>
      <xdr:row>108</xdr:row>
      <xdr:rowOff>112204</xdr:rowOff>
    </xdr:to>
    <xdr:cxnSp macro="">
      <xdr:nvCxnSpPr>
        <xdr:cNvPr id="687" name="直線コネクタ 686">
          <a:extLst>
            <a:ext uri="{FF2B5EF4-FFF2-40B4-BE49-F238E27FC236}">
              <a16:creationId xmlns:a16="http://schemas.microsoft.com/office/drawing/2014/main" id="{F577613E-4823-4326-B928-06EF6B28FC98}"/>
            </a:ext>
          </a:extLst>
        </xdr:cNvPr>
        <xdr:cNvCxnSpPr/>
      </xdr:nvCxnSpPr>
      <xdr:spPr>
        <a:xfrm flipV="1">
          <a:off x="22160864" y="17385412"/>
          <a:ext cx="0" cy="12433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116031</xdr:rowOff>
    </xdr:from>
    <xdr:ext cx="469744" cy="259045"/>
    <xdr:sp macro="" textlink="">
      <xdr:nvSpPr>
        <xdr:cNvPr id="688" name="【公民館】&#10;一人当たり面積最小値テキスト">
          <a:extLst>
            <a:ext uri="{FF2B5EF4-FFF2-40B4-BE49-F238E27FC236}">
              <a16:creationId xmlns:a16="http://schemas.microsoft.com/office/drawing/2014/main" id="{45521FA0-9771-4E07-A688-4A56BF2EE246}"/>
            </a:ext>
          </a:extLst>
        </xdr:cNvPr>
        <xdr:cNvSpPr txBox="1"/>
      </xdr:nvSpPr>
      <xdr:spPr>
        <a:xfrm>
          <a:off x="22199600" y="18632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112204</xdr:rowOff>
    </xdr:from>
    <xdr:to>
      <xdr:col>116</xdr:col>
      <xdr:colOff>152400</xdr:colOff>
      <xdr:row>108</xdr:row>
      <xdr:rowOff>112204</xdr:rowOff>
    </xdr:to>
    <xdr:cxnSp macro="">
      <xdr:nvCxnSpPr>
        <xdr:cNvPr id="689" name="直線コネクタ 688">
          <a:extLst>
            <a:ext uri="{FF2B5EF4-FFF2-40B4-BE49-F238E27FC236}">
              <a16:creationId xmlns:a16="http://schemas.microsoft.com/office/drawing/2014/main" id="{D36AA9EA-72DA-40D4-ACA6-0E40F37B5B7A}"/>
            </a:ext>
          </a:extLst>
        </xdr:cNvPr>
        <xdr:cNvCxnSpPr/>
      </xdr:nvCxnSpPr>
      <xdr:spPr>
        <a:xfrm>
          <a:off x="22072600" y="186288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15639</xdr:rowOff>
    </xdr:from>
    <xdr:ext cx="469744" cy="259045"/>
    <xdr:sp macro="" textlink="">
      <xdr:nvSpPr>
        <xdr:cNvPr id="690" name="【公民館】&#10;一人当たり面積最大値テキスト">
          <a:extLst>
            <a:ext uri="{FF2B5EF4-FFF2-40B4-BE49-F238E27FC236}">
              <a16:creationId xmlns:a16="http://schemas.microsoft.com/office/drawing/2014/main" id="{5065FDAD-3027-4D1E-982B-BA8CB5E4CC5A}"/>
            </a:ext>
          </a:extLst>
        </xdr:cNvPr>
        <xdr:cNvSpPr txBox="1"/>
      </xdr:nvSpPr>
      <xdr:spPr>
        <a:xfrm>
          <a:off x="22199600" y="17160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68962</xdr:rowOff>
    </xdr:from>
    <xdr:to>
      <xdr:col>116</xdr:col>
      <xdr:colOff>152400</xdr:colOff>
      <xdr:row>101</xdr:row>
      <xdr:rowOff>68962</xdr:rowOff>
    </xdr:to>
    <xdr:cxnSp macro="">
      <xdr:nvCxnSpPr>
        <xdr:cNvPr id="691" name="直線コネクタ 690">
          <a:extLst>
            <a:ext uri="{FF2B5EF4-FFF2-40B4-BE49-F238E27FC236}">
              <a16:creationId xmlns:a16="http://schemas.microsoft.com/office/drawing/2014/main" id="{DABEC7FF-CE49-48A4-99B8-C83D94FAA434}"/>
            </a:ext>
          </a:extLst>
        </xdr:cNvPr>
        <xdr:cNvCxnSpPr/>
      </xdr:nvCxnSpPr>
      <xdr:spPr>
        <a:xfrm>
          <a:off x="22072600" y="17385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83456</xdr:rowOff>
    </xdr:from>
    <xdr:ext cx="469744" cy="259045"/>
    <xdr:sp macro="" textlink="">
      <xdr:nvSpPr>
        <xdr:cNvPr id="692" name="【公民館】&#10;一人当たり面積平均値テキスト">
          <a:extLst>
            <a:ext uri="{FF2B5EF4-FFF2-40B4-BE49-F238E27FC236}">
              <a16:creationId xmlns:a16="http://schemas.microsoft.com/office/drawing/2014/main" id="{799C8C9B-B5AA-4CEE-9A50-B5432F2A108C}"/>
            </a:ext>
          </a:extLst>
        </xdr:cNvPr>
        <xdr:cNvSpPr txBox="1"/>
      </xdr:nvSpPr>
      <xdr:spPr>
        <a:xfrm>
          <a:off x="22199600" y="184286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105029</xdr:rowOff>
    </xdr:from>
    <xdr:to>
      <xdr:col>116</xdr:col>
      <xdr:colOff>114300</xdr:colOff>
      <xdr:row>108</xdr:row>
      <xdr:rowOff>35179</xdr:rowOff>
    </xdr:to>
    <xdr:sp macro="" textlink="">
      <xdr:nvSpPr>
        <xdr:cNvPr id="693" name="フローチャート: 判断 692">
          <a:extLst>
            <a:ext uri="{FF2B5EF4-FFF2-40B4-BE49-F238E27FC236}">
              <a16:creationId xmlns:a16="http://schemas.microsoft.com/office/drawing/2014/main" id="{71F3CB42-976A-466D-B13D-95E3F1AE9ECE}"/>
            </a:ext>
          </a:extLst>
        </xdr:cNvPr>
        <xdr:cNvSpPr/>
      </xdr:nvSpPr>
      <xdr:spPr>
        <a:xfrm>
          <a:off x="22110700" y="18450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87885</xdr:rowOff>
    </xdr:from>
    <xdr:to>
      <xdr:col>112</xdr:col>
      <xdr:colOff>38100</xdr:colOff>
      <xdr:row>108</xdr:row>
      <xdr:rowOff>18035</xdr:rowOff>
    </xdr:to>
    <xdr:sp macro="" textlink="">
      <xdr:nvSpPr>
        <xdr:cNvPr id="694" name="フローチャート: 判断 693">
          <a:extLst>
            <a:ext uri="{FF2B5EF4-FFF2-40B4-BE49-F238E27FC236}">
              <a16:creationId xmlns:a16="http://schemas.microsoft.com/office/drawing/2014/main" id="{5F83B288-2162-4ADE-92EF-B755F5E6F4BC}"/>
            </a:ext>
          </a:extLst>
        </xdr:cNvPr>
        <xdr:cNvSpPr/>
      </xdr:nvSpPr>
      <xdr:spPr>
        <a:xfrm>
          <a:off x="21272500" y="18433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95886</xdr:rowOff>
    </xdr:from>
    <xdr:to>
      <xdr:col>107</xdr:col>
      <xdr:colOff>101600</xdr:colOff>
      <xdr:row>108</xdr:row>
      <xdr:rowOff>26036</xdr:rowOff>
    </xdr:to>
    <xdr:sp macro="" textlink="">
      <xdr:nvSpPr>
        <xdr:cNvPr id="695" name="フローチャート: 判断 694">
          <a:extLst>
            <a:ext uri="{FF2B5EF4-FFF2-40B4-BE49-F238E27FC236}">
              <a16:creationId xmlns:a16="http://schemas.microsoft.com/office/drawing/2014/main" id="{5C7964B7-4344-48EA-8298-A959C8E2BA4B}"/>
            </a:ext>
          </a:extLst>
        </xdr:cNvPr>
        <xdr:cNvSpPr/>
      </xdr:nvSpPr>
      <xdr:spPr>
        <a:xfrm>
          <a:off x="20383500" y="18441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98361</xdr:rowOff>
    </xdr:from>
    <xdr:to>
      <xdr:col>102</xdr:col>
      <xdr:colOff>165100</xdr:colOff>
      <xdr:row>108</xdr:row>
      <xdr:rowOff>28511</xdr:rowOff>
    </xdr:to>
    <xdr:sp macro="" textlink="">
      <xdr:nvSpPr>
        <xdr:cNvPr id="696" name="フローチャート: 判断 695">
          <a:extLst>
            <a:ext uri="{FF2B5EF4-FFF2-40B4-BE49-F238E27FC236}">
              <a16:creationId xmlns:a16="http://schemas.microsoft.com/office/drawing/2014/main" id="{4DB1D7F8-DF71-4C00-A9F1-539AC37CDEB9}"/>
            </a:ext>
          </a:extLst>
        </xdr:cNvPr>
        <xdr:cNvSpPr/>
      </xdr:nvSpPr>
      <xdr:spPr>
        <a:xfrm>
          <a:off x="19494500" y="18443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114936</xdr:rowOff>
    </xdr:from>
    <xdr:to>
      <xdr:col>98</xdr:col>
      <xdr:colOff>38100</xdr:colOff>
      <xdr:row>108</xdr:row>
      <xdr:rowOff>45086</xdr:rowOff>
    </xdr:to>
    <xdr:sp macro="" textlink="">
      <xdr:nvSpPr>
        <xdr:cNvPr id="697" name="フローチャート: 判断 696">
          <a:extLst>
            <a:ext uri="{FF2B5EF4-FFF2-40B4-BE49-F238E27FC236}">
              <a16:creationId xmlns:a16="http://schemas.microsoft.com/office/drawing/2014/main" id="{5E054753-B3DB-410E-911C-74E0166E8C6A}"/>
            </a:ext>
          </a:extLst>
        </xdr:cNvPr>
        <xdr:cNvSpPr/>
      </xdr:nvSpPr>
      <xdr:spPr>
        <a:xfrm>
          <a:off x="18605500" y="18460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98" name="テキスト ボックス 697">
          <a:extLst>
            <a:ext uri="{FF2B5EF4-FFF2-40B4-BE49-F238E27FC236}">
              <a16:creationId xmlns:a16="http://schemas.microsoft.com/office/drawing/2014/main" id="{9A149D90-FD0A-48EE-8B7F-FFBC5298A10D}"/>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99" name="テキスト ボックス 698">
          <a:extLst>
            <a:ext uri="{FF2B5EF4-FFF2-40B4-BE49-F238E27FC236}">
              <a16:creationId xmlns:a16="http://schemas.microsoft.com/office/drawing/2014/main" id="{90266371-4B1F-4813-B1F5-F6FD96EDE168}"/>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00" name="テキスト ボックス 699">
          <a:extLst>
            <a:ext uri="{FF2B5EF4-FFF2-40B4-BE49-F238E27FC236}">
              <a16:creationId xmlns:a16="http://schemas.microsoft.com/office/drawing/2014/main" id="{AD7326C6-EFDA-484B-AD43-D6D7B17F0962}"/>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01" name="テキスト ボックス 700">
          <a:extLst>
            <a:ext uri="{FF2B5EF4-FFF2-40B4-BE49-F238E27FC236}">
              <a16:creationId xmlns:a16="http://schemas.microsoft.com/office/drawing/2014/main" id="{4A2BB739-5005-4AC6-BE71-678664D5DE75}"/>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02" name="テキスト ボックス 701">
          <a:extLst>
            <a:ext uri="{FF2B5EF4-FFF2-40B4-BE49-F238E27FC236}">
              <a16:creationId xmlns:a16="http://schemas.microsoft.com/office/drawing/2014/main" id="{9324115A-8C66-425E-8897-7C9EFC4302F1}"/>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14732</xdr:rowOff>
    </xdr:from>
    <xdr:to>
      <xdr:col>116</xdr:col>
      <xdr:colOff>114300</xdr:colOff>
      <xdr:row>104</xdr:row>
      <xdr:rowOff>116332</xdr:rowOff>
    </xdr:to>
    <xdr:sp macro="" textlink="">
      <xdr:nvSpPr>
        <xdr:cNvPr id="703" name="楕円 702">
          <a:extLst>
            <a:ext uri="{FF2B5EF4-FFF2-40B4-BE49-F238E27FC236}">
              <a16:creationId xmlns:a16="http://schemas.microsoft.com/office/drawing/2014/main" id="{3F31689C-AD4F-4C1C-BA6F-5BF77579DA28}"/>
            </a:ext>
          </a:extLst>
        </xdr:cNvPr>
        <xdr:cNvSpPr/>
      </xdr:nvSpPr>
      <xdr:spPr>
        <a:xfrm>
          <a:off x="22110700" y="17845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37609</xdr:rowOff>
    </xdr:from>
    <xdr:ext cx="469744" cy="259045"/>
    <xdr:sp macro="" textlink="">
      <xdr:nvSpPr>
        <xdr:cNvPr id="704" name="【公民館】&#10;一人当たり面積該当値テキスト">
          <a:extLst>
            <a:ext uri="{FF2B5EF4-FFF2-40B4-BE49-F238E27FC236}">
              <a16:creationId xmlns:a16="http://schemas.microsoft.com/office/drawing/2014/main" id="{ECCE097B-DF1B-4046-BCB9-C61A51EA961D}"/>
            </a:ext>
          </a:extLst>
        </xdr:cNvPr>
        <xdr:cNvSpPr txBox="1"/>
      </xdr:nvSpPr>
      <xdr:spPr>
        <a:xfrm>
          <a:off x="22199600" y="17696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52832</xdr:rowOff>
    </xdr:from>
    <xdr:to>
      <xdr:col>112</xdr:col>
      <xdr:colOff>38100</xdr:colOff>
      <xdr:row>104</xdr:row>
      <xdr:rowOff>154432</xdr:rowOff>
    </xdr:to>
    <xdr:sp macro="" textlink="">
      <xdr:nvSpPr>
        <xdr:cNvPr id="705" name="楕円 704">
          <a:extLst>
            <a:ext uri="{FF2B5EF4-FFF2-40B4-BE49-F238E27FC236}">
              <a16:creationId xmlns:a16="http://schemas.microsoft.com/office/drawing/2014/main" id="{4D91710A-E7C1-4C2C-9EFF-B9347400C921}"/>
            </a:ext>
          </a:extLst>
        </xdr:cNvPr>
        <xdr:cNvSpPr/>
      </xdr:nvSpPr>
      <xdr:spPr>
        <a:xfrm>
          <a:off x="21272500" y="17883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65532</xdr:rowOff>
    </xdr:from>
    <xdr:to>
      <xdr:col>116</xdr:col>
      <xdr:colOff>63500</xdr:colOff>
      <xdr:row>104</xdr:row>
      <xdr:rowOff>103632</xdr:rowOff>
    </xdr:to>
    <xdr:cxnSp macro="">
      <xdr:nvCxnSpPr>
        <xdr:cNvPr id="706" name="直線コネクタ 705">
          <a:extLst>
            <a:ext uri="{FF2B5EF4-FFF2-40B4-BE49-F238E27FC236}">
              <a16:creationId xmlns:a16="http://schemas.microsoft.com/office/drawing/2014/main" id="{7F7611E6-7840-4B47-BFEA-561523AF00FD}"/>
            </a:ext>
          </a:extLst>
        </xdr:cNvPr>
        <xdr:cNvCxnSpPr/>
      </xdr:nvCxnSpPr>
      <xdr:spPr>
        <a:xfrm flipV="1">
          <a:off x="21323300" y="17896332"/>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63309</xdr:rowOff>
    </xdr:from>
    <xdr:to>
      <xdr:col>107</xdr:col>
      <xdr:colOff>101600</xdr:colOff>
      <xdr:row>104</xdr:row>
      <xdr:rowOff>164909</xdr:rowOff>
    </xdr:to>
    <xdr:sp macro="" textlink="">
      <xdr:nvSpPr>
        <xdr:cNvPr id="707" name="楕円 706">
          <a:extLst>
            <a:ext uri="{FF2B5EF4-FFF2-40B4-BE49-F238E27FC236}">
              <a16:creationId xmlns:a16="http://schemas.microsoft.com/office/drawing/2014/main" id="{8171C871-A45F-46F4-A99B-50C27ED98834}"/>
            </a:ext>
          </a:extLst>
        </xdr:cNvPr>
        <xdr:cNvSpPr/>
      </xdr:nvSpPr>
      <xdr:spPr>
        <a:xfrm>
          <a:off x="20383500" y="17894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103632</xdr:rowOff>
    </xdr:from>
    <xdr:to>
      <xdr:col>111</xdr:col>
      <xdr:colOff>177800</xdr:colOff>
      <xdr:row>104</xdr:row>
      <xdr:rowOff>114109</xdr:rowOff>
    </xdr:to>
    <xdr:cxnSp macro="">
      <xdr:nvCxnSpPr>
        <xdr:cNvPr id="708" name="直線コネクタ 707">
          <a:extLst>
            <a:ext uri="{FF2B5EF4-FFF2-40B4-BE49-F238E27FC236}">
              <a16:creationId xmlns:a16="http://schemas.microsoft.com/office/drawing/2014/main" id="{2E5C21BF-09D7-4E78-9B22-A09C146F92BA}"/>
            </a:ext>
          </a:extLst>
        </xdr:cNvPr>
        <xdr:cNvCxnSpPr/>
      </xdr:nvCxnSpPr>
      <xdr:spPr>
        <a:xfrm flipV="1">
          <a:off x="20434300" y="17934432"/>
          <a:ext cx="889000" cy="10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87313</xdr:rowOff>
    </xdr:from>
    <xdr:to>
      <xdr:col>102</xdr:col>
      <xdr:colOff>165100</xdr:colOff>
      <xdr:row>105</xdr:row>
      <xdr:rowOff>17463</xdr:rowOff>
    </xdr:to>
    <xdr:sp macro="" textlink="">
      <xdr:nvSpPr>
        <xdr:cNvPr id="709" name="楕円 708">
          <a:extLst>
            <a:ext uri="{FF2B5EF4-FFF2-40B4-BE49-F238E27FC236}">
              <a16:creationId xmlns:a16="http://schemas.microsoft.com/office/drawing/2014/main" id="{193A09C1-B71B-420E-94D9-720569ECACFD}"/>
            </a:ext>
          </a:extLst>
        </xdr:cNvPr>
        <xdr:cNvSpPr/>
      </xdr:nvSpPr>
      <xdr:spPr>
        <a:xfrm>
          <a:off x="19494500" y="1791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114109</xdr:rowOff>
    </xdr:from>
    <xdr:to>
      <xdr:col>107</xdr:col>
      <xdr:colOff>50800</xdr:colOff>
      <xdr:row>104</xdr:row>
      <xdr:rowOff>138113</xdr:rowOff>
    </xdr:to>
    <xdr:cxnSp macro="">
      <xdr:nvCxnSpPr>
        <xdr:cNvPr id="710" name="直線コネクタ 709">
          <a:extLst>
            <a:ext uri="{FF2B5EF4-FFF2-40B4-BE49-F238E27FC236}">
              <a16:creationId xmlns:a16="http://schemas.microsoft.com/office/drawing/2014/main" id="{657780CE-2D8B-4F73-83E4-512AC0DEF1C0}"/>
            </a:ext>
          </a:extLst>
        </xdr:cNvPr>
        <xdr:cNvCxnSpPr/>
      </xdr:nvCxnSpPr>
      <xdr:spPr>
        <a:xfrm flipV="1">
          <a:off x="19545300" y="17944909"/>
          <a:ext cx="889000" cy="24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108</xdr:row>
      <xdr:rowOff>9162</xdr:rowOff>
    </xdr:from>
    <xdr:ext cx="469744" cy="259045"/>
    <xdr:sp macro="" textlink="">
      <xdr:nvSpPr>
        <xdr:cNvPr id="711" name="n_1aveValue【公民館】&#10;一人当たり面積">
          <a:extLst>
            <a:ext uri="{FF2B5EF4-FFF2-40B4-BE49-F238E27FC236}">
              <a16:creationId xmlns:a16="http://schemas.microsoft.com/office/drawing/2014/main" id="{535D5754-CC42-403C-8632-A36E7E2CF566}"/>
            </a:ext>
          </a:extLst>
        </xdr:cNvPr>
        <xdr:cNvSpPr txBox="1"/>
      </xdr:nvSpPr>
      <xdr:spPr>
        <a:xfrm>
          <a:off x="21075727" y="18525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17163</xdr:rowOff>
    </xdr:from>
    <xdr:ext cx="469744" cy="259045"/>
    <xdr:sp macro="" textlink="">
      <xdr:nvSpPr>
        <xdr:cNvPr id="712" name="n_2aveValue【公民館】&#10;一人当たり面積">
          <a:extLst>
            <a:ext uri="{FF2B5EF4-FFF2-40B4-BE49-F238E27FC236}">
              <a16:creationId xmlns:a16="http://schemas.microsoft.com/office/drawing/2014/main" id="{3C1FAEED-7CD3-4441-A0CA-4E4BB313E62D}"/>
            </a:ext>
          </a:extLst>
        </xdr:cNvPr>
        <xdr:cNvSpPr txBox="1"/>
      </xdr:nvSpPr>
      <xdr:spPr>
        <a:xfrm>
          <a:off x="20199427" y="18533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19638</xdr:rowOff>
    </xdr:from>
    <xdr:ext cx="469744" cy="259045"/>
    <xdr:sp macro="" textlink="">
      <xdr:nvSpPr>
        <xdr:cNvPr id="713" name="n_3aveValue【公民館】&#10;一人当たり面積">
          <a:extLst>
            <a:ext uri="{FF2B5EF4-FFF2-40B4-BE49-F238E27FC236}">
              <a16:creationId xmlns:a16="http://schemas.microsoft.com/office/drawing/2014/main" id="{D772582C-0B28-4DCF-9E4D-7C15C8EFD8A3}"/>
            </a:ext>
          </a:extLst>
        </xdr:cNvPr>
        <xdr:cNvSpPr txBox="1"/>
      </xdr:nvSpPr>
      <xdr:spPr>
        <a:xfrm>
          <a:off x="19310427" y="18536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61613</xdr:rowOff>
    </xdr:from>
    <xdr:ext cx="469744" cy="259045"/>
    <xdr:sp macro="" textlink="">
      <xdr:nvSpPr>
        <xdr:cNvPr id="714" name="n_4aveValue【公民館】&#10;一人当たり面積">
          <a:extLst>
            <a:ext uri="{FF2B5EF4-FFF2-40B4-BE49-F238E27FC236}">
              <a16:creationId xmlns:a16="http://schemas.microsoft.com/office/drawing/2014/main" id="{974AA4DF-9AC8-4717-BB2E-0A0037765E51}"/>
            </a:ext>
          </a:extLst>
        </xdr:cNvPr>
        <xdr:cNvSpPr txBox="1"/>
      </xdr:nvSpPr>
      <xdr:spPr>
        <a:xfrm>
          <a:off x="18421427" y="18235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170959</xdr:rowOff>
    </xdr:from>
    <xdr:ext cx="469744" cy="259045"/>
    <xdr:sp macro="" textlink="">
      <xdr:nvSpPr>
        <xdr:cNvPr id="715" name="n_1mainValue【公民館】&#10;一人当たり面積">
          <a:extLst>
            <a:ext uri="{FF2B5EF4-FFF2-40B4-BE49-F238E27FC236}">
              <a16:creationId xmlns:a16="http://schemas.microsoft.com/office/drawing/2014/main" id="{901DAD10-C0B4-471D-9F4A-F4BCEA6381C5}"/>
            </a:ext>
          </a:extLst>
        </xdr:cNvPr>
        <xdr:cNvSpPr txBox="1"/>
      </xdr:nvSpPr>
      <xdr:spPr>
        <a:xfrm>
          <a:off x="21075727" y="17658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9986</xdr:rowOff>
    </xdr:from>
    <xdr:ext cx="469744" cy="259045"/>
    <xdr:sp macro="" textlink="">
      <xdr:nvSpPr>
        <xdr:cNvPr id="716" name="n_2mainValue【公民館】&#10;一人当たり面積">
          <a:extLst>
            <a:ext uri="{FF2B5EF4-FFF2-40B4-BE49-F238E27FC236}">
              <a16:creationId xmlns:a16="http://schemas.microsoft.com/office/drawing/2014/main" id="{DBB7EB66-7AEF-44C6-B71E-4CB034089EF7}"/>
            </a:ext>
          </a:extLst>
        </xdr:cNvPr>
        <xdr:cNvSpPr txBox="1"/>
      </xdr:nvSpPr>
      <xdr:spPr>
        <a:xfrm>
          <a:off x="20199427" y="17669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33990</xdr:rowOff>
    </xdr:from>
    <xdr:ext cx="469744" cy="259045"/>
    <xdr:sp macro="" textlink="">
      <xdr:nvSpPr>
        <xdr:cNvPr id="717" name="n_3mainValue【公民館】&#10;一人当たり面積">
          <a:extLst>
            <a:ext uri="{FF2B5EF4-FFF2-40B4-BE49-F238E27FC236}">
              <a16:creationId xmlns:a16="http://schemas.microsoft.com/office/drawing/2014/main" id="{0B5D6222-E9FE-49E1-A334-CE8F74355C12}"/>
            </a:ext>
          </a:extLst>
        </xdr:cNvPr>
        <xdr:cNvSpPr txBox="1"/>
      </xdr:nvSpPr>
      <xdr:spPr>
        <a:xfrm>
          <a:off x="19310427" y="17693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18" name="正方形/長方形 717">
          <a:extLst>
            <a:ext uri="{FF2B5EF4-FFF2-40B4-BE49-F238E27FC236}">
              <a16:creationId xmlns:a16="http://schemas.microsoft.com/office/drawing/2014/main" id="{8D2A1A8B-28E1-4EC8-A713-7EA0D64C50F5}"/>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19" name="正方形/長方形 718">
          <a:extLst>
            <a:ext uri="{FF2B5EF4-FFF2-40B4-BE49-F238E27FC236}">
              <a16:creationId xmlns:a16="http://schemas.microsoft.com/office/drawing/2014/main" id="{4AC25EA7-E451-4289-92EE-BD14209EAE8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20" name="テキスト ボックス 719">
          <a:extLst>
            <a:ext uri="{FF2B5EF4-FFF2-40B4-BE49-F238E27FC236}">
              <a16:creationId xmlns:a16="http://schemas.microsoft.com/office/drawing/2014/main" id="{CBEEC016-3366-4277-8E00-2ADB99DDF4AD}"/>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類似団体と比較して有形固定資産償却率が高くなっている施設に児童館が挙げられる。</a:t>
          </a:r>
          <a:r>
            <a:rPr kumimoji="1" lang="en-US" altLang="ja-JP" sz="1300">
              <a:latin typeface="ＭＳ Ｐゴシック" panose="020B0600070205080204" pitchFamily="50" charset="-128"/>
              <a:ea typeface="ＭＳ Ｐゴシック" panose="020B0600070205080204" pitchFamily="50" charset="-128"/>
            </a:rPr>
            <a:t>2014</a:t>
          </a:r>
          <a:r>
            <a:rPr kumimoji="1" lang="ja-JP" altLang="en-US" sz="1300">
              <a:latin typeface="ＭＳ Ｐゴシック" panose="020B0600070205080204" pitchFamily="50" charset="-128"/>
              <a:ea typeface="ＭＳ Ｐゴシック" panose="020B0600070205080204" pitchFamily="50" charset="-128"/>
            </a:rPr>
            <a:t>年に学校に隣接した遊休施設（旧老人憩の家）を児童館に転用し、教育と子育てが連携できるよう施設の再編と長寿命化を行ったところであり、個別施設計画における使用可能年数は伸びた。学校、児童館、公民館の住民一人当たりの面積については、類似団体に比べ高くなっているが、人口が極端に少ないため高くなる傾向にあ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EFB6826D-424D-401A-9C2D-FD2D3E963ACD}"/>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83EB6013-1349-47BB-A646-B3F2C71AAF31}"/>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696E76C5-47E3-4179-8FA9-A554133D48A8}"/>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F4647B4-767E-4C04-974F-9210D9783863}"/>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福島県檜枝岐村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C697360-B8D2-4035-8190-0A05A6C5992D}"/>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E91927BF-9B95-4D48-8F43-F0AE830EF8C2}"/>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3AC83A0B-672F-4534-9E83-6399E2BB6E65}"/>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E1857A39-A13A-466A-A1F4-C94B8620A368}"/>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B5E9E7AF-CB0F-43CE-AE0E-E2540318BAE2}"/>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7D574214-7A75-4F45-9A66-63221B066582}"/>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522
521
390.46
2,675,151
2,533,165
103,307
991,543
3,296,213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45F2879-3535-4700-BE12-F947E2E5D163}"/>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C93B6FA3-9FDE-4336-8380-96D4CFE680C5}"/>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2E1390D4-18E1-4EEE-A9A4-666ED5BD51C1}"/>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869B587D-FB01-40E3-A14D-BEF4EFAD01EA}"/>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94D17C09-7D83-4898-A1DE-5CCFB2A9CCB1}"/>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20D4862F-E021-4A1C-A16B-FB7B658CE4A5}"/>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857BEBA5-AA6E-4187-8256-70D0BE9EA259}"/>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B157DCCE-FE38-499F-9810-2B45646DE468}"/>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31CD75E3-844B-4D2B-86EB-AB0FF4D22DEE}"/>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94A50394-979A-4E73-B81F-BE769357923E}"/>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DC686C7F-4690-4399-85F2-97FA9E0666F1}"/>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D88DBCE9-8833-4B8C-AA9F-4D1FD45A65D7}"/>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443A598D-765F-484A-9D56-09D7B05A4D7F}"/>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DD5A6C93-274A-4A76-A1C9-3128B0533B88}"/>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AB06C8D7-10E6-459E-A56B-7C79BDB91EB8}"/>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534EB4EA-1015-47D6-A87E-7AC635F43E31}"/>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C13A5EE-DCAF-4C4A-9FD6-AE4EDBAA0ECE}"/>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15A7083D-3A05-471D-A935-32AC214EA3F9}"/>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577BCD6C-2966-493B-BDB9-AA11146D4257}"/>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D5C26A17-7649-41CB-8B39-C6B6952ED61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C157B438-E3BD-4F78-8854-117F2D11D886}"/>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FE6F3723-8C73-428A-8DC8-5906BC146F74}"/>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94478D37-5EF4-4971-A3E7-43A2927F6DA2}"/>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4E1B3FAC-3792-450C-BDCC-DFD4FEC9F291}"/>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3FCA0590-AAD3-4C2B-A3E8-D24128A5491D}"/>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AB259088-89B0-491E-8700-1DCF5FCE06A1}"/>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D0BCDFAA-6858-41AB-AE2D-869C67A48318}"/>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E3E998CF-8F14-4BE2-A1B5-C019CF1EBAB7}"/>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1FBBBBF-0DE9-4AED-8F1C-43CE914BE0A6}"/>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a:extLst>
            <a:ext uri="{FF2B5EF4-FFF2-40B4-BE49-F238E27FC236}">
              <a16:creationId xmlns:a16="http://schemas.microsoft.com/office/drawing/2014/main" id="{55176BDF-7F5B-448D-AB94-86F9D81EF2AF}"/>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a:extLst>
            <a:ext uri="{FF2B5EF4-FFF2-40B4-BE49-F238E27FC236}">
              <a16:creationId xmlns:a16="http://schemas.microsoft.com/office/drawing/2014/main" id="{F58946A2-400A-4D87-8F5B-F0E88CDE3E41}"/>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a:extLst>
            <a:ext uri="{FF2B5EF4-FFF2-40B4-BE49-F238E27FC236}">
              <a16:creationId xmlns:a16="http://schemas.microsoft.com/office/drawing/2014/main" id="{14AA31DB-E2B5-4C20-9BBE-724FD6149E27}"/>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a:extLst>
            <a:ext uri="{FF2B5EF4-FFF2-40B4-BE49-F238E27FC236}">
              <a16:creationId xmlns:a16="http://schemas.microsoft.com/office/drawing/2014/main" id="{7860C0BC-5CA9-4B09-8348-B0533CE15C24}"/>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a:extLst>
            <a:ext uri="{FF2B5EF4-FFF2-40B4-BE49-F238E27FC236}">
              <a16:creationId xmlns:a16="http://schemas.microsoft.com/office/drawing/2014/main" id="{2A7E9D09-9F6D-4FB2-A235-4D801014070B}"/>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a:extLst>
            <a:ext uri="{FF2B5EF4-FFF2-40B4-BE49-F238E27FC236}">
              <a16:creationId xmlns:a16="http://schemas.microsoft.com/office/drawing/2014/main" id="{391CC362-966E-4C5D-A6A0-CC14851FBC4B}"/>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a:extLst>
            <a:ext uri="{FF2B5EF4-FFF2-40B4-BE49-F238E27FC236}">
              <a16:creationId xmlns:a16="http://schemas.microsoft.com/office/drawing/2014/main" id="{E0DC8B5B-86B6-461E-B9B8-57E1EA59747C}"/>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a:extLst>
            <a:ext uri="{FF2B5EF4-FFF2-40B4-BE49-F238E27FC236}">
              <a16:creationId xmlns:a16="http://schemas.microsoft.com/office/drawing/2014/main" id="{CA14E51E-E8D3-4259-B2F1-D0E107DB5C12}"/>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a:extLst>
            <a:ext uri="{FF2B5EF4-FFF2-40B4-BE49-F238E27FC236}">
              <a16:creationId xmlns:a16="http://schemas.microsoft.com/office/drawing/2014/main" id="{5493F33A-8BCD-413C-B7BE-7F170332E033}"/>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a:extLst>
            <a:ext uri="{FF2B5EF4-FFF2-40B4-BE49-F238E27FC236}">
              <a16:creationId xmlns:a16="http://schemas.microsoft.com/office/drawing/2014/main" id="{0F3D56E4-4154-41AF-B890-8DFFB2F039A3}"/>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a:extLst>
            <a:ext uri="{FF2B5EF4-FFF2-40B4-BE49-F238E27FC236}">
              <a16:creationId xmlns:a16="http://schemas.microsoft.com/office/drawing/2014/main" id="{4710C6A0-7AF6-496C-AE05-DC1C9179AC5D}"/>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a:extLst>
            <a:ext uri="{FF2B5EF4-FFF2-40B4-BE49-F238E27FC236}">
              <a16:creationId xmlns:a16="http://schemas.microsoft.com/office/drawing/2014/main" id="{95D561E9-3C40-44F8-9077-13F80E6814A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a:extLst>
            <a:ext uri="{FF2B5EF4-FFF2-40B4-BE49-F238E27FC236}">
              <a16:creationId xmlns:a16="http://schemas.microsoft.com/office/drawing/2014/main" id="{95A548ED-BB95-4080-8574-2647F0242852}"/>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a:extLst>
            <a:ext uri="{FF2B5EF4-FFF2-40B4-BE49-F238E27FC236}">
              <a16:creationId xmlns:a16="http://schemas.microsoft.com/office/drawing/2014/main" id="{35EBB749-3290-4466-8A65-701E1FEADAFD}"/>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a:extLst>
            <a:ext uri="{FF2B5EF4-FFF2-40B4-BE49-F238E27FC236}">
              <a16:creationId xmlns:a16="http://schemas.microsoft.com/office/drawing/2014/main" id="{DAC56515-EE76-4773-8A80-0E560F211C56}"/>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a:extLst>
            <a:ext uri="{FF2B5EF4-FFF2-40B4-BE49-F238E27FC236}">
              <a16:creationId xmlns:a16="http://schemas.microsoft.com/office/drawing/2014/main" id="{1403EE0A-77DB-4AE9-934E-E209104AB24E}"/>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a:extLst>
            <a:ext uri="{FF2B5EF4-FFF2-40B4-BE49-F238E27FC236}">
              <a16:creationId xmlns:a16="http://schemas.microsoft.com/office/drawing/2014/main" id="{A3A5E897-12BD-40AB-89B0-74F4E3B42BFA}"/>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a:extLst>
            <a:ext uri="{FF2B5EF4-FFF2-40B4-BE49-F238E27FC236}">
              <a16:creationId xmlns:a16="http://schemas.microsoft.com/office/drawing/2014/main" id="{45D6E1AA-0685-4470-B3C4-EC8A091C6A09}"/>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a:extLst>
            <a:ext uri="{FF2B5EF4-FFF2-40B4-BE49-F238E27FC236}">
              <a16:creationId xmlns:a16="http://schemas.microsoft.com/office/drawing/2014/main" id="{744B4A34-237C-4436-BE46-9FA6A745F2C8}"/>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60" name="直線コネクタ 59">
          <a:extLst>
            <a:ext uri="{FF2B5EF4-FFF2-40B4-BE49-F238E27FC236}">
              <a16:creationId xmlns:a16="http://schemas.microsoft.com/office/drawing/2014/main" id="{93DD1B84-1A82-4C9F-AC0E-5BC112BC2113}"/>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61" name="テキスト ボックス 60">
          <a:extLst>
            <a:ext uri="{FF2B5EF4-FFF2-40B4-BE49-F238E27FC236}">
              <a16:creationId xmlns:a16="http://schemas.microsoft.com/office/drawing/2014/main" id="{601E1D64-0D58-4A1F-93C0-123D2144CC5E}"/>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2" name="直線コネクタ 61">
          <a:extLst>
            <a:ext uri="{FF2B5EF4-FFF2-40B4-BE49-F238E27FC236}">
              <a16:creationId xmlns:a16="http://schemas.microsoft.com/office/drawing/2014/main" id="{B7342A4C-87A5-44EF-9B28-F241953C90E5}"/>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3" name="テキスト ボックス 62">
          <a:extLst>
            <a:ext uri="{FF2B5EF4-FFF2-40B4-BE49-F238E27FC236}">
              <a16:creationId xmlns:a16="http://schemas.microsoft.com/office/drawing/2014/main" id="{D20F2658-577E-48A4-BDB0-16173B444C79}"/>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4" name="直線コネクタ 63">
          <a:extLst>
            <a:ext uri="{FF2B5EF4-FFF2-40B4-BE49-F238E27FC236}">
              <a16:creationId xmlns:a16="http://schemas.microsoft.com/office/drawing/2014/main" id="{0BAAC645-0E8B-443D-8B57-2417D1F89C04}"/>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5" name="テキスト ボックス 64">
          <a:extLst>
            <a:ext uri="{FF2B5EF4-FFF2-40B4-BE49-F238E27FC236}">
              <a16:creationId xmlns:a16="http://schemas.microsoft.com/office/drawing/2014/main" id="{D5AD3284-AECA-474B-9F73-7DAA4EA9999C}"/>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6" name="直線コネクタ 65">
          <a:extLst>
            <a:ext uri="{FF2B5EF4-FFF2-40B4-BE49-F238E27FC236}">
              <a16:creationId xmlns:a16="http://schemas.microsoft.com/office/drawing/2014/main" id="{827371FC-C734-43B1-9FD8-EAA5DEC0C0B2}"/>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7" name="テキスト ボックス 66">
          <a:extLst>
            <a:ext uri="{FF2B5EF4-FFF2-40B4-BE49-F238E27FC236}">
              <a16:creationId xmlns:a16="http://schemas.microsoft.com/office/drawing/2014/main" id="{D4FC6D7D-802A-4364-962B-9E79BB4071D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8" name="直線コネクタ 67">
          <a:extLst>
            <a:ext uri="{FF2B5EF4-FFF2-40B4-BE49-F238E27FC236}">
              <a16:creationId xmlns:a16="http://schemas.microsoft.com/office/drawing/2014/main" id="{9A9C8DF5-900B-4C5B-8886-71F14D326DDB}"/>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69" name="テキスト ボックス 68">
          <a:extLst>
            <a:ext uri="{FF2B5EF4-FFF2-40B4-BE49-F238E27FC236}">
              <a16:creationId xmlns:a16="http://schemas.microsoft.com/office/drawing/2014/main" id="{104EF7AD-FAD5-450F-81F1-FF13542ED012}"/>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0" name="直線コネクタ 69">
          <a:extLst>
            <a:ext uri="{FF2B5EF4-FFF2-40B4-BE49-F238E27FC236}">
              <a16:creationId xmlns:a16="http://schemas.microsoft.com/office/drawing/2014/main" id="{87F3C584-2721-46B7-ACA1-31C5415D52CE}"/>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71" name="テキスト ボックス 70">
          <a:extLst>
            <a:ext uri="{FF2B5EF4-FFF2-40B4-BE49-F238E27FC236}">
              <a16:creationId xmlns:a16="http://schemas.microsoft.com/office/drawing/2014/main" id="{CE6ED254-2D17-4FA9-BCE3-40E7746BDCFB}"/>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2" name="【体育館・プール】&#10;有形固定資産減価償却率グラフ枠">
          <a:extLst>
            <a:ext uri="{FF2B5EF4-FFF2-40B4-BE49-F238E27FC236}">
              <a16:creationId xmlns:a16="http://schemas.microsoft.com/office/drawing/2014/main" id="{89F06DB1-773E-46D8-9E0A-2F5FE06B8C4D}"/>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80010</xdr:rowOff>
    </xdr:from>
    <xdr:to>
      <xdr:col>24</xdr:col>
      <xdr:colOff>62865</xdr:colOff>
      <xdr:row>64</xdr:row>
      <xdr:rowOff>76200</xdr:rowOff>
    </xdr:to>
    <xdr:cxnSp macro="">
      <xdr:nvCxnSpPr>
        <xdr:cNvPr id="73" name="直線コネクタ 72">
          <a:extLst>
            <a:ext uri="{FF2B5EF4-FFF2-40B4-BE49-F238E27FC236}">
              <a16:creationId xmlns:a16="http://schemas.microsoft.com/office/drawing/2014/main" id="{A4F2AC29-EA86-4E4D-9574-DCE192322CAC}"/>
            </a:ext>
          </a:extLst>
        </xdr:cNvPr>
        <xdr:cNvCxnSpPr/>
      </xdr:nvCxnSpPr>
      <xdr:spPr>
        <a:xfrm flipV="1">
          <a:off x="4634865" y="9681210"/>
          <a:ext cx="0" cy="13677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74" name="【体育館・プール】&#10;有形固定資産減価償却率最小値テキスト">
          <a:extLst>
            <a:ext uri="{FF2B5EF4-FFF2-40B4-BE49-F238E27FC236}">
              <a16:creationId xmlns:a16="http://schemas.microsoft.com/office/drawing/2014/main" id="{450CF7FC-C0DE-404C-AFF2-160AD5042172}"/>
            </a:ext>
          </a:extLst>
        </xdr:cNvPr>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75" name="直線コネクタ 74">
          <a:extLst>
            <a:ext uri="{FF2B5EF4-FFF2-40B4-BE49-F238E27FC236}">
              <a16:creationId xmlns:a16="http://schemas.microsoft.com/office/drawing/2014/main" id="{5F357AE9-104B-40E0-B598-FE74DF0F8FB2}"/>
            </a:ext>
          </a:extLst>
        </xdr:cNvPr>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26687</xdr:rowOff>
    </xdr:from>
    <xdr:ext cx="405111" cy="259045"/>
    <xdr:sp macro="" textlink="">
      <xdr:nvSpPr>
        <xdr:cNvPr id="76" name="【体育館・プール】&#10;有形固定資産減価償却率最大値テキスト">
          <a:extLst>
            <a:ext uri="{FF2B5EF4-FFF2-40B4-BE49-F238E27FC236}">
              <a16:creationId xmlns:a16="http://schemas.microsoft.com/office/drawing/2014/main" id="{21FAEB47-5485-468F-BB8D-F7ADF91BCACE}"/>
            </a:ext>
          </a:extLst>
        </xdr:cNvPr>
        <xdr:cNvSpPr txBox="1"/>
      </xdr:nvSpPr>
      <xdr:spPr>
        <a:xfrm>
          <a:off x="4673600" y="9456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80010</xdr:rowOff>
    </xdr:from>
    <xdr:to>
      <xdr:col>24</xdr:col>
      <xdr:colOff>152400</xdr:colOff>
      <xdr:row>56</xdr:row>
      <xdr:rowOff>80010</xdr:rowOff>
    </xdr:to>
    <xdr:cxnSp macro="">
      <xdr:nvCxnSpPr>
        <xdr:cNvPr id="77" name="直線コネクタ 76">
          <a:extLst>
            <a:ext uri="{FF2B5EF4-FFF2-40B4-BE49-F238E27FC236}">
              <a16:creationId xmlns:a16="http://schemas.microsoft.com/office/drawing/2014/main" id="{148384E7-1496-43D4-9F7E-8757A6B6B103}"/>
            </a:ext>
          </a:extLst>
        </xdr:cNvPr>
        <xdr:cNvCxnSpPr/>
      </xdr:nvCxnSpPr>
      <xdr:spPr>
        <a:xfrm>
          <a:off x="4546600" y="9681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1922</xdr:rowOff>
    </xdr:from>
    <xdr:ext cx="405111" cy="259045"/>
    <xdr:sp macro="" textlink="">
      <xdr:nvSpPr>
        <xdr:cNvPr id="78" name="【体育館・プール】&#10;有形固定資産減価償却率平均値テキスト">
          <a:extLst>
            <a:ext uri="{FF2B5EF4-FFF2-40B4-BE49-F238E27FC236}">
              <a16:creationId xmlns:a16="http://schemas.microsoft.com/office/drawing/2014/main" id="{E106B15F-38E3-4A69-B014-D049C52D09DB}"/>
            </a:ext>
          </a:extLst>
        </xdr:cNvPr>
        <xdr:cNvSpPr txBox="1"/>
      </xdr:nvSpPr>
      <xdr:spPr>
        <a:xfrm>
          <a:off x="4673600" y="102889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23495</xdr:rowOff>
    </xdr:from>
    <xdr:to>
      <xdr:col>24</xdr:col>
      <xdr:colOff>114300</xdr:colOff>
      <xdr:row>60</xdr:row>
      <xdr:rowOff>125095</xdr:rowOff>
    </xdr:to>
    <xdr:sp macro="" textlink="">
      <xdr:nvSpPr>
        <xdr:cNvPr id="79" name="フローチャート: 判断 78">
          <a:extLst>
            <a:ext uri="{FF2B5EF4-FFF2-40B4-BE49-F238E27FC236}">
              <a16:creationId xmlns:a16="http://schemas.microsoft.com/office/drawing/2014/main" id="{3EF1C628-1B1F-409E-89CE-C0DD544AEA20}"/>
            </a:ext>
          </a:extLst>
        </xdr:cNvPr>
        <xdr:cNvSpPr/>
      </xdr:nvSpPr>
      <xdr:spPr>
        <a:xfrm>
          <a:off x="4584700" y="1031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149225</xdr:rowOff>
    </xdr:from>
    <xdr:to>
      <xdr:col>20</xdr:col>
      <xdr:colOff>38100</xdr:colOff>
      <xdr:row>60</xdr:row>
      <xdr:rowOff>79375</xdr:rowOff>
    </xdr:to>
    <xdr:sp macro="" textlink="">
      <xdr:nvSpPr>
        <xdr:cNvPr id="80" name="フローチャート: 判断 79">
          <a:extLst>
            <a:ext uri="{FF2B5EF4-FFF2-40B4-BE49-F238E27FC236}">
              <a16:creationId xmlns:a16="http://schemas.microsoft.com/office/drawing/2014/main" id="{3F21C7D3-0340-4A42-B28F-F60BD6266736}"/>
            </a:ext>
          </a:extLst>
        </xdr:cNvPr>
        <xdr:cNvSpPr/>
      </xdr:nvSpPr>
      <xdr:spPr>
        <a:xfrm>
          <a:off x="3746500" y="1026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29210</xdr:rowOff>
    </xdr:from>
    <xdr:to>
      <xdr:col>15</xdr:col>
      <xdr:colOff>101600</xdr:colOff>
      <xdr:row>60</xdr:row>
      <xdr:rowOff>130810</xdr:rowOff>
    </xdr:to>
    <xdr:sp macro="" textlink="">
      <xdr:nvSpPr>
        <xdr:cNvPr id="81" name="フローチャート: 判断 80">
          <a:extLst>
            <a:ext uri="{FF2B5EF4-FFF2-40B4-BE49-F238E27FC236}">
              <a16:creationId xmlns:a16="http://schemas.microsoft.com/office/drawing/2014/main" id="{97DE36FC-0C29-4BBE-BC68-C079C459C64F}"/>
            </a:ext>
          </a:extLst>
        </xdr:cNvPr>
        <xdr:cNvSpPr/>
      </xdr:nvSpPr>
      <xdr:spPr>
        <a:xfrm>
          <a:off x="2857500" y="1031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73025</xdr:rowOff>
    </xdr:from>
    <xdr:to>
      <xdr:col>10</xdr:col>
      <xdr:colOff>165100</xdr:colOff>
      <xdr:row>61</xdr:row>
      <xdr:rowOff>3175</xdr:rowOff>
    </xdr:to>
    <xdr:sp macro="" textlink="">
      <xdr:nvSpPr>
        <xdr:cNvPr id="82" name="フローチャート: 判断 81">
          <a:extLst>
            <a:ext uri="{FF2B5EF4-FFF2-40B4-BE49-F238E27FC236}">
              <a16:creationId xmlns:a16="http://schemas.microsoft.com/office/drawing/2014/main" id="{E8B708E5-A584-46D2-A419-289A3E672F6B}"/>
            </a:ext>
          </a:extLst>
        </xdr:cNvPr>
        <xdr:cNvSpPr/>
      </xdr:nvSpPr>
      <xdr:spPr>
        <a:xfrm>
          <a:off x="1968500" y="10360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153035</xdr:rowOff>
    </xdr:from>
    <xdr:to>
      <xdr:col>6</xdr:col>
      <xdr:colOff>38100</xdr:colOff>
      <xdr:row>60</xdr:row>
      <xdr:rowOff>83185</xdr:rowOff>
    </xdr:to>
    <xdr:sp macro="" textlink="">
      <xdr:nvSpPr>
        <xdr:cNvPr id="83" name="フローチャート: 判断 82">
          <a:extLst>
            <a:ext uri="{FF2B5EF4-FFF2-40B4-BE49-F238E27FC236}">
              <a16:creationId xmlns:a16="http://schemas.microsoft.com/office/drawing/2014/main" id="{E4E3B2D6-1059-4607-9869-D7D923F61035}"/>
            </a:ext>
          </a:extLst>
        </xdr:cNvPr>
        <xdr:cNvSpPr/>
      </xdr:nvSpPr>
      <xdr:spPr>
        <a:xfrm>
          <a:off x="1079500" y="1026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4" name="テキスト ボックス 83">
          <a:extLst>
            <a:ext uri="{FF2B5EF4-FFF2-40B4-BE49-F238E27FC236}">
              <a16:creationId xmlns:a16="http://schemas.microsoft.com/office/drawing/2014/main" id="{6CD9AFA6-53F8-413C-8934-A629537AAF77}"/>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5" name="テキスト ボックス 84">
          <a:extLst>
            <a:ext uri="{FF2B5EF4-FFF2-40B4-BE49-F238E27FC236}">
              <a16:creationId xmlns:a16="http://schemas.microsoft.com/office/drawing/2014/main" id="{B6DC301A-0959-430F-9C74-A60257323A83}"/>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6" name="テキスト ボックス 85">
          <a:extLst>
            <a:ext uri="{FF2B5EF4-FFF2-40B4-BE49-F238E27FC236}">
              <a16:creationId xmlns:a16="http://schemas.microsoft.com/office/drawing/2014/main" id="{1449A1DC-CCC9-40B5-8910-DB026D7A9C9B}"/>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7" name="テキスト ボックス 86">
          <a:extLst>
            <a:ext uri="{FF2B5EF4-FFF2-40B4-BE49-F238E27FC236}">
              <a16:creationId xmlns:a16="http://schemas.microsoft.com/office/drawing/2014/main" id="{BA2FD75D-8B5C-467E-8BB4-5F7A524A6042}"/>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8" name="テキスト ボックス 87">
          <a:extLst>
            <a:ext uri="{FF2B5EF4-FFF2-40B4-BE49-F238E27FC236}">
              <a16:creationId xmlns:a16="http://schemas.microsoft.com/office/drawing/2014/main" id="{8A449E40-0F37-40B8-9F5B-7FAA0F3A16F5}"/>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76835</xdr:rowOff>
    </xdr:from>
    <xdr:to>
      <xdr:col>24</xdr:col>
      <xdr:colOff>114300</xdr:colOff>
      <xdr:row>60</xdr:row>
      <xdr:rowOff>6985</xdr:rowOff>
    </xdr:to>
    <xdr:sp macro="" textlink="">
      <xdr:nvSpPr>
        <xdr:cNvPr id="89" name="楕円 88">
          <a:extLst>
            <a:ext uri="{FF2B5EF4-FFF2-40B4-BE49-F238E27FC236}">
              <a16:creationId xmlns:a16="http://schemas.microsoft.com/office/drawing/2014/main" id="{BEBEC286-5061-447A-B3B2-0979CC14FA72}"/>
            </a:ext>
          </a:extLst>
        </xdr:cNvPr>
        <xdr:cNvSpPr/>
      </xdr:nvSpPr>
      <xdr:spPr>
        <a:xfrm>
          <a:off x="4584700" y="10192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99712</xdr:rowOff>
    </xdr:from>
    <xdr:ext cx="405111" cy="259045"/>
    <xdr:sp macro="" textlink="">
      <xdr:nvSpPr>
        <xdr:cNvPr id="90" name="【体育館・プール】&#10;有形固定資産減価償却率該当値テキスト">
          <a:extLst>
            <a:ext uri="{FF2B5EF4-FFF2-40B4-BE49-F238E27FC236}">
              <a16:creationId xmlns:a16="http://schemas.microsoft.com/office/drawing/2014/main" id="{5C35AA6C-2908-4B54-8A86-1C4DBA0DEAA2}"/>
            </a:ext>
          </a:extLst>
        </xdr:cNvPr>
        <xdr:cNvSpPr txBox="1"/>
      </xdr:nvSpPr>
      <xdr:spPr>
        <a:xfrm>
          <a:off x="4673600" y="10043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34925</xdr:rowOff>
    </xdr:from>
    <xdr:to>
      <xdr:col>20</xdr:col>
      <xdr:colOff>38100</xdr:colOff>
      <xdr:row>59</xdr:row>
      <xdr:rowOff>136525</xdr:rowOff>
    </xdr:to>
    <xdr:sp macro="" textlink="">
      <xdr:nvSpPr>
        <xdr:cNvPr id="91" name="楕円 90">
          <a:extLst>
            <a:ext uri="{FF2B5EF4-FFF2-40B4-BE49-F238E27FC236}">
              <a16:creationId xmlns:a16="http://schemas.microsoft.com/office/drawing/2014/main" id="{245CE52D-BC24-45B5-8590-2F5EC4E2ED3E}"/>
            </a:ext>
          </a:extLst>
        </xdr:cNvPr>
        <xdr:cNvSpPr/>
      </xdr:nvSpPr>
      <xdr:spPr>
        <a:xfrm>
          <a:off x="3746500" y="10150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85725</xdr:rowOff>
    </xdr:from>
    <xdr:to>
      <xdr:col>24</xdr:col>
      <xdr:colOff>63500</xdr:colOff>
      <xdr:row>59</xdr:row>
      <xdr:rowOff>127635</xdr:rowOff>
    </xdr:to>
    <xdr:cxnSp macro="">
      <xdr:nvCxnSpPr>
        <xdr:cNvPr id="92" name="直線コネクタ 91">
          <a:extLst>
            <a:ext uri="{FF2B5EF4-FFF2-40B4-BE49-F238E27FC236}">
              <a16:creationId xmlns:a16="http://schemas.microsoft.com/office/drawing/2014/main" id="{C25B76D2-CF49-4599-B2B3-10A5BD0B6A6F}"/>
            </a:ext>
          </a:extLst>
        </xdr:cNvPr>
        <xdr:cNvCxnSpPr/>
      </xdr:nvCxnSpPr>
      <xdr:spPr>
        <a:xfrm>
          <a:off x="3797300" y="10201275"/>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164465</xdr:rowOff>
    </xdr:from>
    <xdr:to>
      <xdr:col>15</xdr:col>
      <xdr:colOff>101600</xdr:colOff>
      <xdr:row>59</xdr:row>
      <xdr:rowOff>94615</xdr:rowOff>
    </xdr:to>
    <xdr:sp macro="" textlink="">
      <xdr:nvSpPr>
        <xdr:cNvPr id="93" name="楕円 92">
          <a:extLst>
            <a:ext uri="{FF2B5EF4-FFF2-40B4-BE49-F238E27FC236}">
              <a16:creationId xmlns:a16="http://schemas.microsoft.com/office/drawing/2014/main" id="{05C3E6C5-8292-4EF5-8EBE-033699D0ECF6}"/>
            </a:ext>
          </a:extLst>
        </xdr:cNvPr>
        <xdr:cNvSpPr/>
      </xdr:nvSpPr>
      <xdr:spPr>
        <a:xfrm>
          <a:off x="2857500" y="10108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43815</xdr:rowOff>
    </xdr:from>
    <xdr:to>
      <xdr:col>19</xdr:col>
      <xdr:colOff>177800</xdr:colOff>
      <xdr:row>59</xdr:row>
      <xdr:rowOff>85725</xdr:rowOff>
    </xdr:to>
    <xdr:cxnSp macro="">
      <xdr:nvCxnSpPr>
        <xdr:cNvPr id="94" name="直線コネクタ 93">
          <a:extLst>
            <a:ext uri="{FF2B5EF4-FFF2-40B4-BE49-F238E27FC236}">
              <a16:creationId xmlns:a16="http://schemas.microsoft.com/office/drawing/2014/main" id="{B85C0AE8-F589-4BE2-B96F-CA1DED97584E}"/>
            </a:ext>
          </a:extLst>
        </xdr:cNvPr>
        <xdr:cNvCxnSpPr/>
      </xdr:nvCxnSpPr>
      <xdr:spPr>
        <a:xfrm>
          <a:off x="2908300" y="1015936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122555</xdr:rowOff>
    </xdr:from>
    <xdr:to>
      <xdr:col>10</xdr:col>
      <xdr:colOff>165100</xdr:colOff>
      <xdr:row>59</xdr:row>
      <xdr:rowOff>52705</xdr:rowOff>
    </xdr:to>
    <xdr:sp macro="" textlink="">
      <xdr:nvSpPr>
        <xdr:cNvPr id="95" name="楕円 94">
          <a:extLst>
            <a:ext uri="{FF2B5EF4-FFF2-40B4-BE49-F238E27FC236}">
              <a16:creationId xmlns:a16="http://schemas.microsoft.com/office/drawing/2014/main" id="{5F6E523A-38D4-4848-B1C0-9431CE2E0547}"/>
            </a:ext>
          </a:extLst>
        </xdr:cNvPr>
        <xdr:cNvSpPr/>
      </xdr:nvSpPr>
      <xdr:spPr>
        <a:xfrm>
          <a:off x="1968500" y="10066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1905</xdr:rowOff>
    </xdr:from>
    <xdr:to>
      <xdr:col>15</xdr:col>
      <xdr:colOff>50800</xdr:colOff>
      <xdr:row>59</xdr:row>
      <xdr:rowOff>43815</xdr:rowOff>
    </xdr:to>
    <xdr:cxnSp macro="">
      <xdr:nvCxnSpPr>
        <xdr:cNvPr id="96" name="直線コネクタ 95">
          <a:extLst>
            <a:ext uri="{FF2B5EF4-FFF2-40B4-BE49-F238E27FC236}">
              <a16:creationId xmlns:a16="http://schemas.microsoft.com/office/drawing/2014/main" id="{3F7F956A-5E6F-4F8B-85F9-F290310EF763}"/>
            </a:ext>
          </a:extLst>
        </xdr:cNvPr>
        <xdr:cNvCxnSpPr/>
      </xdr:nvCxnSpPr>
      <xdr:spPr>
        <a:xfrm>
          <a:off x="2019300" y="1011745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70502</xdr:rowOff>
    </xdr:from>
    <xdr:ext cx="405111" cy="259045"/>
    <xdr:sp macro="" textlink="">
      <xdr:nvSpPr>
        <xdr:cNvPr id="97" name="n_1aveValue【体育館・プール】&#10;有形固定資産減価償却率">
          <a:extLst>
            <a:ext uri="{FF2B5EF4-FFF2-40B4-BE49-F238E27FC236}">
              <a16:creationId xmlns:a16="http://schemas.microsoft.com/office/drawing/2014/main" id="{1ACCED57-5461-4DCD-B482-0749C7926DFE}"/>
            </a:ext>
          </a:extLst>
        </xdr:cNvPr>
        <xdr:cNvSpPr txBox="1"/>
      </xdr:nvSpPr>
      <xdr:spPr>
        <a:xfrm>
          <a:off x="3582044" y="10357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121937</xdr:rowOff>
    </xdr:from>
    <xdr:ext cx="405111" cy="259045"/>
    <xdr:sp macro="" textlink="">
      <xdr:nvSpPr>
        <xdr:cNvPr id="98" name="n_2aveValue【体育館・プール】&#10;有形固定資産減価償却率">
          <a:extLst>
            <a:ext uri="{FF2B5EF4-FFF2-40B4-BE49-F238E27FC236}">
              <a16:creationId xmlns:a16="http://schemas.microsoft.com/office/drawing/2014/main" id="{A9611EAA-9ECC-4C0D-8D4D-F6290DEADB5A}"/>
            </a:ext>
          </a:extLst>
        </xdr:cNvPr>
        <xdr:cNvSpPr txBox="1"/>
      </xdr:nvSpPr>
      <xdr:spPr>
        <a:xfrm>
          <a:off x="2705744" y="10408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165752</xdr:rowOff>
    </xdr:from>
    <xdr:ext cx="405111" cy="259045"/>
    <xdr:sp macro="" textlink="">
      <xdr:nvSpPr>
        <xdr:cNvPr id="99" name="n_3aveValue【体育館・プール】&#10;有形固定資産減価償却率">
          <a:extLst>
            <a:ext uri="{FF2B5EF4-FFF2-40B4-BE49-F238E27FC236}">
              <a16:creationId xmlns:a16="http://schemas.microsoft.com/office/drawing/2014/main" id="{DC148808-7FC1-4FD7-BFB4-03C2B8CF2459}"/>
            </a:ext>
          </a:extLst>
        </xdr:cNvPr>
        <xdr:cNvSpPr txBox="1"/>
      </xdr:nvSpPr>
      <xdr:spPr>
        <a:xfrm>
          <a:off x="1816744" y="10452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99712</xdr:rowOff>
    </xdr:from>
    <xdr:ext cx="405111" cy="259045"/>
    <xdr:sp macro="" textlink="">
      <xdr:nvSpPr>
        <xdr:cNvPr id="100" name="n_4aveValue【体育館・プール】&#10;有形固定資産減価償却率">
          <a:extLst>
            <a:ext uri="{FF2B5EF4-FFF2-40B4-BE49-F238E27FC236}">
              <a16:creationId xmlns:a16="http://schemas.microsoft.com/office/drawing/2014/main" id="{2A32F3A4-53C0-4D28-9C2D-DDF6F6B61747}"/>
            </a:ext>
          </a:extLst>
        </xdr:cNvPr>
        <xdr:cNvSpPr txBox="1"/>
      </xdr:nvSpPr>
      <xdr:spPr>
        <a:xfrm>
          <a:off x="927744" y="10043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153052</xdr:rowOff>
    </xdr:from>
    <xdr:ext cx="405111" cy="259045"/>
    <xdr:sp macro="" textlink="">
      <xdr:nvSpPr>
        <xdr:cNvPr id="101" name="n_1mainValue【体育館・プール】&#10;有形固定資産減価償却率">
          <a:extLst>
            <a:ext uri="{FF2B5EF4-FFF2-40B4-BE49-F238E27FC236}">
              <a16:creationId xmlns:a16="http://schemas.microsoft.com/office/drawing/2014/main" id="{BC9DB55F-C4A9-48F2-865E-895F0D9F8E34}"/>
            </a:ext>
          </a:extLst>
        </xdr:cNvPr>
        <xdr:cNvSpPr txBox="1"/>
      </xdr:nvSpPr>
      <xdr:spPr>
        <a:xfrm>
          <a:off x="3582044" y="9925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111142</xdr:rowOff>
    </xdr:from>
    <xdr:ext cx="405111" cy="259045"/>
    <xdr:sp macro="" textlink="">
      <xdr:nvSpPr>
        <xdr:cNvPr id="102" name="n_2mainValue【体育館・プール】&#10;有形固定資産減価償却率">
          <a:extLst>
            <a:ext uri="{FF2B5EF4-FFF2-40B4-BE49-F238E27FC236}">
              <a16:creationId xmlns:a16="http://schemas.microsoft.com/office/drawing/2014/main" id="{68E75AA3-C721-49CF-A976-81860FCB6589}"/>
            </a:ext>
          </a:extLst>
        </xdr:cNvPr>
        <xdr:cNvSpPr txBox="1"/>
      </xdr:nvSpPr>
      <xdr:spPr>
        <a:xfrm>
          <a:off x="2705744" y="9883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69232</xdr:rowOff>
    </xdr:from>
    <xdr:ext cx="405111" cy="259045"/>
    <xdr:sp macro="" textlink="">
      <xdr:nvSpPr>
        <xdr:cNvPr id="103" name="n_3mainValue【体育館・プール】&#10;有形固定資産減価償却率">
          <a:extLst>
            <a:ext uri="{FF2B5EF4-FFF2-40B4-BE49-F238E27FC236}">
              <a16:creationId xmlns:a16="http://schemas.microsoft.com/office/drawing/2014/main" id="{1C57FBEA-83B2-43E8-8FDE-7E97B432FBD3}"/>
            </a:ext>
          </a:extLst>
        </xdr:cNvPr>
        <xdr:cNvSpPr txBox="1"/>
      </xdr:nvSpPr>
      <xdr:spPr>
        <a:xfrm>
          <a:off x="1816744" y="9841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4" name="正方形/長方形 103">
          <a:extLst>
            <a:ext uri="{FF2B5EF4-FFF2-40B4-BE49-F238E27FC236}">
              <a16:creationId xmlns:a16="http://schemas.microsoft.com/office/drawing/2014/main" id="{E2BAF34B-C1B4-48AB-875A-91395A3F9FD5}"/>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5" name="正方形/長方形 104">
          <a:extLst>
            <a:ext uri="{FF2B5EF4-FFF2-40B4-BE49-F238E27FC236}">
              <a16:creationId xmlns:a16="http://schemas.microsoft.com/office/drawing/2014/main" id="{6A4982F5-9B68-4B80-9ABD-AAF985E88A8E}"/>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6" name="正方形/長方形 105">
          <a:extLst>
            <a:ext uri="{FF2B5EF4-FFF2-40B4-BE49-F238E27FC236}">
              <a16:creationId xmlns:a16="http://schemas.microsoft.com/office/drawing/2014/main" id="{B1A1237F-A6F2-4A20-A1D6-0F66BF9002F7}"/>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07" name="正方形/長方形 106">
          <a:extLst>
            <a:ext uri="{FF2B5EF4-FFF2-40B4-BE49-F238E27FC236}">
              <a16:creationId xmlns:a16="http://schemas.microsoft.com/office/drawing/2014/main" id="{94B45AEF-25D1-4B8C-8E45-B5439BA226AE}"/>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08" name="正方形/長方形 107">
          <a:extLst>
            <a:ext uri="{FF2B5EF4-FFF2-40B4-BE49-F238E27FC236}">
              <a16:creationId xmlns:a16="http://schemas.microsoft.com/office/drawing/2014/main" id="{B66CDA2C-2732-4644-975A-2D845D5EDBBB}"/>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09" name="正方形/長方形 108">
          <a:extLst>
            <a:ext uri="{FF2B5EF4-FFF2-40B4-BE49-F238E27FC236}">
              <a16:creationId xmlns:a16="http://schemas.microsoft.com/office/drawing/2014/main" id="{DD2A0506-26A7-405D-BB0B-288B2F7C4AEC}"/>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0" name="正方形/長方形 109">
          <a:extLst>
            <a:ext uri="{FF2B5EF4-FFF2-40B4-BE49-F238E27FC236}">
              <a16:creationId xmlns:a16="http://schemas.microsoft.com/office/drawing/2014/main" id="{E1190861-87A6-4FE6-875E-24BBB9230BBA}"/>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1" name="正方形/長方形 110">
          <a:extLst>
            <a:ext uri="{FF2B5EF4-FFF2-40B4-BE49-F238E27FC236}">
              <a16:creationId xmlns:a16="http://schemas.microsoft.com/office/drawing/2014/main" id="{4EA82B05-9FBB-4728-AF1C-A534A16426AE}"/>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2" name="テキスト ボックス 111">
          <a:extLst>
            <a:ext uri="{FF2B5EF4-FFF2-40B4-BE49-F238E27FC236}">
              <a16:creationId xmlns:a16="http://schemas.microsoft.com/office/drawing/2014/main" id="{D97434FE-1FD4-41A3-A9E9-FEED314496E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3" name="直線コネクタ 112">
          <a:extLst>
            <a:ext uri="{FF2B5EF4-FFF2-40B4-BE49-F238E27FC236}">
              <a16:creationId xmlns:a16="http://schemas.microsoft.com/office/drawing/2014/main" id="{CCD25241-5408-421B-88F2-835ADE709636}"/>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14" name="直線コネクタ 113">
          <a:extLst>
            <a:ext uri="{FF2B5EF4-FFF2-40B4-BE49-F238E27FC236}">
              <a16:creationId xmlns:a16="http://schemas.microsoft.com/office/drawing/2014/main" id="{56C45D7B-BF4B-4964-B2CE-ABAD48D5695E}"/>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15" name="テキスト ボックス 114">
          <a:extLst>
            <a:ext uri="{FF2B5EF4-FFF2-40B4-BE49-F238E27FC236}">
              <a16:creationId xmlns:a16="http://schemas.microsoft.com/office/drawing/2014/main" id="{5721D993-2C9C-4B49-A4D2-79682262503B}"/>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16" name="直線コネクタ 115">
          <a:extLst>
            <a:ext uri="{FF2B5EF4-FFF2-40B4-BE49-F238E27FC236}">
              <a16:creationId xmlns:a16="http://schemas.microsoft.com/office/drawing/2014/main" id="{CEE6ED47-2C18-407B-8365-D74262AAC868}"/>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17" name="テキスト ボックス 116">
          <a:extLst>
            <a:ext uri="{FF2B5EF4-FFF2-40B4-BE49-F238E27FC236}">
              <a16:creationId xmlns:a16="http://schemas.microsoft.com/office/drawing/2014/main" id="{E8D73758-C7A9-44D0-B501-067E5F0D2908}"/>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18" name="直線コネクタ 117">
          <a:extLst>
            <a:ext uri="{FF2B5EF4-FFF2-40B4-BE49-F238E27FC236}">
              <a16:creationId xmlns:a16="http://schemas.microsoft.com/office/drawing/2014/main" id="{4E8C331F-7AE7-4ACC-B321-84CCAA7D41B1}"/>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19" name="テキスト ボックス 118">
          <a:extLst>
            <a:ext uri="{FF2B5EF4-FFF2-40B4-BE49-F238E27FC236}">
              <a16:creationId xmlns:a16="http://schemas.microsoft.com/office/drawing/2014/main" id="{D0DFAEE6-682B-4F4E-B930-10E5EDF092EB}"/>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20" name="直線コネクタ 119">
          <a:extLst>
            <a:ext uri="{FF2B5EF4-FFF2-40B4-BE49-F238E27FC236}">
              <a16:creationId xmlns:a16="http://schemas.microsoft.com/office/drawing/2014/main" id="{1D1F3B41-92EA-4CE3-AA7B-6EE8C5C4045B}"/>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21" name="テキスト ボックス 120">
          <a:extLst>
            <a:ext uri="{FF2B5EF4-FFF2-40B4-BE49-F238E27FC236}">
              <a16:creationId xmlns:a16="http://schemas.microsoft.com/office/drawing/2014/main" id="{252FAE1A-1EA1-447F-968E-52E1EBB40531}"/>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22" name="直線コネクタ 121">
          <a:extLst>
            <a:ext uri="{FF2B5EF4-FFF2-40B4-BE49-F238E27FC236}">
              <a16:creationId xmlns:a16="http://schemas.microsoft.com/office/drawing/2014/main" id="{2EDF2E7E-CB4D-476F-AEAE-CA851DD6CCBE}"/>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23" name="テキスト ボックス 122">
          <a:extLst>
            <a:ext uri="{FF2B5EF4-FFF2-40B4-BE49-F238E27FC236}">
              <a16:creationId xmlns:a16="http://schemas.microsoft.com/office/drawing/2014/main" id="{FCE2B0CD-A5A8-4C68-86DA-A50AD63BAC04}"/>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4" name="直線コネクタ 123">
          <a:extLst>
            <a:ext uri="{FF2B5EF4-FFF2-40B4-BE49-F238E27FC236}">
              <a16:creationId xmlns:a16="http://schemas.microsoft.com/office/drawing/2014/main" id="{D8FB6AF3-70C3-48D4-B093-E4BC683C03B1}"/>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86377</xdr:rowOff>
    </xdr:from>
    <xdr:ext cx="531299" cy="259045"/>
    <xdr:sp macro="" textlink="">
      <xdr:nvSpPr>
        <xdr:cNvPr id="125" name="テキスト ボックス 124">
          <a:extLst>
            <a:ext uri="{FF2B5EF4-FFF2-40B4-BE49-F238E27FC236}">
              <a16:creationId xmlns:a16="http://schemas.microsoft.com/office/drawing/2014/main" id="{8AFC4E6E-F3C5-4F95-96D8-029380D2047C}"/>
            </a:ext>
          </a:extLst>
        </xdr:cNvPr>
        <xdr:cNvSpPr txBox="1"/>
      </xdr:nvSpPr>
      <xdr:spPr>
        <a:xfrm>
          <a:off x="6072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6" name="【体育館・プール】&#10;一人当たり面積グラフ枠">
          <a:extLst>
            <a:ext uri="{FF2B5EF4-FFF2-40B4-BE49-F238E27FC236}">
              <a16:creationId xmlns:a16="http://schemas.microsoft.com/office/drawing/2014/main" id="{95452EA6-405C-4FCD-814F-8369B1E9288B}"/>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25718</xdr:rowOff>
    </xdr:from>
    <xdr:to>
      <xdr:col>54</xdr:col>
      <xdr:colOff>189865</xdr:colOff>
      <xdr:row>64</xdr:row>
      <xdr:rowOff>67628</xdr:rowOff>
    </xdr:to>
    <xdr:cxnSp macro="">
      <xdr:nvCxnSpPr>
        <xdr:cNvPr id="127" name="直線コネクタ 126">
          <a:extLst>
            <a:ext uri="{FF2B5EF4-FFF2-40B4-BE49-F238E27FC236}">
              <a16:creationId xmlns:a16="http://schemas.microsoft.com/office/drawing/2014/main" id="{251CE04B-AE95-4F4A-B558-32B8A7068A62}"/>
            </a:ext>
          </a:extLst>
        </xdr:cNvPr>
        <xdr:cNvCxnSpPr/>
      </xdr:nvCxnSpPr>
      <xdr:spPr>
        <a:xfrm flipV="1">
          <a:off x="10476865" y="9455468"/>
          <a:ext cx="0" cy="1584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71455</xdr:rowOff>
    </xdr:from>
    <xdr:ext cx="469744" cy="259045"/>
    <xdr:sp macro="" textlink="">
      <xdr:nvSpPr>
        <xdr:cNvPr id="128" name="【体育館・プール】&#10;一人当たり面積最小値テキスト">
          <a:extLst>
            <a:ext uri="{FF2B5EF4-FFF2-40B4-BE49-F238E27FC236}">
              <a16:creationId xmlns:a16="http://schemas.microsoft.com/office/drawing/2014/main" id="{431CF11F-267F-40F9-A423-45F7AF0A9F3B}"/>
            </a:ext>
          </a:extLst>
        </xdr:cNvPr>
        <xdr:cNvSpPr txBox="1"/>
      </xdr:nvSpPr>
      <xdr:spPr>
        <a:xfrm>
          <a:off x="10515600" y="11044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67628</xdr:rowOff>
    </xdr:from>
    <xdr:to>
      <xdr:col>55</xdr:col>
      <xdr:colOff>88900</xdr:colOff>
      <xdr:row>64</xdr:row>
      <xdr:rowOff>67628</xdr:rowOff>
    </xdr:to>
    <xdr:cxnSp macro="">
      <xdr:nvCxnSpPr>
        <xdr:cNvPr id="129" name="直線コネクタ 128">
          <a:extLst>
            <a:ext uri="{FF2B5EF4-FFF2-40B4-BE49-F238E27FC236}">
              <a16:creationId xmlns:a16="http://schemas.microsoft.com/office/drawing/2014/main" id="{8775FC7A-052C-4F8C-995F-0DA161123AB9}"/>
            </a:ext>
          </a:extLst>
        </xdr:cNvPr>
        <xdr:cNvCxnSpPr/>
      </xdr:nvCxnSpPr>
      <xdr:spPr>
        <a:xfrm>
          <a:off x="10388600" y="11040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143845</xdr:rowOff>
    </xdr:from>
    <xdr:ext cx="469744" cy="259045"/>
    <xdr:sp macro="" textlink="">
      <xdr:nvSpPr>
        <xdr:cNvPr id="130" name="【体育館・プール】&#10;一人当たり面積最大値テキスト">
          <a:extLst>
            <a:ext uri="{FF2B5EF4-FFF2-40B4-BE49-F238E27FC236}">
              <a16:creationId xmlns:a16="http://schemas.microsoft.com/office/drawing/2014/main" id="{9A2EE9C8-AC3E-4E82-8668-B551CDBDC273}"/>
            </a:ext>
          </a:extLst>
        </xdr:cNvPr>
        <xdr:cNvSpPr txBox="1"/>
      </xdr:nvSpPr>
      <xdr:spPr>
        <a:xfrm>
          <a:off x="10515600" y="9230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25718</xdr:rowOff>
    </xdr:from>
    <xdr:to>
      <xdr:col>55</xdr:col>
      <xdr:colOff>88900</xdr:colOff>
      <xdr:row>55</xdr:row>
      <xdr:rowOff>25718</xdr:rowOff>
    </xdr:to>
    <xdr:cxnSp macro="">
      <xdr:nvCxnSpPr>
        <xdr:cNvPr id="131" name="直線コネクタ 130">
          <a:extLst>
            <a:ext uri="{FF2B5EF4-FFF2-40B4-BE49-F238E27FC236}">
              <a16:creationId xmlns:a16="http://schemas.microsoft.com/office/drawing/2014/main" id="{AB933CEA-E29E-4EF7-9287-CF3AB76BF1EE}"/>
            </a:ext>
          </a:extLst>
        </xdr:cNvPr>
        <xdr:cNvCxnSpPr/>
      </xdr:nvCxnSpPr>
      <xdr:spPr>
        <a:xfrm>
          <a:off x="10388600" y="9455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113174</xdr:rowOff>
    </xdr:from>
    <xdr:ext cx="469744" cy="259045"/>
    <xdr:sp macro="" textlink="">
      <xdr:nvSpPr>
        <xdr:cNvPr id="132" name="【体育館・プール】&#10;一人当たり面積平均値テキスト">
          <a:extLst>
            <a:ext uri="{FF2B5EF4-FFF2-40B4-BE49-F238E27FC236}">
              <a16:creationId xmlns:a16="http://schemas.microsoft.com/office/drawing/2014/main" id="{126890E7-1059-4F46-8728-6CCBA68526C7}"/>
            </a:ext>
          </a:extLst>
        </xdr:cNvPr>
        <xdr:cNvSpPr txBox="1"/>
      </xdr:nvSpPr>
      <xdr:spPr>
        <a:xfrm>
          <a:off x="10515600" y="107430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134747</xdr:rowOff>
    </xdr:from>
    <xdr:to>
      <xdr:col>55</xdr:col>
      <xdr:colOff>50800</xdr:colOff>
      <xdr:row>63</xdr:row>
      <xdr:rowOff>64897</xdr:rowOff>
    </xdr:to>
    <xdr:sp macro="" textlink="">
      <xdr:nvSpPr>
        <xdr:cNvPr id="133" name="フローチャート: 判断 132">
          <a:extLst>
            <a:ext uri="{FF2B5EF4-FFF2-40B4-BE49-F238E27FC236}">
              <a16:creationId xmlns:a16="http://schemas.microsoft.com/office/drawing/2014/main" id="{125A973A-4C9D-4FCA-BA63-491A316D0B67}"/>
            </a:ext>
          </a:extLst>
        </xdr:cNvPr>
        <xdr:cNvSpPr/>
      </xdr:nvSpPr>
      <xdr:spPr>
        <a:xfrm>
          <a:off x="10426700" y="10764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149796</xdr:rowOff>
    </xdr:from>
    <xdr:to>
      <xdr:col>50</xdr:col>
      <xdr:colOff>165100</xdr:colOff>
      <xdr:row>63</xdr:row>
      <xdr:rowOff>79946</xdr:rowOff>
    </xdr:to>
    <xdr:sp macro="" textlink="">
      <xdr:nvSpPr>
        <xdr:cNvPr id="134" name="フローチャート: 判断 133">
          <a:extLst>
            <a:ext uri="{FF2B5EF4-FFF2-40B4-BE49-F238E27FC236}">
              <a16:creationId xmlns:a16="http://schemas.microsoft.com/office/drawing/2014/main" id="{3A2278B0-4B8A-4337-A369-B04A630C85F9}"/>
            </a:ext>
          </a:extLst>
        </xdr:cNvPr>
        <xdr:cNvSpPr/>
      </xdr:nvSpPr>
      <xdr:spPr>
        <a:xfrm>
          <a:off x="9588500" y="10779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1588</xdr:rowOff>
    </xdr:from>
    <xdr:to>
      <xdr:col>46</xdr:col>
      <xdr:colOff>38100</xdr:colOff>
      <xdr:row>63</xdr:row>
      <xdr:rowOff>103188</xdr:rowOff>
    </xdr:to>
    <xdr:sp macro="" textlink="">
      <xdr:nvSpPr>
        <xdr:cNvPr id="135" name="フローチャート: 判断 134">
          <a:extLst>
            <a:ext uri="{FF2B5EF4-FFF2-40B4-BE49-F238E27FC236}">
              <a16:creationId xmlns:a16="http://schemas.microsoft.com/office/drawing/2014/main" id="{C258569C-D130-419A-8569-6C8D8529136C}"/>
            </a:ext>
          </a:extLst>
        </xdr:cNvPr>
        <xdr:cNvSpPr/>
      </xdr:nvSpPr>
      <xdr:spPr>
        <a:xfrm>
          <a:off x="8699500" y="10802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159321</xdr:rowOff>
    </xdr:from>
    <xdr:to>
      <xdr:col>41</xdr:col>
      <xdr:colOff>101600</xdr:colOff>
      <xdr:row>63</xdr:row>
      <xdr:rowOff>89471</xdr:rowOff>
    </xdr:to>
    <xdr:sp macro="" textlink="">
      <xdr:nvSpPr>
        <xdr:cNvPr id="136" name="フローチャート: 判断 135">
          <a:extLst>
            <a:ext uri="{FF2B5EF4-FFF2-40B4-BE49-F238E27FC236}">
              <a16:creationId xmlns:a16="http://schemas.microsoft.com/office/drawing/2014/main" id="{1517ED06-640A-46B2-87D8-FCAEAA2BFEA8}"/>
            </a:ext>
          </a:extLst>
        </xdr:cNvPr>
        <xdr:cNvSpPr/>
      </xdr:nvSpPr>
      <xdr:spPr>
        <a:xfrm>
          <a:off x="7810500" y="10789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1588</xdr:rowOff>
    </xdr:from>
    <xdr:to>
      <xdr:col>36</xdr:col>
      <xdr:colOff>165100</xdr:colOff>
      <xdr:row>63</xdr:row>
      <xdr:rowOff>103188</xdr:rowOff>
    </xdr:to>
    <xdr:sp macro="" textlink="">
      <xdr:nvSpPr>
        <xdr:cNvPr id="137" name="フローチャート: 判断 136">
          <a:extLst>
            <a:ext uri="{FF2B5EF4-FFF2-40B4-BE49-F238E27FC236}">
              <a16:creationId xmlns:a16="http://schemas.microsoft.com/office/drawing/2014/main" id="{15CC6D5D-6270-4B58-B300-EEC874A18B40}"/>
            </a:ext>
          </a:extLst>
        </xdr:cNvPr>
        <xdr:cNvSpPr/>
      </xdr:nvSpPr>
      <xdr:spPr>
        <a:xfrm>
          <a:off x="6921500" y="10802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38" name="テキスト ボックス 137">
          <a:extLst>
            <a:ext uri="{FF2B5EF4-FFF2-40B4-BE49-F238E27FC236}">
              <a16:creationId xmlns:a16="http://schemas.microsoft.com/office/drawing/2014/main" id="{330CF310-C76B-49C5-B5B3-2AE231406D6C}"/>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39" name="テキスト ボックス 138">
          <a:extLst>
            <a:ext uri="{FF2B5EF4-FFF2-40B4-BE49-F238E27FC236}">
              <a16:creationId xmlns:a16="http://schemas.microsoft.com/office/drawing/2014/main" id="{2D15EF5E-66A0-4834-AF22-EA9FFCD1008C}"/>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0" name="テキスト ボックス 139">
          <a:extLst>
            <a:ext uri="{FF2B5EF4-FFF2-40B4-BE49-F238E27FC236}">
              <a16:creationId xmlns:a16="http://schemas.microsoft.com/office/drawing/2014/main" id="{AF67CC86-4212-46C7-BDC7-1C3F10DDE767}"/>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1" name="テキスト ボックス 140">
          <a:extLst>
            <a:ext uri="{FF2B5EF4-FFF2-40B4-BE49-F238E27FC236}">
              <a16:creationId xmlns:a16="http://schemas.microsoft.com/office/drawing/2014/main" id="{E632EE64-C782-4194-9EC6-D5C3B6C3503E}"/>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2" name="テキスト ボックス 141">
          <a:extLst>
            <a:ext uri="{FF2B5EF4-FFF2-40B4-BE49-F238E27FC236}">
              <a16:creationId xmlns:a16="http://schemas.microsoft.com/office/drawing/2014/main" id="{CB93C519-97EB-4A79-90DE-F39DB9DD18C2}"/>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117221</xdr:rowOff>
    </xdr:from>
    <xdr:to>
      <xdr:col>55</xdr:col>
      <xdr:colOff>50800</xdr:colOff>
      <xdr:row>62</xdr:row>
      <xdr:rowOff>47371</xdr:rowOff>
    </xdr:to>
    <xdr:sp macro="" textlink="">
      <xdr:nvSpPr>
        <xdr:cNvPr id="143" name="楕円 142">
          <a:extLst>
            <a:ext uri="{FF2B5EF4-FFF2-40B4-BE49-F238E27FC236}">
              <a16:creationId xmlns:a16="http://schemas.microsoft.com/office/drawing/2014/main" id="{BC51454B-6C45-4154-A7AD-314D36391C8B}"/>
            </a:ext>
          </a:extLst>
        </xdr:cNvPr>
        <xdr:cNvSpPr/>
      </xdr:nvSpPr>
      <xdr:spPr>
        <a:xfrm>
          <a:off x="10426700" y="10575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140098</xdr:rowOff>
    </xdr:from>
    <xdr:ext cx="469744" cy="259045"/>
    <xdr:sp macro="" textlink="">
      <xdr:nvSpPr>
        <xdr:cNvPr id="144" name="【体育館・プール】&#10;一人当たり面積該当値テキスト">
          <a:extLst>
            <a:ext uri="{FF2B5EF4-FFF2-40B4-BE49-F238E27FC236}">
              <a16:creationId xmlns:a16="http://schemas.microsoft.com/office/drawing/2014/main" id="{2810462E-87E3-4B93-858B-F328563C749D}"/>
            </a:ext>
          </a:extLst>
        </xdr:cNvPr>
        <xdr:cNvSpPr txBox="1"/>
      </xdr:nvSpPr>
      <xdr:spPr>
        <a:xfrm>
          <a:off x="10515600" y="10427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137985</xdr:rowOff>
    </xdr:from>
    <xdr:to>
      <xdr:col>50</xdr:col>
      <xdr:colOff>165100</xdr:colOff>
      <xdr:row>62</xdr:row>
      <xdr:rowOff>68135</xdr:rowOff>
    </xdr:to>
    <xdr:sp macro="" textlink="">
      <xdr:nvSpPr>
        <xdr:cNvPr id="145" name="楕円 144">
          <a:extLst>
            <a:ext uri="{FF2B5EF4-FFF2-40B4-BE49-F238E27FC236}">
              <a16:creationId xmlns:a16="http://schemas.microsoft.com/office/drawing/2014/main" id="{6EB30C50-E051-4A8E-A485-EE70DC8483F2}"/>
            </a:ext>
          </a:extLst>
        </xdr:cNvPr>
        <xdr:cNvSpPr/>
      </xdr:nvSpPr>
      <xdr:spPr>
        <a:xfrm>
          <a:off x="9588500" y="10596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168021</xdr:rowOff>
    </xdr:from>
    <xdr:to>
      <xdr:col>55</xdr:col>
      <xdr:colOff>0</xdr:colOff>
      <xdr:row>62</xdr:row>
      <xdr:rowOff>17335</xdr:rowOff>
    </xdr:to>
    <xdr:cxnSp macro="">
      <xdr:nvCxnSpPr>
        <xdr:cNvPr id="146" name="直線コネクタ 145">
          <a:extLst>
            <a:ext uri="{FF2B5EF4-FFF2-40B4-BE49-F238E27FC236}">
              <a16:creationId xmlns:a16="http://schemas.microsoft.com/office/drawing/2014/main" id="{E7B5973A-D171-4C8C-B5C5-B26612DD4CE2}"/>
            </a:ext>
          </a:extLst>
        </xdr:cNvPr>
        <xdr:cNvCxnSpPr/>
      </xdr:nvCxnSpPr>
      <xdr:spPr>
        <a:xfrm flipV="1">
          <a:off x="9639300" y="10626471"/>
          <a:ext cx="838200" cy="20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143701</xdr:rowOff>
    </xdr:from>
    <xdr:to>
      <xdr:col>46</xdr:col>
      <xdr:colOff>38100</xdr:colOff>
      <xdr:row>62</xdr:row>
      <xdr:rowOff>73851</xdr:rowOff>
    </xdr:to>
    <xdr:sp macro="" textlink="">
      <xdr:nvSpPr>
        <xdr:cNvPr id="147" name="楕円 146">
          <a:extLst>
            <a:ext uri="{FF2B5EF4-FFF2-40B4-BE49-F238E27FC236}">
              <a16:creationId xmlns:a16="http://schemas.microsoft.com/office/drawing/2014/main" id="{7F4C9E21-493D-45FE-888A-1262ED9ACE44}"/>
            </a:ext>
          </a:extLst>
        </xdr:cNvPr>
        <xdr:cNvSpPr/>
      </xdr:nvSpPr>
      <xdr:spPr>
        <a:xfrm>
          <a:off x="8699500" y="10602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17335</xdr:rowOff>
    </xdr:from>
    <xdr:to>
      <xdr:col>50</xdr:col>
      <xdr:colOff>114300</xdr:colOff>
      <xdr:row>62</xdr:row>
      <xdr:rowOff>23051</xdr:rowOff>
    </xdr:to>
    <xdr:cxnSp macro="">
      <xdr:nvCxnSpPr>
        <xdr:cNvPr id="148" name="直線コネクタ 147">
          <a:extLst>
            <a:ext uri="{FF2B5EF4-FFF2-40B4-BE49-F238E27FC236}">
              <a16:creationId xmlns:a16="http://schemas.microsoft.com/office/drawing/2014/main" id="{3977610F-243E-4150-96AC-081556E95911}"/>
            </a:ext>
          </a:extLst>
        </xdr:cNvPr>
        <xdr:cNvCxnSpPr/>
      </xdr:nvCxnSpPr>
      <xdr:spPr>
        <a:xfrm flipV="1">
          <a:off x="8750300" y="10647235"/>
          <a:ext cx="8890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156845</xdr:rowOff>
    </xdr:from>
    <xdr:to>
      <xdr:col>41</xdr:col>
      <xdr:colOff>101600</xdr:colOff>
      <xdr:row>62</xdr:row>
      <xdr:rowOff>86995</xdr:rowOff>
    </xdr:to>
    <xdr:sp macro="" textlink="">
      <xdr:nvSpPr>
        <xdr:cNvPr id="149" name="楕円 148">
          <a:extLst>
            <a:ext uri="{FF2B5EF4-FFF2-40B4-BE49-F238E27FC236}">
              <a16:creationId xmlns:a16="http://schemas.microsoft.com/office/drawing/2014/main" id="{BF9B2D99-A7E8-4D3E-9178-AA207E77056B}"/>
            </a:ext>
          </a:extLst>
        </xdr:cNvPr>
        <xdr:cNvSpPr/>
      </xdr:nvSpPr>
      <xdr:spPr>
        <a:xfrm>
          <a:off x="7810500" y="10615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23051</xdr:rowOff>
    </xdr:from>
    <xdr:to>
      <xdr:col>45</xdr:col>
      <xdr:colOff>177800</xdr:colOff>
      <xdr:row>62</xdr:row>
      <xdr:rowOff>36195</xdr:rowOff>
    </xdr:to>
    <xdr:cxnSp macro="">
      <xdr:nvCxnSpPr>
        <xdr:cNvPr id="150" name="直線コネクタ 149">
          <a:extLst>
            <a:ext uri="{FF2B5EF4-FFF2-40B4-BE49-F238E27FC236}">
              <a16:creationId xmlns:a16="http://schemas.microsoft.com/office/drawing/2014/main" id="{84D9C346-85D2-46A9-BFA9-EC240FB83A4B}"/>
            </a:ext>
          </a:extLst>
        </xdr:cNvPr>
        <xdr:cNvCxnSpPr/>
      </xdr:nvCxnSpPr>
      <xdr:spPr>
        <a:xfrm flipV="1">
          <a:off x="7861300" y="10652951"/>
          <a:ext cx="889000" cy="13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63</xdr:row>
      <xdr:rowOff>71073</xdr:rowOff>
    </xdr:from>
    <xdr:ext cx="469744" cy="259045"/>
    <xdr:sp macro="" textlink="">
      <xdr:nvSpPr>
        <xdr:cNvPr id="151" name="n_1aveValue【体育館・プール】&#10;一人当たり面積">
          <a:extLst>
            <a:ext uri="{FF2B5EF4-FFF2-40B4-BE49-F238E27FC236}">
              <a16:creationId xmlns:a16="http://schemas.microsoft.com/office/drawing/2014/main" id="{52EAB3B8-0CB6-45E2-9AC8-5F68F731C9C5}"/>
            </a:ext>
          </a:extLst>
        </xdr:cNvPr>
        <xdr:cNvSpPr txBox="1"/>
      </xdr:nvSpPr>
      <xdr:spPr>
        <a:xfrm>
          <a:off x="9391727" y="10872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94315</xdr:rowOff>
    </xdr:from>
    <xdr:ext cx="469744" cy="259045"/>
    <xdr:sp macro="" textlink="">
      <xdr:nvSpPr>
        <xdr:cNvPr id="152" name="n_2aveValue【体育館・プール】&#10;一人当たり面積">
          <a:extLst>
            <a:ext uri="{FF2B5EF4-FFF2-40B4-BE49-F238E27FC236}">
              <a16:creationId xmlns:a16="http://schemas.microsoft.com/office/drawing/2014/main" id="{15D411DD-5A97-4AA6-8566-70B70E57DD1E}"/>
            </a:ext>
          </a:extLst>
        </xdr:cNvPr>
        <xdr:cNvSpPr txBox="1"/>
      </xdr:nvSpPr>
      <xdr:spPr>
        <a:xfrm>
          <a:off x="8515427" y="10895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80598</xdr:rowOff>
    </xdr:from>
    <xdr:ext cx="469744" cy="259045"/>
    <xdr:sp macro="" textlink="">
      <xdr:nvSpPr>
        <xdr:cNvPr id="153" name="n_3aveValue【体育館・プール】&#10;一人当たり面積">
          <a:extLst>
            <a:ext uri="{FF2B5EF4-FFF2-40B4-BE49-F238E27FC236}">
              <a16:creationId xmlns:a16="http://schemas.microsoft.com/office/drawing/2014/main" id="{94B543A1-8DF4-452C-B170-D73F873099CB}"/>
            </a:ext>
          </a:extLst>
        </xdr:cNvPr>
        <xdr:cNvSpPr txBox="1"/>
      </xdr:nvSpPr>
      <xdr:spPr>
        <a:xfrm>
          <a:off x="7626427" y="10881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119715</xdr:rowOff>
    </xdr:from>
    <xdr:ext cx="469744" cy="259045"/>
    <xdr:sp macro="" textlink="">
      <xdr:nvSpPr>
        <xdr:cNvPr id="154" name="n_4aveValue【体育館・プール】&#10;一人当たり面積">
          <a:extLst>
            <a:ext uri="{FF2B5EF4-FFF2-40B4-BE49-F238E27FC236}">
              <a16:creationId xmlns:a16="http://schemas.microsoft.com/office/drawing/2014/main" id="{7B91D17E-DE51-4965-891E-EB940F1F6870}"/>
            </a:ext>
          </a:extLst>
        </xdr:cNvPr>
        <xdr:cNvSpPr txBox="1"/>
      </xdr:nvSpPr>
      <xdr:spPr>
        <a:xfrm>
          <a:off x="6737427" y="10578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60</xdr:row>
      <xdr:rowOff>84662</xdr:rowOff>
    </xdr:from>
    <xdr:ext cx="469744" cy="259045"/>
    <xdr:sp macro="" textlink="">
      <xdr:nvSpPr>
        <xdr:cNvPr id="155" name="n_1mainValue【体育館・プール】&#10;一人当たり面積">
          <a:extLst>
            <a:ext uri="{FF2B5EF4-FFF2-40B4-BE49-F238E27FC236}">
              <a16:creationId xmlns:a16="http://schemas.microsoft.com/office/drawing/2014/main" id="{0A6727BE-0C24-4588-BAE0-3070CB8DC654}"/>
            </a:ext>
          </a:extLst>
        </xdr:cNvPr>
        <xdr:cNvSpPr txBox="1"/>
      </xdr:nvSpPr>
      <xdr:spPr>
        <a:xfrm>
          <a:off x="9391727" y="10371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90378</xdr:rowOff>
    </xdr:from>
    <xdr:ext cx="469744" cy="259045"/>
    <xdr:sp macro="" textlink="">
      <xdr:nvSpPr>
        <xdr:cNvPr id="156" name="n_2mainValue【体育館・プール】&#10;一人当たり面積">
          <a:extLst>
            <a:ext uri="{FF2B5EF4-FFF2-40B4-BE49-F238E27FC236}">
              <a16:creationId xmlns:a16="http://schemas.microsoft.com/office/drawing/2014/main" id="{719A1D99-DA1B-4444-A89C-7B0D1F37CA7D}"/>
            </a:ext>
          </a:extLst>
        </xdr:cNvPr>
        <xdr:cNvSpPr txBox="1"/>
      </xdr:nvSpPr>
      <xdr:spPr>
        <a:xfrm>
          <a:off x="8515427" y="10377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103522</xdr:rowOff>
    </xdr:from>
    <xdr:ext cx="469744" cy="259045"/>
    <xdr:sp macro="" textlink="">
      <xdr:nvSpPr>
        <xdr:cNvPr id="157" name="n_3mainValue【体育館・プール】&#10;一人当たり面積">
          <a:extLst>
            <a:ext uri="{FF2B5EF4-FFF2-40B4-BE49-F238E27FC236}">
              <a16:creationId xmlns:a16="http://schemas.microsoft.com/office/drawing/2014/main" id="{7482A8D6-CF01-4E01-BE7F-A45F6B548F03}"/>
            </a:ext>
          </a:extLst>
        </xdr:cNvPr>
        <xdr:cNvSpPr txBox="1"/>
      </xdr:nvSpPr>
      <xdr:spPr>
        <a:xfrm>
          <a:off x="7626427" y="10390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58" name="正方形/長方形 157">
          <a:extLst>
            <a:ext uri="{FF2B5EF4-FFF2-40B4-BE49-F238E27FC236}">
              <a16:creationId xmlns:a16="http://schemas.microsoft.com/office/drawing/2014/main" id="{DA9F78E1-1541-439F-943A-376460BE071F}"/>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59" name="正方形/長方形 158">
          <a:extLst>
            <a:ext uri="{FF2B5EF4-FFF2-40B4-BE49-F238E27FC236}">
              <a16:creationId xmlns:a16="http://schemas.microsoft.com/office/drawing/2014/main" id="{C6717E8E-5470-457A-9E42-38E0BD23DB75}"/>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0" name="正方形/長方形 159">
          <a:extLst>
            <a:ext uri="{FF2B5EF4-FFF2-40B4-BE49-F238E27FC236}">
              <a16:creationId xmlns:a16="http://schemas.microsoft.com/office/drawing/2014/main" id="{B3785DF8-B214-4526-9840-C300AD8FD4F5}"/>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61" name="正方形/長方形 160">
          <a:extLst>
            <a:ext uri="{FF2B5EF4-FFF2-40B4-BE49-F238E27FC236}">
              <a16:creationId xmlns:a16="http://schemas.microsoft.com/office/drawing/2014/main" id="{95DFC688-E61D-4A4B-8A0B-81A060834504}"/>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62" name="正方形/長方形 161">
          <a:extLst>
            <a:ext uri="{FF2B5EF4-FFF2-40B4-BE49-F238E27FC236}">
              <a16:creationId xmlns:a16="http://schemas.microsoft.com/office/drawing/2014/main" id="{3CEA19ED-12B4-4805-89A6-3B205C3FEF5D}"/>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63" name="正方形/長方形 162">
          <a:extLst>
            <a:ext uri="{FF2B5EF4-FFF2-40B4-BE49-F238E27FC236}">
              <a16:creationId xmlns:a16="http://schemas.microsoft.com/office/drawing/2014/main" id="{DAB152A0-3245-4201-8576-C09DF547B872}"/>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64" name="正方形/長方形 163">
          <a:extLst>
            <a:ext uri="{FF2B5EF4-FFF2-40B4-BE49-F238E27FC236}">
              <a16:creationId xmlns:a16="http://schemas.microsoft.com/office/drawing/2014/main" id="{DFC7EB03-4C11-4795-AF78-86A354A0C94B}"/>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65" name="正方形/長方形 164">
          <a:extLst>
            <a:ext uri="{FF2B5EF4-FFF2-40B4-BE49-F238E27FC236}">
              <a16:creationId xmlns:a16="http://schemas.microsoft.com/office/drawing/2014/main" id="{CEF39D8F-DA56-4025-BE9C-966B99D9C625}"/>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66" name="テキスト ボックス 165">
          <a:extLst>
            <a:ext uri="{FF2B5EF4-FFF2-40B4-BE49-F238E27FC236}">
              <a16:creationId xmlns:a16="http://schemas.microsoft.com/office/drawing/2014/main" id="{701EC920-1DA3-46B1-9BB2-2BC19E46E86C}"/>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67" name="直線コネクタ 166">
          <a:extLst>
            <a:ext uri="{FF2B5EF4-FFF2-40B4-BE49-F238E27FC236}">
              <a16:creationId xmlns:a16="http://schemas.microsoft.com/office/drawing/2014/main" id="{BEE9CF65-4815-4B64-8111-A0F5241FC164}"/>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68" name="テキスト ボックス 167">
          <a:extLst>
            <a:ext uri="{FF2B5EF4-FFF2-40B4-BE49-F238E27FC236}">
              <a16:creationId xmlns:a16="http://schemas.microsoft.com/office/drawing/2014/main" id="{6F46791C-EB90-4DCD-94E5-3860C210D227}"/>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169" name="直線コネクタ 168">
          <a:extLst>
            <a:ext uri="{FF2B5EF4-FFF2-40B4-BE49-F238E27FC236}">
              <a16:creationId xmlns:a16="http://schemas.microsoft.com/office/drawing/2014/main" id="{D5CA991E-446E-42F0-8842-81F22619C1E4}"/>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170" name="テキスト ボックス 169">
          <a:extLst>
            <a:ext uri="{FF2B5EF4-FFF2-40B4-BE49-F238E27FC236}">
              <a16:creationId xmlns:a16="http://schemas.microsoft.com/office/drawing/2014/main" id="{48229CE1-D537-457B-854D-5C2AE888FB0C}"/>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171" name="直線コネクタ 170">
          <a:extLst>
            <a:ext uri="{FF2B5EF4-FFF2-40B4-BE49-F238E27FC236}">
              <a16:creationId xmlns:a16="http://schemas.microsoft.com/office/drawing/2014/main" id="{D01BD9FA-548B-494E-950D-F306E0727935}"/>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172" name="テキスト ボックス 171">
          <a:extLst>
            <a:ext uri="{FF2B5EF4-FFF2-40B4-BE49-F238E27FC236}">
              <a16:creationId xmlns:a16="http://schemas.microsoft.com/office/drawing/2014/main" id="{9A19DA50-4553-4F3D-B868-2EACF147821F}"/>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173" name="直線コネクタ 172">
          <a:extLst>
            <a:ext uri="{FF2B5EF4-FFF2-40B4-BE49-F238E27FC236}">
              <a16:creationId xmlns:a16="http://schemas.microsoft.com/office/drawing/2014/main" id="{E48A4EA3-8383-456F-BDEA-8A17583D93C6}"/>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174" name="テキスト ボックス 173">
          <a:extLst>
            <a:ext uri="{FF2B5EF4-FFF2-40B4-BE49-F238E27FC236}">
              <a16:creationId xmlns:a16="http://schemas.microsoft.com/office/drawing/2014/main" id="{D33614B7-8875-4FCB-8CBE-DB046897B975}"/>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175" name="直線コネクタ 174">
          <a:extLst>
            <a:ext uri="{FF2B5EF4-FFF2-40B4-BE49-F238E27FC236}">
              <a16:creationId xmlns:a16="http://schemas.microsoft.com/office/drawing/2014/main" id="{B49DB0AA-2061-4136-AF39-F9B5615076A6}"/>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176" name="テキスト ボックス 175">
          <a:extLst>
            <a:ext uri="{FF2B5EF4-FFF2-40B4-BE49-F238E27FC236}">
              <a16:creationId xmlns:a16="http://schemas.microsoft.com/office/drawing/2014/main" id="{8EB45957-6A00-4083-A7A1-269D51228493}"/>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177" name="直線コネクタ 176">
          <a:extLst>
            <a:ext uri="{FF2B5EF4-FFF2-40B4-BE49-F238E27FC236}">
              <a16:creationId xmlns:a16="http://schemas.microsoft.com/office/drawing/2014/main" id="{6B3EF074-5E46-4CB2-95C4-BA50323BAFDE}"/>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162577</xdr:rowOff>
    </xdr:from>
    <xdr:ext cx="338939" cy="259045"/>
    <xdr:sp macro="" textlink="">
      <xdr:nvSpPr>
        <xdr:cNvPr id="178" name="テキスト ボックス 177">
          <a:extLst>
            <a:ext uri="{FF2B5EF4-FFF2-40B4-BE49-F238E27FC236}">
              <a16:creationId xmlns:a16="http://schemas.microsoft.com/office/drawing/2014/main" id="{A3A55F8B-E4D5-4F7F-89AD-342F129AF08B}"/>
            </a:ext>
          </a:extLst>
        </xdr:cNvPr>
        <xdr:cNvSpPr txBox="1"/>
      </xdr:nvSpPr>
      <xdr:spPr>
        <a:xfrm>
          <a:off x="423061" y="1319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79" name="直線コネクタ 178">
          <a:extLst>
            <a:ext uri="{FF2B5EF4-FFF2-40B4-BE49-F238E27FC236}">
              <a16:creationId xmlns:a16="http://schemas.microsoft.com/office/drawing/2014/main" id="{865FEC27-54D5-4770-96FA-C6FC9825AE6D}"/>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180" name="【福祉施設】&#10;有形固定資産減価償却率グラフ枠">
          <a:extLst>
            <a:ext uri="{FF2B5EF4-FFF2-40B4-BE49-F238E27FC236}">
              <a16:creationId xmlns:a16="http://schemas.microsoft.com/office/drawing/2014/main" id="{32BDDF45-FA2B-4E5D-A97E-5659D13EEAAF}"/>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85</xdr:row>
      <xdr:rowOff>31750</xdr:rowOff>
    </xdr:to>
    <xdr:cxnSp macro="">
      <xdr:nvCxnSpPr>
        <xdr:cNvPr id="181" name="直線コネクタ 180">
          <a:extLst>
            <a:ext uri="{FF2B5EF4-FFF2-40B4-BE49-F238E27FC236}">
              <a16:creationId xmlns:a16="http://schemas.microsoft.com/office/drawing/2014/main" id="{64EB3ECC-F9D2-493E-B12D-68F92BB7F71D}"/>
            </a:ext>
          </a:extLst>
        </xdr:cNvPr>
        <xdr:cNvCxnSpPr/>
      </xdr:nvCxnSpPr>
      <xdr:spPr>
        <a:xfrm flipV="1">
          <a:off x="4634865" y="1333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35577</xdr:rowOff>
    </xdr:from>
    <xdr:ext cx="469744" cy="259045"/>
    <xdr:sp macro="" textlink="">
      <xdr:nvSpPr>
        <xdr:cNvPr id="182" name="【福祉施設】&#10;有形固定資産減価償却率最小値テキスト">
          <a:extLst>
            <a:ext uri="{FF2B5EF4-FFF2-40B4-BE49-F238E27FC236}">
              <a16:creationId xmlns:a16="http://schemas.microsoft.com/office/drawing/2014/main" id="{0E141DB6-3138-49D2-9835-BAC604509480}"/>
            </a:ext>
          </a:extLst>
        </xdr:cNvPr>
        <xdr:cNvSpPr txBox="1"/>
      </xdr:nvSpPr>
      <xdr:spPr>
        <a:xfrm>
          <a:off x="4673600" y="1460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31750</xdr:rowOff>
    </xdr:from>
    <xdr:to>
      <xdr:col>24</xdr:col>
      <xdr:colOff>152400</xdr:colOff>
      <xdr:row>85</xdr:row>
      <xdr:rowOff>31750</xdr:rowOff>
    </xdr:to>
    <xdr:cxnSp macro="">
      <xdr:nvCxnSpPr>
        <xdr:cNvPr id="183" name="直線コネクタ 182">
          <a:extLst>
            <a:ext uri="{FF2B5EF4-FFF2-40B4-BE49-F238E27FC236}">
              <a16:creationId xmlns:a16="http://schemas.microsoft.com/office/drawing/2014/main" id="{AD727419-7814-4093-9DD6-C02CBF7683FD}"/>
            </a:ext>
          </a:extLst>
        </xdr:cNvPr>
        <xdr:cNvCxnSpPr/>
      </xdr:nvCxnSpPr>
      <xdr:spPr>
        <a:xfrm>
          <a:off x="4546600" y="1460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340478" cy="259045"/>
    <xdr:sp macro="" textlink="">
      <xdr:nvSpPr>
        <xdr:cNvPr id="184" name="【福祉施設】&#10;有形固定資産減価償却率最大値テキスト">
          <a:extLst>
            <a:ext uri="{FF2B5EF4-FFF2-40B4-BE49-F238E27FC236}">
              <a16:creationId xmlns:a16="http://schemas.microsoft.com/office/drawing/2014/main" id="{6B96EE97-DF44-492F-BACC-509710463AB6}"/>
            </a:ext>
          </a:extLst>
        </xdr:cNvPr>
        <xdr:cNvSpPr txBox="1"/>
      </xdr:nvSpPr>
      <xdr:spPr>
        <a:xfrm>
          <a:off x="4673600" y="1311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185" name="直線コネクタ 184">
          <a:extLst>
            <a:ext uri="{FF2B5EF4-FFF2-40B4-BE49-F238E27FC236}">
              <a16:creationId xmlns:a16="http://schemas.microsoft.com/office/drawing/2014/main" id="{19A9AD63-8454-49F9-B704-917F68BFFFC0}"/>
            </a:ext>
          </a:extLst>
        </xdr:cNvPr>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29227</xdr:rowOff>
    </xdr:from>
    <xdr:ext cx="405111" cy="259045"/>
    <xdr:sp macro="" textlink="">
      <xdr:nvSpPr>
        <xdr:cNvPr id="186" name="【福祉施設】&#10;有形固定資産減価償却率平均値テキスト">
          <a:extLst>
            <a:ext uri="{FF2B5EF4-FFF2-40B4-BE49-F238E27FC236}">
              <a16:creationId xmlns:a16="http://schemas.microsoft.com/office/drawing/2014/main" id="{E1E21516-DBA1-47DC-BC78-A859BC7B7EE3}"/>
            </a:ext>
          </a:extLst>
        </xdr:cNvPr>
        <xdr:cNvSpPr txBox="1"/>
      </xdr:nvSpPr>
      <xdr:spPr>
        <a:xfrm>
          <a:off x="4673600" y="139166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50800</xdr:rowOff>
    </xdr:from>
    <xdr:to>
      <xdr:col>24</xdr:col>
      <xdr:colOff>114300</xdr:colOff>
      <xdr:row>81</xdr:row>
      <xdr:rowOff>152400</xdr:rowOff>
    </xdr:to>
    <xdr:sp macro="" textlink="">
      <xdr:nvSpPr>
        <xdr:cNvPr id="187" name="フローチャート: 判断 186">
          <a:extLst>
            <a:ext uri="{FF2B5EF4-FFF2-40B4-BE49-F238E27FC236}">
              <a16:creationId xmlns:a16="http://schemas.microsoft.com/office/drawing/2014/main" id="{E9B6A89A-7C86-450E-94C7-09FA3F7AE27E}"/>
            </a:ext>
          </a:extLst>
        </xdr:cNvPr>
        <xdr:cNvSpPr/>
      </xdr:nvSpPr>
      <xdr:spPr>
        <a:xfrm>
          <a:off x="4584700" y="13938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143511</xdr:rowOff>
    </xdr:from>
    <xdr:to>
      <xdr:col>20</xdr:col>
      <xdr:colOff>38100</xdr:colOff>
      <xdr:row>81</xdr:row>
      <xdr:rowOff>73661</xdr:rowOff>
    </xdr:to>
    <xdr:sp macro="" textlink="">
      <xdr:nvSpPr>
        <xdr:cNvPr id="188" name="フローチャート: 判断 187">
          <a:extLst>
            <a:ext uri="{FF2B5EF4-FFF2-40B4-BE49-F238E27FC236}">
              <a16:creationId xmlns:a16="http://schemas.microsoft.com/office/drawing/2014/main" id="{8E359C2B-071F-4B23-895C-7CE8F586E45E}"/>
            </a:ext>
          </a:extLst>
        </xdr:cNvPr>
        <xdr:cNvSpPr/>
      </xdr:nvSpPr>
      <xdr:spPr>
        <a:xfrm>
          <a:off x="3746500" y="13859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124461</xdr:rowOff>
    </xdr:from>
    <xdr:to>
      <xdr:col>15</xdr:col>
      <xdr:colOff>101600</xdr:colOff>
      <xdr:row>81</xdr:row>
      <xdr:rowOff>54611</xdr:rowOff>
    </xdr:to>
    <xdr:sp macro="" textlink="">
      <xdr:nvSpPr>
        <xdr:cNvPr id="189" name="フローチャート: 判断 188">
          <a:extLst>
            <a:ext uri="{FF2B5EF4-FFF2-40B4-BE49-F238E27FC236}">
              <a16:creationId xmlns:a16="http://schemas.microsoft.com/office/drawing/2014/main" id="{6121C5FA-12AF-48E4-8299-38D11F8B239A}"/>
            </a:ext>
          </a:extLst>
        </xdr:cNvPr>
        <xdr:cNvSpPr/>
      </xdr:nvSpPr>
      <xdr:spPr>
        <a:xfrm>
          <a:off x="2857500" y="1384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130811</xdr:rowOff>
    </xdr:from>
    <xdr:to>
      <xdr:col>10</xdr:col>
      <xdr:colOff>165100</xdr:colOff>
      <xdr:row>81</xdr:row>
      <xdr:rowOff>60961</xdr:rowOff>
    </xdr:to>
    <xdr:sp macro="" textlink="">
      <xdr:nvSpPr>
        <xdr:cNvPr id="190" name="フローチャート: 判断 189">
          <a:extLst>
            <a:ext uri="{FF2B5EF4-FFF2-40B4-BE49-F238E27FC236}">
              <a16:creationId xmlns:a16="http://schemas.microsoft.com/office/drawing/2014/main" id="{27FD53D6-902A-45D5-B165-FBCC0D9A9297}"/>
            </a:ext>
          </a:extLst>
        </xdr:cNvPr>
        <xdr:cNvSpPr/>
      </xdr:nvSpPr>
      <xdr:spPr>
        <a:xfrm>
          <a:off x="1968500" y="13846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120650</xdr:rowOff>
    </xdr:from>
    <xdr:to>
      <xdr:col>6</xdr:col>
      <xdr:colOff>38100</xdr:colOff>
      <xdr:row>81</xdr:row>
      <xdr:rowOff>50800</xdr:rowOff>
    </xdr:to>
    <xdr:sp macro="" textlink="">
      <xdr:nvSpPr>
        <xdr:cNvPr id="191" name="フローチャート: 判断 190">
          <a:extLst>
            <a:ext uri="{FF2B5EF4-FFF2-40B4-BE49-F238E27FC236}">
              <a16:creationId xmlns:a16="http://schemas.microsoft.com/office/drawing/2014/main" id="{83DD809B-B7A1-4E32-8F17-82A7FC835E44}"/>
            </a:ext>
          </a:extLst>
        </xdr:cNvPr>
        <xdr:cNvSpPr/>
      </xdr:nvSpPr>
      <xdr:spPr>
        <a:xfrm>
          <a:off x="1079500" y="13836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192" name="テキスト ボックス 191">
          <a:extLst>
            <a:ext uri="{FF2B5EF4-FFF2-40B4-BE49-F238E27FC236}">
              <a16:creationId xmlns:a16="http://schemas.microsoft.com/office/drawing/2014/main" id="{5D9BC7FE-FB65-4E63-A3D2-357F580E16A6}"/>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93" name="テキスト ボックス 192">
          <a:extLst>
            <a:ext uri="{FF2B5EF4-FFF2-40B4-BE49-F238E27FC236}">
              <a16:creationId xmlns:a16="http://schemas.microsoft.com/office/drawing/2014/main" id="{5E484FEC-364F-4B53-AB9B-8504FB78EFB1}"/>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94" name="テキスト ボックス 193">
          <a:extLst>
            <a:ext uri="{FF2B5EF4-FFF2-40B4-BE49-F238E27FC236}">
              <a16:creationId xmlns:a16="http://schemas.microsoft.com/office/drawing/2014/main" id="{85E37919-8586-4FD8-AC8F-DE528A41F57E}"/>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95" name="テキスト ボックス 194">
          <a:extLst>
            <a:ext uri="{FF2B5EF4-FFF2-40B4-BE49-F238E27FC236}">
              <a16:creationId xmlns:a16="http://schemas.microsoft.com/office/drawing/2014/main" id="{239A0AE0-7C88-4C2D-91A2-F34CE7C6FFA3}"/>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96" name="テキスト ボックス 195">
          <a:extLst>
            <a:ext uri="{FF2B5EF4-FFF2-40B4-BE49-F238E27FC236}">
              <a16:creationId xmlns:a16="http://schemas.microsoft.com/office/drawing/2014/main" id="{6CADC57C-52DE-4E55-BCA6-0411AEB3C58F}"/>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41911</xdr:rowOff>
    </xdr:from>
    <xdr:to>
      <xdr:col>24</xdr:col>
      <xdr:colOff>114300</xdr:colOff>
      <xdr:row>80</xdr:row>
      <xdr:rowOff>143511</xdr:rowOff>
    </xdr:to>
    <xdr:sp macro="" textlink="">
      <xdr:nvSpPr>
        <xdr:cNvPr id="197" name="楕円 196">
          <a:extLst>
            <a:ext uri="{FF2B5EF4-FFF2-40B4-BE49-F238E27FC236}">
              <a16:creationId xmlns:a16="http://schemas.microsoft.com/office/drawing/2014/main" id="{DFC3A01E-1B3F-424F-8D3E-2F1A9B4EA11D}"/>
            </a:ext>
          </a:extLst>
        </xdr:cNvPr>
        <xdr:cNvSpPr/>
      </xdr:nvSpPr>
      <xdr:spPr>
        <a:xfrm>
          <a:off x="4584700" y="13757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64788</xdr:rowOff>
    </xdr:from>
    <xdr:ext cx="405111" cy="259045"/>
    <xdr:sp macro="" textlink="">
      <xdr:nvSpPr>
        <xdr:cNvPr id="198" name="【福祉施設】&#10;有形固定資産減価償却率該当値テキスト">
          <a:extLst>
            <a:ext uri="{FF2B5EF4-FFF2-40B4-BE49-F238E27FC236}">
              <a16:creationId xmlns:a16="http://schemas.microsoft.com/office/drawing/2014/main" id="{02A22ED4-6AC7-4933-8B79-85126BA7EC6F}"/>
            </a:ext>
          </a:extLst>
        </xdr:cNvPr>
        <xdr:cNvSpPr txBox="1"/>
      </xdr:nvSpPr>
      <xdr:spPr>
        <a:xfrm>
          <a:off x="4673600" y="13609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16511</xdr:rowOff>
    </xdr:from>
    <xdr:to>
      <xdr:col>20</xdr:col>
      <xdr:colOff>38100</xdr:colOff>
      <xdr:row>80</xdr:row>
      <xdr:rowOff>118111</xdr:rowOff>
    </xdr:to>
    <xdr:sp macro="" textlink="">
      <xdr:nvSpPr>
        <xdr:cNvPr id="199" name="楕円 198">
          <a:extLst>
            <a:ext uri="{FF2B5EF4-FFF2-40B4-BE49-F238E27FC236}">
              <a16:creationId xmlns:a16="http://schemas.microsoft.com/office/drawing/2014/main" id="{292907EA-3765-4182-B424-EF4FAC1881D6}"/>
            </a:ext>
          </a:extLst>
        </xdr:cNvPr>
        <xdr:cNvSpPr/>
      </xdr:nvSpPr>
      <xdr:spPr>
        <a:xfrm>
          <a:off x="3746500" y="13732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67311</xdr:rowOff>
    </xdr:from>
    <xdr:to>
      <xdr:col>24</xdr:col>
      <xdr:colOff>63500</xdr:colOff>
      <xdr:row>80</xdr:row>
      <xdr:rowOff>92711</xdr:rowOff>
    </xdr:to>
    <xdr:cxnSp macro="">
      <xdr:nvCxnSpPr>
        <xdr:cNvPr id="200" name="直線コネクタ 199">
          <a:extLst>
            <a:ext uri="{FF2B5EF4-FFF2-40B4-BE49-F238E27FC236}">
              <a16:creationId xmlns:a16="http://schemas.microsoft.com/office/drawing/2014/main" id="{D4F5FD86-1F65-48CE-85B2-9649FD362713}"/>
            </a:ext>
          </a:extLst>
        </xdr:cNvPr>
        <xdr:cNvCxnSpPr/>
      </xdr:nvCxnSpPr>
      <xdr:spPr>
        <a:xfrm>
          <a:off x="3797300" y="13783311"/>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162561</xdr:rowOff>
    </xdr:from>
    <xdr:to>
      <xdr:col>15</xdr:col>
      <xdr:colOff>101600</xdr:colOff>
      <xdr:row>80</xdr:row>
      <xdr:rowOff>92711</xdr:rowOff>
    </xdr:to>
    <xdr:sp macro="" textlink="">
      <xdr:nvSpPr>
        <xdr:cNvPr id="201" name="楕円 200">
          <a:extLst>
            <a:ext uri="{FF2B5EF4-FFF2-40B4-BE49-F238E27FC236}">
              <a16:creationId xmlns:a16="http://schemas.microsoft.com/office/drawing/2014/main" id="{AE6DFFF6-6339-4AC3-BCFE-641B7E6AFA5E}"/>
            </a:ext>
          </a:extLst>
        </xdr:cNvPr>
        <xdr:cNvSpPr/>
      </xdr:nvSpPr>
      <xdr:spPr>
        <a:xfrm>
          <a:off x="2857500" y="13707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41911</xdr:rowOff>
    </xdr:from>
    <xdr:to>
      <xdr:col>19</xdr:col>
      <xdr:colOff>177800</xdr:colOff>
      <xdr:row>80</xdr:row>
      <xdr:rowOff>67311</xdr:rowOff>
    </xdr:to>
    <xdr:cxnSp macro="">
      <xdr:nvCxnSpPr>
        <xdr:cNvPr id="202" name="直線コネクタ 201">
          <a:extLst>
            <a:ext uri="{FF2B5EF4-FFF2-40B4-BE49-F238E27FC236}">
              <a16:creationId xmlns:a16="http://schemas.microsoft.com/office/drawing/2014/main" id="{AA0C32E5-43CF-4DED-837E-D11B6B416931}"/>
            </a:ext>
          </a:extLst>
        </xdr:cNvPr>
        <xdr:cNvCxnSpPr/>
      </xdr:nvCxnSpPr>
      <xdr:spPr>
        <a:xfrm>
          <a:off x="2908300" y="13757911"/>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79</xdr:row>
      <xdr:rowOff>137161</xdr:rowOff>
    </xdr:from>
    <xdr:to>
      <xdr:col>10</xdr:col>
      <xdr:colOff>165100</xdr:colOff>
      <xdr:row>80</xdr:row>
      <xdr:rowOff>67311</xdr:rowOff>
    </xdr:to>
    <xdr:sp macro="" textlink="">
      <xdr:nvSpPr>
        <xdr:cNvPr id="203" name="楕円 202">
          <a:extLst>
            <a:ext uri="{FF2B5EF4-FFF2-40B4-BE49-F238E27FC236}">
              <a16:creationId xmlns:a16="http://schemas.microsoft.com/office/drawing/2014/main" id="{B7AFCEB0-0D54-454A-80DD-0794B6FC1D8F}"/>
            </a:ext>
          </a:extLst>
        </xdr:cNvPr>
        <xdr:cNvSpPr/>
      </xdr:nvSpPr>
      <xdr:spPr>
        <a:xfrm>
          <a:off x="1968500" y="13681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16511</xdr:rowOff>
    </xdr:from>
    <xdr:to>
      <xdr:col>15</xdr:col>
      <xdr:colOff>50800</xdr:colOff>
      <xdr:row>80</xdr:row>
      <xdr:rowOff>41911</xdr:rowOff>
    </xdr:to>
    <xdr:cxnSp macro="">
      <xdr:nvCxnSpPr>
        <xdr:cNvPr id="204" name="直線コネクタ 203">
          <a:extLst>
            <a:ext uri="{FF2B5EF4-FFF2-40B4-BE49-F238E27FC236}">
              <a16:creationId xmlns:a16="http://schemas.microsoft.com/office/drawing/2014/main" id="{6D688C71-8D04-40BA-A29C-7FD449136B5E}"/>
            </a:ext>
          </a:extLst>
        </xdr:cNvPr>
        <xdr:cNvCxnSpPr/>
      </xdr:nvCxnSpPr>
      <xdr:spPr>
        <a:xfrm>
          <a:off x="2019300" y="13732511"/>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64788</xdr:rowOff>
    </xdr:from>
    <xdr:ext cx="405111" cy="259045"/>
    <xdr:sp macro="" textlink="">
      <xdr:nvSpPr>
        <xdr:cNvPr id="205" name="n_1aveValue【福祉施設】&#10;有形固定資産減価償却率">
          <a:extLst>
            <a:ext uri="{FF2B5EF4-FFF2-40B4-BE49-F238E27FC236}">
              <a16:creationId xmlns:a16="http://schemas.microsoft.com/office/drawing/2014/main" id="{D1359B63-DE5C-4980-8DC6-470C602B501B}"/>
            </a:ext>
          </a:extLst>
        </xdr:cNvPr>
        <xdr:cNvSpPr txBox="1"/>
      </xdr:nvSpPr>
      <xdr:spPr>
        <a:xfrm>
          <a:off x="3582044" y="13952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45738</xdr:rowOff>
    </xdr:from>
    <xdr:ext cx="405111" cy="259045"/>
    <xdr:sp macro="" textlink="">
      <xdr:nvSpPr>
        <xdr:cNvPr id="206" name="n_2aveValue【福祉施設】&#10;有形固定資産減価償却率">
          <a:extLst>
            <a:ext uri="{FF2B5EF4-FFF2-40B4-BE49-F238E27FC236}">
              <a16:creationId xmlns:a16="http://schemas.microsoft.com/office/drawing/2014/main" id="{FF66FF7C-73F5-49BB-A55E-C329B2835315}"/>
            </a:ext>
          </a:extLst>
        </xdr:cNvPr>
        <xdr:cNvSpPr txBox="1"/>
      </xdr:nvSpPr>
      <xdr:spPr>
        <a:xfrm>
          <a:off x="2705744" y="13933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52088</xdr:rowOff>
    </xdr:from>
    <xdr:ext cx="405111" cy="259045"/>
    <xdr:sp macro="" textlink="">
      <xdr:nvSpPr>
        <xdr:cNvPr id="207" name="n_3aveValue【福祉施設】&#10;有形固定資産減価償却率">
          <a:extLst>
            <a:ext uri="{FF2B5EF4-FFF2-40B4-BE49-F238E27FC236}">
              <a16:creationId xmlns:a16="http://schemas.microsoft.com/office/drawing/2014/main" id="{833907D9-1B7E-4113-83FA-8FA481643BE7}"/>
            </a:ext>
          </a:extLst>
        </xdr:cNvPr>
        <xdr:cNvSpPr txBox="1"/>
      </xdr:nvSpPr>
      <xdr:spPr>
        <a:xfrm>
          <a:off x="1816744" y="13939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67327</xdr:rowOff>
    </xdr:from>
    <xdr:ext cx="405111" cy="259045"/>
    <xdr:sp macro="" textlink="">
      <xdr:nvSpPr>
        <xdr:cNvPr id="208" name="n_4aveValue【福祉施設】&#10;有形固定資産減価償却率">
          <a:extLst>
            <a:ext uri="{FF2B5EF4-FFF2-40B4-BE49-F238E27FC236}">
              <a16:creationId xmlns:a16="http://schemas.microsoft.com/office/drawing/2014/main" id="{FD41270A-8635-4E38-BF73-8237C4364EED}"/>
            </a:ext>
          </a:extLst>
        </xdr:cNvPr>
        <xdr:cNvSpPr txBox="1"/>
      </xdr:nvSpPr>
      <xdr:spPr>
        <a:xfrm>
          <a:off x="927744" y="13611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134638</xdr:rowOff>
    </xdr:from>
    <xdr:ext cx="405111" cy="259045"/>
    <xdr:sp macro="" textlink="">
      <xdr:nvSpPr>
        <xdr:cNvPr id="209" name="n_1mainValue【福祉施設】&#10;有形固定資産減価償却率">
          <a:extLst>
            <a:ext uri="{FF2B5EF4-FFF2-40B4-BE49-F238E27FC236}">
              <a16:creationId xmlns:a16="http://schemas.microsoft.com/office/drawing/2014/main" id="{8B071B44-3B86-4E23-8A61-3CF3FB6318CF}"/>
            </a:ext>
          </a:extLst>
        </xdr:cNvPr>
        <xdr:cNvSpPr txBox="1"/>
      </xdr:nvSpPr>
      <xdr:spPr>
        <a:xfrm>
          <a:off x="3582044" y="13507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109238</xdr:rowOff>
    </xdr:from>
    <xdr:ext cx="405111" cy="259045"/>
    <xdr:sp macro="" textlink="">
      <xdr:nvSpPr>
        <xdr:cNvPr id="210" name="n_2mainValue【福祉施設】&#10;有形固定資産減価償却率">
          <a:extLst>
            <a:ext uri="{FF2B5EF4-FFF2-40B4-BE49-F238E27FC236}">
              <a16:creationId xmlns:a16="http://schemas.microsoft.com/office/drawing/2014/main" id="{3CE08F29-C694-4AED-850F-FE3809950FD0}"/>
            </a:ext>
          </a:extLst>
        </xdr:cNvPr>
        <xdr:cNvSpPr txBox="1"/>
      </xdr:nvSpPr>
      <xdr:spPr>
        <a:xfrm>
          <a:off x="2705744" y="13482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83838</xdr:rowOff>
    </xdr:from>
    <xdr:ext cx="405111" cy="259045"/>
    <xdr:sp macro="" textlink="">
      <xdr:nvSpPr>
        <xdr:cNvPr id="211" name="n_3mainValue【福祉施設】&#10;有形固定資産減価償却率">
          <a:extLst>
            <a:ext uri="{FF2B5EF4-FFF2-40B4-BE49-F238E27FC236}">
              <a16:creationId xmlns:a16="http://schemas.microsoft.com/office/drawing/2014/main" id="{BCCE1BB2-73E4-4CF8-B3F5-F427C947CE51}"/>
            </a:ext>
          </a:extLst>
        </xdr:cNvPr>
        <xdr:cNvSpPr txBox="1"/>
      </xdr:nvSpPr>
      <xdr:spPr>
        <a:xfrm>
          <a:off x="1816744" y="13456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12" name="正方形/長方形 211">
          <a:extLst>
            <a:ext uri="{FF2B5EF4-FFF2-40B4-BE49-F238E27FC236}">
              <a16:creationId xmlns:a16="http://schemas.microsoft.com/office/drawing/2014/main" id="{8810FC96-157F-4DB9-852F-910C82115511}"/>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13" name="正方形/長方形 212">
          <a:extLst>
            <a:ext uri="{FF2B5EF4-FFF2-40B4-BE49-F238E27FC236}">
              <a16:creationId xmlns:a16="http://schemas.microsoft.com/office/drawing/2014/main" id="{709AF339-502D-4F2D-8FE3-CA3DFBFE9BA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14" name="正方形/長方形 213">
          <a:extLst>
            <a:ext uri="{FF2B5EF4-FFF2-40B4-BE49-F238E27FC236}">
              <a16:creationId xmlns:a16="http://schemas.microsoft.com/office/drawing/2014/main" id="{6A49466D-0867-44B9-8A16-94845B94C2B3}"/>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15" name="正方形/長方形 214">
          <a:extLst>
            <a:ext uri="{FF2B5EF4-FFF2-40B4-BE49-F238E27FC236}">
              <a16:creationId xmlns:a16="http://schemas.microsoft.com/office/drawing/2014/main" id="{EFCC41E7-C54F-4FE6-82CE-9C74239CDADF}"/>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16" name="正方形/長方形 215">
          <a:extLst>
            <a:ext uri="{FF2B5EF4-FFF2-40B4-BE49-F238E27FC236}">
              <a16:creationId xmlns:a16="http://schemas.microsoft.com/office/drawing/2014/main" id="{B78D1AAD-478E-4E86-A3ED-37DA4E9F6217}"/>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17" name="正方形/長方形 216">
          <a:extLst>
            <a:ext uri="{FF2B5EF4-FFF2-40B4-BE49-F238E27FC236}">
              <a16:creationId xmlns:a16="http://schemas.microsoft.com/office/drawing/2014/main" id="{9E034A24-0124-458D-9CFC-355115D951CE}"/>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18" name="正方形/長方形 217">
          <a:extLst>
            <a:ext uri="{FF2B5EF4-FFF2-40B4-BE49-F238E27FC236}">
              <a16:creationId xmlns:a16="http://schemas.microsoft.com/office/drawing/2014/main" id="{299C2FCF-67B4-4839-8099-D01466B4384D}"/>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19" name="正方形/長方形 218">
          <a:extLst>
            <a:ext uri="{FF2B5EF4-FFF2-40B4-BE49-F238E27FC236}">
              <a16:creationId xmlns:a16="http://schemas.microsoft.com/office/drawing/2014/main" id="{444D49C5-A7E0-440F-84E0-F86B9023FF06}"/>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20" name="テキスト ボックス 219">
          <a:extLst>
            <a:ext uri="{FF2B5EF4-FFF2-40B4-BE49-F238E27FC236}">
              <a16:creationId xmlns:a16="http://schemas.microsoft.com/office/drawing/2014/main" id="{4E4B9373-F50C-4031-99F8-84B125F030F6}"/>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21" name="直線コネクタ 220">
          <a:extLst>
            <a:ext uri="{FF2B5EF4-FFF2-40B4-BE49-F238E27FC236}">
              <a16:creationId xmlns:a16="http://schemas.microsoft.com/office/drawing/2014/main" id="{92BF3B40-D721-4146-88FD-5B1FBA2F8789}"/>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22" name="直線コネクタ 221">
          <a:extLst>
            <a:ext uri="{FF2B5EF4-FFF2-40B4-BE49-F238E27FC236}">
              <a16:creationId xmlns:a16="http://schemas.microsoft.com/office/drawing/2014/main" id="{6DB9E46E-5271-4C98-9363-32AD0E15FD82}"/>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23" name="テキスト ボックス 222">
          <a:extLst>
            <a:ext uri="{FF2B5EF4-FFF2-40B4-BE49-F238E27FC236}">
              <a16:creationId xmlns:a16="http://schemas.microsoft.com/office/drawing/2014/main" id="{4CBD9972-F77A-44DE-B89A-051BBD8DA387}"/>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24" name="直線コネクタ 223">
          <a:extLst>
            <a:ext uri="{FF2B5EF4-FFF2-40B4-BE49-F238E27FC236}">
              <a16:creationId xmlns:a16="http://schemas.microsoft.com/office/drawing/2014/main" id="{79B35A10-B568-4A19-BF6B-07B8137CE87A}"/>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25" name="テキスト ボックス 224">
          <a:extLst>
            <a:ext uri="{FF2B5EF4-FFF2-40B4-BE49-F238E27FC236}">
              <a16:creationId xmlns:a16="http://schemas.microsoft.com/office/drawing/2014/main" id="{89672187-CEE6-4772-8C35-6C7224F257C5}"/>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26" name="直線コネクタ 225">
          <a:extLst>
            <a:ext uri="{FF2B5EF4-FFF2-40B4-BE49-F238E27FC236}">
              <a16:creationId xmlns:a16="http://schemas.microsoft.com/office/drawing/2014/main" id="{8233AF9A-82D7-4554-B359-2835E4A765AD}"/>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27" name="テキスト ボックス 226">
          <a:extLst>
            <a:ext uri="{FF2B5EF4-FFF2-40B4-BE49-F238E27FC236}">
              <a16:creationId xmlns:a16="http://schemas.microsoft.com/office/drawing/2014/main" id="{ABDAAA14-699D-458E-BAA2-A9E26D69C71C}"/>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28" name="直線コネクタ 227">
          <a:extLst>
            <a:ext uri="{FF2B5EF4-FFF2-40B4-BE49-F238E27FC236}">
              <a16:creationId xmlns:a16="http://schemas.microsoft.com/office/drawing/2014/main" id="{0E58A37D-1B70-4350-AA91-70B18EFDAFFC}"/>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29" name="テキスト ボックス 228">
          <a:extLst>
            <a:ext uri="{FF2B5EF4-FFF2-40B4-BE49-F238E27FC236}">
              <a16:creationId xmlns:a16="http://schemas.microsoft.com/office/drawing/2014/main" id="{342CADEB-2404-4D57-98A0-B0A37F823515}"/>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30" name="直線コネクタ 229">
          <a:extLst>
            <a:ext uri="{FF2B5EF4-FFF2-40B4-BE49-F238E27FC236}">
              <a16:creationId xmlns:a16="http://schemas.microsoft.com/office/drawing/2014/main" id="{E2FA6CEA-2841-48BC-BCDC-B186451BDED6}"/>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31" name="テキスト ボックス 230">
          <a:extLst>
            <a:ext uri="{FF2B5EF4-FFF2-40B4-BE49-F238E27FC236}">
              <a16:creationId xmlns:a16="http://schemas.microsoft.com/office/drawing/2014/main" id="{C2484518-4B51-4831-BBF6-38936D30D34C}"/>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32" name="【福祉施設】&#10;一人当たり面積グラフ枠">
          <a:extLst>
            <a:ext uri="{FF2B5EF4-FFF2-40B4-BE49-F238E27FC236}">
              <a16:creationId xmlns:a16="http://schemas.microsoft.com/office/drawing/2014/main" id="{6C50F503-841D-4061-ABFA-31E328FFDE1F}"/>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44729</xdr:rowOff>
    </xdr:from>
    <xdr:to>
      <xdr:col>54</xdr:col>
      <xdr:colOff>189865</xdr:colOff>
      <xdr:row>86</xdr:row>
      <xdr:rowOff>33071</xdr:rowOff>
    </xdr:to>
    <xdr:cxnSp macro="">
      <xdr:nvCxnSpPr>
        <xdr:cNvPr id="233" name="直線コネクタ 232">
          <a:extLst>
            <a:ext uri="{FF2B5EF4-FFF2-40B4-BE49-F238E27FC236}">
              <a16:creationId xmlns:a16="http://schemas.microsoft.com/office/drawing/2014/main" id="{B2102E03-62FC-49CD-8DC2-DA955D0579F4}"/>
            </a:ext>
          </a:extLst>
        </xdr:cNvPr>
        <xdr:cNvCxnSpPr/>
      </xdr:nvCxnSpPr>
      <xdr:spPr>
        <a:xfrm flipV="1">
          <a:off x="10476865" y="13589279"/>
          <a:ext cx="0" cy="11884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36898</xdr:rowOff>
    </xdr:from>
    <xdr:ext cx="469744" cy="259045"/>
    <xdr:sp macro="" textlink="">
      <xdr:nvSpPr>
        <xdr:cNvPr id="234" name="【福祉施設】&#10;一人当たり面積最小値テキスト">
          <a:extLst>
            <a:ext uri="{FF2B5EF4-FFF2-40B4-BE49-F238E27FC236}">
              <a16:creationId xmlns:a16="http://schemas.microsoft.com/office/drawing/2014/main" id="{8BE1B81D-42CD-4CE6-9913-6A2B5BB2C288}"/>
            </a:ext>
          </a:extLst>
        </xdr:cNvPr>
        <xdr:cNvSpPr txBox="1"/>
      </xdr:nvSpPr>
      <xdr:spPr>
        <a:xfrm>
          <a:off x="10515600" y="14781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33071</xdr:rowOff>
    </xdr:from>
    <xdr:to>
      <xdr:col>55</xdr:col>
      <xdr:colOff>88900</xdr:colOff>
      <xdr:row>86</xdr:row>
      <xdr:rowOff>33071</xdr:rowOff>
    </xdr:to>
    <xdr:cxnSp macro="">
      <xdr:nvCxnSpPr>
        <xdr:cNvPr id="235" name="直線コネクタ 234">
          <a:extLst>
            <a:ext uri="{FF2B5EF4-FFF2-40B4-BE49-F238E27FC236}">
              <a16:creationId xmlns:a16="http://schemas.microsoft.com/office/drawing/2014/main" id="{613307DE-DC5D-41D8-89C0-3FB6DAA8A3FB}"/>
            </a:ext>
          </a:extLst>
        </xdr:cNvPr>
        <xdr:cNvCxnSpPr/>
      </xdr:nvCxnSpPr>
      <xdr:spPr>
        <a:xfrm>
          <a:off x="10388600" y="14777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162856</xdr:rowOff>
    </xdr:from>
    <xdr:ext cx="469744" cy="259045"/>
    <xdr:sp macro="" textlink="">
      <xdr:nvSpPr>
        <xdr:cNvPr id="236" name="【福祉施設】&#10;一人当たり面積最大値テキスト">
          <a:extLst>
            <a:ext uri="{FF2B5EF4-FFF2-40B4-BE49-F238E27FC236}">
              <a16:creationId xmlns:a16="http://schemas.microsoft.com/office/drawing/2014/main" id="{11005D53-075D-445E-BFEB-934832F871C5}"/>
            </a:ext>
          </a:extLst>
        </xdr:cNvPr>
        <xdr:cNvSpPr txBox="1"/>
      </xdr:nvSpPr>
      <xdr:spPr>
        <a:xfrm>
          <a:off x="10515600" y="13364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44729</xdr:rowOff>
    </xdr:from>
    <xdr:to>
      <xdr:col>55</xdr:col>
      <xdr:colOff>88900</xdr:colOff>
      <xdr:row>79</xdr:row>
      <xdr:rowOff>44729</xdr:rowOff>
    </xdr:to>
    <xdr:cxnSp macro="">
      <xdr:nvCxnSpPr>
        <xdr:cNvPr id="237" name="直線コネクタ 236">
          <a:extLst>
            <a:ext uri="{FF2B5EF4-FFF2-40B4-BE49-F238E27FC236}">
              <a16:creationId xmlns:a16="http://schemas.microsoft.com/office/drawing/2014/main" id="{9FC722B3-D46C-4FF3-8EE9-1ACF27529CFC}"/>
            </a:ext>
          </a:extLst>
        </xdr:cNvPr>
        <xdr:cNvCxnSpPr/>
      </xdr:nvCxnSpPr>
      <xdr:spPr>
        <a:xfrm>
          <a:off x="10388600" y="13589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133748</xdr:rowOff>
    </xdr:from>
    <xdr:ext cx="469744" cy="259045"/>
    <xdr:sp macro="" textlink="">
      <xdr:nvSpPr>
        <xdr:cNvPr id="238" name="【福祉施設】&#10;一人当たり面積平均値テキスト">
          <a:extLst>
            <a:ext uri="{FF2B5EF4-FFF2-40B4-BE49-F238E27FC236}">
              <a16:creationId xmlns:a16="http://schemas.microsoft.com/office/drawing/2014/main" id="{E2AD13C8-F32F-450C-AE2D-29FBD46D66D9}"/>
            </a:ext>
          </a:extLst>
        </xdr:cNvPr>
        <xdr:cNvSpPr txBox="1"/>
      </xdr:nvSpPr>
      <xdr:spPr>
        <a:xfrm>
          <a:off x="10515600" y="145355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155321</xdr:rowOff>
    </xdr:from>
    <xdr:to>
      <xdr:col>55</xdr:col>
      <xdr:colOff>50800</xdr:colOff>
      <xdr:row>85</xdr:row>
      <xdr:rowOff>85471</xdr:rowOff>
    </xdr:to>
    <xdr:sp macro="" textlink="">
      <xdr:nvSpPr>
        <xdr:cNvPr id="239" name="フローチャート: 判断 238">
          <a:extLst>
            <a:ext uri="{FF2B5EF4-FFF2-40B4-BE49-F238E27FC236}">
              <a16:creationId xmlns:a16="http://schemas.microsoft.com/office/drawing/2014/main" id="{75A97625-2EFD-458F-BCF6-41D44F08DBE4}"/>
            </a:ext>
          </a:extLst>
        </xdr:cNvPr>
        <xdr:cNvSpPr/>
      </xdr:nvSpPr>
      <xdr:spPr>
        <a:xfrm>
          <a:off x="10426700" y="14557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169266</xdr:rowOff>
    </xdr:from>
    <xdr:to>
      <xdr:col>50</xdr:col>
      <xdr:colOff>165100</xdr:colOff>
      <xdr:row>85</xdr:row>
      <xdr:rowOff>99416</xdr:rowOff>
    </xdr:to>
    <xdr:sp macro="" textlink="">
      <xdr:nvSpPr>
        <xdr:cNvPr id="240" name="フローチャート: 判断 239">
          <a:extLst>
            <a:ext uri="{FF2B5EF4-FFF2-40B4-BE49-F238E27FC236}">
              <a16:creationId xmlns:a16="http://schemas.microsoft.com/office/drawing/2014/main" id="{03ADED7A-1A49-4B5D-9ADB-4FBE8348C4A9}"/>
            </a:ext>
          </a:extLst>
        </xdr:cNvPr>
        <xdr:cNvSpPr/>
      </xdr:nvSpPr>
      <xdr:spPr>
        <a:xfrm>
          <a:off x="9588500" y="14571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6502</xdr:rowOff>
    </xdr:from>
    <xdr:to>
      <xdr:col>46</xdr:col>
      <xdr:colOff>38100</xdr:colOff>
      <xdr:row>85</xdr:row>
      <xdr:rowOff>108102</xdr:rowOff>
    </xdr:to>
    <xdr:sp macro="" textlink="">
      <xdr:nvSpPr>
        <xdr:cNvPr id="241" name="フローチャート: 判断 240">
          <a:extLst>
            <a:ext uri="{FF2B5EF4-FFF2-40B4-BE49-F238E27FC236}">
              <a16:creationId xmlns:a16="http://schemas.microsoft.com/office/drawing/2014/main" id="{9887E334-A442-428A-AB39-CDEEF65AB5EA}"/>
            </a:ext>
          </a:extLst>
        </xdr:cNvPr>
        <xdr:cNvSpPr/>
      </xdr:nvSpPr>
      <xdr:spPr>
        <a:xfrm>
          <a:off x="8699500" y="14579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23648</xdr:rowOff>
    </xdr:from>
    <xdr:to>
      <xdr:col>41</xdr:col>
      <xdr:colOff>101600</xdr:colOff>
      <xdr:row>85</xdr:row>
      <xdr:rowOff>125248</xdr:rowOff>
    </xdr:to>
    <xdr:sp macro="" textlink="">
      <xdr:nvSpPr>
        <xdr:cNvPr id="242" name="フローチャート: 判断 241">
          <a:extLst>
            <a:ext uri="{FF2B5EF4-FFF2-40B4-BE49-F238E27FC236}">
              <a16:creationId xmlns:a16="http://schemas.microsoft.com/office/drawing/2014/main" id="{89BFC187-0D78-4ED1-85C2-195FE74A6E01}"/>
            </a:ext>
          </a:extLst>
        </xdr:cNvPr>
        <xdr:cNvSpPr/>
      </xdr:nvSpPr>
      <xdr:spPr>
        <a:xfrm>
          <a:off x="7810500" y="14596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20676</xdr:rowOff>
    </xdr:from>
    <xdr:to>
      <xdr:col>36</xdr:col>
      <xdr:colOff>165100</xdr:colOff>
      <xdr:row>85</xdr:row>
      <xdr:rowOff>122276</xdr:rowOff>
    </xdr:to>
    <xdr:sp macro="" textlink="">
      <xdr:nvSpPr>
        <xdr:cNvPr id="243" name="フローチャート: 判断 242">
          <a:extLst>
            <a:ext uri="{FF2B5EF4-FFF2-40B4-BE49-F238E27FC236}">
              <a16:creationId xmlns:a16="http://schemas.microsoft.com/office/drawing/2014/main" id="{8DD88276-6FFE-47D8-BE0E-25174242DF4E}"/>
            </a:ext>
          </a:extLst>
        </xdr:cNvPr>
        <xdr:cNvSpPr/>
      </xdr:nvSpPr>
      <xdr:spPr>
        <a:xfrm>
          <a:off x="6921500" y="14593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44" name="テキスト ボックス 243">
          <a:extLst>
            <a:ext uri="{FF2B5EF4-FFF2-40B4-BE49-F238E27FC236}">
              <a16:creationId xmlns:a16="http://schemas.microsoft.com/office/drawing/2014/main" id="{82A928DA-2854-40F8-BD36-D0EBDECBDA96}"/>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45" name="テキスト ボックス 244">
          <a:extLst>
            <a:ext uri="{FF2B5EF4-FFF2-40B4-BE49-F238E27FC236}">
              <a16:creationId xmlns:a16="http://schemas.microsoft.com/office/drawing/2014/main" id="{6F9518F7-C51F-4F2C-8E15-F084905326D7}"/>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46" name="テキスト ボックス 245">
          <a:extLst>
            <a:ext uri="{FF2B5EF4-FFF2-40B4-BE49-F238E27FC236}">
              <a16:creationId xmlns:a16="http://schemas.microsoft.com/office/drawing/2014/main" id="{BBC331D1-7CAC-45F1-A50F-9A6628C6FF14}"/>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47" name="テキスト ボックス 246">
          <a:extLst>
            <a:ext uri="{FF2B5EF4-FFF2-40B4-BE49-F238E27FC236}">
              <a16:creationId xmlns:a16="http://schemas.microsoft.com/office/drawing/2014/main" id="{360EC7D8-853A-41E6-9F60-9A28B900FADA}"/>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48" name="テキスト ボックス 247">
          <a:extLst>
            <a:ext uri="{FF2B5EF4-FFF2-40B4-BE49-F238E27FC236}">
              <a16:creationId xmlns:a16="http://schemas.microsoft.com/office/drawing/2014/main" id="{5E8725F1-E880-45D4-A127-296C8209A22B}"/>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79197</xdr:rowOff>
    </xdr:from>
    <xdr:to>
      <xdr:col>55</xdr:col>
      <xdr:colOff>50800</xdr:colOff>
      <xdr:row>85</xdr:row>
      <xdr:rowOff>9347</xdr:rowOff>
    </xdr:to>
    <xdr:sp macro="" textlink="">
      <xdr:nvSpPr>
        <xdr:cNvPr id="249" name="楕円 248">
          <a:extLst>
            <a:ext uri="{FF2B5EF4-FFF2-40B4-BE49-F238E27FC236}">
              <a16:creationId xmlns:a16="http://schemas.microsoft.com/office/drawing/2014/main" id="{F1E37478-59C1-401A-8884-94D66E5E5F32}"/>
            </a:ext>
          </a:extLst>
        </xdr:cNvPr>
        <xdr:cNvSpPr/>
      </xdr:nvSpPr>
      <xdr:spPr>
        <a:xfrm>
          <a:off x="10426700" y="14480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102074</xdr:rowOff>
    </xdr:from>
    <xdr:ext cx="469744" cy="259045"/>
    <xdr:sp macro="" textlink="">
      <xdr:nvSpPr>
        <xdr:cNvPr id="250" name="【福祉施設】&#10;一人当たり面積該当値テキスト">
          <a:extLst>
            <a:ext uri="{FF2B5EF4-FFF2-40B4-BE49-F238E27FC236}">
              <a16:creationId xmlns:a16="http://schemas.microsoft.com/office/drawing/2014/main" id="{F66BFD57-1BFD-4B38-9F8E-F99D9F2CEEE2}"/>
            </a:ext>
          </a:extLst>
        </xdr:cNvPr>
        <xdr:cNvSpPr txBox="1"/>
      </xdr:nvSpPr>
      <xdr:spPr>
        <a:xfrm>
          <a:off x="10515600" y="14332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91542</xdr:rowOff>
    </xdr:from>
    <xdr:to>
      <xdr:col>50</xdr:col>
      <xdr:colOff>165100</xdr:colOff>
      <xdr:row>85</xdr:row>
      <xdr:rowOff>21692</xdr:rowOff>
    </xdr:to>
    <xdr:sp macro="" textlink="">
      <xdr:nvSpPr>
        <xdr:cNvPr id="251" name="楕円 250">
          <a:extLst>
            <a:ext uri="{FF2B5EF4-FFF2-40B4-BE49-F238E27FC236}">
              <a16:creationId xmlns:a16="http://schemas.microsoft.com/office/drawing/2014/main" id="{9B5F5A84-CC86-4E73-859D-896FA3DCE04D}"/>
            </a:ext>
          </a:extLst>
        </xdr:cNvPr>
        <xdr:cNvSpPr/>
      </xdr:nvSpPr>
      <xdr:spPr>
        <a:xfrm>
          <a:off x="9588500" y="14493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129997</xdr:rowOff>
    </xdr:from>
    <xdr:to>
      <xdr:col>55</xdr:col>
      <xdr:colOff>0</xdr:colOff>
      <xdr:row>84</xdr:row>
      <xdr:rowOff>142342</xdr:rowOff>
    </xdr:to>
    <xdr:cxnSp macro="">
      <xdr:nvCxnSpPr>
        <xdr:cNvPr id="252" name="直線コネクタ 251">
          <a:extLst>
            <a:ext uri="{FF2B5EF4-FFF2-40B4-BE49-F238E27FC236}">
              <a16:creationId xmlns:a16="http://schemas.microsoft.com/office/drawing/2014/main" id="{FBDA5EEC-2665-4407-A566-4136C2057DDF}"/>
            </a:ext>
          </a:extLst>
        </xdr:cNvPr>
        <xdr:cNvCxnSpPr/>
      </xdr:nvCxnSpPr>
      <xdr:spPr>
        <a:xfrm flipV="1">
          <a:off x="9639300" y="14531797"/>
          <a:ext cx="838200" cy="12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94971</xdr:rowOff>
    </xdr:from>
    <xdr:to>
      <xdr:col>46</xdr:col>
      <xdr:colOff>38100</xdr:colOff>
      <xdr:row>85</xdr:row>
      <xdr:rowOff>25121</xdr:rowOff>
    </xdr:to>
    <xdr:sp macro="" textlink="">
      <xdr:nvSpPr>
        <xdr:cNvPr id="253" name="楕円 252">
          <a:extLst>
            <a:ext uri="{FF2B5EF4-FFF2-40B4-BE49-F238E27FC236}">
              <a16:creationId xmlns:a16="http://schemas.microsoft.com/office/drawing/2014/main" id="{E421116E-63D4-4796-935F-B6447D8C0BE0}"/>
            </a:ext>
          </a:extLst>
        </xdr:cNvPr>
        <xdr:cNvSpPr/>
      </xdr:nvSpPr>
      <xdr:spPr>
        <a:xfrm>
          <a:off x="8699500" y="14496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142342</xdr:rowOff>
    </xdr:from>
    <xdr:to>
      <xdr:col>50</xdr:col>
      <xdr:colOff>114300</xdr:colOff>
      <xdr:row>84</xdr:row>
      <xdr:rowOff>145771</xdr:rowOff>
    </xdr:to>
    <xdr:cxnSp macro="">
      <xdr:nvCxnSpPr>
        <xdr:cNvPr id="254" name="直線コネクタ 253">
          <a:extLst>
            <a:ext uri="{FF2B5EF4-FFF2-40B4-BE49-F238E27FC236}">
              <a16:creationId xmlns:a16="http://schemas.microsoft.com/office/drawing/2014/main" id="{54C5AFDA-FCFD-4D75-AB48-9128210077B1}"/>
            </a:ext>
          </a:extLst>
        </xdr:cNvPr>
        <xdr:cNvCxnSpPr/>
      </xdr:nvCxnSpPr>
      <xdr:spPr>
        <a:xfrm flipV="1">
          <a:off x="8750300" y="14544142"/>
          <a:ext cx="8890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102743</xdr:rowOff>
    </xdr:from>
    <xdr:to>
      <xdr:col>41</xdr:col>
      <xdr:colOff>101600</xdr:colOff>
      <xdr:row>85</xdr:row>
      <xdr:rowOff>32893</xdr:rowOff>
    </xdr:to>
    <xdr:sp macro="" textlink="">
      <xdr:nvSpPr>
        <xdr:cNvPr id="255" name="楕円 254">
          <a:extLst>
            <a:ext uri="{FF2B5EF4-FFF2-40B4-BE49-F238E27FC236}">
              <a16:creationId xmlns:a16="http://schemas.microsoft.com/office/drawing/2014/main" id="{61C8F7AB-88ED-4F55-BDB0-FA614FAE5D83}"/>
            </a:ext>
          </a:extLst>
        </xdr:cNvPr>
        <xdr:cNvSpPr/>
      </xdr:nvSpPr>
      <xdr:spPr>
        <a:xfrm>
          <a:off x="7810500" y="14504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145771</xdr:rowOff>
    </xdr:from>
    <xdr:to>
      <xdr:col>45</xdr:col>
      <xdr:colOff>177800</xdr:colOff>
      <xdr:row>84</xdr:row>
      <xdr:rowOff>153543</xdr:rowOff>
    </xdr:to>
    <xdr:cxnSp macro="">
      <xdr:nvCxnSpPr>
        <xdr:cNvPr id="256" name="直線コネクタ 255">
          <a:extLst>
            <a:ext uri="{FF2B5EF4-FFF2-40B4-BE49-F238E27FC236}">
              <a16:creationId xmlns:a16="http://schemas.microsoft.com/office/drawing/2014/main" id="{C1B44665-997D-437F-BD66-A1E0596BCCA7}"/>
            </a:ext>
          </a:extLst>
        </xdr:cNvPr>
        <xdr:cNvCxnSpPr/>
      </xdr:nvCxnSpPr>
      <xdr:spPr>
        <a:xfrm flipV="1">
          <a:off x="7861300" y="14547571"/>
          <a:ext cx="889000" cy="7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90543</xdr:rowOff>
    </xdr:from>
    <xdr:ext cx="469744" cy="259045"/>
    <xdr:sp macro="" textlink="">
      <xdr:nvSpPr>
        <xdr:cNvPr id="257" name="n_1aveValue【福祉施設】&#10;一人当たり面積">
          <a:extLst>
            <a:ext uri="{FF2B5EF4-FFF2-40B4-BE49-F238E27FC236}">
              <a16:creationId xmlns:a16="http://schemas.microsoft.com/office/drawing/2014/main" id="{7518DB28-A6A4-47CA-928D-85ADE4419310}"/>
            </a:ext>
          </a:extLst>
        </xdr:cNvPr>
        <xdr:cNvSpPr txBox="1"/>
      </xdr:nvSpPr>
      <xdr:spPr>
        <a:xfrm>
          <a:off x="9391727" y="14663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99229</xdr:rowOff>
    </xdr:from>
    <xdr:ext cx="469744" cy="259045"/>
    <xdr:sp macro="" textlink="">
      <xdr:nvSpPr>
        <xdr:cNvPr id="258" name="n_2aveValue【福祉施設】&#10;一人当たり面積">
          <a:extLst>
            <a:ext uri="{FF2B5EF4-FFF2-40B4-BE49-F238E27FC236}">
              <a16:creationId xmlns:a16="http://schemas.microsoft.com/office/drawing/2014/main" id="{3F0FA45A-2EAD-48CB-9A28-3CCCF18E8DD0}"/>
            </a:ext>
          </a:extLst>
        </xdr:cNvPr>
        <xdr:cNvSpPr txBox="1"/>
      </xdr:nvSpPr>
      <xdr:spPr>
        <a:xfrm>
          <a:off x="8515427" y="14672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116375</xdr:rowOff>
    </xdr:from>
    <xdr:ext cx="469744" cy="259045"/>
    <xdr:sp macro="" textlink="">
      <xdr:nvSpPr>
        <xdr:cNvPr id="259" name="n_3aveValue【福祉施設】&#10;一人当たり面積">
          <a:extLst>
            <a:ext uri="{FF2B5EF4-FFF2-40B4-BE49-F238E27FC236}">
              <a16:creationId xmlns:a16="http://schemas.microsoft.com/office/drawing/2014/main" id="{ED31AC6F-B380-496D-88F1-C1688D3BB8AB}"/>
            </a:ext>
          </a:extLst>
        </xdr:cNvPr>
        <xdr:cNvSpPr txBox="1"/>
      </xdr:nvSpPr>
      <xdr:spPr>
        <a:xfrm>
          <a:off x="7626427" y="14689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138803</xdr:rowOff>
    </xdr:from>
    <xdr:ext cx="469744" cy="259045"/>
    <xdr:sp macro="" textlink="">
      <xdr:nvSpPr>
        <xdr:cNvPr id="260" name="n_4aveValue【福祉施設】&#10;一人当たり面積">
          <a:extLst>
            <a:ext uri="{FF2B5EF4-FFF2-40B4-BE49-F238E27FC236}">
              <a16:creationId xmlns:a16="http://schemas.microsoft.com/office/drawing/2014/main" id="{7DF6C856-C4DD-4009-864E-BCAEE92B36E8}"/>
            </a:ext>
          </a:extLst>
        </xdr:cNvPr>
        <xdr:cNvSpPr txBox="1"/>
      </xdr:nvSpPr>
      <xdr:spPr>
        <a:xfrm>
          <a:off x="6737427" y="14369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38219</xdr:rowOff>
    </xdr:from>
    <xdr:ext cx="469744" cy="259045"/>
    <xdr:sp macro="" textlink="">
      <xdr:nvSpPr>
        <xdr:cNvPr id="261" name="n_1mainValue【福祉施設】&#10;一人当たり面積">
          <a:extLst>
            <a:ext uri="{FF2B5EF4-FFF2-40B4-BE49-F238E27FC236}">
              <a16:creationId xmlns:a16="http://schemas.microsoft.com/office/drawing/2014/main" id="{F611F726-898B-4359-904F-F08C74360256}"/>
            </a:ext>
          </a:extLst>
        </xdr:cNvPr>
        <xdr:cNvSpPr txBox="1"/>
      </xdr:nvSpPr>
      <xdr:spPr>
        <a:xfrm>
          <a:off x="9391727" y="14268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41648</xdr:rowOff>
    </xdr:from>
    <xdr:ext cx="469744" cy="259045"/>
    <xdr:sp macro="" textlink="">
      <xdr:nvSpPr>
        <xdr:cNvPr id="262" name="n_2mainValue【福祉施設】&#10;一人当たり面積">
          <a:extLst>
            <a:ext uri="{FF2B5EF4-FFF2-40B4-BE49-F238E27FC236}">
              <a16:creationId xmlns:a16="http://schemas.microsoft.com/office/drawing/2014/main" id="{D81501BB-EC02-42BA-93F9-3FF41A452B1D}"/>
            </a:ext>
          </a:extLst>
        </xdr:cNvPr>
        <xdr:cNvSpPr txBox="1"/>
      </xdr:nvSpPr>
      <xdr:spPr>
        <a:xfrm>
          <a:off x="8515427" y="14271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49420</xdr:rowOff>
    </xdr:from>
    <xdr:ext cx="469744" cy="259045"/>
    <xdr:sp macro="" textlink="">
      <xdr:nvSpPr>
        <xdr:cNvPr id="263" name="n_3mainValue【福祉施設】&#10;一人当たり面積">
          <a:extLst>
            <a:ext uri="{FF2B5EF4-FFF2-40B4-BE49-F238E27FC236}">
              <a16:creationId xmlns:a16="http://schemas.microsoft.com/office/drawing/2014/main" id="{0923F628-D0BC-408B-9CB9-0C507FA11E62}"/>
            </a:ext>
          </a:extLst>
        </xdr:cNvPr>
        <xdr:cNvSpPr txBox="1"/>
      </xdr:nvSpPr>
      <xdr:spPr>
        <a:xfrm>
          <a:off x="7626427" y="14279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64" name="正方形/長方形 263">
          <a:extLst>
            <a:ext uri="{FF2B5EF4-FFF2-40B4-BE49-F238E27FC236}">
              <a16:creationId xmlns:a16="http://schemas.microsoft.com/office/drawing/2014/main" id="{F34857F6-FAFE-4E2D-B1AE-29397BE46F1E}"/>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65" name="正方形/長方形 264">
          <a:extLst>
            <a:ext uri="{FF2B5EF4-FFF2-40B4-BE49-F238E27FC236}">
              <a16:creationId xmlns:a16="http://schemas.microsoft.com/office/drawing/2014/main" id="{2A846100-ED5A-42BB-AB07-E5DBA6005C77}"/>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66" name="正方形/長方形 265">
          <a:extLst>
            <a:ext uri="{FF2B5EF4-FFF2-40B4-BE49-F238E27FC236}">
              <a16:creationId xmlns:a16="http://schemas.microsoft.com/office/drawing/2014/main" id="{F7FA6331-9C70-4F37-88D0-34100DD11DD4}"/>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67" name="正方形/長方形 266">
          <a:extLst>
            <a:ext uri="{FF2B5EF4-FFF2-40B4-BE49-F238E27FC236}">
              <a16:creationId xmlns:a16="http://schemas.microsoft.com/office/drawing/2014/main" id="{2B398EE0-637A-4E0E-8815-15252AFC77CF}"/>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68" name="正方形/長方形 267">
          <a:extLst>
            <a:ext uri="{FF2B5EF4-FFF2-40B4-BE49-F238E27FC236}">
              <a16:creationId xmlns:a16="http://schemas.microsoft.com/office/drawing/2014/main" id="{76281E8E-C347-4B2E-A4AF-A477583D98D6}"/>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69" name="正方形/長方形 268">
          <a:extLst>
            <a:ext uri="{FF2B5EF4-FFF2-40B4-BE49-F238E27FC236}">
              <a16:creationId xmlns:a16="http://schemas.microsoft.com/office/drawing/2014/main" id="{C47172E5-3B66-493B-BCCB-69A6BF67CEF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70" name="正方形/長方形 269">
          <a:extLst>
            <a:ext uri="{FF2B5EF4-FFF2-40B4-BE49-F238E27FC236}">
              <a16:creationId xmlns:a16="http://schemas.microsoft.com/office/drawing/2014/main" id="{CD43B6F6-32A3-4C59-8B2A-27D7B108FD4D}"/>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71" name="正方形/長方形 270">
          <a:extLst>
            <a:ext uri="{FF2B5EF4-FFF2-40B4-BE49-F238E27FC236}">
              <a16:creationId xmlns:a16="http://schemas.microsoft.com/office/drawing/2014/main" id="{A433F18C-D6E1-46E1-B78D-AD757052CD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72" name="正方形/長方形 271">
          <a:extLst>
            <a:ext uri="{FF2B5EF4-FFF2-40B4-BE49-F238E27FC236}">
              <a16:creationId xmlns:a16="http://schemas.microsoft.com/office/drawing/2014/main" id="{685E323A-2F86-4F6F-98EC-396525C0CE5C}"/>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73" name="正方形/長方形 272">
          <a:extLst>
            <a:ext uri="{FF2B5EF4-FFF2-40B4-BE49-F238E27FC236}">
              <a16:creationId xmlns:a16="http://schemas.microsoft.com/office/drawing/2014/main" id="{9AF5B22C-442F-4EA5-A13D-39D6219AD967}"/>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74" name="正方形/長方形 273">
          <a:extLst>
            <a:ext uri="{FF2B5EF4-FFF2-40B4-BE49-F238E27FC236}">
              <a16:creationId xmlns:a16="http://schemas.microsoft.com/office/drawing/2014/main" id="{5AE0DD3F-C493-4AFC-AE29-F337D2F4300C}"/>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75" name="正方形/長方形 274">
          <a:extLst>
            <a:ext uri="{FF2B5EF4-FFF2-40B4-BE49-F238E27FC236}">
              <a16:creationId xmlns:a16="http://schemas.microsoft.com/office/drawing/2014/main" id="{D01483D7-09E1-4180-AB01-533AC37242C2}"/>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76" name="正方形/長方形 275">
          <a:extLst>
            <a:ext uri="{FF2B5EF4-FFF2-40B4-BE49-F238E27FC236}">
              <a16:creationId xmlns:a16="http://schemas.microsoft.com/office/drawing/2014/main" id="{12D7961E-B461-4B5D-89FC-9BFF9042E9DA}"/>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77" name="正方形/長方形 276">
          <a:extLst>
            <a:ext uri="{FF2B5EF4-FFF2-40B4-BE49-F238E27FC236}">
              <a16:creationId xmlns:a16="http://schemas.microsoft.com/office/drawing/2014/main" id="{F2B94ABF-4073-46A5-B688-1DF23217D3ED}"/>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78" name="正方形/長方形 277">
          <a:extLst>
            <a:ext uri="{FF2B5EF4-FFF2-40B4-BE49-F238E27FC236}">
              <a16:creationId xmlns:a16="http://schemas.microsoft.com/office/drawing/2014/main" id="{B72F58D0-F2C0-4CFB-BD13-6F55948E0F8A}"/>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79" name="正方形/長方形 278">
          <a:extLst>
            <a:ext uri="{FF2B5EF4-FFF2-40B4-BE49-F238E27FC236}">
              <a16:creationId xmlns:a16="http://schemas.microsoft.com/office/drawing/2014/main" id="{87A54587-C591-4CED-8255-8A601149FB0B}"/>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80" name="正方形/長方形 279">
          <a:extLst>
            <a:ext uri="{FF2B5EF4-FFF2-40B4-BE49-F238E27FC236}">
              <a16:creationId xmlns:a16="http://schemas.microsoft.com/office/drawing/2014/main" id="{EF6D9A2B-8890-4867-8FE2-40635831989D}"/>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81" name="正方形/長方形 280">
          <a:extLst>
            <a:ext uri="{FF2B5EF4-FFF2-40B4-BE49-F238E27FC236}">
              <a16:creationId xmlns:a16="http://schemas.microsoft.com/office/drawing/2014/main" id="{9F223AC4-AA70-4D26-A7C0-F657D3C49C84}"/>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82" name="正方形/長方形 281">
          <a:extLst>
            <a:ext uri="{FF2B5EF4-FFF2-40B4-BE49-F238E27FC236}">
              <a16:creationId xmlns:a16="http://schemas.microsoft.com/office/drawing/2014/main" id="{73775FAC-4EC9-4A4B-90BC-7C3197009905}"/>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83" name="正方形/長方形 282">
          <a:extLst>
            <a:ext uri="{FF2B5EF4-FFF2-40B4-BE49-F238E27FC236}">
              <a16:creationId xmlns:a16="http://schemas.microsoft.com/office/drawing/2014/main" id="{B0CED6CF-65FD-4801-8197-56802C9A6B7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84" name="正方形/長方形 283">
          <a:extLst>
            <a:ext uri="{FF2B5EF4-FFF2-40B4-BE49-F238E27FC236}">
              <a16:creationId xmlns:a16="http://schemas.microsoft.com/office/drawing/2014/main" id="{95CCB40B-5276-40AE-A42D-510AE7903804}"/>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85" name="正方形/長方形 284">
          <a:extLst>
            <a:ext uri="{FF2B5EF4-FFF2-40B4-BE49-F238E27FC236}">
              <a16:creationId xmlns:a16="http://schemas.microsoft.com/office/drawing/2014/main" id="{E02E5631-8FD2-4059-8D9E-1CB36B6904B2}"/>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86" name="正方形/長方形 285">
          <a:extLst>
            <a:ext uri="{FF2B5EF4-FFF2-40B4-BE49-F238E27FC236}">
              <a16:creationId xmlns:a16="http://schemas.microsoft.com/office/drawing/2014/main" id="{70291B18-C5E1-4590-90C8-0DDB67F28359}"/>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87" name="正方形/長方形 286">
          <a:extLst>
            <a:ext uri="{FF2B5EF4-FFF2-40B4-BE49-F238E27FC236}">
              <a16:creationId xmlns:a16="http://schemas.microsoft.com/office/drawing/2014/main" id="{08139FE0-9C89-495A-95FA-F30D45067855}"/>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88" name="テキスト ボックス 287">
          <a:extLst>
            <a:ext uri="{FF2B5EF4-FFF2-40B4-BE49-F238E27FC236}">
              <a16:creationId xmlns:a16="http://schemas.microsoft.com/office/drawing/2014/main" id="{68F74D37-AB43-4B84-9920-040D237EEE36}"/>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89" name="直線コネクタ 288">
          <a:extLst>
            <a:ext uri="{FF2B5EF4-FFF2-40B4-BE49-F238E27FC236}">
              <a16:creationId xmlns:a16="http://schemas.microsoft.com/office/drawing/2014/main" id="{2B30B40B-A53C-41E6-B657-194BC329351D}"/>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290" name="テキスト ボックス 289">
          <a:extLst>
            <a:ext uri="{FF2B5EF4-FFF2-40B4-BE49-F238E27FC236}">
              <a16:creationId xmlns:a16="http://schemas.microsoft.com/office/drawing/2014/main" id="{2620F539-7BEA-401E-A7A3-7BF0BEB1B08A}"/>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291" name="直線コネクタ 290">
          <a:extLst>
            <a:ext uri="{FF2B5EF4-FFF2-40B4-BE49-F238E27FC236}">
              <a16:creationId xmlns:a16="http://schemas.microsoft.com/office/drawing/2014/main" id="{8A401F98-CC03-497C-AFBD-FDAC296A4FD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292" name="テキスト ボックス 291">
          <a:extLst>
            <a:ext uri="{FF2B5EF4-FFF2-40B4-BE49-F238E27FC236}">
              <a16:creationId xmlns:a16="http://schemas.microsoft.com/office/drawing/2014/main" id="{D71D3AB5-DF64-4C86-B1A6-08C900B38702}"/>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293" name="直線コネクタ 292">
          <a:extLst>
            <a:ext uri="{FF2B5EF4-FFF2-40B4-BE49-F238E27FC236}">
              <a16:creationId xmlns:a16="http://schemas.microsoft.com/office/drawing/2014/main" id="{3670A76C-7107-4714-8590-CB536D049141}"/>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294" name="テキスト ボックス 293">
          <a:extLst>
            <a:ext uri="{FF2B5EF4-FFF2-40B4-BE49-F238E27FC236}">
              <a16:creationId xmlns:a16="http://schemas.microsoft.com/office/drawing/2014/main" id="{7B82A97B-BC9F-4901-AD17-4DD8792A5D7F}"/>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295" name="直線コネクタ 294">
          <a:extLst>
            <a:ext uri="{FF2B5EF4-FFF2-40B4-BE49-F238E27FC236}">
              <a16:creationId xmlns:a16="http://schemas.microsoft.com/office/drawing/2014/main" id="{087CCAEF-54FB-42DB-9821-0EEB7802CDA1}"/>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296" name="テキスト ボックス 295">
          <a:extLst>
            <a:ext uri="{FF2B5EF4-FFF2-40B4-BE49-F238E27FC236}">
              <a16:creationId xmlns:a16="http://schemas.microsoft.com/office/drawing/2014/main" id="{08A0D4F4-EC3E-459A-9A4E-575BA6DAA798}"/>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297" name="直線コネクタ 296">
          <a:extLst>
            <a:ext uri="{FF2B5EF4-FFF2-40B4-BE49-F238E27FC236}">
              <a16:creationId xmlns:a16="http://schemas.microsoft.com/office/drawing/2014/main" id="{4D457CBC-A6F9-41EB-B92A-355AF5B4D6E6}"/>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298" name="テキスト ボックス 297">
          <a:extLst>
            <a:ext uri="{FF2B5EF4-FFF2-40B4-BE49-F238E27FC236}">
              <a16:creationId xmlns:a16="http://schemas.microsoft.com/office/drawing/2014/main" id="{151480D7-5093-4166-A03C-5585B547AD7A}"/>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299" name="直線コネクタ 298">
          <a:extLst>
            <a:ext uri="{FF2B5EF4-FFF2-40B4-BE49-F238E27FC236}">
              <a16:creationId xmlns:a16="http://schemas.microsoft.com/office/drawing/2014/main" id="{D4034839-7C66-4EF3-88E9-C4100585622E}"/>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00" name="テキスト ボックス 299">
          <a:extLst>
            <a:ext uri="{FF2B5EF4-FFF2-40B4-BE49-F238E27FC236}">
              <a16:creationId xmlns:a16="http://schemas.microsoft.com/office/drawing/2014/main" id="{110F0556-20A3-4AF4-9248-268FC91F8C34}"/>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01" name="直線コネクタ 300">
          <a:extLst>
            <a:ext uri="{FF2B5EF4-FFF2-40B4-BE49-F238E27FC236}">
              <a16:creationId xmlns:a16="http://schemas.microsoft.com/office/drawing/2014/main" id="{01643B22-16D6-472D-9DB5-21D0CD81E10C}"/>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302" name="テキスト ボックス 301">
          <a:extLst>
            <a:ext uri="{FF2B5EF4-FFF2-40B4-BE49-F238E27FC236}">
              <a16:creationId xmlns:a16="http://schemas.microsoft.com/office/drawing/2014/main" id="{65BC6049-DE6E-4931-BF91-840057762AE6}"/>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03" name="直線コネクタ 302">
          <a:extLst>
            <a:ext uri="{FF2B5EF4-FFF2-40B4-BE49-F238E27FC236}">
              <a16:creationId xmlns:a16="http://schemas.microsoft.com/office/drawing/2014/main" id="{ECFEE95D-55B2-4491-B34F-C469F6681D19}"/>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304" name="【一般廃棄物処理施設】&#10;有形固定資産減価償却率グラフ枠">
          <a:extLst>
            <a:ext uri="{FF2B5EF4-FFF2-40B4-BE49-F238E27FC236}">
              <a16:creationId xmlns:a16="http://schemas.microsoft.com/office/drawing/2014/main" id="{1202456D-8D31-4F3A-BF6B-85389D4281F5}"/>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166007</xdr:rowOff>
    </xdr:from>
    <xdr:to>
      <xdr:col>85</xdr:col>
      <xdr:colOff>126364</xdr:colOff>
      <xdr:row>41</xdr:row>
      <xdr:rowOff>157843</xdr:rowOff>
    </xdr:to>
    <xdr:cxnSp macro="">
      <xdr:nvCxnSpPr>
        <xdr:cNvPr id="305" name="直線コネクタ 304">
          <a:extLst>
            <a:ext uri="{FF2B5EF4-FFF2-40B4-BE49-F238E27FC236}">
              <a16:creationId xmlns:a16="http://schemas.microsoft.com/office/drawing/2014/main" id="{842F8D0A-E3B0-4FEE-A89D-4A7073428B2C}"/>
            </a:ext>
          </a:extLst>
        </xdr:cNvPr>
        <xdr:cNvCxnSpPr/>
      </xdr:nvCxnSpPr>
      <xdr:spPr>
        <a:xfrm flipV="1">
          <a:off x="16318864" y="5823857"/>
          <a:ext cx="0" cy="13634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161670</xdr:rowOff>
    </xdr:from>
    <xdr:ext cx="405111" cy="259045"/>
    <xdr:sp macro="" textlink="">
      <xdr:nvSpPr>
        <xdr:cNvPr id="306" name="【一般廃棄物処理施設】&#10;有形固定資産減価償却率最小値テキスト">
          <a:extLst>
            <a:ext uri="{FF2B5EF4-FFF2-40B4-BE49-F238E27FC236}">
              <a16:creationId xmlns:a16="http://schemas.microsoft.com/office/drawing/2014/main" id="{295CB967-DBD6-48FF-8651-B5309B602231}"/>
            </a:ext>
          </a:extLst>
        </xdr:cNvPr>
        <xdr:cNvSpPr txBox="1"/>
      </xdr:nvSpPr>
      <xdr:spPr>
        <a:xfrm>
          <a:off x="16357600" y="71911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157843</xdr:rowOff>
    </xdr:from>
    <xdr:to>
      <xdr:col>86</xdr:col>
      <xdr:colOff>25400</xdr:colOff>
      <xdr:row>41</xdr:row>
      <xdr:rowOff>157843</xdr:rowOff>
    </xdr:to>
    <xdr:cxnSp macro="">
      <xdr:nvCxnSpPr>
        <xdr:cNvPr id="307" name="直線コネクタ 306">
          <a:extLst>
            <a:ext uri="{FF2B5EF4-FFF2-40B4-BE49-F238E27FC236}">
              <a16:creationId xmlns:a16="http://schemas.microsoft.com/office/drawing/2014/main" id="{FD9D6022-D410-4199-8236-72E05DCC050B}"/>
            </a:ext>
          </a:extLst>
        </xdr:cNvPr>
        <xdr:cNvCxnSpPr/>
      </xdr:nvCxnSpPr>
      <xdr:spPr>
        <a:xfrm>
          <a:off x="16230600" y="7187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112684</xdr:rowOff>
    </xdr:from>
    <xdr:ext cx="405111" cy="259045"/>
    <xdr:sp macro="" textlink="">
      <xdr:nvSpPr>
        <xdr:cNvPr id="308" name="【一般廃棄物処理施設】&#10;有形固定資産減価償却率最大値テキスト">
          <a:extLst>
            <a:ext uri="{FF2B5EF4-FFF2-40B4-BE49-F238E27FC236}">
              <a16:creationId xmlns:a16="http://schemas.microsoft.com/office/drawing/2014/main" id="{DC509A9F-4022-4521-9F1A-712912EBCD49}"/>
            </a:ext>
          </a:extLst>
        </xdr:cNvPr>
        <xdr:cNvSpPr txBox="1"/>
      </xdr:nvSpPr>
      <xdr:spPr>
        <a:xfrm>
          <a:off x="16357600" y="5599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166007</xdr:rowOff>
    </xdr:from>
    <xdr:to>
      <xdr:col>86</xdr:col>
      <xdr:colOff>25400</xdr:colOff>
      <xdr:row>33</xdr:row>
      <xdr:rowOff>166007</xdr:rowOff>
    </xdr:to>
    <xdr:cxnSp macro="">
      <xdr:nvCxnSpPr>
        <xdr:cNvPr id="309" name="直線コネクタ 308">
          <a:extLst>
            <a:ext uri="{FF2B5EF4-FFF2-40B4-BE49-F238E27FC236}">
              <a16:creationId xmlns:a16="http://schemas.microsoft.com/office/drawing/2014/main" id="{486F2DDD-F8B2-4EB6-B990-A72CBE85D936}"/>
            </a:ext>
          </a:extLst>
        </xdr:cNvPr>
        <xdr:cNvCxnSpPr/>
      </xdr:nvCxnSpPr>
      <xdr:spPr>
        <a:xfrm>
          <a:off x="16230600" y="5823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167476</xdr:rowOff>
    </xdr:from>
    <xdr:ext cx="405111" cy="259045"/>
    <xdr:sp macro="" textlink="">
      <xdr:nvSpPr>
        <xdr:cNvPr id="310" name="【一般廃棄物処理施設】&#10;有形固定資産減価償却率平均値テキスト">
          <a:extLst>
            <a:ext uri="{FF2B5EF4-FFF2-40B4-BE49-F238E27FC236}">
              <a16:creationId xmlns:a16="http://schemas.microsoft.com/office/drawing/2014/main" id="{9039F75D-661E-4840-AFA5-9009F694DC28}"/>
            </a:ext>
          </a:extLst>
        </xdr:cNvPr>
        <xdr:cNvSpPr txBox="1"/>
      </xdr:nvSpPr>
      <xdr:spPr>
        <a:xfrm>
          <a:off x="16357600" y="633967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144599</xdr:rowOff>
    </xdr:from>
    <xdr:to>
      <xdr:col>85</xdr:col>
      <xdr:colOff>177800</xdr:colOff>
      <xdr:row>38</xdr:row>
      <xdr:rowOff>74749</xdr:rowOff>
    </xdr:to>
    <xdr:sp macro="" textlink="">
      <xdr:nvSpPr>
        <xdr:cNvPr id="311" name="フローチャート: 判断 310">
          <a:extLst>
            <a:ext uri="{FF2B5EF4-FFF2-40B4-BE49-F238E27FC236}">
              <a16:creationId xmlns:a16="http://schemas.microsoft.com/office/drawing/2014/main" id="{E4C232D7-F7DD-4153-BCC8-5BFAB86EC283}"/>
            </a:ext>
          </a:extLst>
        </xdr:cNvPr>
        <xdr:cNvSpPr/>
      </xdr:nvSpPr>
      <xdr:spPr>
        <a:xfrm>
          <a:off x="16268700" y="6488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151130</xdr:rowOff>
    </xdr:from>
    <xdr:to>
      <xdr:col>81</xdr:col>
      <xdr:colOff>101600</xdr:colOff>
      <xdr:row>38</xdr:row>
      <xdr:rowOff>81280</xdr:rowOff>
    </xdr:to>
    <xdr:sp macro="" textlink="">
      <xdr:nvSpPr>
        <xdr:cNvPr id="312" name="フローチャート: 判断 311">
          <a:extLst>
            <a:ext uri="{FF2B5EF4-FFF2-40B4-BE49-F238E27FC236}">
              <a16:creationId xmlns:a16="http://schemas.microsoft.com/office/drawing/2014/main" id="{6E5F256F-17FB-4D32-A352-CCE6F24E363A}"/>
            </a:ext>
          </a:extLst>
        </xdr:cNvPr>
        <xdr:cNvSpPr/>
      </xdr:nvSpPr>
      <xdr:spPr>
        <a:xfrm>
          <a:off x="15430500" y="649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128270</xdr:rowOff>
    </xdr:from>
    <xdr:to>
      <xdr:col>76</xdr:col>
      <xdr:colOff>165100</xdr:colOff>
      <xdr:row>38</xdr:row>
      <xdr:rowOff>58420</xdr:rowOff>
    </xdr:to>
    <xdr:sp macro="" textlink="">
      <xdr:nvSpPr>
        <xdr:cNvPr id="313" name="フローチャート: 判断 312">
          <a:extLst>
            <a:ext uri="{FF2B5EF4-FFF2-40B4-BE49-F238E27FC236}">
              <a16:creationId xmlns:a16="http://schemas.microsoft.com/office/drawing/2014/main" id="{C7FF4229-09EA-4680-B85F-A82655887474}"/>
            </a:ext>
          </a:extLst>
        </xdr:cNvPr>
        <xdr:cNvSpPr/>
      </xdr:nvSpPr>
      <xdr:spPr>
        <a:xfrm>
          <a:off x="145415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39</xdr:row>
      <xdr:rowOff>12337</xdr:rowOff>
    </xdr:from>
    <xdr:to>
      <xdr:col>72</xdr:col>
      <xdr:colOff>38100</xdr:colOff>
      <xdr:row>39</xdr:row>
      <xdr:rowOff>113937</xdr:rowOff>
    </xdr:to>
    <xdr:sp macro="" textlink="">
      <xdr:nvSpPr>
        <xdr:cNvPr id="314" name="フローチャート: 判断 313">
          <a:extLst>
            <a:ext uri="{FF2B5EF4-FFF2-40B4-BE49-F238E27FC236}">
              <a16:creationId xmlns:a16="http://schemas.microsoft.com/office/drawing/2014/main" id="{3A930663-1202-46B4-96A6-65E11B658CDA}"/>
            </a:ext>
          </a:extLst>
        </xdr:cNvPr>
        <xdr:cNvSpPr/>
      </xdr:nvSpPr>
      <xdr:spPr>
        <a:xfrm>
          <a:off x="13652500" y="6698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39</xdr:row>
      <xdr:rowOff>92347</xdr:rowOff>
    </xdr:from>
    <xdr:to>
      <xdr:col>67</xdr:col>
      <xdr:colOff>101600</xdr:colOff>
      <xdr:row>40</xdr:row>
      <xdr:rowOff>22497</xdr:rowOff>
    </xdr:to>
    <xdr:sp macro="" textlink="">
      <xdr:nvSpPr>
        <xdr:cNvPr id="315" name="フローチャート: 判断 314">
          <a:extLst>
            <a:ext uri="{FF2B5EF4-FFF2-40B4-BE49-F238E27FC236}">
              <a16:creationId xmlns:a16="http://schemas.microsoft.com/office/drawing/2014/main" id="{E0692E51-3820-42F6-AF27-E624A48DEB1B}"/>
            </a:ext>
          </a:extLst>
        </xdr:cNvPr>
        <xdr:cNvSpPr/>
      </xdr:nvSpPr>
      <xdr:spPr>
        <a:xfrm>
          <a:off x="12763500" y="6778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16" name="テキスト ボックス 315">
          <a:extLst>
            <a:ext uri="{FF2B5EF4-FFF2-40B4-BE49-F238E27FC236}">
              <a16:creationId xmlns:a16="http://schemas.microsoft.com/office/drawing/2014/main" id="{AC763BA1-385F-404E-8F73-3A0D3853B80A}"/>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17" name="テキスト ボックス 316">
          <a:extLst>
            <a:ext uri="{FF2B5EF4-FFF2-40B4-BE49-F238E27FC236}">
              <a16:creationId xmlns:a16="http://schemas.microsoft.com/office/drawing/2014/main" id="{418F15A9-64BF-4CF3-A110-FD5B9703A391}"/>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18" name="テキスト ボックス 317">
          <a:extLst>
            <a:ext uri="{FF2B5EF4-FFF2-40B4-BE49-F238E27FC236}">
              <a16:creationId xmlns:a16="http://schemas.microsoft.com/office/drawing/2014/main" id="{97B30CB4-89F4-4269-A9DF-B88032698A89}"/>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19" name="テキスト ボックス 318">
          <a:extLst>
            <a:ext uri="{FF2B5EF4-FFF2-40B4-BE49-F238E27FC236}">
              <a16:creationId xmlns:a16="http://schemas.microsoft.com/office/drawing/2014/main" id="{7305A2BD-2973-4D13-AEEB-D272DA925893}"/>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20" name="テキスト ボックス 319">
          <a:extLst>
            <a:ext uri="{FF2B5EF4-FFF2-40B4-BE49-F238E27FC236}">
              <a16:creationId xmlns:a16="http://schemas.microsoft.com/office/drawing/2014/main" id="{47E41E53-A8AC-4C2E-BCAC-129CED818311}"/>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126637</xdr:rowOff>
    </xdr:from>
    <xdr:to>
      <xdr:col>85</xdr:col>
      <xdr:colOff>177800</xdr:colOff>
      <xdr:row>39</xdr:row>
      <xdr:rowOff>56787</xdr:rowOff>
    </xdr:to>
    <xdr:sp macro="" textlink="">
      <xdr:nvSpPr>
        <xdr:cNvPr id="321" name="楕円 320">
          <a:extLst>
            <a:ext uri="{FF2B5EF4-FFF2-40B4-BE49-F238E27FC236}">
              <a16:creationId xmlns:a16="http://schemas.microsoft.com/office/drawing/2014/main" id="{A7CF2B2B-2AB1-43B4-86E4-E606720C6EBB}"/>
            </a:ext>
          </a:extLst>
        </xdr:cNvPr>
        <xdr:cNvSpPr/>
      </xdr:nvSpPr>
      <xdr:spPr>
        <a:xfrm>
          <a:off x="16268700" y="6641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105064</xdr:rowOff>
    </xdr:from>
    <xdr:ext cx="405111" cy="259045"/>
    <xdr:sp macro="" textlink="">
      <xdr:nvSpPr>
        <xdr:cNvPr id="322" name="【一般廃棄物処理施設】&#10;有形固定資産減価償却率該当値テキスト">
          <a:extLst>
            <a:ext uri="{FF2B5EF4-FFF2-40B4-BE49-F238E27FC236}">
              <a16:creationId xmlns:a16="http://schemas.microsoft.com/office/drawing/2014/main" id="{ED8BCCE8-B5D6-4A36-8F86-B3FBA4342338}"/>
            </a:ext>
          </a:extLst>
        </xdr:cNvPr>
        <xdr:cNvSpPr txBox="1"/>
      </xdr:nvSpPr>
      <xdr:spPr>
        <a:xfrm>
          <a:off x="16357600" y="6620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56424</xdr:rowOff>
    </xdr:from>
    <xdr:to>
      <xdr:col>81</xdr:col>
      <xdr:colOff>101600</xdr:colOff>
      <xdr:row>39</xdr:row>
      <xdr:rowOff>158024</xdr:rowOff>
    </xdr:to>
    <xdr:sp macro="" textlink="">
      <xdr:nvSpPr>
        <xdr:cNvPr id="323" name="楕円 322">
          <a:extLst>
            <a:ext uri="{FF2B5EF4-FFF2-40B4-BE49-F238E27FC236}">
              <a16:creationId xmlns:a16="http://schemas.microsoft.com/office/drawing/2014/main" id="{ADDF1FD8-D33D-4C68-9EF3-FADCF6B28F41}"/>
            </a:ext>
          </a:extLst>
        </xdr:cNvPr>
        <xdr:cNvSpPr/>
      </xdr:nvSpPr>
      <xdr:spPr>
        <a:xfrm>
          <a:off x="15430500" y="6742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5987</xdr:rowOff>
    </xdr:from>
    <xdr:to>
      <xdr:col>85</xdr:col>
      <xdr:colOff>127000</xdr:colOff>
      <xdr:row>39</xdr:row>
      <xdr:rowOff>107224</xdr:rowOff>
    </xdr:to>
    <xdr:cxnSp macro="">
      <xdr:nvCxnSpPr>
        <xdr:cNvPr id="324" name="直線コネクタ 323">
          <a:extLst>
            <a:ext uri="{FF2B5EF4-FFF2-40B4-BE49-F238E27FC236}">
              <a16:creationId xmlns:a16="http://schemas.microsoft.com/office/drawing/2014/main" id="{ED011691-1BFB-4AFD-9555-88288DEA64A0}"/>
            </a:ext>
          </a:extLst>
        </xdr:cNvPr>
        <xdr:cNvCxnSpPr/>
      </xdr:nvCxnSpPr>
      <xdr:spPr>
        <a:xfrm flipV="1">
          <a:off x="15481300" y="6692537"/>
          <a:ext cx="838200" cy="101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10704</xdr:rowOff>
    </xdr:from>
    <xdr:to>
      <xdr:col>76</xdr:col>
      <xdr:colOff>165100</xdr:colOff>
      <xdr:row>39</xdr:row>
      <xdr:rowOff>112304</xdr:rowOff>
    </xdr:to>
    <xdr:sp macro="" textlink="">
      <xdr:nvSpPr>
        <xdr:cNvPr id="325" name="楕円 324">
          <a:extLst>
            <a:ext uri="{FF2B5EF4-FFF2-40B4-BE49-F238E27FC236}">
              <a16:creationId xmlns:a16="http://schemas.microsoft.com/office/drawing/2014/main" id="{4BD6066F-75DA-4D26-8561-57E0D038EDBB}"/>
            </a:ext>
          </a:extLst>
        </xdr:cNvPr>
        <xdr:cNvSpPr/>
      </xdr:nvSpPr>
      <xdr:spPr>
        <a:xfrm>
          <a:off x="14541500" y="6697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61504</xdr:rowOff>
    </xdr:from>
    <xdr:to>
      <xdr:col>81</xdr:col>
      <xdr:colOff>50800</xdr:colOff>
      <xdr:row>39</xdr:row>
      <xdr:rowOff>107224</xdr:rowOff>
    </xdr:to>
    <xdr:cxnSp macro="">
      <xdr:nvCxnSpPr>
        <xdr:cNvPr id="326" name="直線コネクタ 325">
          <a:extLst>
            <a:ext uri="{FF2B5EF4-FFF2-40B4-BE49-F238E27FC236}">
              <a16:creationId xmlns:a16="http://schemas.microsoft.com/office/drawing/2014/main" id="{8621C0D5-1645-4CA6-94DB-6F9814D0000F}"/>
            </a:ext>
          </a:extLst>
        </xdr:cNvPr>
        <xdr:cNvCxnSpPr/>
      </xdr:nvCxnSpPr>
      <xdr:spPr>
        <a:xfrm>
          <a:off x="14592300" y="674805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41</xdr:row>
      <xdr:rowOff>93980</xdr:rowOff>
    </xdr:from>
    <xdr:to>
      <xdr:col>72</xdr:col>
      <xdr:colOff>38100</xdr:colOff>
      <xdr:row>42</xdr:row>
      <xdr:rowOff>24130</xdr:rowOff>
    </xdr:to>
    <xdr:sp macro="" textlink="">
      <xdr:nvSpPr>
        <xdr:cNvPr id="327" name="楕円 326">
          <a:extLst>
            <a:ext uri="{FF2B5EF4-FFF2-40B4-BE49-F238E27FC236}">
              <a16:creationId xmlns:a16="http://schemas.microsoft.com/office/drawing/2014/main" id="{5BDF8BE7-2726-4803-97DE-57D2423FFC98}"/>
            </a:ext>
          </a:extLst>
        </xdr:cNvPr>
        <xdr:cNvSpPr/>
      </xdr:nvSpPr>
      <xdr:spPr>
        <a:xfrm>
          <a:off x="13652500" y="7123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61504</xdr:rowOff>
    </xdr:from>
    <xdr:to>
      <xdr:col>76</xdr:col>
      <xdr:colOff>114300</xdr:colOff>
      <xdr:row>41</xdr:row>
      <xdr:rowOff>144780</xdr:rowOff>
    </xdr:to>
    <xdr:cxnSp macro="">
      <xdr:nvCxnSpPr>
        <xdr:cNvPr id="328" name="直線コネクタ 327">
          <a:extLst>
            <a:ext uri="{FF2B5EF4-FFF2-40B4-BE49-F238E27FC236}">
              <a16:creationId xmlns:a16="http://schemas.microsoft.com/office/drawing/2014/main" id="{233F383D-A13D-41CB-856A-B7C38E83AF4F}"/>
            </a:ext>
          </a:extLst>
        </xdr:cNvPr>
        <xdr:cNvCxnSpPr/>
      </xdr:nvCxnSpPr>
      <xdr:spPr>
        <a:xfrm flipV="1">
          <a:off x="13703300" y="6748054"/>
          <a:ext cx="889000" cy="426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97807</xdr:rowOff>
    </xdr:from>
    <xdr:ext cx="405111" cy="259045"/>
    <xdr:sp macro="" textlink="">
      <xdr:nvSpPr>
        <xdr:cNvPr id="329" name="n_1aveValue【一般廃棄物処理施設】&#10;有形固定資産減価償却率">
          <a:extLst>
            <a:ext uri="{FF2B5EF4-FFF2-40B4-BE49-F238E27FC236}">
              <a16:creationId xmlns:a16="http://schemas.microsoft.com/office/drawing/2014/main" id="{F165BD70-D03E-4946-A88C-86B265F3AE83}"/>
            </a:ext>
          </a:extLst>
        </xdr:cNvPr>
        <xdr:cNvSpPr txBox="1"/>
      </xdr:nvSpPr>
      <xdr:spPr>
        <a:xfrm>
          <a:off x="15266044" y="627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74947</xdr:rowOff>
    </xdr:from>
    <xdr:ext cx="405111" cy="259045"/>
    <xdr:sp macro="" textlink="">
      <xdr:nvSpPr>
        <xdr:cNvPr id="330" name="n_2aveValue【一般廃棄物処理施設】&#10;有形固定資産減価償却率">
          <a:extLst>
            <a:ext uri="{FF2B5EF4-FFF2-40B4-BE49-F238E27FC236}">
              <a16:creationId xmlns:a16="http://schemas.microsoft.com/office/drawing/2014/main" id="{D03368EB-CEAC-4D70-9410-BEB694D2A942}"/>
            </a:ext>
          </a:extLst>
        </xdr:cNvPr>
        <xdr:cNvSpPr txBox="1"/>
      </xdr:nvSpPr>
      <xdr:spPr>
        <a:xfrm>
          <a:off x="14389744" y="624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130464</xdr:rowOff>
    </xdr:from>
    <xdr:ext cx="405111" cy="259045"/>
    <xdr:sp macro="" textlink="">
      <xdr:nvSpPr>
        <xdr:cNvPr id="331" name="n_3aveValue【一般廃棄物処理施設】&#10;有形固定資産減価償却率">
          <a:extLst>
            <a:ext uri="{FF2B5EF4-FFF2-40B4-BE49-F238E27FC236}">
              <a16:creationId xmlns:a16="http://schemas.microsoft.com/office/drawing/2014/main" id="{9377282D-BCB2-4212-AB68-1C3CFD914A6B}"/>
            </a:ext>
          </a:extLst>
        </xdr:cNvPr>
        <xdr:cNvSpPr txBox="1"/>
      </xdr:nvSpPr>
      <xdr:spPr>
        <a:xfrm>
          <a:off x="13500744" y="64741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39024</xdr:rowOff>
    </xdr:from>
    <xdr:ext cx="405111" cy="259045"/>
    <xdr:sp macro="" textlink="">
      <xdr:nvSpPr>
        <xdr:cNvPr id="332" name="n_4aveValue【一般廃棄物処理施設】&#10;有形固定資産減価償却率">
          <a:extLst>
            <a:ext uri="{FF2B5EF4-FFF2-40B4-BE49-F238E27FC236}">
              <a16:creationId xmlns:a16="http://schemas.microsoft.com/office/drawing/2014/main" id="{1F8616CB-D516-4801-BE2D-A7B13F1A8580}"/>
            </a:ext>
          </a:extLst>
        </xdr:cNvPr>
        <xdr:cNvSpPr txBox="1"/>
      </xdr:nvSpPr>
      <xdr:spPr>
        <a:xfrm>
          <a:off x="12611744" y="65541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149151</xdr:rowOff>
    </xdr:from>
    <xdr:ext cx="405111" cy="259045"/>
    <xdr:sp macro="" textlink="">
      <xdr:nvSpPr>
        <xdr:cNvPr id="333" name="n_1mainValue【一般廃棄物処理施設】&#10;有形固定資産減価償却率">
          <a:extLst>
            <a:ext uri="{FF2B5EF4-FFF2-40B4-BE49-F238E27FC236}">
              <a16:creationId xmlns:a16="http://schemas.microsoft.com/office/drawing/2014/main" id="{C12938F1-BA6F-4DA4-A207-73651FF28F7B}"/>
            </a:ext>
          </a:extLst>
        </xdr:cNvPr>
        <xdr:cNvSpPr txBox="1"/>
      </xdr:nvSpPr>
      <xdr:spPr>
        <a:xfrm>
          <a:off x="15266044" y="6835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103431</xdr:rowOff>
    </xdr:from>
    <xdr:ext cx="405111" cy="259045"/>
    <xdr:sp macro="" textlink="">
      <xdr:nvSpPr>
        <xdr:cNvPr id="334" name="n_2mainValue【一般廃棄物処理施設】&#10;有形固定資産減価償却率">
          <a:extLst>
            <a:ext uri="{FF2B5EF4-FFF2-40B4-BE49-F238E27FC236}">
              <a16:creationId xmlns:a16="http://schemas.microsoft.com/office/drawing/2014/main" id="{DD3C3F32-F1FD-4CA8-99D6-D84EC746B681}"/>
            </a:ext>
          </a:extLst>
        </xdr:cNvPr>
        <xdr:cNvSpPr txBox="1"/>
      </xdr:nvSpPr>
      <xdr:spPr>
        <a:xfrm>
          <a:off x="14389744" y="67899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42</xdr:row>
      <xdr:rowOff>15257</xdr:rowOff>
    </xdr:from>
    <xdr:ext cx="405111" cy="259045"/>
    <xdr:sp macro="" textlink="">
      <xdr:nvSpPr>
        <xdr:cNvPr id="335" name="n_3mainValue【一般廃棄物処理施設】&#10;有形固定資産減価償却率">
          <a:extLst>
            <a:ext uri="{FF2B5EF4-FFF2-40B4-BE49-F238E27FC236}">
              <a16:creationId xmlns:a16="http://schemas.microsoft.com/office/drawing/2014/main" id="{B5AED76F-DBCC-4F77-8994-C12929EEEAA2}"/>
            </a:ext>
          </a:extLst>
        </xdr:cNvPr>
        <xdr:cNvSpPr txBox="1"/>
      </xdr:nvSpPr>
      <xdr:spPr>
        <a:xfrm>
          <a:off x="13500744" y="7216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36" name="正方形/長方形 335">
          <a:extLst>
            <a:ext uri="{FF2B5EF4-FFF2-40B4-BE49-F238E27FC236}">
              <a16:creationId xmlns:a16="http://schemas.microsoft.com/office/drawing/2014/main" id="{89FC8239-8FD6-4A91-9130-3897990F887C}"/>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37" name="正方形/長方形 336">
          <a:extLst>
            <a:ext uri="{FF2B5EF4-FFF2-40B4-BE49-F238E27FC236}">
              <a16:creationId xmlns:a16="http://schemas.microsoft.com/office/drawing/2014/main" id="{6FEC0FA9-35CB-44D4-8D58-700613DE57F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38" name="正方形/長方形 337">
          <a:extLst>
            <a:ext uri="{FF2B5EF4-FFF2-40B4-BE49-F238E27FC236}">
              <a16:creationId xmlns:a16="http://schemas.microsoft.com/office/drawing/2014/main" id="{B82D7925-8BDB-415B-8E5C-EC702876BDEA}"/>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39" name="正方形/長方形 338">
          <a:extLst>
            <a:ext uri="{FF2B5EF4-FFF2-40B4-BE49-F238E27FC236}">
              <a16:creationId xmlns:a16="http://schemas.microsoft.com/office/drawing/2014/main" id="{5D089508-3726-4F7E-8E48-132CEAAFD8A5}"/>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40" name="正方形/長方形 339">
          <a:extLst>
            <a:ext uri="{FF2B5EF4-FFF2-40B4-BE49-F238E27FC236}">
              <a16:creationId xmlns:a16="http://schemas.microsoft.com/office/drawing/2014/main" id="{8DA5AE23-CB04-4B91-BCFE-0B6FE8652475}"/>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41" name="正方形/長方形 340">
          <a:extLst>
            <a:ext uri="{FF2B5EF4-FFF2-40B4-BE49-F238E27FC236}">
              <a16:creationId xmlns:a16="http://schemas.microsoft.com/office/drawing/2014/main" id="{228841D6-8C4B-4C07-861F-1BCB19C35BE4}"/>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42" name="正方形/長方形 341">
          <a:extLst>
            <a:ext uri="{FF2B5EF4-FFF2-40B4-BE49-F238E27FC236}">
              <a16:creationId xmlns:a16="http://schemas.microsoft.com/office/drawing/2014/main" id="{B45573B5-771F-4655-AC05-12FA37F65A15}"/>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110,288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43" name="正方形/長方形 342">
          <a:extLst>
            <a:ext uri="{FF2B5EF4-FFF2-40B4-BE49-F238E27FC236}">
              <a16:creationId xmlns:a16="http://schemas.microsoft.com/office/drawing/2014/main" id="{31D22B3E-E987-4B97-B024-E9E752A74A8C}"/>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44" name="テキスト ボックス 343">
          <a:extLst>
            <a:ext uri="{FF2B5EF4-FFF2-40B4-BE49-F238E27FC236}">
              <a16:creationId xmlns:a16="http://schemas.microsoft.com/office/drawing/2014/main" id="{E8FC37FD-763B-4DDF-A55E-308FD1FDA25F}"/>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45" name="直線コネクタ 344">
          <a:extLst>
            <a:ext uri="{FF2B5EF4-FFF2-40B4-BE49-F238E27FC236}">
              <a16:creationId xmlns:a16="http://schemas.microsoft.com/office/drawing/2014/main" id="{2CFE864F-D292-4816-B3D4-5F159E6252E4}"/>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46" name="直線コネクタ 345">
          <a:extLst>
            <a:ext uri="{FF2B5EF4-FFF2-40B4-BE49-F238E27FC236}">
              <a16:creationId xmlns:a16="http://schemas.microsoft.com/office/drawing/2014/main" id="{240BA8DC-C221-410E-86C2-A2A93B354F85}"/>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347" name="テキスト ボックス 346">
          <a:extLst>
            <a:ext uri="{FF2B5EF4-FFF2-40B4-BE49-F238E27FC236}">
              <a16:creationId xmlns:a16="http://schemas.microsoft.com/office/drawing/2014/main" id="{792BD9F8-2115-44D3-9C7D-685A61B5478D}"/>
            </a:ext>
          </a:extLst>
        </xdr:cNvPr>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48" name="直線コネクタ 347">
          <a:extLst>
            <a:ext uri="{FF2B5EF4-FFF2-40B4-BE49-F238E27FC236}">
              <a16:creationId xmlns:a16="http://schemas.microsoft.com/office/drawing/2014/main" id="{03536BC8-B9F3-4E99-A825-3B8A78D6B1D1}"/>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38</xdr:row>
      <xdr:rowOff>48277</xdr:rowOff>
    </xdr:from>
    <xdr:ext cx="685572" cy="259045"/>
    <xdr:sp macro="" textlink="">
      <xdr:nvSpPr>
        <xdr:cNvPr id="349" name="テキスト ボックス 348">
          <a:extLst>
            <a:ext uri="{FF2B5EF4-FFF2-40B4-BE49-F238E27FC236}">
              <a16:creationId xmlns:a16="http://schemas.microsoft.com/office/drawing/2014/main" id="{7908953D-60A0-492E-BEE7-2548BB3667DF}"/>
            </a:ext>
          </a:extLst>
        </xdr:cNvPr>
        <xdr:cNvSpPr txBox="1"/>
      </xdr:nvSpPr>
      <xdr:spPr>
        <a:xfrm>
          <a:off x="17602428" y="656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50" name="直線コネクタ 349">
          <a:extLst>
            <a:ext uri="{FF2B5EF4-FFF2-40B4-BE49-F238E27FC236}">
              <a16:creationId xmlns:a16="http://schemas.microsoft.com/office/drawing/2014/main" id="{A9479BA1-A3B4-44E2-9D6D-C097036AE821}"/>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35</xdr:row>
      <xdr:rowOff>105427</xdr:rowOff>
    </xdr:from>
    <xdr:ext cx="685572" cy="259045"/>
    <xdr:sp macro="" textlink="">
      <xdr:nvSpPr>
        <xdr:cNvPr id="351" name="テキスト ボックス 350">
          <a:extLst>
            <a:ext uri="{FF2B5EF4-FFF2-40B4-BE49-F238E27FC236}">
              <a16:creationId xmlns:a16="http://schemas.microsoft.com/office/drawing/2014/main" id="{9401795B-2181-47B8-A44E-F89A96F26840}"/>
            </a:ext>
          </a:extLst>
        </xdr:cNvPr>
        <xdr:cNvSpPr txBox="1"/>
      </xdr:nvSpPr>
      <xdr:spPr>
        <a:xfrm>
          <a:off x="17602428" y="610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52" name="直線コネクタ 351">
          <a:extLst>
            <a:ext uri="{FF2B5EF4-FFF2-40B4-BE49-F238E27FC236}">
              <a16:creationId xmlns:a16="http://schemas.microsoft.com/office/drawing/2014/main" id="{E91769A3-CAF3-4667-ABF2-4980478AB7E4}"/>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162577</xdr:rowOff>
    </xdr:from>
    <xdr:ext cx="685572" cy="259045"/>
    <xdr:sp macro="" textlink="">
      <xdr:nvSpPr>
        <xdr:cNvPr id="353" name="テキスト ボックス 352">
          <a:extLst>
            <a:ext uri="{FF2B5EF4-FFF2-40B4-BE49-F238E27FC236}">
              <a16:creationId xmlns:a16="http://schemas.microsoft.com/office/drawing/2014/main" id="{CF84A423-6C62-4877-B924-662A612B0580}"/>
            </a:ext>
          </a:extLst>
        </xdr:cNvPr>
        <xdr:cNvSpPr txBox="1"/>
      </xdr:nvSpPr>
      <xdr:spPr>
        <a:xfrm>
          <a:off x="17602428" y="564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54" name="直線コネクタ 353">
          <a:extLst>
            <a:ext uri="{FF2B5EF4-FFF2-40B4-BE49-F238E27FC236}">
              <a16:creationId xmlns:a16="http://schemas.microsoft.com/office/drawing/2014/main" id="{084DE374-54CD-4767-8BA5-BFEC8C5CB3BD}"/>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355" name="テキスト ボックス 354">
          <a:extLst>
            <a:ext uri="{FF2B5EF4-FFF2-40B4-BE49-F238E27FC236}">
              <a16:creationId xmlns:a16="http://schemas.microsoft.com/office/drawing/2014/main" id="{47BE29C8-4967-4709-9BF3-E2F3B7653000}"/>
            </a:ext>
          </a:extLst>
        </xdr:cNvPr>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56" name="【一般廃棄物処理施設】&#10;一人当たり有形固定資産（償却資産）額グラフ枠">
          <a:extLst>
            <a:ext uri="{FF2B5EF4-FFF2-40B4-BE49-F238E27FC236}">
              <a16:creationId xmlns:a16="http://schemas.microsoft.com/office/drawing/2014/main" id="{136E8E15-4CB7-4F06-82AD-D5807ED4972A}"/>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44745</xdr:rowOff>
    </xdr:from>
    <xdr:to>
      <xdr:col>116</xdr:col>
      <xdr:colOff>62864</xdr:colOff>
      <xdr:row>41</xdr:row>
      <xdr:rowOff>130211</xdr:rowOff>
    </xdr:to>
    <xdr:cxnSp macro="">
      <xdr:nvCxnSpPr>
        <xdr:cNvPr id="357" name="直線コネクタ 356">
          <a:extLst>
            <a:ext uri="{FF2B5EF4-FFF2-40B4-BE49-F238E27FC236}">
              <a16:creationId xmlns:a16="http://schemas.microsoft.com/office/drawing/2014/main" id="{E4CACE4A-24F0-4B52-A534-86EC26571837}"/>
            </a:ext>
          </a:extLst>
        </xdr:cNvPr>
        <xdr:cNvCxnSpPr/>
      </xdr:nvCxnSpPr>
      <xdr:spPr>
        <a:xfrm flipV="1">
          <a:off x="22160864" y="5702595"/>
          <a:ext cx="0" cy="14570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134038</xdr:rowOff>
    </xdr:from>
    <xdr:ext cx="469744" cy="259045"/>
    <xdr:sp macro="" textlink="">
      <xdr:nvSpPr>
        <xdr:cNvPr id="358" name="【一般廃棄物処理施設】&#10;一人当たり有形固定資産（償却資産）額最小値テキスト">
          <a:extLst>
            <a:ext uri="{FF2B5EF4-FFF2-40B4-BE49-F238E27FC236}">
              <a16:creationId xmlns:a16="http://schemas.microsoft.com/office/drawing/2014/main" id="{30CEFD27-F5D4-429C-A90F-155D133A6D9F}"/>
            </a:ext>
          </a:extLst>
        </xdr:cNvPr>
        <xdr:cNvSpPr txBox="1"/>
      </xdr:nvSpPr>
      <xdr:spPr>
        <a:xfrm>
          <a:off x="22199600" y="7163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130211</xdr:rowOff>
    </xdr:from>
    <xdr:to>
      <xdr:col>116</xdr:col>
      <xdr:colOff>152400</xdr:colOff>
      <xdr:row>41</xdr:row>
      <xdr:rowOff>130211</xdr:rowOff>
    </xdr:to>
    <xdr:cxnSp macro="">
      <xdr:nvCxnSpPr>
        <xdr:cNvPr id="359" name="直線コネクタ 358">
          <a:extLst>
            <a:ext uri="{FF2B5EF4-FFF2-40B4-BE49-F238E27FC236}">
              <a16:creationId xmlns:a16="http://schemas.microsoft.com/office/drawing/2014/main" id="{87626907-FE2A-432D-B749-2156ABE0CA14}"/>
            </a:ext>
          </a:extLst>
        </xdr:cNvPr>
        <xdr:cNvCxnSpPr/>
      </xdr:nvCxnSpPr>
      <xdr:spPr>
        <a:xfrm>
          <a:off x="22072600" y="7159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162872</xdr:rowOff>
    </xdr:from>
    <xdr:ext cx="690189" cy="259045"/>
    <xdr:sp macro="" textlink="">
      <xdr:nvSpPr>
        <xdr:cNvPr id="360" name="【一般廃棄物処理施設】&#10;一人当たり有形固定資産（償却資産）額最大値テキスト">
          <a:extLst>
            <a:ext uri="{FF2B5EF4-FFF2-40B4-BE49-F238E27FC236}">
              <a16:creationId xmlns:a16="http://schemas.microsoft.com/office/drawing/2014/main" id="{9EA4129D-B882-48FD-8F75-FC36FDD05A6D}"/>
            </a:ext>
          </a:extLst>
        </xdr:cNvPr>
        <xdr:cNvSpPr txBox="1"/>
      </xdr:nvSpPr>
      <xdr:spPr>
        <a:xfrm>
          <a:off x="22199600" y="547782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3,193,800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44745</xdr:rowOff>
    </xdr:from>
    <xdr:to>
      <xdr:col>116</xdr:col>
      <xdr:colOff>152400</xdr:colOff>
      <xdr:row>33</xdr:row>
      <xdr:rowOff>44745</xdr:rowOff>
    </xdr:to>
    <xdr:cxnSp macro="">
      <xdr:nvCxnSpPr>
        <xdr:cNvPr id="361" name="直線コネクタ 360">
          <a:extLst>
            <a:ext uri="{FF2B5EF4-FFF2-40B4-BE49-F238E27FC236}">
              <a16:creationId xmlns:a16="http://schemas.microsoft.com/office/drawing/2014/main" id="{7A95BE67-9292-4AE1-A549-A15049DBFA6C}"/>
            </a:ext>
          </a:extLst>
        </xdr:cNvPr>
        <xdr:cNvCxnSpPr/>
      </xdr:nvCxnSpPr>
      <xdr:spPr>
        <a:xfrm>
          <a:off x="22072600" y="5702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90874</xdr:rowOff>
    </xdr:from>
    <xdr:ext cx="599010" cy="259045"/>
    <xdr:sp macro="" textlink="">
      <xdr:nvSpPr>
        <xdr:cNvPr id="362" name="【一般廃棄物処理施設】&#10;一人当たり有形固定資産（償却資産）額平均値テキスト">
          <a:extLst>
            <a:ext uri="{FF2B5EF4-FFF2-40B4-BE49-F238E27FC236}">
              <a16:creationId xmlns:a16="http://schemas.microsoft.com/office/drawing/2014/main" id="{0A5C7387-B89F-403C-884F-C89E66CC5DD6}"/>
            </a:ext>
          </a:extLst>
        </xdr:cNvPr>
        <xdr:cNvSpPr txBox="1"/>
      </xdr:nvSpPr>
      <xdr:spPr>
        <a:xfrm>
          <a:off x="22199600" y="69488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309,610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112447</xdr:rowOff>
    </xdr:from>
    <xdr:to>
      <xdr:col>116</xdr:col>
      <xdr:colOff>114300</xdr:colOff>
      <xdr:row>41</xdr:row>
      <xdr:rowOff>42597</xdr:rowOff>
    </xdr:to>
    <xdr:sp macro="" textlink="">
      <xdr:nvSpPr>
        <xdr:cNvPr id="363" name="フローチャート: 判断 362">
          <a:extLst>
            <a:ext uri="{FF2B5EF4-FFF2-40B4-BE49-F238E27FC236}">
              <a16:creationId xmlns:a16="http://schemas.microsoft.com/office/drawing/2014/main" id="{FF154040-12CC-4DB0-BE0E-5C55E770B3E7}"/>
            </a:ext>
          </a:extLst>
        </xdr:cNvPr>
        <xdr:cNvSpPr/>
      </xdr:nvSpPr>
      <xdr:spPr>
        <a:xfrm>
          <a:off x="22110700" y="6970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132146</xdr:rowOff>
    </xdr:from>
    <xdr:to>
      <xdr:col>112</xdr:col>
      <xdr:colOff>38100</xdr:colOff>
      <xdr:row>41</xdr:row>
      <xdr:rowOff>62296</xdr:rowOff>
    </xdr:to>
    <xdr:sp macro="" textlink="">
      <xdr:nvSpPr>
        <xdr:cNvPr id="364" name="フローチャート: 判断 363">
          <a:extLst>
            <a:ext uri="{FF2B5EF4-FFF2-40B4-BE49-F238E27FC236}">
              <a16:creationId xmlns:a16="http://schemas.microsoft.com/office/drawing/2014/main" id="{1661795F-898F-4978-AB4D-89288C3A32C9}"/>
            </a:ext>
          </a:extLst>
        </xdr:cNvPr>
        <xdr:cNvSpPr/>
      </xdr:nvSpPr>
      <xdr:spPr>
        <a:xfrm>
          <a:off x="21272500" y="6990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138861</xdr:rowOff>
    </xdr:from>
    <xdr:to>
      <xdr:col>107</xdr:col>
      <xdr:colOff>101600</xdr:colOff>
      <xdr:row>41</xdr:row>
      <xdr:rowOff>69011</xdr:rowOff>
    </xdr:to>
    <xdr:sp macro="" textlink="">
      <xdr:nvSpPr>
        <xdr:cNvPr id="365" name="フローチャート: 判断 364">
          <a:extLst>
            <a:ext uri="{FF2B5EF4-FFF2-40B4-BE49-F238E27FC236}">
              <a16:creationId xmlns:a16="http://schemas.microsoft.com/office/drawing/2014/main" id="{9B2DD0F1-5750-4B8B-8BE6-50AAD90DAC63}"/>
            </a:ext>
          </a:extLst>
        </xdr:cNvPr>
        <xdr:cNvSpPr/>
      </xdr:nvSpPr>
      <xdr:spPr>
        <a:xfrm>
          <a:off x="20383500" y="6996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160423</xdr:rowOff>
    </xdr:from>
    <xdr:to>
      <xdr:col>102</xdr:col>
      <xdr:colOff>165100</xdr:colOff>
      <xdr:row>41</xdr:row>
      <xdr:rowOff>90573</xdr:rowOff>
    </xdr:to>
    <xdr:sp macro="" textlink="">
      <xdr:nvSpPr>
        <xdr:cNvPr id="366" name="フローチャート: 判断 365">
          <a:extLst>
            <a:ext uri="{FF2B5EF4-FFF2-40B4-BE49-F238E27FC236}">
              <a16:creationId xmlns:a16="http://schemas.microsoft.com/office/drawing/2014/main" id="{48181FE2-4DA2-47BE-9C03-38F16EC7B71B}"/>
            </a:ext>
          </a:extLst>
        </xdr:cNvPr>
        <xdr:cNvSpPr/>
      </xdr:nvSpPr>
      <xdr:spPr>
        <a:xfrm>
          <a:off x="19494500" y="7018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157993</xdr:rowOff>
    </xdr:from>
    <xdr:to>
      <xdr:col>98</xdr:col>
      <xdr:colOff>38100</xdr:colOff>
      <xdr:row>41</xdr:row>
      <xdr:rowOff>88143</xdr:rowOff>
    </xdr:to>
    <xdr:sp macro="" textlink="">
      <xdr:nvSpPr>
        <xdr:cNvPr id="367" name="フローチャート: 判断 366">
          <a:extLst>
            <a:ext uri="{FF2B5EF4-FFF2-40B4-BE49-F238E27FC236}">
              <a16:creationId xmlns:a16="http://schemas.microsoft.com/office/drawing/2014/main" id="{65E5339C-62E6-4505-8452-99A3057924D5}"/>
            </a:ext>
          </a:extLst>
        </xdr:cNvPr>
        <xdr:cNvSpPr/>
      </xdr:nvSpPr>
      <xdr:spPr>
        <a:xfrm>
          <a:off x="18605500" y="7015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68" name="テキスト ボックス 367">
          <a:extLst>
            <a:ext uri="{FF2B5EF4-FFF2-40B4-BE49-F238E27FC236}">
              <a16:creationId xmlns:a16="http://schemas.microsoft.com/office/drawing/2014/main" id="{B810A29D-7D8F-46C8-8D6C-DFACC8151BE7}"/>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69" name="テキスト ボックス 368">
          <a:extLst>
            <a:ext uri="{FF2B5EF4-FFF2-40B4-BE49-F238E27FC236}">
              <a16:creationId xmlns:a16="http://schemas.microsoft.com/office/drawing/2014/main" id="{7F0D3D8B-35B6-48AD-BB00-9A699486177A}"/>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70" name="テキスト ボックス 369">
          <a:extLst>
            <a:ext uri="{FF2B5EF4-FFF2-40B4-BE49-F238E27FC236}">
              <a16:creationId xmlns:a16="http://schemas.microsoft.com/office/drawing/2014/main" id="{0071E27D-00E6-4CBB-8879-6E444B5069B4}"/>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71" name="テキスト ボックス 370">
          <a:extLst>
            <a:ext uri="{FF2B5EF4-FFF2-40B4-BE49-F238E27FC236}">
              <a16:creationId xmlns:a16="http://schemas.microsoft.com/office/drawing/2014/main" id="{6A13FE8D-CFC0-4CAF-9E3F-6482C4EF6D6B}"/>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72" name="テキスト ボックス 371">
          <a:extLst>
            <a:ext uri="{FF2B5EF4-FFF2-40B4-BE49-F238E27FC236}">
              <a16:creationId xmlns:a16="http://schemas.microsoft.com/office/drawing/2014/main" id="{3192F694-1818-4715-9704-E4F7FAC2B3DB}"/>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103374</xdr:rowOff>
    </xdr:from>
    <xdr:to>
      <xdr:col>116</xdr:col>
      <xdr:colOff>114300</xdr:colOff>
      <xdr:row>41</xdr:row>
      <xdr:rowOff>33524</xdr:rowOff>
    </xdr:to>
    <xdr:sp macro="" textlink="">
      <xdr:nvSpPr>
        <xdr:cNvPr id="373" name="楕円 372">
          <a:extLst>
            <a:ext uri="{FF2B5EF4-FFF2-40B4-BE49-F238E27FC236}">
              <a16:creationId xmlns:a16="http://schemas.microsoft.com/office/drawing/2014/main" id="{5D21E1B4-A7B0-469C-912A-5470A8458055}"/>
            </a:ext>
          </a:extLst>
        </xdr:cNvPr>
        <xdr:cNvSpPr/>
      </xdr:nvSpPr>
      <xdr:spPr>
        <a:xfrm>
          <a:off x="22110700" y="6961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126251</xdr:rowOff>
    </xdr:from>
    <xdr:ext cx="599010" cy="259045"/>
    <xdr:sp macro="" textlink="">
      <xdr:nvSpPr>
        <xdr:cNvPr id="374" name="【一般廃棄物処理施設】&#10;一人当たり有形固定資産（償却資産）額該当値テキスト">
          <a:extLst>
            <a:ext uri="{FF2B5EF4-FFF2-40B4-BE49-F238E27FC236}">
              <a16:creationId xmlns:a16="http://schemas.microsoft.com/office/drawing/2014/main" id="{119C2DED-A6E2-4D31-A612-AE7781696576}"/>
            </a:ext>
          </a:extLst>
        </xdr:cNvPr>
        <xdr:cNvSpPr txBox="1"/>
      </xdr:nvSpPr>
      <xdr:spPr>
        <a:xfrm>
          <a:off x="22199600" y="6812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329,454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107544</xdr:rowOff>
    </xdr:from>
    <xdr:to>
      <xdr:col>112</xdr:col>
      <xdr:colOff>38100</xdr:colOff>
      <xdr:row>41</xdr:row>
      <xdr:rowOff>37694</xdr:rowOff>
    </xdr:to>
    <xdr:sp macro="" textlink="">
      <xdr:nvSpPr>
        <xdr:cNvPr id="375" name="楕円 374">
          <a:extLst>
            <a:ext uri="{FF2B5EF4-FFF2-40B4-BE49-F238E27FC236}">
              <a16:creationId xmlns:a16="http://schemas.microsoft.com/office/drawing/2014/main" id="{18189C4E-4392-440F-8B9A-6E940DD66B43}"/>
            </a:ext>
          </a:extLst>
        </xdr:cNvPr>
        <xdr:cNvSpPr/>
      </xdr:nvSpPr>
      <xdr:spPr>
        <a:xfrm>
          <a:off x="21272500" y="6965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154174</xdr:rowOff>
    </xdr:from>
    <xdr:to>
      <xdr:col>116</xdr:col>
      <xdr:colOff>63500</xdr:colOff>
      <xdr:row>40</xdr:row>
      <xdr:rowOff>158344</xdr:rowOff>
    </xdr:to>
    <xdr:cxnSp macro="">
      <xdr:nvCxnSpPr>
        <xdr:cNvPr id="376" name="直線コネクタ 375">
          <a:extLst>
            <a:ext uri="{FF2B5EF4-FFF2-40B4-BE49-F238E27FC236}">
              <a16:creationId xmlns:a16="http://schemas.microsoft.com/office/drawing/2014/main" id="{DE089F30-FB76-4166-AAE3-00434D10DFD8}"/>
            </a:ext>
          </a:extLst>
        </xdr:cNvPr>
        <xdr:cNvCxnSpPr/>
      </xdr:nvCxnSpPr>
      <xdr:spPr>
        <a:xfrm flipV="1">
          <a:off x="21323300" y="7012174"/>
          <a:ext cx="838200" cy="4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109648</xdr:rowOff>
    </xdr:from>
    <xdr:to>
      <xdr:col>107</xdr:col>
      <xdr:colOff>101600</xdr:colOff>
      <xdr:row>41</xdr:row>
      <xdr:rowOff>39798</xdr:rowOff>
    </xdr:to>
    <xdr:sp macro="" textlink="">
      <xdr:nvSpPr>
        <xdr:cNvPr id="377" name="楕円 376">
          <a:extLst>
            <a:ext uri="{FF2B5EF4-FFF2-40B4-BE49-F238E27FC236}">
              <a16:creationId xmlns:a16="http://schemas.microsoft.com/office/drawing/2014/main" id="{BB8185EA-F5D2-4C07-9A7F-46DC49EE74A0}"/>
            </a:ext>
          </a:extLst>
        </xdr:cNvPr>
        <xdr:cNvSpPr/>
      </xdr:nvSpPr>
      <xdr:spPr>
        <a:xfrm>
          <a:off x="20383500" y="6967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158344</xdr:rowOff>
    </xdr:from>
    <xdr:to>
      <xdr:col>111</xdr:col>
      <xdr:colOff>177800</xdr:colOff>
      <xdr:row>40</xdr:row>
      <xdr:rowOff>160448</xdr:rowOff>
    </xdr:to>
    <xdr:cxnSp macro="">
      <xdr:nvCxnSpPr>
        <xdr:cNvPr id="378" name="直線コネクタ 377">
          <a:extLst>
            <a:ext uri="{FF2B5EF4-FFF2-40B4-BE49-F238E27FC236}">
              <a16:creationId xmlns:a16="http://schemas.microsoft.com/office/drawing/2014/main" id="{C530C52B-4E30-4ECB-99D1-F38A66F746BA}"/>
            </a:ext>
          </a:extLst>
        </xdr:cNvPr>
        <xdr:cNvCxnSpPr/>
      </xdr:nvCxnSpPr>
      <xdr:spPr>
        <a:xfrm flipV="1">
          <a:off x="20434300" y="7016344"/>
          <a:ext cx="889000" cy="2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61301</xdr:rowOff>
    </xdr:from>
    <xdr:to>
      <xdr:col>102</xdr:col>
      <xdr:colOff>165100</xdr:colOff>
      <xdr:row>38</xdr:row>
      <xdr:rowOff>162901</xdr:rowOff>
    </xdr:to>
    <xdr:sp macro="" textlink="">
      <xdr:nvSpPr>
        <xdr:cNvPr id="379" name="楕円 378">
          <a:extLst>
            <a:ext uri="{FF2B5EF4-FFF2-40B4-BE49-F238E27FC236}">
              <a16:creationId xmlns:a16="http://schemas.microsoft.com/office/drawing/2014/main" id="{76F2F22B-312C-4545-B489-C8DE29E989B8}"/>
            </a:ext>
          </a:extLst>
        </xdr:cNvPr>
        <xdr:cNvSpPr/>
      </xdr:nvSpPr>
      <xdr:spPr>
        <a:xfrm>
          <a:off x="19494500" y="6576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112101</xdr:rowOff>
    </xdr:from>
    <xdr:to>
      <xdr:col>107</xdr:col>
      <xdr:colOff>50800</xdr:colOff>
      <xdr:row>40</xdr:row>
      <xdr:rowOff>160448</xdr:rowOff>
    </xdr:to>
    <xdr:cxnSp macro="">
      <xdr:nvCxnSpPr>
        <xdr:cNvPr id="380" name="直線コネクタ 379">
          <a:extLst>
            <a:ext uri="{FF2B5EF4-FFF2-40B4-BE49-F238E27FC236}">
              <a16:creationId xmlns:a16="http://schemas.microsoft.com/office/drawing/2014/main" id="{7A71EDFF-F7A0-458E-8BEB-DB93E87A1B62}"/>
            </a:ext>
          </a:extLst>
        </xdr:cNvPr>
        <xdr:cNvCxnSpPr/>
      </xdr:nvCxnSpPr>
      <xdr:spPr>
        <a:xfrm>
          <a:off x="19545300" y="6627201"/>
          <a:ext cx="889000" cy="391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41</xdr:row>
      <xdr:rowOff>53423</xdr:rowOff>
    </xdr:from>
    <xdr:ext cx="599010" cy="259045"/>
    <xdr:sp macro="" textlink="">
      <xdr:nvSpPr>
        <xdr:cNvPr id="381" name="n_1aveValue【一般廃棄物処理施設】&#10;一人当たり有形固定資産（償却資産）額">
          <a:extLst>
            <a:ext uri="{FF2B5EF4-FFF2-40B4-BE49-F238E27FC236}">
              <a16:creationId xmlns:a16="http://schemas.microsoft.com/office/drawing/2014/main" id="{A7F82D6E-DBE2-4FD5-A479-FF2E40AA7A54}"/>
            </a:ext>
          </a:extLst>
        </xdr:cNvPr>
        <xdr:cNvSpPr txBox="1"/>
      </xdr:nvSpPr>
      <xdr:spPr>
        <a:xfrm>
          <a:off x="21011095" y="7082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41</xdr:row>
      <xdr:rowOff>60138</xdr:rowOff>
    </xdr:from>
    <xdr:ext cx="599010" cy="259045"/>
    <xdr:sp macro="" textlink="">
      <xdr:nvSpPr>
        <xdr:cNvPr id="382" name="n_2aveValue【一般廃棄物処理施設】&#10;一人当たり有形固定資産（償却資産）額">
          <a:extLst>
            <a:ext uri="{FF2B5EF4-FFF2-40B4-BE49-F238E27FC236}">
              <a16:creationId xmlns:a16="http://schemas.microsoft.com/office/drawing/2014/main" id="{4FAFE420-F068-400B-AF06-95B2A5CB553A}"/>
            </a:ext>
          </a:extLst>
        </xdr:cNvPr>
        <xdr:cNvSpPr txBox="1"/>
      </xdr:nvSpPr>
      <xdr:spPr>
        <a:xfrm>
          <a:off x="20134795" y="7089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41</xdr:row>
      <xdr:rowOff>81700</xdr:rowOff>
    </xdr:from>
    <xdr:ext cx="599010" cy="259045"/>
    <xdr:sp macro="" textlink="">
      <xdr:nvSpPr>
        <xdr:cNvPr id="383" name="n_3aveValue【一般廃棄物処理施設】&#10;一人当たり有形固定資産（償却資産）額">
          <a:extLst>
            <a:ext uri="{FF2B5EF4-FFF2-40B4-BE49-F238E27FC236}">
              <a16:creationId xmlns:a16="http://schemas.microsoft.com/office/drawing/2014/main" id="{EBEF8191-8E84-4347-8F13-DF8EF711910E}"/>
            </a:ext>
          </a:extLst>
        </xdr:cNvPr>
        <xdr:cNvSpPr txBox="1"/>
      </xdr:nvSpPr>
      <xdr:spPr>
        <a:xfrm>
          <a:off x="19245795" y="71111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39</xdr:row>
      <xdr:rowOff>104670</xdr:rowOff>
    </xdr:from>
    <xdr:ext cx="599010" cy="259045"/>
    <xdr:sp macro="" textlink="">
      <xdr:nvSpPr>
        <xdr:cNvPr id="384" name="n_4aveValue【一般廃棄物処理施設】&#10;一人当たり有形固定資産（償却資産）額">
          <a:extLst>
            <a:ext uri="{FF2B5EF4-FFF2-40B4-BE49-F238E27FC236}">
              <a16:creationId xmlns:a16="http://schemas.microsoft.com/office/drawing/2014/main" id="{F0D2B5DF-DF05-49E1-8049-E262D013B3F0}"/>
            </a:ext>
          </a:extLst>
        </xdr:cNvPr>
        <xdr:cNvSpPr txBox="1"/>
      </xdr:nvSpPr>
      <xdr:spPr>
        <a:xfrm>
          <a:off x="18356795" y="67912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39</xdr:row>
      <xdr:rowOff>54221</xdr:rowOff>
    </xdr:from>
    <xdr:ext cx="599010" cy="259045"/>
    <xdr:sp macro="" textlink="">
      <xdr:nvSpPr>
        <xdr:cNvPr id="385" name="n_1mainValue【一般廃棄物処理施設】&#10;一人当たり有形固定資産（償却資産）額">
          <a:extLst>
            <a:ext uri="{FF2B5EF4-FFF2-40B4-BE49-F238E27FC236}">
              <a16:creationId xmlns:a16="http://schemas.microsoft.com/office/drawing/2014/main" id="{E10D51E0-9401-40B5-90AA-26E8421E58E5}"/>
            </a:ext>
          </a:extLst>
        </xdr:cNvPr>
        <xdr:cNvSpPr txBox="1"/>
      </xdr:nvSpPr>
      <xdr:spPr>
        <a:xfrm>
          <a:off x="21011095" y="6740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39</xdr:row>
      <xdr:rowOff>56325</xdr:rowOff>
    </xdr:from>
    <xdr:ext cx="599010" cy="259045"/>
    <xdr:sp macro="" textlink="">
      <xdr:nvSpPr>
        <xdr:cNvPr id="386" name="n_2mainValue【一般廃棄物処理施設】&#10;一人当たり有形固定資産（償却資産）額">
          <a:extLst>
            <a:ext uri="{FF2B5EF4-FFF2-40B4-BE49-F238E27FC236}">
              <a16:creationId xmlns:a16="http://schemas.microsoft.com/office/drawing/2014/main" id="{8CAB6044-B5DE-4B79-9959-0D556B8203BB}"/>
            </a:ext>
          </a:extLst>
        </xdr:cNvPr>
        <xdr:cNvSpPr txBox="1"/>
      </xdr:nvSpPr>
      <xdr:spPr>
        <a:xfrm>
          <a:off x="20134795" y="67428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100</xdr:col>
      <xdr:colOff>150205</xdr:colOff>
      <xdr:row>37</xdr:row>
      <xdr:rowOff>7978</xdr:rowOff>
    </xdr:from>
    <xdr:ext cx="690189" cy="259045"/>
    <xdr:sp macro="" textlink="">
      <xdr:nvSpPr>
        <xdr:cNvPr id="387" name="n_3mainValue【一般廃棄物処理施設】&#10;一人当たり有形固定資産（償却資産）額">
          <a:extLst>
            <a:ext uri="{FF2B5EF4-FFF2-40B4-BE49-F238E27FC236}">
              <a16:creationId xmlns:a16="http://schemas.microsoft.com/office/drawing/2014/main" id="{9E77A7AC-52E5-42E3-B1E6-97E355B99282}"/>
            </a:ext>
          </a:extLst>
        </xdr:cNvPr>
        <xdr:cNvSpPr txBox="1"/>
      </xdr:nvSpPr>
      <xdr:spPr>
        <a:xfrm>
          <a:off x="19200205" y="635162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1,171,476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88" name="正方形/長方形 387">
          <a:extLst>
            <a:ext uri="{FF2B5EF4-FFF2-40B4-BE49-F238E27FC236}">
              <a16:creationId xmlns:a16="http://schemas.microsoft.com/office/drawing/2014/main" id="{669B5675-6B77-4FB7-B1BC-2DB14369DD21}"/>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89" name="正方形/長方形 388">
          <a:extLst>
            <a:ext uri="{FF2B5EF4-FFF2-40B4-BE49-F238E27FC236}">
              <a16:creationId xmlns:a16="http://schemas.microsoft.com/office/drawing/2014/main" id="{D85C1F7C-A71A-4A78-9F3D-F5EDB24F831C}"/>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90" name="正方形/長方形 389">
          <a:extLst>
            <a:ext uri="{FF2B5EF4-FFF2-40B4-BE49-F238E27FC236}">
              <a16:creationId xmlns:a16="http://schemas.microsoft.com/office/drawing/2014/main" id="{4D424271-D3DE-4A58-898C-E2AC5F374EE9}"/>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91" name="正方形/長方形 390">
          <a:extLst>
            <a:ext uri="{FF2B5EF4-FFF2-40B4-BE49-F238E27FC236}">
              <a16:creationId xmlns:a16="http://schemas.microsoft.com/office/drawing/2014/main" id="{37320231-B203-4F7E-B5DC-35BA222C0508}"/>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92" name="正方形/長方形 391">
          <a:extLst>
            <a:ext uri="{FF2B5EF4-FFF2-40B4-BE49-F238E27FC236}">
              <a16:creationId xmlns:a16="http://schemas.microsoft.com/office/drawing/2014/main" id="{9B162233-56DB-4F8B-97C9-7C1A602AC6E9}"/>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93" name="正方形/長方形 392">
          <a:extLst>
            <a:ext uri="{FF2B5EF4-FFF2-40B4-BE49-F238E27FC236}">
              <a16:creationId xmlns:a16="http://schemas.microsoft.com/office/drawing/2014/main" id="{42FC922D-07CB-4F35-AAD2-CD8C62A9072A}"/>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94" name="正方形/長方形 393">
          <a:extLst>
            <a:ext uri="{FF2B5EF4-FFF2-40B4-BE49-F238E27FC236}">
              <a16:creationId xmlns:a16="http://schemas.microsoft.com/office/drawing/2014/main" id="{3EFDF386-36F2-47C9-AE82-BC286356A204}"/>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95" name="正方形/長方形 394">
          <a:extLst>
            <a:ext uri="{FF2B5EF4-FFF2-40B4-BE49-F238E27FC236}">
              <a16:creationId xmlns:a16="http://schemas.microsoft.com/office/drawing/2014/main" id="{8F24FA1F-0264-488D-A04A-E90439F46B34}"/>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96" name="テキスト ボックス 395">
          <a:extLst>
            <a:ext uri="{FF2B5EF4-FFF2-40B4-BE49-F238E27FC236}">
              <a16:creationId xmlns:a16="http://schemas.microsoft.com/office/drawing/2014/main" id="{84F6963C-6E21-41C6-87F2-6403C3BCED4C}"/>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97" name="直線コネクタ 396">
          <a:extLst>
            <a:ext uri="{FF2B5EF4-FFF2-40B4-BE49-F238E27FC236}">
              <a16:creationId xmlns:a16="http://schemas.microsoft.com/office/drawing/2014/main" id="{96129BC5-4668-4920-8115-13FF319DBD35}"/>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398" name="テキスト ボックス 397">
          <a:extLst>
            <a:ext uri="{FF2B5EF4-FFF2-40B4-BE49-F238E27FC236}">
              <a16:creationId xmlns:a16="http://schemas.microsoft.com/office/drawing/2014/main" id="{E457561C-82D9-484C-98BA-74C90E32C0C6}"/>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399" name="直線コネクタ 398">
          <a:extLst>
            <a:ext uri="{FF2B5EF4-FFF2-40B4-BE49-F238E27FC236}">
              <a16:creationId xmlns:a16="http://schemas.microsoft.com/office/drawing/2014/main" id="{FC46D26B-1E64-4AAA-AC1E-7D3162BC387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400" name="テキスト ボックス 399">
          <a:extLst>
            <a:ext uri="{FF2B5EF4-FFF2-40B4-BE49-F238E27FC236}">
              <a16:creationId xmlns:a16="http://schemas.microsoft.com/office/drawing/2014/main" id="{AFADB745-94CE-470B-8C59-4B60730DCBD9}"/>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01" name="直線コネクタ 400">
          <a:extLst>
            <a:ext uri="{FF2B5EF4-FFF2-40B4-BE49-F238E27FC236}">
              <a16:creationId xmlns:a16="http://schemas.microsoft.com/office/drawing/2014/main" id="{8C6BB14A-5A1E-40FE-ADA2-0D10B34118BA}"/>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02" name="テキスト ボックス 401">
          <a:extLst>
            <a:ext uri="{FF2B5EF4-FFF2-40B4-BE49-F238E27FC236}">
              <a16:creationId xmlns:a16="http://schemas.microsoft.com/office/drawing/2014/main" id="{5DE77759-B928-41E3-9134-0915B0B9E08C}"/>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03" name="直線コネクタ 402">
          <a:extLst>
            <a:ext uri="{FF2B5EF4-FFF2-40B4-BE49-F238E27FC236}">
              <a16:creationId xmlns:a16="http://schemas.microsoft.com/office/drawing/2014/main" id="{29C20009-B946-4F6E-8BF1-026B5BD3730E}"/>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04" name="テキスト ボックス 403">
          <a:extLst>
            <a:ext uri="{FF2B5EF4-FFF2-40B4-BE49-F238E27FC236}">
              <a16:creationId xmlns:a16="http://schemas.microsoft.com/office/drawing/2014/main" id="{65E423F0-7C58-4A87-86C1-878641E9B7D1}"/>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05" name="直線コネクタ 404">
          <a:extLst>
            <a:ext uri="{FF2B5EF4-FFF2-40B4-BE49-F238E27FC236}">
              <a16:creationId xmlns:a16="http://schemas.microsoft.com/office/drawing/2014/main" id="{65B6DE6E-9E8D-489E-9D47-74A6F3E706A2}"/>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06" name="テキスト ボックス 405">
          <a:extLst>
            <a:ext uri="{FF2B5EF4-FFF2-40B4-BE49-F238E27FC236}">
              <a16:creationId xmlns:a16="http://schemas.microsoft.com/office/drawing/2014/main" id="{DCE029BF-F7C7-4B99-82F6-C3202A8F76A6}"/>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07" name="直線コネクタ 406">
          <a:extLst>
            <a:ext uri="{FF2B5EF4-FFF2-40B4-BE49-F238E27FC236}">
              <a16:creationId xmlns:a16="http://schemas.microsoft.com/office/drawing/2014/main" id="{ACA6202F-76ED-40E0-9726-27A5287EA9D5}"/>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08" name="テキスト ボックス 407">
          <a:extLst>
            <a:ext uri="{FF2B5EF4-FFF2-40B4-BE49-F238E27FC236}">
              <a16:creationId xmlns:a16="http://schemas.microsoft.com/office/drawing/2014/main" id="{8CA8F251-0D6F-48DD-A08E-FA4A327B89E4}"/>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09" name="直線コネクタ 408">
          <a:extLst>
            <a:ext uri="{FF2B5EF4-FFF2-40B4-BE49-F238E27FC236}">
              <a16:creationId xmlns:a16="http://schemas.microsoft.com/office/drawing/2014/main" id="{D1ECC530-B2B6-455F-A596-98F6B5D1B7B5}"/>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410" name="テキスト ボックス 409">
          <a:extLst>
            <a:ext uri="{FF2B5EF4-FFF2-40B4-BE49-F238E27FC236}">
              <a16:creationId xmlns:a16="http://schemas.microsoft.com/office/drawing/2014/main" id="{6C7A724B-A4A9-4861-A440-84E852BBF1F4}"/>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11" name="【保健センター・保健所】&#10;有形固定資産減価償却率グラフ枠">
          <a:extLst>
            <a:ext uri="{FF2B5EF4-FFF2-40B4-BE49-F238E27FC236}">
              <a16:creationId xmlns:a16="http://schemas.microsoft.com/office/drawing/2014/main" id="{FB0E28D9-9A5D-4195-9D35-E1B2B97DF69F}"/>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114300</xdr:rowOff>
    </xdr:from>
    <xdr:to>
      <xdr:col>85</xdr:col>
      <xdr:colOff>126364</xdr:colOff>
      <xdr:row>64</xdr:row>
      <xdr:rowOff>76200</xdr:rowOff>
    </xdr:to>
    <xdr:cxnSp macro="">
      <xdr:nvCxnSpPr>
        <xdr:cNvPr id="412" name="直線コネクタ 411">
          <a:extLst>
            <a:ext uri="{FF2B5EF4-FFF2-40B4-BE49-F238E27FC236}">
              <a16:creationId xmlns:a16="http://schemas.microsoft.com/office/drawing/2014/main" id="{56296AD9-9CBC-472A-8A26-8FAD340A31BB}"/>
            </a:ext>
          </a:extLst>
        </xdr:cNvPr>
        <xdr:cNvCxnSpPr/>
      </xdr:nvCxnSpPr>
      <xdr:spPr>
        <a:xfrm flipV="1">
          <a:off x="16318864" y="9544050"/>
          <a:ext cx="0" cy="1504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80027</xdr:rowOff>
    </xdr:from>
    <xdr:ext cx="469744" cy="259045"/>
    <xdr:sp macro="" textlink="">
      <xdr:nvSpPr>
        <xdr:cNvPr id="413" name="【保健センター・保健所】&#10;有形固定資産減価償却率最小値テキスト">
          <a:extLst>
            <a:ext uri="{FF2B5EF4-FFF2-40B4-BE49-F238E27FC236}">
              <a16:creationId xmlns:a16="http://schemas.microsoft.com/office/drawing/2014/main" id="{A391C137-C7EA-46FF-867D-E84ECD247F09}"/>
            </a:ext>
          </a:extLst>
        </xdr:cNvPr>
        <xdr:cNvSpPr txBox="1"/>
      </xdr:nvSpPr>
      <xdr:spPr>
        <a:xfrm>
          <a:off x="16357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76200</xdr:rowOff>
    </xdr:from>
    <xdr:to>
      <xdr:col>86</xdr:col>
      <xdr:colOff>25400</xdr:colOff>
      <xdr:row>64</xdr:row>
      <xdr:rowOff>76200</xdr:rowOff>
    </xdr:to>
    <xdr:cxnSp macro="">
      <xdr:nvCxnSpPr>
        <xdr:cNvPr id="414" name="直線コネクタ 413">
          <a:extLst>
            <a:ext uri="{FF2B5EF4-FFF2-40B4-BE49-F238E27FC236}">
              <a16:creationId xmlns:a16="http://schemas.microsoft.com/office/drawing/2014/main" id="{E51AF5B4-9B78-4FB4-8388-6B9D7FCFA8FD}"/>
            </a:ext>
          </a:extLst>
        </xdr:cNvPr>
        <xdr:cNvCxnSpPr/>
      </xdr:nvCxnSpPr>
      <xdr:spPr>
        <a:xfrm>
          <a:off x="16230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60977</xdr:rowOff>
    </xdr:from>
    <xdr:ext cx="405111" cy="259045"/>
    <xdr:sp macro="" textlink="">
      <xdr:nvSpPr>
        <xdr:cNvPr id="415" name="【保健センター・保健所】&#10;有形固定資産減価償却率最大値テキスト">
          <a:extLst>
            <a:ext uri="{FF2B5EF4-FFF2-40B4-BE49-F238E27FC236}">
              <a16:creationId xmlns:a16="http://schemas.microsoft.com/office/drawing/2014/main" id="{D50DB7BD-455A-4B70-997B-D9A88300806E}"/>
            </a:ext>
          </a:extLst>
        </xdr:cNvPr>
        <xdr:cNvSpPr txBox="1"/>
      </xdr:nvSpPr>
      <xdr:spPr>
        <a:xfrm>
          <a:off x="16357600" y="9319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114300</xdr:rowOff>
    </xdr:from>
    <xdr:to>
      <xdr:col>86</xdr:col>
      <xdr:colOff>25400</xdr:colOff>
      <xdr:row>55</xdr:row>
      <xdr:rowOff>114300</xdr:rowOff>
    </xdr:to>
    <xdr:cxnSp macro="">
      <xdr:nvCxnSpPr>
        <xdr:cNvPr id="416" name="直線コネクタ 415">
          <a:extLst>
            <a:ext uri="{FF2B5EF4-FFF2-40B4-BE49-F238E27FC236}">
              <a16:creationId xmlns:a16="http://schemas.microsoft.com/office/drawing/2014/main" id="{E944BA4A-EE17-410E-B41C-25F78D635F74}"/>
            </a:ext>
          </a:extLst>
        </xdr:cNvPr>
        <xdr:cNvCxnSpPr/>
      </xdr:nvCxnSpPr>
      <xdr:spPr>
        <a:xfrm>
          <a:off x="16230600" y="954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62882</xdr:rowOff>
    </xdr:from>
    <xdr:ext cx="405111" cy="259045"/>
    <xdr:sp macro="" textlink="">
      <xdr:nvSpPr>
        <xdr:cNvPr id="417" name="【保健センター・保健所】&#10;有形固定資産減価償却率平均値テキスト">
          <a:extLst>
            <a:ext uri="{FF2B5EF4-FFF2-40B4-BE49-F238E27FC236}">
              <a16:creationId xmlns:a16="http://schemas.microsoft.com/office/drawing/2014/main" id="{726E219C-A1CC-4208-98AF-D1056EC2497F}"/>
            </a:ext>
          </a:extLst>
        </xdr:cNvPr>
        <xdr:cNvSpPr txBox="1"/>
      </xdr:nvSpPr>
      <xdr:spPr>
        <a:xfrm>
          <a:off x="16357600" y="100069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84455</xdr:rowOff>
    </xdr:from>
    <xdr:to>
      <xdr:col>85</xdr:col>
      <xdr:colOff>177800</xdr:colOff>
      <xdr:row>59</xdr:row>
      <xdr:rowOff>14605</xdr:rowOff>
    </xdr:to>
    <xdr:sp macro="" textlink="">
      <xdr:nvSpPr>
        <xdr:cNvPr id="418" name="フローチャート: 判断 417">
          <a:extLst>
            <a:ext uri="{FF2B5EF4-FFF2-40B4-BE49-F238E27FC236}">
              <a16:creationId xmlns:a16="http://schemas.microsoft.com/office/drawing/2014/main" id="{127F1BFC-F32E-4E74-ACD7-799ED143C799}"/>
            </a:ext>
          </a:extLst>
        </xdr:cNvPr>
        <xdr:cNvSpPr/>
      </xdr:nvSpPr>
      <xdr:spPr>
        <a:xfrm>
          <a:off x="16268700" y="10028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93980</xdr:rowOff>
    </xdr:from>
    <xdr:to>
      <xdr:col>81</xdr:col>
      <xdr:colOff>101600</xdr:colOff>
      <xdr:row>59</xdr:row>
      <xdr:rowOff>24130</xdr:rowOff>
    </xdr:to>
    <xdr:sp macro="" textlink="">
      <xdr:nvSpPr>
        <xdr:cNvPr id="419" name="フローチャート: 判断 418">
          <a:extLst>
            <a:ext uri="{FF2B5EF4-FFF2-40B4-BE49-F238E27FC236}">
              <a16:creationId xmlns:a16="http://schemas.microsoft.com/office/drawing/2014/main" id="{D02EDDD9-BF2B-45CB-A8DE-B463124A0D87}"/>
            </a:ext>
          </a:extLst>
        </xdr:cNvPr>
        <xdr:cNvSpPr/>
      </xdr:nvSpPr>
      <xdr:spPr>
        <a:xfrm>
          <a:off x="15430500" y="10038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145415</xdr:rowOff>
    </xdr:from>
    <xdr:to>
      <xdr:col>76</xdr:col>
      <xdr:colOff>165100</xdr:colOff>
      <xdr:row>59</xdr:row>
      <xdr:rowOff>75565</xdr:rowOff>
    </xdr:to>
    <xdr:sp macro="" textlink="">
      <xdr:nvSpPr>
        <xdr:cNvPr id="420" name="フローチャート: 判断 419">
          <a:extLst>
            <a:ext uri="{FF2B5EF4-FFF2-40B4-BE49-F238E27FC236}">
              <a16:creationId xmlns:a16="http://schemas.microsoft.com/office/drawing/2014/main" id="{0BAACBB3-15B4-44B6-9FA8-C739F7AE69E2}"/>
            </a:ext>
          </a:extLst>
        </xdr:cNvPr>
        <xdr:cNvSpPr/>
      </xdr:nvSpPr>
      <xdr:spPr>
        <a:xfrm>
          <a:off x="14541500" y="10089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82550</xdr:rowOff>
    </xdr:from>
    <xdr:to>
      <xdr:col>72</xdr:col>
      <xdr:colOff>38100</xdr:colOff>
      <xdr:row>59</xdr:row>
      <xdr:rowOff>12700</xdr:rowOff>
    </xdr:to>
    <xdr:sp macro="" textlink="">
      <xdr:nvSpPr>
        <xdr:cNvPr id="421" name="フローチャート: 判断 420">
          <a:extLst>
            <a:ext uri="{FF2B5EF4-FFF2-40B4-BE49-F238E27FC236}">
              <a16:creationId xmlns:a16="http://schemas.microsoft.com/office/drawing/2014/main" id="{6096F779-C640-4FA2-843D-4823DBC376DF}"/>
            </a:ext>
          </a:extLst>
        </xdr:cNvPr>
        <xdr:cNvSpPr/>
      </xdr:nvSpPr>
      <xdr:spPr>
        <a:xfrm>
          <a:off x="13652500" y="10026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33020</xdr:rowOff>
    </xdr:from>
    <xdr:to>
      <xdr:col>67</xdr:col>
      <xdr:colOff>101600</xdr:colOff>
      <xdr:row>58</xdr:row>
      <xdr:rowOff>134620</xdr:rowOff>
    </xdr:to>
    <xdr:sp macro="" textlink="">
      <xdr:nvSpPr>
        <xdr:cNvPr id="422" name="フローチャート: 判断 421">
          <a:extLst>
            <a:ext uri="{FF2B5EF4-FFF2-40B4-BE49-F238E27FC236}">
              <a16:creationId xmlns:a16="http://schemas.microsoft.com/office/drawing/2014/main" id="{C1157FAF-5074-4716-B914-9221E529B626}"/>
            </a:ext>
          </a:extLst>
        </xdr:cNvPr>
        <xdr:cNvSpPr/>
      </xdr:nvSpPr>
      <xdr:spPr>
        <a:xfrm>
          <a:off x="12763500" y="9977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23" name="テキスト ボックス 422">
          <a:extLst>
            <a:ext uri="{FF2B5EF4-FFF2-40B4-BE49-F238E27FC236}">
              <a16:creationId xmlns:a16="http://schemas.microsoft.com/office/drawing/2014/main" id="{40997D9C-8E3C-41FD-B634-D8ECC9685DD6}"/>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24" name="テキスト ボックス 423">
          <a:extLst>
            <a:ext uri="{FF2B5EF4-FFF2-40B4-BE49-F238E27FC236}">
              <a16:creationId xmlns:a16="http://schemas.microsoft.com/office/drawing/2014/main" id="{B97C3E34-5C43-44B0-A5CA-F2C620183E43}"/>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25" name="テキスト ボックス 424">
          <a:extLst>
            <a:ext uri="{FF2B5EF4-FFF2-40B4-BE49-F238E27FC236}">
              <a16:creationId xmlns:a16="http://schemas.microsoft.com/office/drawing/2014/main" id="{CCB9FB17-3462-469B-8818-138AFDFE4DDC}"/>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26" name="テキスト ボックス 425">
          <a:extLst>
            <a:ext uri="{FF2B5EF4-FFF2-40B4-BE49-F238E27FC236}">
              <a16:creationId xmlns:a16="http://schemas.microsoft.com/office/drawing/2014/main" id="{A7A7D6B8-9C9E-4640-9EB1-49711099FC52}"/>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27" name="テキスト ボックス 426">
          <a:extLst>
            <a:ext uri="{FF2B5EF4-FFF2-40B4-BE49-F238E27FC236}">
              <a16:creationId xmlns:a16="http://schemas.microsoft.com/office/drawing/2014/main" id="{336600DF-C40B-465D-9A88-EAECE07CC7D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25400</xdr:rowOff>
    </xdr:from>
    <xdr:to>
      <xdr:col>85</xdr:col>
      <xdr:colOff>177800</xdr:colOff>
      <xdr:row>58</xdr:row>
      <xdr:rowOff>127000</xdr:rowOff>
    </xdr:to>
    <xdr:sp macro="" textlink="">
      <xdr:nvSpPr>
        <xdr:cNvPr id="428" name="楕円 427">
          <a:extLst>
            <a:ext uri="{FF2B5EF4-FFF2-40B4-BE49-F238E27FC236}">
              <a16:creationId xmlns:a16="http://schemas.microsoft.com/office/drawing/2014/main" id="{D1B71B7A-C442-4A42-BBD3-CE0C8BABED2F}"/>
            </a:ext>
          </a:extLst>
        </xdr:cNvPr>
        <xdr:cNvSpPr/>
      </xdr:nvSpPr>
      <xdr:spPr>
        <a:xfrm>
          <a:off x="16268700" y="996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48277</xdr:rowOff>
    </xdr:from>
    <xdr:ext cx="405111" cy="259045"/>
    <xdr:sp macro="" textlink="">
      <xdr:nvSpPr>
        <xdr:cNvPr id="429" name="【保健センター・保健所】&#10;有形固定資産減価償却率該当値テキスト">
          <a:extLst>
            <a:ext uri="{FF2B5EF4-FFF2-40B4-BE49-F238E27FC236}">
              <a16:creationId xmlns:a16="http://schemas.microsoft.com/office/drawing/2014/main" id="{FE0B3AC6-E8A1-4BAC-A565-CF08BC25E2F0}"/>
            </a:ext>
          </a:extLst>
        </xdr:cNvPr>
        <xdr:cNvSpPr txBox="1"/>
      </xdr:nvSpPr>
      <xdr:spPr>
        <a:xfrm>
          <a:off x="16357600" y="982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158750</xdr:rowOff>
    </xdr:from>
    <xdr:to>
      <xdr:col>81</xdr:col>
      <xdr:colOff>101600</xdr:colOff>
      <xdr:row>58</xdr:row>
      <xdr:rowOff>88900</xdr:rowOff>
    </xdr:to>
    <xdr:sp macro="" textlink="">
      <xdr:nvSpPr>
        <xdr:cNvPr id="430" name="楕円 429">
          <a:extLst>
            <a:ext uri="{FF2B5EF4-FFF2-40B4-BE49-F238E27FC236}">
              <a16:creationId xmlns:a16="http://schemas.microsoft.com/office/drawing/2014/main" id="{6EB43F6A-FDC8-458F-9441-7463A71CD0B0}"/>
            </a:ext>
          </a:extLst>
        </xdr:cNvPr>
        <xdr:cNvSpPr/>
      </xdr:nvSpPr>
      <xdr:spPr>
        <a:xfrm>
          <a:off x="15430500" y="993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38100</xdr:rowOff>
    </xdr:from>
    <xdr:to>
      <xdr:col>85</xdr:col>
      <xdr:colOff>127000</xdr:colOff>
      <xdr:row>58</xdr:row>
      <xdr:rowOff>76200</xdr:rowOff>
    </xdr:to>
    <xdr:cxnSp macro="">
      <xdr:nvCxnSpPr>
        <xdr:cNvPr id="431" name="直線コネクタ 430">
          <a:extLst>
            <a:ext uri="{FF2B5EF4-FFF2-40B4-BE49-F238E27FC236}">
              <a16:creationId xmlns:a16="http://schemas.microsoft.com/office/drawing/2014/main" id="{C36EE061-79B9-417F-AC15-A01FF0B589D9}"/>
            </a:ext>
          </a:extLst>
        </xdr:cNvPr>
        <xdr:cNvCxnSpPr/>
      </xdr:nvCxnSpPr>
      <xdr:spPr>
        <a:xfrm>
          <a:off x="15481300" y="99822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120650</xdr:rowOff>
    </xdr:from>
    <xdr:to>
      <xdr:col>76</xdr:col>
      <xdr:colOff>165100</xdr:colOff>
      <xdr:row>58</xdr:row>
      <xdr:rowOff>50800</xdr:rowOff>
    </xdr:to>
    <xdr:sp macro="" textlink="">
      <xdr:nvSpPr>
        <xdr:cNvPr id="432" name="楕円 431">
          <a:extLst>
            <a:ext uri="{FF2B5EF4-FFF2-40B4-BE49-F238E27FC236}">
              <a16:creationId xmlns:a16="http://schemas.microsoft.com/office/drawing/2014/main" id="{B4CCCE51-70F5-4129-AF5D-EA44ED51B334}"/>
            </a:ext>
          </a:extLst>
        </xdr:cNvPr>
        <xdr:cNvSpPr/>
      </xdr:nvSpPr>
      <xdr:spPr>
        <a:xfrm>
          <a:off x="14541500" y="989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0</xdr:rowOff>
    </xdr:from>
    <xdr:to>
      <xdr:col>81</xdr:col>
      <xdr:colOff>50800</xdr:colOff>
      <xdr:row>58</xdr:row>
      <xdr:rowOff>38100</xdr:rowOff>
    </xdr:to>
    <xdr:cxnSp macro="">
      <xdr:nvCxnSpPr>
        <xdr:cNvPr id="433" name="直線コネクタ 432">
          <a:extLst>
            <a:ext uri="{FF2B5EF4-FFF2-40B4-BE49-F238E27FC236}">
              <a16:creationId xmlns:a16="http://schemas.microsoft.com/office/drawing/2014/main" id="{DDD21C51-5C58-4CAB-A41A-51D2655BE955}"/>
            </a:ext>
          </a:extLst>
        </xdr:cNvPr>
        <xdr:cNvCxnSpPr/>
      </xdr:nvCxnSpPr>
      <xdr:spPr>
        <a:xfrm>
          <a:off x="14592300" y="99441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82550</xdr:rowOff>
    </xdr:from>
    <xdr:to>
      <xdr:col>72</xdr:col>
      <xdr:colOff>38100</xdr:colOff>
      <xdr:row>58</xdr:row>
      <xdr:rowOff>12700</xdr:rowOff>
    </xdr:to>
    <xdr:sp macro="" textlink="">
      <xdr:nvSpPr>
        <xdr:cNvPr id="434" name="楕円 433">
          <a:extLst>
            <a:ext uri="{FF2B5EF4-FFF2-40B4-BE49-F238E27FC236}">
              <a16:creationId xmlns:a16="http://schemas.microsoft.com/office/drawing/2014/main" id="{1766931E-EEC0-4877-971B-E957C373744A}"/>
            </a:ext>
          </a:extLst>
        </xdr:cNvPr>
        <xdr:cNvSpPr/>
      </xdr:nvSpPr>
      <xdr:spPr>
        <a:xfrm>
          <a:off x="13652500" y="985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57</xdr:row>
      <xdr:rowOff>133350</xdr:rowOff>
    </xdr:from>
    <xdr:to>
      <xdr:col>76</xdr:col>
      <xdr:colOff>114300</xdr:colOff>
      <xdr:row>58</xdr:row>
      <xdr:rowOff>0</xdr:rowOff>
    </xdr:to>
    <xdr:cxnSp macro="">
      <xdr:nvCxnSpPr>
        <xdr:cNvPr id="435" name="直線コネクタ 434">
          <a:extLst>
            <a:ext uri="{FF2B5EF4-FFF2-40B4-BE49-F238E27FC236}">
              <a16:creationId xmlns:a16="http://schemas.microsoft.com/office/drawing/2014/main" id="{427FFC0B-3324-4A42-9C2B-67C138CFD449}"/>
            </a:ext>
          </a:extLst>
        </xdr:cNvPr>
        <xdr:cNvCxnSpPr/>
      </xdr:nvCxnSpPr>
      <xdr:spPr>
        <a:xfrm>
          <a:off x="13703300" y="99060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15257</xdr:rowOff>
    </xdr:from>
    <xdr:ext cx="405111" cy="259045"/>
    <xdr:sp macro="" textlink="">
      <xdr:nvSpPr>
        <xdr:cNvPr id="436" name="n_1aveValue【保健センター・保健所】&#10;有形固定資産減価償却率">
          <a:extLst>
            <a:ext uri="{FF2B5EF4-FFF2-40B4-BE49-F238E27FC236}">
              <a16:creationId xmlns:a16="http://schemas.microsoft.com/office/drawing/2014/main" id="{0C11890D-26AF-4269-90DB-51F4B5EF4CDE}"/>
            </a:ext>
          </a:extLst>
        </xdr:cNvPr>
        <xdr:cNvSpPr txBox="1"/>
      </xdr:nvSpPr>
      <xdr:spPr>
        <a:xfrm>
          <a:off x="15266044" y="10130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66692</xdr:rowOff>
    </xdr:from>
    <xdr:ext cx="405111" cy="259045"/>
    <xdr:sp macro="" textlink="">
      <xdr:nvSpPr>
        <xdr:cNvPr id="437" name="n_2aveValue【保健センター・保健所】&#10;有形固定資産減価償却率">
          <a:extLst>
            <a:ext uri="{FF2B5EF4-FFF2-40B4-BE49-F238E27FC236}">
              <a16:creationId xmlns:a16="http://schemas.microsoft.com/office/drawing/2014/main" id="{04954A15-651E-4994-9B56-A6571A5F31BA}"/>
            </a:ext>
          </a:extLst>
        </xdr:cNvPr>
        <xdr:cNvSpPr txBox="1"/>
      </xdr:nvSpPr>
      <xdr:spPr>
        <a:xfrm>
          <a:off x="14389744" y="10182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3827</xdr:rowOff>
    </xdr:from>
    <xdr:ext cx="405111" cy="259045"/>
    <xdr:sp macro="" textlink="">
      <xdr:nvSpPr>
        <xdr:cNvPr id="438" name="n_3aveValue【保健センター・保健所】&#10;有形固定資産減価償却率">
          <a:extLst>
            <a:ext uri="{FF2B5EF4-FFF2-40B4-BE49-F238E27FC236}">
              <a16:creationId xmlns:a16="http://schemas.microsoft.com/office/drawing/2014/main" id="{054FF48E-0C23-4454-A159-73FECC5C4D08}"/>
            </a:ext>
          </a:extLst>
        </xdr:cNvPr>
        <xdr:cNvSpPr txBox="1"/>
      </xdr:nvSpPr>
      <xdr:spPr>
        <a:xfrm>
          <a:off x="13500744" y="10119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151147</xdr:rowOff>
    </xdr:from>
    <xdr:ext cx="405111" cy="259045"/>
    <xdr:sp macro="" textlink="">
      <xdr:nvSpPr>
        <xdr:cNvPr id="439" name="n_4aveValue【保健センター・保健所】&#10;有形固定資産減価償却率">
          <a:extLst>
            <a:ext uri="{FF2B5EF4-FFF2-40B4-BE49-F238E27FC236}">
              <a16:creationId xmlns:a16="http://schemas.microsoft.com/office/drawing/2014/main" id="{09FEBDB5-260F-4511-B0D6-D2EE1E911002}"/>
            </a:ext>
          </a:extLst>
        </xdr:cNvPr>
        <xdr:cNvSpPr txBox="1"/>
      </xdr:nvSpPr>
      <xdr:spPr>
        <a:xfrm>
          <a:off x="12611744" y="975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105427</xdr:rowOff>
    </xdr:from>
    <xdr:ext cx="405111" cy="259045"/>
    <xdr:sp macro="" textlink="">
      <xdr:nvSpPr>
        <xdr:cNvPr id="440" name="n_1mainValue【保健センター・保健所】&#10;有形固定資産減価償却率">
          <a:extLst>
            <a:ext uri="{FF2B5EF4-FFF2-40B4-BE49-F238E27FC236}">
              <a16:creationId xmlns:a16="http://schemas.microsoft.com/office/drawing/2014/main" id="{5A17C5E6-3FAE-450E-89A4-F893A254BE46}"/>
            </a:ext>
          </a:extLst>
        </xdr:cNvPr>
        <xdr:cNvSpPr txBox="1"/>
      </xdr:nvSpPr>
      <xdr:spPr>
        <a:xfrm>
          <a:off x="15266044" y="970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67327</xdr:rowOff>
    </xdr:from>
    <xdr:ext cx="405111" cy="259045"/>
    <xdr:sp macro="" textlink="">
      <xdr:nvSpPr>
        <xdr:cNvPr id="441" name="n_2mainValue【保健センター・保健所】&#10;有形固定資産減価償却率">
          <a:extLst>
            <a:ext uri="{FF2B5EF4-FFF2-40B4-BE49-F238E27FC236}">
              <a16:creationId xmlns:a16="http://schemas.microsoft.com/office/drawing/2014/main" id="{6F9501DC-B712-457C-9C4A-BFE2B38AAABC}"/>
            </a:ext>
          </a:extLst>
        </xdr:cNvPr>
        <xdr:cNvSpPr txBox="1"/>
      </xdr:nvSpPr>
      <xdr:spPr>
        <a:xfrm>
          <a:off x="14389744" y="966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29227</xdr:rowOff>
    </xdr:from>
    <xdr:ext cx="405111" cy="259045"/>
    <xdr:sp macro="" textlink="">
      <xdr:nvSpPr>
        <xdr:cNvPr id="442" name="n_3mainValue【保健センター・保健所】&#10;有形固定資産減価償却率">
          <a:extLst>
            <a:ext uri="{FF2B5EF4-FFF2-40B4-BE49-F238E27FC236}">
              <a16:creationId xmlns:a16="http://schemas.microsoft.com/office/drawing/2014/main" id="{24DDA34A-858E-4996-A3BE-2E3B05F3D3DE}"/>
            </a:ext>
          </a:extLst>
        </xdr:cNvPr>
        <xdr:cNvSpPr txBox="1"/>
      </xdr:nvSpPr>
      <xdr:spPr>
        <a:xfrm>
          <a:off x="13500744" y="963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43" name="正方形/長方形 442">
          <a:extLst>
            <a:ext uri="{FF2B5EF4-FFF2-40B4-BE49-F238E27FC236}">
              <a16:creationId xmlns:a16="http://schemas.microsoft.com/office/drawing/2014/main" id="{86611688-084F-4EB4-8393-775666E40E6F}"/>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44" name="正方形/長方形 443">
          <a:extLst>
            <a:ext uri="{FF2B5EF4-FFF2-40B4-BE49-F238E27FC236}">
              <a16:creationId xmlns:a16="http://schemas.microsoft.com/office/drawing/2014/main" id="{1A8DEDFE-E305-4B34-B4D9-F88DF42A0CC5}"/>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45" name="正方形/長方形 444">
          <a:extLst>
            <a:ext uri="{FF2B5EF4-FFF2-40B4-BE49-F238E27FC236}">
              <a16:creationId xmlns:a16="http://schemas.microsoft.com/office/drawing/2014/main" id="{3F735B23-6AD8-4E87-8F87-E71CBCB8FA23}"/>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46" name="正方形/長方形 445">
          <a:extLst>
            <a:ext uri="{FF2B5EF4-FFF2-40B4-BE49-F238E27FC236}">
              <a16:creationId xmlns:a16="http://schemas.microsoft.com/office/drawing/2014/main" id="{75644442-337B-4AE9-91E4-8EEBE2C5D811}"/>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47" name="正方形/長方形 446">
          <a:extLst>
            <a:ext uri="{FF2B5EF4-FFF2-40B4-BE49-F238E27FC236}">
              <a16:creationId xmlns:a16="http://schemas.microsoft.com/office/drawing/2014/main" id="{D392F57B-727B-4808-8273-3587D11B6E68}"/>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48" name="正方形/長方形 447">
          <a:extLst>
            <a:ext uri="{FF2B5EF4-FFF2-40B4-BE49-F238E27FC236}">
              <a16:creationId xmlns:a16="http://schemas.microsoft.com/office/drawing/2014/main" id="{21B75703-EC2C-4C79-8D4E-7C98C3270C85}"/>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49" name="正方形/長方形 448">
          <a:extLst>
            <a:ext uri="{FF2B5EF4-FFF2-40B4-BE49-F238E27FC236}">
              <a16:creationId xmlns:a16="http://schemas.microsoft.com/office/drawing/2014/main" id="{6A3966A1-3488-428E-B952-FECA0FDABAFD}"/>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50" name="正方形/長方形 449">
          <a:extLst>
            <a:ext uri="{FF2B5EF4-FFF2-40B4-BE49-F238E27FC236}">
              <a16:creationId xmlns:a16="http://schemas.microsoft.com/office/drawing/2014/main" id="{8CEEA369-FDF4-4477-90B0-017A3E7143E9}"/>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51" name="テキスト ボックス 450">
          <a:extLst>
            <a:ext uri="{FF2B5EF4-FFF2-40B4-BE49-F238E27FC236}">
              <a16:creationId xmlns:a16="http://schemas.microsoft.com/office/drawing/2014/main" id="{9208AFD2-3C26-4125-A708-F47C27602F47}"/>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52" name="直線コネクタ 451">
          <a:extLst>
            <a:ext uri="{FF2B5EF4-FFF2-40B4-BE49-F238E27FC236}">
              <a16:creationId xmlns:a16="http://schemas.microsoft.com/office/drawing/2014/main" id="{5BF24E66-F3C9-4F93-8B06-73772578AFAB}"/>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453" name="直線コネクタ 452">
          <a:extLst>
            <a:ext uri="{FF2B5EF4-FFF2-40B4-BE49-F238E27FC236}">
              <a16:creationId xmlns:a16="http://schemas.microsoft.com/office/drawing/2014/main" id="{8CAF9CB4-5076-40BD-8B4E-2EBD06C33D6C}"/>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54" name="テキスト ボックス 453">
          <a:extLst>
            <a:ext uri="{FF2B5EF4-FFF2-40B4-BE49-F238E27FC236}">
              <a16:creationId xmlns:a16="http://schemas.microsoft.com/office/drawing/2014/main" id="{475021DC-3E80-42C5-8567-8FFBC9596974}"/>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55" name="直線コネクタ 454">
          <a:extLst>
            <a:ext uri="{FF2B5EF4-FFF2-40B4-BE49-F238E27FC236}">
              <a16:creationId xmlns:a16="http://schemas.microsoft.com/office/drawing/2014/main" id="{378640A4-6959-46B8-898F-7FEA24AFDD08}"/>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56" name="テキスト ボックス 455">
          <a:extLst>
            <a:ext uri="{FF2B5EF4-FFF2-40B4-BE49-F238E27FC236}">
              <a16:creationId xmlns:a16="http://schemas.microsoft.com/office/drawing/2014/main" id="{CF232DC2-04ED-43F5-8D6D-7C3DE43439BA}"/>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57" name="直線コネクタ 456">
          <a:extLst>
            <a:ext uri="{FF2B5EF4-FFF2-40B4-BE49-F238E27FC236}">
              <a16:creationId xmlns:a16="http://schemas.microsoft.com/office/drawing/2014/main" id="{3A30DCF1-5BE2-4CC3-B77D-8E325698DD0E}"/>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58" name="テキスト ボックス 457">
          <a:extLst>
            <a:ext uri="{FF2B5EF4-FFF2-40B4-BE49-F238E27FC236}">
              <a16:creationId xmlns:a16="http://schemas.microsoft.com/office/drawing/2014/main" id="{A6A1276A-B570-4F35-9D97-F828A66DB1A9}"/>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59" name="直線コネクタ 458">
          <a:extLst>
            <a:ext uri="{FF2B5EF4-FFF2-40B4-BE49-F238E27FC236}">
              <a16:creationId xmlns:a16="http://schemas.microsoft.com/office/drawing/2014/main" id="{88D99E5D-6CD4-444C-A65D-F59C18C7E23D}"/>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60" name="テキスト ボックス 459">
          <a:extLst>
            <a:ext uri="{FF2B5EF4-FFF2-40B4-BE49-F238E27FC236}">
              <a16:creationId xmlns:a16="http://schemas.microsoft.com/office/drawing/2014/main" id="{74DAD00C-A5C3-46A8-9704-9AB7A4C42E19}"/>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61" name="直線コネクタ 460">
          <a:extLst>
            <a:ext uri="{FF2B5EF4-FFF2-40B4-BE49-F238E27FC236}">
              <a16:creationId xmlns:a16="http://schemas.microsoft.com/office/drawing/2014/main" id="{B364DC9B-8811-4630-A255-6C8130CA0E7A}"/>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62" name="テキスト ボックス 461">
          <a:extLst>
            <a:ext uri="{FF2B5EF4-FFF2-40B4-BE49-F238E27FC236}">
              <a16:creationId xmlns:a16="http://schemas.microsoft.com/office/drawing/2014/main" id="{8D66E09F-6FED-42B5-97E6-C2BDF78FF28D}"/>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63" name="【保健センター・保健所】&#10;一人当たり面積グラフ枠">
          <a:extLst>
            <a:ext uri="{FF2B5EF4-FFF2-40B4-BE49-F238E27FC236}">
              <a16:creationId xmlns:a16="http://schemas.microsoft.com/office/drawing/2014/main" id="{F133E79B-6F3B-4CB6-A062-E85FAC3E49DC}"/>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32233</xdr:rowOff>
    </xdr:from>
    <xdr:to>
      <xdr:col>116</xdr:col>
      <xdr:colOff>62864</xdr:colOff>
      <xdr:row>63</xdr:row>
      <xdr:rowOff>156591</xdr:rowOff>
    </xdr:to>
    <xdr:cxnSp macro="">
      <xdr:nvCxnSpPr>
        <xdr:cNvPr id="464" name="直線コネクタ 463">
          <a:extLst>
            <a:ext uri="{FF2B5EF4-FFF2-40B4-BE49-F238E27FC236}">
              <a16:creationId xmlns:a16="http://schemas.microsoft.com/office/drawing/2014/main" id="{270F9D10-D96F-4970-9FE0-12E09F9DD9CA}"/>
            </a:ext>
          </a:extLst>
        </xdr:cNvPr>
        <xdr:cNvCxnSpPr/>
      </xdr:nvCxnSpPr>
      <xdr:spPr>
        <a:xfrm flipV="1">
          <a:off x="22160864" y="9804883"/>
          <a:ext cx="0" cy="11530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160418</xdr:rowOff>
    </xdr:from>
    <xdr:ext cx="469744" cy="259045"/>
    <xdr:sp macro="" textlink="">
      <xdr:nvSpPr>
        <xdr:cNvPr id="465" name="【保健センター・保健所】&#10;一人当たり面積最小値テキスト">
          <a:extLst>
            <a:ext uri="{FF2B5EF4-FFF2-40B4-BE49-F238E27FC236}">
              <a16:creationId xmlns:a16="http://schemas.microsoft.com/office/drawing/2014/main" id="{BCEB6765-9CE7-44B0-B24C-AAB1F3CCC954}"/>
            </a:ext>
          </a:extLst>
        </xdr:cNvPr>
        <xdr:cNvSpPr txBox="1"/>
      </xdr:nvSpPr>
      <xdr:spPr>
        <a:xfrm>
          <a:off x="22199600" y="10961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156591</xdr:rowOff>
    </xdr:from>
    <xdr:to>
      <xdr:col>116</xdr:col>
      <xdr:colOff>152400</xdr:colOff>
      <xdr:row>63</xdr:row>
      <xdr:rowOff>156591</xdr:rowOff>
    </xdr:to>
    <xdr:cxnSp macro="">
      <xdr:nvCxnSpPr>
        <xdr:cNvPr id="466" name="直線コネクタ 465">
          <a:extLst>
            <a:ext uri="{FF2B5EF4-FFF2-40B4-BE49-F238E27FC236}">
              <a16:creationId xmlns:a16="http://schemas.microsoft.com/office/drawing/2014/main" id="{50821348-5AD3-4E3A-96CC-618E380091B4}"/>
            </a:ext>
          </a:extLst>
        </xdr:cNvPr>
        <xdr:cNvCxnSpPr/>
      </xdr:nvCxnSpPr>
      <xdr:spPr>
        <a:xfrm>
          <a:off x="22072600" y="10957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150360</xdr:rowOff>
    </xdr:from>
    <xdr:ext cx="469744" cy="259045"/>
    <xdr:sp macro="" textlink="">
      <xdr:nvSpPr>
        <xdr:cNvPr id="467" name="【保健センター・保健所】&#10;一人当たり面積最大値テキスト">
          <a:extLst>
            <a:ext uri="{FF2B5EF4-FFF2-40B4-BE49-F238E27FC236}">
              <a16:creationId xmlns:a16="http://schemas.microsoft.com/office/drawing/2014/main" id="{8056515F-F106-42B5-B190-1D8971D2FA05}"/>
            </a:ext>
          </a:extLst>
        </xdr:cNvPr>
        <xdr:cNvSpPr txBox="1"/>
      </xdr:nvSpPr>
      <xdr:spPr>
        <a:xfrm>
          <a:off x="22199600" y="9580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32233</xdr:rowOff>
    </xdr:from>
    <xdr:to>
      <xdr:col>116</xdr:col>
      <xdr:colOff>152400</xdr:colOff>
      <xdr:row>57</xdr:row>
      <xdr:rowOff>32233</xdr:rowOff>
    </xdr:to>
    <xdr:cxnSp macro="">
      <xdr:nvCxnSpPr>
        <xdr:cNvPr id="468" name="直線コネクタ 467">
          <a:extLst>
            <a:ext uri="{FF2B5EF4-FFF2-40B4-BE49-F238E27FC236}">
              <a16:creationId xmlns:a16="http://schemas.microsoft.com/office/drawing/2014/main" id="{E6B1EB74-8365-4CDF-BE13-DD14B0C14305}"/>
            </a:ext>
          </a:extLst>
        </xdr:cNvPr>
        <xdr:cNvCxnSpPr/>
      </xdr:nvCxnSpPr>
      <xdr:spPr>
        <a:xfrm>
          <a:off x="22072600" y="9804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22953</xdr:rowOff>
    </xdr:from>
    <xdr:ext cx="469744" cy="259045"/>
    <xdr:sp macro="" textlink="">
      <xdr:nvSpPr>
        <xdr:cNvPr id="469" name="【保健センター・保健所】&#10;一人当たり面積平均値テキスト">
          <a:extLst>
            <a:ext uri="{FF2B5EF4-FFF2-40B4-BE49-F238E27FC236}">
              <a16:creationId xmlns:a16="http://schemas.microsoft.com/office/drawing/2014/main" id="{8EBD6591-E03C-4B3D-AA79-19F2192FCAFC}"/>
            </a:ext>
          </a:extLst>
        </xdr:cNvPr>
        <xdr:cNvSpPr txBox="1"/>
      </xdr:nvSpPr>
      <xdr:spPr>
        <a:xfrm>
          <a:off x="22199600" y="108243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44526</xdr:rowOff>
    </xdr:from>
    <xdr:to>
      <xdr:col>116</xdr:col>
      <xdr:colOff>114300</xdr:colOff>
      <xdr:row>63</xdr:row>
      <xdr:rowOff>146126</xdr:rowOff>
    </xdr:to>
    <xdr:sp macro="" textlink="">
      <xdr:nvSpPr>
        <xdr:cNvPr id="470" name="フローチャート: 判断 469">
          <a:extLst>
            <a:ext uri="{FF2B5EF4-FFF2-40B4-BE49-F238E27FC236}">
              <a16:creationId xmlns:a16="http://schemas.microsoft.com/office/drawing/2014/main" id="{D739E509-1CCA-4616-8078-1381A3A98F10}"/>
            </a:ext>
          </a:extLst>
        </xdr:cNvPr>
        <xdr:cNvSpPr/>
      </xdr:nvSpPr>
      <xdr:spPr>
        <a:xfrm>
          <a:off x="22110700" y="10845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33782</xdr:rowOff>
    </xdr:from>
    <xdr:to>
      <xdr:col>112</xdr:col>
      <xdr:colOff>38100</xdr:colOff>
      <xdr:row>63</xdr:row>
      <xdr:rowOff>135382</xdr:rowOff>
    </xdr:to>
    <xdr:sp macro="" textlink="">
      <xdr:nvSpPr>
        <xdr:cNvPr id="471" name="フローチャート: 判断 470">
          <a:extLst>
            <a:ext uri="{FF2B5EF4-FFF2-40B4-BE49-F238E27FC236}">
              <a16:creationId xmlns:a16="http://schemas.microsoft.com/office/drawing/2014/main" id="{C63424D6-55C5-455D-9C77-2281B03B78B5}"/>
            </a:ext>
          </a:extLst>
        </xdr:cNvPr>
        <xdr:cNvSpPr/>
      </xdr:nvSpPr>
      <xdr:spPr>
        <a:xfrm>
          <a:off x="21272500" y="10835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36982</xdr:rowOff>
    </xdr:from>
    <xdr:to>
      <xdr:col>107</xdr:col>
      <xdr:colOff>101600</xdr:colOff>
      <xdr:row>63</xdr:row>
      <xdr:rowOff>138582</xdr:rowOff>
    </xdr:to>
    <xdr:sp macro="" textlink="">
      <xdr:nvSpPr>
        <xdr:cNvPr id="472" name="フローチャート: 判断 471">
          <a:extLst>
            <a:ext uri="{FF2B5EF4-FFF2-40B4-BE49-F238E27FC236}">
              <a16:creationId xmlns:a16="http://schemas.microsoft.com/office/drawing/2014/main" id="{ABB8B84A-39DB-43B3-ADF6-34408F6EC89D}"/>
            </a:ext>
          </a:extLst>
        </xdr:cNvPr>
        <xdr:cNvSpPr/>
      </xdr:nvSpPr>
      <xdr:spPr>
        <a:xfrm>
          <a:off x="20383500" y="10838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40411</xdr:rowOff>
    </xdr:from>
    <xdr:to>
      <xdr:col>102</xdr:col>
      <xdr:colOff>165100</xdr:colOff>
      <xdr:row>63</xdr:row>
      <xdr:rowOff>142011</xdr:rowOff>
    </xdr:to>
    <xdr:sp macro="" textlink="">
      <xdr:nvSpPr>
        <xdr:cNvPr id="473" name="フローチャート: 判断 472">
          <a:extLst>
            <a:ext uri="{FF2B5EF4-FFF2-40B4-BE49-F238E27FC236}">
              <a16:creationId xmlns:a16="http://schemas.microsoft.com/office/drawing/2014/main" id="{9B14693D-5FCC-4498-AAA3-945B6B2FBDFD}"/>
            </a:ext>
          </a:extLst>
        </xdr:cNvPr>
        <xdr:cNvSpPr/>
      </xdr:nvSpPr>
      <xdr:spPr>
        <a:xfrm>
          <a:off x="19494500" y="10841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32182</xdr:rowOff>
    </xdr:from>
    <xdr:to>
      <xdr:col>98</xdr:col>
      <xdr:colOff>38100</xdr:colOff>
      <xdr:row>63</xdr:row>
      <xdr:rowOff>133782</xdr:rowOff>
    </xdr:to>
    <xdr:sp macro="" textlink="">
      <xdr:nvSpPr>
        <xdr:cNvPr id="474" name="フローチャート: 判断 473">
          <a:extLst>
            <a:ext uri="{FF2B5EF4-FFF2-40B4-BE49-F238E27FC236}">
              <a16:creationId xmlns:a16="http://schemas.microsoft.com/office/drawing/2014/main" id="{D15582DD-D788-4CB6-9A30-41EA04A31D94}"/>
            </a:ext>
          </a:extLst>
        </xdr:cNvPr>
        <xdr:cNvSpPr/>
      </xdr:nvSpPr>
      <xdr:spPr>
        <a:xfrm>
          <a:off x="18605500" y="10833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75" name="テキスト ボックス 474">
          <a:extLst>
            <a:ext uri="{FF2B5EF4-FFF2-40B4-BE49-F238E27FC236}">
              <a16:creationId xmlns:a16="http://schemas.microsoft.com/office/drawing/2014/main" id="{302614E2-1811-436B-9E92-CD1D37EBC30C}"/>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76" name="テキスト ボックス 475">
          <a:extLst>
            <a:ext uri="{FF2B5EF4-FFF2-40B4-BE49-F238E27FC236}">
              <a16:creationId xmlns:a16="http://schemas.microsoft.com/office/drawing/2014/main" id="{D81D1F8B-C9C1-459A-8278-B2719CF26463}"/>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77" name="テキスト ボックス 476">
          <a:extLst>
            <a:ext uri="{FF2B5EF4-FFF2-40B4-BE49-F238E27FC236}">
              <a16:creationId xmlns:a16="http://schemas.microsoft.com/office/drawing/2014/main" id="{BB638908-2BB3-4787-849D-C659D7CFF61D}"/>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78" name="テキスト ボックス 477">
          <a:extLst>
            <a:ext uri="{FF2B5EF4-FFF2-40B4-BE49-F238E27FC236}">
              <a16:creationId xmlns:a16="http://schemas.microsoft.com/office/drawing/2014/main" id="{DD7023B4-8E22-4ABE-86E5-BD637D1B906A}"/>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79" name="テキスト ボックス 478">
          <a:extLst>
            <a:ext uri="{FF2B5EF4-FFF2-40B4-BE49-F238E27FC236}">
              <a16:creationId xmlns:a16="http://schemas.microsoft.com/office/drawing/2014/main" id="{95C0B869-A697-4506-A4E6-6D995C33F2A1}"/>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115621</xdr:rowOff>
    </xdr:from>
    <xdr:to>
      <xdr:col>116</xdr:col>
      <xdr:colOff>114300</xdr:colOff>
      <xdr:row>63</xdr:row>
      <xdr:rowOff>45771</xdr:rowOff>
    </xdr:to>
    <xdr:sp macro="" textlink="">
      <xdr:nvSpPr>
        <xdr:cNvPr id="480" name="楕円 479">
          <a:extLst>
            <a:ext uri="{FF2B5EF4-FFF2-40B4-BE49-F238E27FC236}">
              <a16:creationId xmlns:a16="http://schemas.microsoft.com/office/drawing/2014/main" id="{98B385C9-86C1-4B4A-AE44-58DE31D2C7A9}"/>
            </a:ext>
          </a:extLst>
        </xdr:cNvPr>
        <xdr:cNvSpPr/>
      </xdr:nvSpPr>
      <xdr:spPr>
        <a:xfrm>
          <a:off x="22110700" y="10745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138498</xdr:rowOff>
    </xdr:from>
    <xdr:ext cx="469744" cy="259045"/>
    <xdr:sp macro="" textlink="">
      <xdr:nvSpPr>
        <xdr:cNvPr id="481" name="【保健センター・保健所】&#10;一人当たり面積該当値テキスト">
          <a:extLst>
            <a:ext uri="{FF2B5EF4-FFF2-40B4-BE49-F238E27FC236}">
              <a16:creationId xmlns:a16="http://schemas.microsoft.com/office/drawing/2014/main" id="{C9F38B05-42E0-4523-9500-856597714324}"/>
            </a:ext>
          </a:extLst>
        </xdr:cNvPr>
        <xdr:cNvSpPr txBox="1"/>
      </xdr:nvSpPr>
      <xdr:spPr>
        <a:xfrm>
          <a:off x="22199600" y="10596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124308</xdr:rowOff>
    </xdr:from>
    <xdr:to>
      <xdr:col>112</xdr:col>
      <xdr:colOff>38100</xdr:colOff>
      <xdr:row>63</xdr:row>
      <xdr:rowOff>54458</xdr:rowOff>
    </xdr:to>
    <xdr:sp macro="" textlink="">
      <xdr:nvSpPr>
        <xdr:cNvPr id="482" name="楕円 481">
          <a:extLst>
            <a:ext uri="{FF2B5EF4-FFF2-40B4-BE49-F238E27FC236}">
              <a16:creationId xmlns:a16="http://schemas.microsoft.com/office/drawing/2014/main" id="{E5D9D79D-AE56-4CD0-8536-A66B2C6CE028}"/>
            </a:ext>
          </a:extLst>
        </xdr:cNvPr>
        <xdr:cNvSpPr/>
      </xdr:nvSpPr>
      <xdr:spPr>
        <a:xfrm>
          <a:off x="21272500" y="10754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166421</xdr:rowOff>
    </xdr:from>
    <xdr:to>
      <xdr:col>116</xdr:col>
      <xdr:colOff>63500</xdr:colOff>
      <xdr:row>63</xdr:row>
      <xdr:rowOff>3658</xdr:rowOff>
    </xdr:to>
    <xdr:cxnSp macro="">
      <xdr:nvCxnSpPr>
        <xdr:cNvPr id="483" name="直線コネクタ 482">
          <a:extLst>
            <a:ext uri="{FF2B5EF4-FFF2-40B4-BE49-F238E27FC236}">
              <a16:creationId xmlns:a16="http://schemas.microsoft.com/office/drawing/2014/main" id="{2E1B2B69-18D5-4DA8-B2E5-7E44776609AD}"/>
            </a:ext>
          </a:extLst>
        </xdr:cNvPr>
        <xdr:cNvCxnSpPr/>
      </xdr:nvCxnSpPr>
      <xdr:spPr>
        <a:xfrm flipV="1">
          <a:off x="21323300" y="10796321"/>
          <a:ext cx="838200" cy="8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126594</xdr:rowOff>
    </xdr:from>
    <xdr:to>
      <xdr:col>107</xdr:col>
      <xdr:colOff>101600</xdr:colOff>
      <xdr:row>63</xdr:row>
      <xdr:rowOff>56744</xdr:rowOff>
    </xdr:to>
    <xdr:sp macro="" textlink="">
      <xdr:nvSpPr>
        <xdr:cNvPr id="484" name="楕円 483">
          <a:extLst>
            <a:ext uri="{FF2B5EF4-FFF2-40B4-BE49-F238E27FC236}">
              <a16:creationId xmlns:a16="http://schemas.microsoft.com/office/drawing/2014/main" id="{4DECCF7D-B1FB-472B-95CB-84058C2186E7}"/>
            </a:ext>
          </a:extLst>
        </xdr:cNvPr>
        <xdr:cNvSpPr/>
      </xdr:nvSpPr>
      <xdr:spPr>
        <a:xfrm>
          <a:off x="20383500" y="10756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3658</xdr:rowOff>
    </xdr:from>
    <xdr:to>
      <xdr:col>111</xdr:col>
      <xdr:colOff>177800</xdr:colOff>
      <xdr:row>63</xdr:row>
      <xdr:rowOff>5944</xdr:rowOff>
    </xdr:to>
    <xdr:cxnSp macro="">
      <xdr:nvCxnSpPr>
        <xdr:cNvPr id="485" name="直線コネクタ 484">
          <a:extLst>
            <a:ext uri="{FF2B5EF4-FFF2-40B4-BE49-F238E27FC236}">
              <a16:creationId xmlns:a16="http://schemas.microsoft.com/office/drawing/2014/main" id="{6896F8AC-2B92-4BEA-8528-1348CD94D813}"/>
            </a:ext>
          </a:extLst>
        </xdr:cNvPr>
        <xdr:cNvCxnSpPr/>
      </xdr:nvCxnSpPr>
      <xdr:spPr>
        <a:xfrm flipV="1">
          <a:off x="20434300" y="10805008"/>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132080</xdr:rowOff>
    </xdr:from>
    <xdr:to>
      <xdr:col>102</xdr:col>
      <xdr:colOff>165100</xdr:colOff>
      <xdr:row>63</xdr:row>
      <xdr:rowOff>62230</xdr:rowOff>
    </xdr:to>
    <xdr:sp macro="" textlink="">
      <xdr:nvSpPr>
        <xdr:cNvPr id="486" name="楕円 485">
          <a:extLst>
            <a:ext uri="{FF2B5EF4-FFF2-40B4-BE49-F238E27FC236}">
              <a16:creationId xmlns:a16="http://schemas.microsoft.com/office/drawing/2014/main" id="{1B6A2CCD-EA26-447F-86C7-968D6FF98836}"/>
            </a:ext>
          </a:extLst>
        </xdr:cNvPr>
        <xdr:cNvSpPr/>
      </xdr:nvSpPr>
      <xdr:spPr>
        <a:xfrm>
          <a:off x="19494500" y="1076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5944</xdr:rowOff>
    </xdr:from>
    <xdr:to>
      <xdr:col>107</xdr:col>
      <xdr:colOff>50800</xdr:colOff>
      <xdr:row>63</xdr:row>
      <xdr:rowOff>11430</xdr:rowOff>
    </xdr:to>
    <xdr:cxnSp macro="">
      <xdr:nvCxnSpPr>
        <xdr:cNvPr id="487" name="直線コネクタ 486">
          <a:extLst>
            <a:ext uri="{FF2B5EF4-FFF2-40B4-BE49-F238E27FC236}">
              <a16:creationId xmlns:a16="http://schemas.microsoft.com/office/drawing/2014/main" id="{C19D12D7-0D4A-463F-90DF-300FAEC41133}"/>
            </a:ext>
          </a:extLst>
        </xdr:cNvPr>
        <xdr:cNvCxnSpPr/>
      </xdr:nvCxnSpPr>
      <xdr:spPr>
        <a:xfrm flipV="1">
          <a:off x="19545300" y="10807294"/>
          <a:ext cx="889000" cy="5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126509</xdr:rowOff>
    </xdr:from>
    <xdr:ext cx="469744" cy="259045"/>
    <xdr:sp macro="" textlink="">
      <xdr:nvSpPr>
        <xdr:cNvPr id="488" name="n_1aveValue【保健センター・保健所】&#10;一人当たり面積">
          <a:extLst>
            <a:ext uri="{FF2B5EF4-FFF2-40B4-BE49-F238E27FC236}">
              <a16:creationId xmlns:a16="http://schemas.microsoft.com/office/drawing/2014/main" id="{69C7A7F9-0430-4B3A-BA40-65AABB5383C1}"/>
            </a:ext>
          </a:extLst>
        </xdr:cNvPr>
        <xdr:cNvSpPr txBox="1"/>
      </xdr:nvSpPr>
      <xdr:spPr>
        <a:xfrm>
          <a:off x="21075727" y="10927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129709</xdr:rowOff>
    </xdr:from>
    <xdr:ext cx="469744" cy="259045"/>
    <xdr:sp macro="" textlink="">
      <xdr:nvSpPr>
        <xdr:cNvPr id="489" name="n_2aveValue【保健センター・保健所】&#10;一人当たり面積">
          <a:extLst>
            <a:ext uri="{FF2B5EF4-FFF2-40B4-BE49-F238E27FC236}">
              <a16:creationId xmlns:a16="http://schemas.microsoft.com/office/drawing/2014/main" id="{AC068221-54F6-445D-8301-A4AAF701B9D2}"/>
            </a:ext>
          </a:extLst>
        </xdr:cNvPr>
        <xdr:cNvSpPr txBox="1"/>
      </xdr:nvSpPr>
      <xdr:spPr>
        <a:xfrm>
          <a:off x="20199427" y="10931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133138</xdr:rowOff>
    </xdr:from>
    <xdr:ext cx="469744" cy="259045"/>
    <xdr:sp macro="" textlink="">
      <xdr:nvSpPr>
        <xdr:cNvPr id="490" name="n_3aveValue【保健センター・保健所】&#10;一人当たり面積">
          <a:extLst>
            <a:ext uri="{FF2B5EF4-FFF2-40B4-BE49-F238E27FC236}">
              <a16:creationId xmlns:a16="http://schemas.microsoft.com/office/drawing/2014/main" id="{5E117250-9F2B-46F9-9038-C93ACFEAF6D8}"/>
            </a:ext>
          </a:extLst>
        </xdr:cNvPr>
        <xdr:cNvSpPr txBox="1"/>
      </xdr:nvSpPr>
      <xdr:spPr>
        <a:xfrm>
          <a:off x="19310427" y="10934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150309</xdr:rowOff>
    </xdr:from>
    <xdr:ext cx="469744" cy="259045"/>
    <xdr:sp macro="" textlink="">
      <xdr:nvSpPr>
        <xdr:cNvPr id="491" name="n_4aveValue【保健センター・保健所】&#10;一人当たり面積">
          <a:extLst>
            <a:ext uri="{FF2B5EF4-FFF2-40B4-BE49-F238E27FC236}">
              <a16:creationId xmlns:a16="http://schemas.microsoft.com/office/drawing/2014/main" id="{04A22C85-DF0A-4F89-A8A6-8FDA72E9FE3C}"/>
            </a:ext>
          </a:extLst>
        </xdr:cNvPr>
        <xdr:cNvSpPr txBox="1"/>
      </xdr:nvSpPr>
      <xdr:spPr>
        <a:xfrm>
          <a:off x="18421427" y="10608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70985</xdr:rowOff>
    </xdr:from>
    <xdr:ext cx="469744" cy="259045"/>
    <xdr:sp macro="" textlink="">
      <xdr:nvSpPr>
        <xdr:cNvPr id="492" name="n_1mainValue【保健センター・保健所】&#10;一人当たり面積">
          <a:extLst>
            <a:ext uri="{FF2B5EF4-FFF2-40B4-BE49-F238E27FC236}">
              <a16:creationId xmlns:a16="http://schemas.microsoft.com/office/drawing/2014/main" id="{E76CFAB7-DC6D-4312-AE03-D7FE20E1902D}"/>
            </a:ext>
          </a:extLst>
        </xdr:cNvPr>
        <xdr:cNvSpPr txBox="1"/>
      </xdr:nvSpPr>
      <xdr:spPr>
        <a:xfrm>
          <a:off x="21075727" y="10529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73271</xdr:rowOff>
    </xdr:from>
    <xdr:ext cx="469744" cy="259045"/>
    <xdr:sp macro="" textlink="">
      <xdr:nvSpPr>
        <xdr:cNvPr id="493" name="n_2mainValue【保健センター・保健所】&#10;一人当たり面積">
          <a:extLst>
            <a:ext uri="{FF2B5EF4-FFF2-40B4-BE49-F238E27FC236}">
              <a16:creationId xmlns:a16="http://schemas.microsoft.com/office/drawing/2014/main" id="{60DBAEC5-354A-4D96-B59B-E4706EE280DF}"/>
            </a:ext>
          </a:extLst>
        </xdr:cNvPr>
        <xdr:cNvSpPr txBox="1"/>
      </xdr:nvSpPr>
      <xdr:spPr>
        <a:xfrm>
          <a:off x="20199427" y="10531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78757</xdr:rowOff>
    </xdr:from>
    <xdr:ext cx="469744" cy="259045"/>
    <xdr:sp macro="" textlink="">
      <xdr:nvSpPr>
        <xdr:cNvPr id="494" name="n_3mainValue【保健センター・保健所】&#10;一人当たり面積">
          <a:extLst>
            <a:ext uri="{FF2B5EF4-FFF2-40B4-BE49-F238E27FC236}">
              <a16:creationId xmlns:a16="http://schemas.microsoft.com/office/drawing/2014/main" id="{B8308DC3-5F6D-4F3E-B4F0-EB5B4C6BE805}"/>
            </a:ext>
          </a:extLst>
        </xdr:cNvPr>
        <xdr:cNvSpPr txBox="1"/>
      </xdr:nvSpPr>
      <xdr:spPr>
        <a:xfrm>
          <a:off x="19310427" y="10537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95" name="正方形/長方形 494">
          <a:extLst>
            <a:ext uri="{FF2B5EF4-FFF2-40B4-BE49-F238E27FC236}">
              <a16:creationId xmlns:a16="http://schemas.microsoft.com/office/drawing/2014/main" id="{CE5C118B-5382-42AC-A58E-2749AFFFC7EE}"/>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96" name="正方形/長方形 495">
          <a:extLst>
            <a:ext uri="{FF2B5EF4-FFF2-40B4-BE49-F238E27FC236}">
              <a16:creationId xmlns:a16="http://schemas.microsoft.com/office/drawing/2014/main" id="{BAC3B30A-6A26-455B-815B-45E91622B088}"/>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97" name="正方形/長方形 496">
          <a:extLst>
            <a:ext uri="{FF2B5EF4-FFF2-40B4-BE49-F238E27FC236}">
              <a16:creationId xmlns:a16="http://schemas.microsoft.com/office/drawing/2014/main" id="{9881FF76-0929-431A-9CD3-F5085BC45A2F}"/>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98" name="正方形/長方形 497">
          <a:extLst>
            <a:ext uri="{FF2B5EF4-FFF2-40B4-BE49-F238E27FC236}">
              <a16:creationId xmlns:a16="http://schemas.microsoft.com/office/drawing/2014/main" id="{24C8F81C-F79D-47CC-9BB0-C93745E76DE3}"/>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99" name="正方形/長方形 498">
          <a:extLst>
            <a:ext uri="{FF2B5EF4-FFF2-40B4-BE49-F238E27FC236}">
              <a16:creationId xmlns:a16="http://schemas.microsoft.com/office/drawing/2014/main" id="{1C743E8F-C5F0-437B-A884-999634480F05}"/>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00" name="正方形/長方形 499">
          <a:extLst>
            <a:ext uri="{FF2B5EF4-FFF2-40B4-BE49-F238E27FC236}">
              <a16:creationId xmlns:a16="http://schemas.microsoft.com/office/drawing/2014/main" id="{45D685BB-8F41-4B3A-A217-34B2036FD76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01" name="正方形/長方形 500">
          <a:extLst>
            <a:ext uri="{FF2B5EF4-FFF2-40B4-BE49-F238E27FC236}">
              <a16:creationId xmlns:a16="http://schemas.microsoft.com/office/drawing/2014/main" id="{A128B0F9-2D99-452E-AC05-2114E37D87D7}"/>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02" name="正方形/長方形 501">
          <a:extLst>
            <a:ext uri="{FF2B5EF4-FFF2-40B4-BE49-F238E27FC236}">
              <a16:creationId xmlns:a16="http://schemas.microsoft.com/office/drawing/2014/main" id="{26B08066-E81D-4D15-92DC-1C447A0ACFF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03" name="テキスト ボックス 502">
          <a:extLst>
            <a:ext uri="{FF2B5EF4-FFF2-40B4-BE49-F238E27FC236}">
              <a16:creationId xmlns:a16="http://schemas.microsoft.com/office/drawing/2014/main" id="{A1EE129B-468D-438A-9DA5-B2AC41A0BC4F}"/>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04" name="直線コネクタ 503">
          <a:extLst>
            <a:ext uri="{FF2B5EF4-FFF2-40B4-BE49-F238E27FC236}">
              <a16:creationId xmlns:a16="http://schemas.microsoft.com/office/drawing/2014/main" id="{BF1F12A3-060E-4BFE-A63F-93D8254530F7}"/>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05" name="テキスト ボックス 504">
          <a:extLst>
            <a:ext uri="{FF2B5EF4-FFF2-40B4-BE49-F238E27FC236}">
              <a16:creationId xmlns:a16="http://schemas.microsoft.com/office/drawing/2014/main" id="{34CCF14E-B95E-4D91-8B00-E9605F940DE6}"/>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06" name="直線コネクタ 505">
          <a:extLst>
            <a:ext uri="{FF2B5EF4-FFF2-40B4-BE49-F238E27FC236}">
              <a16:creationId xmlns:a16="http://schemas.microsoft.com/office/drawing/2014/main" id="{DC5A61C4-667F-4423-9EA7-67D7A99D3E19}"/>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507" name="テキスト ボックス 506">
          <a:extLst>
            <a:ext uri="{FF2B5EF4-FFF2-40B4-BE49-F238E27FC236}">
              <a16:creationId xmlns:a16="http://schemas.microsoft.com/office/drawing/2014/main" id="{F26724DD-1CE4-4239-B370-E6F872E14720}"/>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08" name="直線コネクタ 507">
          <a:extLst>
            <a:ext uri="{FF2B5EF4-FFF2-40B4-BE49-F238E27FC236}">
              <a16:creationId xmlns:a16="http://schemas.microsoft.com/office/drawing/2014/main" id="{1FD03DBC-C89B-40BD-BB65-B10A42810A7C}"/>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09" name="テキスト ボックス 508">
          <a:extLst>
            <a:ext uri="{FF2B5EF4-FFF2-40B4-BE49-F238E27FC236}">
              <a16:creationId xmlns:a16="http://schemas.microsoft.com/office/drawing/2014/main" id="{824C3D0A-8EB3-419F-A96D-6319D195614D}"/>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10" name="直線コネクタ 509">
          <a:extLst>
            <a:ext uri="{FF2B5EF4-FFF2-40B4-BE49-F238E27FC236}">
              <a16:creationId xmlns:a16="http://schemas.microsoft.com/office/drawing/2014/main" id="{90BC7844-1283-4BC3-884C-044FB69076A6}"/>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11" name="テキスト ボックス 510">
          <a:extLst>
            <a:ext uri="{FF2B5EF4-FFF2-40B4-BE49-F238E27FC236}">
              <a16:creationId xmlns:a16="http://schemas.microsoft.com/office/drawing/2014/main" id="{DA99C09E-26D8-49F4-A5DD-D5FFBD73FE82}"/>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12" name="直線コネクタ 511">
          <a:extLst>
            <a:ext uri="{FF2B5EF4-FFF2-40B4-BE49-F238E27FC236}">
              <a16:creationId xmlns:a16="http://schemas.microsoft.com/office/drawing/2014/main" id="{4F8B3B6D-FD5D-419E-A98B-0D4477DEE972}"/>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13" name="テキスト ボックス 512">
          <a:extLst>
            <a:ext uri="{FF2B5EF4-FFF2-40B4-BE49-F238E27FC236}">
              <a16:creationId xmlns:a16="http://schemas.microsoft.com/office/drawing/2014/main" id="{19766315-9A45-4332-98CE-B403CA63C5CC}"/>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14" name="直線コネクタ 513">
          <a:extLst>
            <a:ext uri="{FF2B5EF4-FFF2-40B4-BE49-F238E27FC236}">
              <a16:creationId xmlns:a16="http://schemas.microsoft.com/office/drawing/2014/main" id="{E89D6672-07B8-40F1-AB53-CB1F1BC38F77}"/>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515" name="テキスト ボックス 514">
          <a:extLst>
            <a:ext uri="{FF2B5EF4-FFF2-40B4-BE49-F238E27FC236}">
              <a16:creationId xmlns:a16="http://schemas.microsoft.com/office/drawing/2014/main" id="{E9BFA781-B61E-4D8D-9DF3-A7159C0B6967}"/>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16" name="直線コネクタ 515">
          <a:extLst>
            <a:ext uri="{FF2B5EF4-FFF2-40B4-BE49-F238E27FC236}">
              <a16:creationId xmlns:a16="http://schemas.microsoft.com/office/drawing/2014/main" id="{1DFDACF6-1E55-47E8-89E0-F52912FB51DD}"/>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517" name="テキスト ボックス 516">
          <a:extLst>
            <a:ext uri="{FF2B5EF4-FFF2-40B4-BE49-F238E27FC236}">
              <a16:creationId xmlns:a16="http://schemas.microsoft.com/office/drawing/2014/main" id="{911D6DC2-88D6-4F11-B806-00D3133A0A02}"/>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18" name="【消防施設】&#10;有形固定資産減価償却率グラフ枠">
          <a:extLst>
            <a:ext uri="{FF2B5EF4-FFF2-40B4-BE49-F238E27FC236}">
              <a16:creationId xmlns:a16="http://schemas.microsoft.com/office/drawing/2014/main" id="{D4FFE3C6-8619-46A0-829C-202C867457B6}"/>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60961</xdr:rowOff>
    </xdr:from>
    <xdr:to>
      <xdr:col>85</xdr:col>
      <xdr:colOff>126364</xdr:colOff>
      <xdr:row>86</xdr:row>
      <xdr:rowOff>60961</xdr:rowOff>
    </xdr:to>
    <xdr:cxnSp macro="">
      <xdr:nvCxnSpPr>
        <xdr:cNvPr id="519" name="直線コネクタ 518">
          <a:extLst>
            <a:ext uri="{FF2B5EF4-FFF2-40B4-BE49-F238E27FC236}">
              <a16:creationId xmlns:a16="http://schemas.microsoft.com/office/drawing/2014/main" id="{D64A9AF1-46C0-4353-BFE1-C1863542CE18}"/>
            </a:ext>
          </a:extLst>
        </xdr:cNvPr>
        <xdr:cNvCxnSpPr/>
      </xdr:nvCxnSpPr>
      <xdr:spPr>
        <a:xfrm flipV="1">
          <a:off x="16318864" y="13262611"/>
          <a:ext cx="0" cy="1543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64788</xdr:rowOff>
    </xdr:from>
    <xdr:ext cx="405111" cy="259045"/>
    <xdr:sp macro="" textlink="">
      <xdr:nvSpPr>
        <xdr:cNvPr id="520" name="【消防施設】&#10;有形固定資産減価償却率最小値テキスト">
          <a:extLst>
            <a:ext uri="{FF2B5EF4-FFF2-40B4-BE49-F238E27FC236}">
              <a16:creationId xmlns:a16="http://schemas.microsoft.com/office/drawing/2014/main" id="{5E6F4481-6F5B-424A-9DA7-6D611A0F35F1}"/>
            </a:ext>
          </a:extLst>
        </xdr:cNvPr>
        <xdr:cNvSpPr txBox="1"/>
      </xdr:nvSpPr>
      <xdr:spPr>
        <a:xfrm>
          <a:off x="16357600" y="14809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60961</xdr:rowOff>
    </xdr:from>
    <xdr:to>
      <xdr:col>86</xdr:col>
      <xdr:colOff>25400</xdr:colOff>
      <xdr:row>86</xdr:row>
      <xdr:rowOff>60961</xdr:rowOff>
    </xdr:to>
    <xdr:cxnSp macro="">
      <xdr:nvCxnSpPr>
        <xdr:cNvPr id="521" name="直線コネクタ 520">
          <a:extLst>
            <a:ext uri="{FF2B5EF4-FFF2-40B4-BE49-F238E27FC236}">
              <a16:creationId xmlns:a16="http://schemas.microsoft.com/office/drawing/2014/main" id="{8324B392-4997-40C3-B2AD-4EFC183650DE}"/>
            </a:ext>
          </a:extLst>
        </xdr:cNvPr>
        <xdr:cNvCxnSpPr/>
      </xdr:nvCxnSpPr>
      <xdr:spPr>
        <a:xfrm>
          <a:off x="16230600" y="14805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7638</xdr:rowOff>
    </xdr:from>
    <xdr:ext cx="405111" cy="259045"/>
    <xdr:sp macro="" textlink="">
      <xdr:nvSpPr>
        <xdr:cNvPr id="522" name="【消防施設】&#10;有形固定資産減価償却率最大値テキスト">
          <a:extLst>
            <a:ext uri="{FF2B5EF4-FFF2-40B4-BE49-F238E27FC236}">
              <a16:creationId xmlns:a16="http://schemas.microsoft.com/office/drawing/2014/main" id="{14A2F8BE-7B68-4A07-B1A2-EC94258C6EA7}"/>
            </a:ext>
          </a:extLst>
        </xdr:cNvPr>
        <xdr:cNvSpPr txBox="1"/>
      </xdr:nvSpPr>
      <xdr:spPr>
        <a:xfrm>
          <a:off x="16357600" y="13037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60961</xdr:rowOff>
    </xdr:from>
    <xdr:to>
      <xdr:col>86</xdr:col>
      <xdr:colOff>25400</xdr:colOff>
      <xdr:row>77</xdr:row>
      <xdr:rowOff>60961</xdr:rowOff>
    </xdr:to>
    <xdr:cxnSp macro="">
      <xdr:nvCxnSpPr>
        <xdr:cNvPr id="523" name="直線コネクタ 522">
          <a:extLst>
            <a:ext uri="{FF2B5EF4-FFF2-40B4-BE49-F238E27FC236}">
              <a16:creationId xmlns:a16="http://schemas.microsoft.com/office/drawing/2014/main" id="{8F27B224-B109-4A14-BC1A-ED05D34EB116}"/>
            </a:ext>
          </a:extLst>
        </xdr:cNvPr>
        <xdr:cNvCxnSpPr/>
      </xdr:nvCxnSpPr>
      <xdr:spPr>
        <a:xfrm>
          <a:off x="16230600" y="13262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26688</xdr:rowOff>
    </xdr:from>
    <xdr:ext cx="405111" cy="259045"/>
    <xdr:sp macro="" textlink="">
      <xdr:nvSpPr>
        <xdr:cNvPr id="524" name="【消防施設】&#10;有形固定資産減価償却率平均値テキスト">
          <a:extLst>
            <a:ext uri="{FF2B5EF4-FFF2-40B4-BE49-F238E27FC236}">
              <a16:creationId xmlns:a16="http://schemas.microsoft.com/office/drawing/2014/main" id="{403EF127-571A-4FD7-925D-5F9F138DF6BF}"/>
            </a:ext>
          </a:extLst>
        </xdr:cNvPr>
        <xdr:cNvSpPr txBox="1"/>
      </xdr:nvSpPr>
      <xdr:spPr>
        <a:xfrm>
          <a:off x="16357600" y="139141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48261</xdr:rowOff>
    </xdr:from>
    <xdr:to>
      <xdr:col>85</xdr:col>
      <xdr:colOff>177800</xdr:colOff>
      <xdr:row>81</xdr:row>
      <xdr:rowOff>149861</xdr:rowOff>
    </xdr:to>
    <xdr:sp macro="" textlink="">
      <xdr:nvSpPr>
        <xdr:cNvPr id="525" name="フローチャート: 判断 524">
          <a:extLst>
            <a:ext uri="{FF2B5EF4-FFF2-40B4-BE49-F238E27FC236}">
              <a16:creationId xmlns:a16="http://schemas.microsoft.com/office/drawing/2014/main" id="{10B2FB2E-7FB5-48E0-8B5B-6B9A91215B9C}"/>
            </a:ext>
          </a:extLst>
        </xdr:cNvPr>
        <xdr:cNvSpPr/>
      </xdr:nvSpPr>
      <xdr:spPr>
        <a:xfrm>
          <a:off x="16268700" y="13935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162561</xdr:rowOff>
    </xdr:from>
    <xdr:to>
      <xdr:col>81</xdr:col>
      <xdr:colOff>101600</xdr:colOff>
      <xdr:row>82</xdr:row>
      <xdr:rowOff>92711</xdr:rowOff>
    </xdr:to>
    <xdr:sp macro="" textlink="">
      <xdr:nvSpPr>
        <xdr:cNvPr id="526" name="フローチャート: 判断 525">
          <a:extLst>
            <a:ext uri="{FF2B5EF4-FFF2-40B4-BE49-F238E27FC236}">
              <a16:creationId xmlns:a16="http://schemas.microsoft.com/office/drawing/2014/main" id="{60540996-2128-4CD2-AB05-84A28DF310FD}"/>
            </a:ext>
          </a:extLst>
        </xdr:cNvPr>
        <xdr:cNvSpPr/>
      </xdr:nvSpPr>
      <xdr:spPr>
        <a:xfrm>
          <a:off x="15430500" y="14050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23495</xdr:rowOff>
    </xdr:from>
    <xdr:to>
      <xdr:col>76</xdr:col>
      <xdr:colOff>165100</xdr:colOff>
      <xdr:row>82</xdr:row>
      <xdr:rowOff>125095</xdr:rowOff>
    </xdr:to>
    <xdr:sp macro="" textlink="">
      <xdr:nvSpPr>
        <xdr:cNvPr id="527" name="フローチャート: 判断 526">
          <a:extLst>
            <a:ext uri="{FF2B5EF4-FFF2-40B4-BE49-F238E27FC236}">
              <a16:creationId xmlns:a16="http://schemas.microsoft.com/office/drawing/2014/main" id="{392CAB52-5EB9-4CF8-8301-03AC6F80E9B1}"/>
            </a:ext>
          </a:extLst>
        </xdr:cNvPr>
        <xdr:cNvSpPr/>
      </xdr:nvSpPr>
      <xdr:spPr>
        <a:xfrm>
          <a:off x="14541500" y="1408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166370</xdr:rowOff>
    </xdr:from>
    <xdr:to>
      <xdr:col>72</xdr:col>
      <xdr:colOff>38100</xdr:colOff>
      <xdr:row>82</xdr:row>
      <xdr:rowOff>96520</xdr:rowOff>
    </xdr:to>
    <xdr:sp macro="" textlink="">
      <xdr:nvSpPr>
        <xdr:cNvPr id="528" name="フローチャート: 判断 527">
          <a:extLst>
            <a:ext uri="{FF2B5EF4-FFF2-40B4-BE49-F238E27FC236}">
              <a16:creationId xmlns:a16="http://schemas.microsoft.com/office/drawing/2014/main" id="{C3D2664B-F613-446C-BD4F-7405AEFFAC0A}"/>
            </a:ext>
          </a:extLst>
        </xdr:cNvPr>
        <xdr:cNvSpPr/>
      </xdr:nvSpPr>
      <xdr:spPr>
        <a:xfrm>
          <a:off x="13652500" y="1405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69214</xdr:rowOff>
    </xdr:from>
    <xdr:to>
      <xdr:col>67</xdr:col>
      <xdr:colOff>101600</xdr:colOff>
      <xdr:row>81</xdr:row>
      <xdr:rowOff>170814</xdr:rowOff>
    </xdr:to>
    <xdr:sp macro="" textlink="">
      <xdr:nvSpPr>
        <xdr:cNvPr id="529" name="フローチャート: 判断 528">
          <a:extLst>
            <a:ext uri="{FF2B5EF4-FFF2-40B4-BE49-F238E27FC236}">
              <a16:creationId xmlns:a16="http://schemas.microsoft.com/office/drawing/2014/main" id="{202BFFF4-3277-4D91-A532-6611EE306C56}"/>
            </a:ext>
          </a:extLst>
        </xdr:cNvPr>
        <xdr:cNvSpPr/>
      </xdr:nvSpPr>
      <xdr:spPr>
        <a:xfrm>
          <a:off x="12763500" y="13956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30" name="テキスト ボックス 529">
          <a:extLst>
            <a:ext uri="{FF2B5EF4-FFF2-40B4-BE49-F238E27FC236}">
              <a16:creationId xmlns:a16="http://schemas.microsoft.com/office/drawing/2014/main" id="{5C3EE238-629F-463A-8D93-DD56B415AAB3}"/>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31" name="テキスト ボックス 530">
          <a:extLst>
            <a:ext uri="{FF2B5EF4-FFF2-40B4-BE49-F238E27FC236}">
              <a16:creationId xmlns:a16="http://schemas.microsoft.com/office/drawing/2014/main" id="{2CF2FE76-86DF-4E49-B6BB-54C925341E9F}"/>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32" name="テキスト ボックス 531">
          <a:extLst>
            <a:ext uri="{FF2B5EF4-FFF2-40B4-BE49-F238E27FC236}">
              <a16:creationId xmlns:a16="http://schemas.microsoft.com/office/drawing/2014/main" id="{646332BB-95B8-43B7-8010-997DBB2CB306}"/>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33" name="テキスト ボックス 532">
          <a:extLst>
            <a:ext uri="{FF2B5EF4-FFF2-40B4-BE49-F238E27FC236}">
              <a16:creationId xmlns:a16="http://schemas.microsoft.com/office/drawing/2014/main" id="{0328636A-3ACC-4258-878A-68B6EAE94FF2}"/>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34" name="テキスト ボックス 533">
          <a:extLst>
            <a:ext uri="{FF2B5EF4-FFF2-40B4-BE49-F238E27FC236}">
              <a16:creationId xmlns:a16="http://schemas.microsoft.com/office/drawing/2014/main" id="{A8661B4D-165D-4EBB-AE5F-0E7CE1E00FB3}"/>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113030</xdr:rowOff>
    </xdr:from>
    <xdr:to>
      <xdr:col>85</xdr:col>
      <xdr:colOff>177800</xdr:colOff>
      <xdr:row>80</xdr:row>
      <xdr:rowOff>43180</xdr:rowOff>
    </xdr:to>
    <xdr:sp macro="" textlink="">
      <xdr:nvSpPr>
        <xdr:cNvPr id="535" name="楕円 534">
          <a:extLst>
            <a:ext uri="{FF2B5EF4-FFF2-40B4-BE49-F238E27FC236}">
              <a16:creationId xmlns:a16="http://schemas.microsoft.com/office/drawing/2014/main" id="{E489AC7A-99CA-49E2-8BAF-3FDE72AC6853}"/>
            </a:ext>
          </a:extLst>
        </xdr:cNvPr>
        <xdr:cNvSpPr/>
      </xdr:nvSpPr>
      <xdr:spPr>
        <a:xfrm>
          <a:off x="16268700" y="13657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135907</xdr:rowOff>
    </xdr:from>
    <xdr:ext cx="405111" cy="259045"/>
    <xdr:sp macro="" textlink="">
      <xdr:nvSpPr>
        <xdr:cNvPr id="536" name="【消防施設】&#10;有形固定資産減価償却率該当値テキスト">
          <a:extLst>
            <a:ext uri="{FF2B5EF4-FFF2-40B4-BE49-F238E27FC236}">
              <a16:creationId xmlns:a16="http://schemas.microsoft.com/office/drawing/2014/main" id="{CAF64400-552A-4171-84B9-F3868C0207CA}"/>
            </a:ext>
          </a:extLst>
        </xdr:cNvPr>
        <xdr:cNvSpPr txBox="1"/>
      </xdr:nvSpPr>
      <xdr:spPr>
        <a:xfrm>
          <a:off x="16357600" y="13509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8255</xdr:rowOff>
    </xdr:from>
    <xdr:to>
      <xdr:col>81</xdr:col>
      <xdr:colOff>101600</xdr:colOff>
      <xdr:row>80</xdr:row>
      <xdr:rowOff>109855</xdr:rowOff>
    </xdr:to>
    <xdr:sp macro="" textlink="">
      <xdr:nvSpPr>
        <xdr:cNvPr id="537" name="楕円 536">
          <a:extLst>
            <a:ext uri="{FF2B5EF4-FFF2-40B4-BE49-F238E27FC236}">
              <a16:creationId xmlns:a16="http://schemas.microsoft.com/office/drawing/2014/main" id="{148316C3-2F77-4CB7-BE05-733A7BFC7249}"/>
            </a:ext>
          </a:extLst>
        </xdr:cNvPr>
        <xdr:cNvSpPr/>
      </xdr:nvSpPr>
      <xdr:spPr>
        <a:xfrm>
          <a:off x="15430500" y="13724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163830</xdr:rowOff>
    </xdr:from>
    <xdr:to>
      <xdr:col>85</xdr:col>
      <xdr:colOff>127000</xdr:colOff>
      <xdr:row>80</xdr:row>
      <xdr:rowOff>59055</xdr:rowOff>
    </xdr:to>
    <xdr:cxnSp macro="">
      <xdr:nvCxnSpPr>
        <xdr:cNvPr id="538" name="直線コネクタ 537">
          <a:extLst>
            <a:ext uri="{FF2B5EF4-FFF2-40B4-BE49-F238E27FC236}">
              <a16:creationId xmlns:a16="http://schemas.microsoft.com/office/drawing/2014/main" id="{6A8C40C7-5366-4932-B743-4BA82307ED86}"/>
            </a:ext>
          </a:extLst>
        </xdr:cNvPr>
        <xdr:cNvCxnSpPr/>
      </xdr:nvCxnSpPr>
      <xdr:spPr>
        <a:xfrm flipV="1">
          <a:off x="15481300" y="13708380"/>
          <a:ext cx="8382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67311</xdr:rowOff>
    </xdr:from>
    <xdr:to>
      <xdr:col>76</xdr:col>
      <xdr:colOff>165100</xdr:colOff>
      <xdr:row>82</xdr:row>
      <xdr:rowOff>168911</xdr:rowOff>
    </xdr:to>
    <xdr:sp macro="" textlink="">
      <xdr:nvSpPr>
        <xdr:cNvPr id="539" name="楕円 538">
          <a:extLst>
            <a:ext uri="{FF2B5EF4-FFF2-40B4-BE49-F238E27FC236}">
              <a16:creationId xmlns:a16="http://schemas.microsoft.com/office/drawing/2014/main" id="{3DD670BF-D5AE-47BF-B5E9-8F4CF0205120}"/>
            </a:ext>
          </a:extLst>
        </xdr:cNvPr>
        <xdr:cNvSpPr/>
      </xdr:nvSpPr>
      <xdr:spPr>
        <a:xfrm>
          <a:off x="14541500" y="14126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59055</xdr:rowOff>
    </xdr:from>
    <xdr:to>
      <xdr:col>81</xdr:col>
      <xdr:colOff>50800</xdr:colOff>
      <xdr:row>82</xdr:row>
      <xdr:rowOff>118111</xdr:rowOff>
    </xdr:to>
    <xdr:cxnSp macro="">
      <xdr:nvCxnSpPr>
        <xdr:cNvPr id="540" name="直線コネクタ 539">
          <a:extLst>
            <a:ext uri="{FF2B5EF4-FFF2-40B4-BE49-F238E27FC236}">
              <a16:creationId xmlns:a16="http://schemas.microsoft.com/office/drawing/2014/main" id="{31BC776E-DE3E-455A-BD7F-E912DF370509}"/>
            </a:ext>
          </a:extLst>
        </xdr:cNvPr>
        <xdr:cNvCxnSpPr/>
      </xdr:nvCxnSpPr>
      <xdr:spPr>
        <a:xfrm flipV="1">
          <a:off x="14592300" y="13775055"/>
          <a:ext cx="889000" cy="401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23495</xdr:rowOff>
    </xdr:from>
    <xdr:to>
      <xdr:col>72</xdr:col>
      <xdr:colOff>38100</xdr:colOff>
      <xdr:row>82</xdr:row>
      <xdr:rowOff>125095</xdr:rowOff>
    </xdr:to>
    <xdr:sp macro="" textlink="">
      <xdr:nvSpPr>
        <xdr:cNvPr id="541" name="楕円 540">
          <a:extLst>
            <a:ext uri="{FF2B5EF4-FFF2-40B4-BE49-F238E27FC236}">
              <a16:creationId xmlns:a16="http://schemas.microsoft.com/office/drawing/2014/main" id="{22524E47-DD18-421A-A082-5B663217EFE2}"/>
            </a:ext>
          </a:extLst>
        </xdr:cNvPr>
        <xdr:cNvSpPr/>
      </xdr:nvSpPr>
      <xdr:spPr>
        <a:xfrm>
          <a:off x="13652500" y="14082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74295</xdr:rowOff>
    </xdr:from>
    <xdr:to>
      <xdr:col>76</xdr:col>
      <xdr:colOff>114300</xdr:colOff>
      <xdr:row>82</xdr:row>
      <xdr:rowOff>118111</xdr:rowOff>
    </xdr:to>
    <xdr:cxnSp macro="">
      <xdr:nvCxnSpPr>
        <xdr:cNvPr id="542" name="直線コネクタ 541">
          <a:extLst>
            <a:ext uri="{FF2B5EF4-FFF2-40B4-BE49-F238E27FC236}">
              <a16:creationId xmlns:a16="http://schemas.microsoft.com/office/drawing/2014/main" id="{27F129C8-71A8-4821-A66F-B18076F92CD9}"/>
            </a:ext>
          </a:extLst>
        </xdr:cNvPr>
        <xdr:cNvCxnSpPr/>
      </xdr:nvCxnSpPr>
      <xdr:spPr>
        <a:xfrm>
          <a:off x="13703300" y="14133195"/>
          <a:ext cx="889000" cy="43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83838</xdr:rowOff>
    </xdr:from>
    <xdr:ext cx="405111" cy="259045"/>
    <xdr:sp macro="" textlink="">
      <xdr:nvSpPr>
        <xdr:cNvPr id="543" name="n_1aveValue【消防施設】&#10;有形固定資産減価償却率">
          <a:extLst>
            <a:ext uri="{FF2B5EF4-FFF2-40B4-BE49-F238E27FC236}">
              <a16:creationId xmlns:a16="http://schemas.microsoft.com/office/drawing/2014/main" id="{E1AD0AE6-28B0-4B7B-B5C5-2D4B040D4C6D}"/>
            </a:ext>
          </a:extLst>
        </xdr:cNvPr>
        <xdr:cNvSpPr txBox="1"/>
      </xdr:nvSpPr>
      <xdr:spPr>
        <a:xfrm>
          <a:off x="15266044" y="14142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141622</xdr:rowOff>
    </xdr:from>
    <xdr:ext cx="405111" cy="259045"/>
    <xdr:sp macro="" textlink="">
      <xdr:nvSpPr>
        <xdr:cNvPr id="544" name="n_2aveValue【消防施設】&#10;有形固定資産減価償却率">
          <a:extLst>
            <a:ext uri="{FF2B5EF4-FFF2-40B4-BE49-F238E27FC236}">
              <a16:creationId xmlns:a16="http://schemas.microsoft.com/office/drawing/2014/main" id="{65BAB612-8ACF-4A7C-A9BA-C49D590DE853}"/>
            </a:ext>
          </a:extLst>
        </xdr:cNvPr>
        <xdr:cNvSpPr txBox="1"/>
      </xdr:nvSpPr>
      <xdr:spPr>
        <a:xfrm>
          <a:off x="14389744" y="13857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113047</xdr:rowOff>
    </xdr:from>
    <xdr:ext cx="405111" cy="259045"/>
    <xdr:sp macro="" textlink="">
      <xdr:nvSpPr>
        <xdr:cNvPr id="545" name="n_3aveValue【消防施設】&#10;有形固定資産減価償却率">
          <a:extLst>
            <a:ext uri="{FF2B5EF4-FFF2-40B4-BE49-F238E27FC236}">
              <a16:creationId xmlns:a16="http://schemas.microsoft.com/office/drawing/2014/main" id="{725ABBEF-1674-4E91-A3FF-45B207E77650}"/>
            </a:ext>
          </a:extLst>
        </xdr:cNvPr>
        <xdr:cNvSpPr txBox="1"/>
      </xdr:nvSpPr>
      <xdr:spPr>
        <a:xfrm>
          <a:off x="13500744" y="13829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15891</xdr:rowOff>
    </xdr:from>
    <xdr:ext cx="405111" cy="259045"/>
    <xdr:sp macro="" textlink="">
      <xdr:nvSpPr>
        <xdr:cNvPr id="546" name="n_4aveValue【消防施設】&#10;有形固定資産減価償却率">
          <a:extLst>
            <a:ext uri="{FF2B5EF4-FFF2-40B4-BE49-F238E27FC236}">
              <a16:creationId xmlns:a16="http://schemas.microsoft.com/office/drawing/2014/main" id="{2045C815-6FCC-4B6B-8A19-7F9CDB1FF5D0}"/>
            </a:ext>
          </a:extLst>
        </xdr:cNvPr>
        <xdr:cNvSpPr txBox="1"/>
      </xdr:nvSpPr>
      <xdr:spPr>
        <a:xfrm>
          <a:off x="12611744" y="13731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126382</xdr:rowOff>
    </xdr:from>
    <xdr:ext cx="405111" cy="259045"/>
    <xdr:sp macro="" textlink="">
      <xdr:nvSpPr>
        <xdr:cNvPr id="547" name="n_1mainValue【消防施設】&#10;有形固定資産減価償却率">
          <a:extLst>
            <a:ext uri="{FF2B5EF4-FFF2-40B4-BE49-F238E27FC236}">
              <a16:creationId xmlns:a16="http://schemas.microsoft.com/office/drawing/2014/main" id="{C9ABA195-E87A-45CE-83A8-9E3670BEC249}"/>
            </a:ext>
          </a:extLst>
        </xdr:cNvPr>
        <xdr:cNvSpPr txBox="1"/>
      </xdr:nvSpPr>
      <xdr:spPr>
        <a:xfrm>
          <a:off x="15266044" y="13499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160038</xdr:rowOff>
    </xdr:from>
    <xdr:ext cx="405111" cy="259045"/>
    <xdr:sp macro="" textlink="">
      <xdr:nvSpPr>
        <xdr:cNvPr id="548" name="n_2mainValue【消防施設】&#10;有形固定資産減価償却率">
          <a:extLst>
            <a:ext uri="{FF2B5EF4-FFF2-40B4-BE49-F238E27FC236}">
              <a16:creationId xmlns:a16="http://schemas.microsoft.com/office/drawing/2014/main" id="{A7C1FCD7-A0AA-4C07-815E-B666AC565BE2}"/>
            </a:ext>
          </a:extLst>
        </xdr:cNvPr>
        <xdr:cNvSpPr txBox="1"/>
      </xdr:nvSpPr>
      <xdr:spPr>
        <a:xfrm>
          <a:off x="14389744" y="14218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116222</xdr:rowOff>
    </xdr:from>
    <xdr:ext cx="405111" cy="259045"/>
    <xdr:sp macro="" textlink="">
      <xdr:nvSpPr>
        <xdr:cNvPr id="549" name="n_3mainValue【消防施設】&#10;有形固定資産減価償却率">
          <a:extLst>
            <a:ext uri="{FF2B5EF4-FFF2-40B4-BE49-F238E27FC236}">
              <a16:creationId xmlns:a16="http://schemas.microsoft.com/office/drawing/2014/main" id="{6F8DF918-1806-49FC-8C3B-D9D24492AA0F}"/>
            </a:ext>
          </a:extLst>
        </xdr:cNvPr>
        <xdr:cNvSpPr txBox="1"/>
      </xdr:nvSpPr>
      <xdr:spPr>
        <a:xfrm>
          <a:off x="13500744" y="14175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50" name="正方形/長方形 549">
          <a:extLst>
            <a:ext uri="{FF2B5EF4-FFF2-40B4-BE49-F238E27FC236}">
              <a16:creationId xmlns:a16="http://schemas.microsoft.com/office/drawing/2014/main" id="{E35A249F-4FA5-4DC0-8961-D980EE59783C}"/>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51" name="正方形/長方形 550">
          <a:extLst>
            <a:ext uri="{FF2B5EF4-FFF2-40B4-BE49-F238E27FC236}">
              <a16:creationId xmlns:a16="http://schemas.microsoft.com/office/drawing/2014/main" id="{D741AC77-F188-4B91-B0C2-BA789A23B921}"/>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52" name="正方形/長方形 551">
          <a:extLst>
            <a:ext uri="{FF2B5EF4-FFF2-40B4-BE49-F238E27FC236}">
              <a16:creationId xmlns:a16="http://schemas.microsoft.com/office/drawing/2014/main" id="{664A3469-C9DF-4225-A30C-F8911FB6D037}"/>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53" name="正方形/長方形 552">
          <a:extLst>
            <a:ext uri="{FF2B5EF4-FFF2-40B4-BE49-F238E27FC236}">
              <a16:creationId xmlns:a16="http://schemas.microsoft.com/office/drawing/2014/main" id="{1A0D03CF-8A4F-4D06-9DA1-3211D8668FD1}"/>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54" name="正方形/長方形 553">
          <a:extLst>
            <a:ext uri="{FF2B5EF4-FFF2-40B4-BE49-F238E27FC236}">
              <a16:creationId xmlns:a16="http://schemas.microsoft.com/office/drawing/2014/main" id="{3F37EEB6-7FE6-4EAE-B6F1-6456B80142F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55" name="正方形/長方形 554">
          <a:extLst>
            <a:ext uri="{FF2B5EF4-FFF2-40B4-BE49-F238E27FC236}">
              <a16:creationId xmlns:a16="http://schemas.microsoft.com/office/drawing/2014/main" id="{B7A0F780-4EC2-4EB6-B37B-0D01F103D966}"/>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56" name="正方形/長方形 555">
          <a:extLst>
            <a:ext uri="{FF2B5EF4-FFF2-40B4-BE49-F238E27FC236}">
              <a16:creationId xmlns:a16="http://schemas.microsoft.com/office/drawing/2014/main" id="{63474AC9-F011-43FF-946E-F1AA0ABC8067}"/>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57" name="正方形/長方形 556">
          <a:extLst>
            <a:ext uri="{FF2B5EF4-FFF2-40B4-BE49-F238E27FC236}">
              <a16:creationId xmlns:a16="http://schemas.microsoft.com/office/drawing/2014/main" id="{A4B9B107-99CC-4197-BA58-EA68C5F6B7D2}"/>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58" name="テキスト ボックス 557">
          <a:extLst>
            <a:ext uri="{FF2B5EF4-FFF2-40B4-BE49-F238E27FC236}">
              <a16:creationId xmlns:a16="http://schemas.microsoft.com/office/drawing/2014/main" id="{A3421A5F-100A-452F-8184-85AF1594EC59}"/>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59" name="直線コネクタ 558">
          <a:extLst>
            <a:ext uri="{FF2B5EF4-FFF2-40B4-BE49-F238E27FC236}">
              <a16:creationId xmlns:a16="http://schemas.microsoft.com/office/drawing/2014/main" id="{B47FFCFC-28E1-462E-92D1-CA2C6E216A47}"/>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560" name="直線コネクタ 559">
          <a:extLst>
            <a:ext uri="{FF2B5EF4-FFF2-40B4-BE49-F238E27FC236}">
              <a16:creationId xmlns:a16="http://schemas.microsoft.com/office/drawing/2014/main" id="{1C664815-6834-4809-9817-67992B093B78}"/>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561" name="テキスト ボックス 560">
          <a:extLst>
            <a:ext uri="{FF2B5EF4-FFF2-40B4-BE49-F238E27FC236}">
              <a16:creationId xmlns:a16="http://schemas.microsoft.com/office/drawing/2014/main" id="{0994B653-C0FB-4878-82C5-80D24A13EA22}"/>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562" name="直線コネクタ 561">
          <a:extLst>
            <a:ext uri="{FF2B5EF4-FFF2-40B4-BE49-F238E27FC236}">
              <a16:creationId xmlns:a16="http://schemas.microsoft.com/office/drawing/2014/main" id="{60ED653C-1E44-4692-B8BB-C2CF5B3CF8F0}"/>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563" name="テキスト ボックス 562">
          <a:extLst>
            <a:ext uri="{FF2B5EF4-FFF2-40B4-BE49-F238E27FC236}">
              <a16:creationId xmlns:a16="http://schemas.microsoft.com/office/drawing/2014/main" id="{C1DEFA5B-92F1-47BE-AE45-70272F2581BF}"/>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564" name="直線コネクタ 563">
          <a:extLst>
            <a:ext uri="{FF2B5EF4-FFF2-40B4-BE49-F238E27FC236}">
              <a16:creationId xmlns:a16="http://schemas.microsoft.com/office/drawing/2014/main" id="{E80F2DF9-5303-47B7-9D9B-48D469786EB1}"/>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565" name="テキスト ボックス 564">
          <a:extLst>
            <a:ext uri="{FF2B5EF4-FFF2-40B4-BE49-F238E27FC236}">
              <a16:creationId xmlns:a16="http://schemas.microsoft.com/office/drawing/2014/main" id="{C99A4C48-E41B-4F4C-9168-AFDDE73AC00D}"/>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566" name="直線コネクタ 565">
          <a:extLst>
            <a:ext uri="{FF2B5EF4-FFF2-40B4-BE49-F238E27FC236}">
              <a16:creationId xmlns:a16="http://schemas.microsoft.com/office/drawing/2014/main" id="{66BAD898-F196-4BB8-B6B3-ECF7237875C8}"/>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567" name="テキスト ボックス 566">
          <a:extLst>
            <a:ext uri="{FF2B5EF4-FFF2-40B4-BE49-F238E27FC236}">
              <a16:creationId xmlns:a16="http://schemas.microsoft.com/office/drawing/2014/main" id="{B07840C6-E06F-4B82-92FD-1E51B46EA48D}"/>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68" name="直線コネクタ 567">
          <a:extLst>
            <a:ext uri="{FF2B5EF4-FFF2-40B4-BE49-F238E27FC236}">
              <a16:creationId xmlns:a16="http://schemas.microsoft.com/office/drawing/2014/main" id="{957E9347-E191-4FD6-8583-27C1922DC9A5}"/>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69" name="テキスト ボックス 568">
          <a:extLst>
            <a:ext uri="{FF2B5EF4-FFF2-40B4-BE49-F238E27FC236}">
              <a16:creationId xmlns:a16="http://schemas.microsoft.com/office/drawing/2014/main" id="{5CBFF999-4FCB-44B2-A665-676F4AC86ED4}"/>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70" name="【消防施設】&#10;一人当たり面積グラフ枠">
          <a:extLst>
            <a:ext uri="{FF2B5EF4-FFF2-40B4-BE49-F238E27FC236}">
              <a16:creationId xmlns:a16="http://schemas.microsoft.com/office/drawing/2014/main" id="{070ED277-ED45-4221-9933-2F4427CDC32F}"/>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117424</xdr:rowOff>
    </xdr:from>
    <xdr:to>
      <xdr:col>116</xdr:col>
      <xdr:colOff>62864</xdr:colOff>
      <xdr:row>86</xdr:row>
      <xdr:rowOff>25755</xdr:rowOff>
    </xdr:to>
    <xdr:cxnSp macro="">
      <xdr:nvCxnSpPr>
        <xdr:cNvPr id="571" name="直線コネクタ 570">
          <a:extLst>
            <a:ext uri="{FF2B5EF4-FFF2-40B4-BE49-F238E27FC236}">
              <a16:creationId xmlns:a16="http://schemas.microsoft.com/office/drawing/2014/main" id="{9BAAD3F3-F411-4BBC-A0BF-EDBA696C7B40}"/>
            </a:ext>
          </a:extLst>
        </xdr:cNvPr>
        <xdr:cNvCxnSpPr/>
      </xdr:nvCxnSpPr>
      <xdr:spPr>
        <a:xfrm flipV="1">
          <a:off x="22160864" y="13490524"/>
          <a:ext cx="0" cy="12799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29582</xdr:rowOff>
    </xdr:from>
    <xdr:ext cx="469744" cy="259045"/>
    <xdr:sp macro="" textlink="">
      <xdr:nvSpPr>
        <xdr:cNvPr id="572" name="【消防施設】&#10;一人当たり面積最小値テキスト">
          <a:extLst>
            <a:ext uri="{FF2B5EF4-FFF2-40B4-BE49-F238E27FC236}">
              <a16:creationId xmlns:a16="http://schemas.microsoft.com/office/drawing/2014/main" id="{3355544C-0460-43E9-A8F2-56561DF38A1E}"/>
            </a:ext>
          </a:extLst>
        </xdr:cNvPr>
        <xdr:cNvSpPr txBox="1"/>
      </xdr:nvSpPr>
      <xdr:spPr>
        <a:xfrm>
          <a:off x="22199600" y="14774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25755</xdr:rowOff>
    </xdr:from>
    <xdr:to>
      <xdr:col>116</xdr:col>
      <xdr:colOff>152400</xdr:colOff>
      <xdr:row>86</xdr:row>
      <xdr:rowOff>25755</xdr:rowOff>
    </xdr:to>
    <xdr:cxnSp macro="">
      <xdr:nvCxnSpPr>
        <xdr:cNvPr id="573" name="直線コネクタ 572">
          <a:extLst>
            <a:ext uri="{FF2B5EF4-FFF2-40B4-BE49-F238E27FC236}">
              <a16:creationId xmlns:a16="http://schemas.microsoft.com/office/drawing/2014/main" id="{9393351C-B116-48C1-920D-01BCA355461C}"/>
            </a:ext>
          </a:extLst>
        </xdr:cNvPr>
        <xdr:cNvCxnSpPr/>
      </xdr:nvCxnSpPr>
      <xdr:spPr>
        <a:xfrm>
          <a:off x="22072600" y="147704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64101</xdr:rowOff>
    </xdr:from>
    <xdr:ext cx="469744" cy="259045"/>
    <xdr:sp macro="" textlink="">
      <xdr:nvSpPr>
        <xdr:cNvPr id="574" name="【消防施設】&#10;一人当たり面積最大値テキスト">
          <a:extLst>
            <a:ext uri="{FF2B5EF4-FFF2-40B4-BE49-F238E27FC236}">
              <a16:creationId xmlns:a16="http://schemas.microsoft.com/office/drawing/2014/main" id="{A2014004-BEDE-40B2-8AC5-DC4AD50A28B8}"/>
            </a:ext>
          </a:extLst>
        </xdr:cNvPr>
        <xdr:cNvSpPr txBox="1"/>
      </xdr:nvSpPr>
      <xdr:spPr>
        <a:xfrm>
          <a:off x="22199600" y="13265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117424</xdr:rowOff>
    </xdr:from>
    <xdr:to>
      <xdr:col>116</xdr:col>
      <xdr:colOff>152400</xdr:colOff>
      <xdr:row>78</xdr:row>
      <xdr:rowOff>117424</xdr:rowOff>
    </xdr:to>
    <xdr:cxnSp macro="">
      <xdr:nvCxnSpPr>
        <xdr:cNvPr id="575" name="直線コネクタ 574">
          <a:extLst>
            <a:ext uri="{FF2B5EF4-FFF2-40B4-BE49-F238E27FC236}">
              <a16:creationId xmlns:a16="http://schemas.microsoft.com/office/drawing/2014/main" id="{4EB1ECFC-3800-4CCF-8E7B-051706F992D3}"/>
            </a:ext>
          </a:extLst>
        </xdr:cNvPr>
        <xdr:cNvCxnSpPr/>
      </xdr:nvCxnSpPr>
      <xdr:spPr>
        <a:xfrm>
          <a:off x="22072600" y="13490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36592</xdr:rowOff>
    </xdr:from>
    <xdr:ext cx="469744" cy="259045"/>
    <xdr:sp macro="" textlink="">
      <xdr:nvSpPr>
        <xdr:cNvPr id="576" name="【消防施設】&#10;一人当たり面積平均値テキスト">
          <a:extLst>
            <a:ext uri="{FF2B5EF4-FFF2-40B4-BE49-F238E27FC236}">
              <a16:creationId xmlns:a16="http://schemas.microsoft.com/office/drawing/2014/main" id="{F22B6D28-510C-43ED-A647-1ACED6842990}"/>
            </a:ext>
          </a:extLst>
        </xdr:cNvPr>
        <xdr:cNvSpPr txBox="1"/>
      </xdr:nvSpPr>
      <xdr:spPr>
        <a:xfrm>
          <a:off x="22199600" y="146098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58165</xdr:rowOff>
    </xdr:from>
    <xdr:to>
      <xdr:col>116</xdr:col>
      <xdr:colOff>114300</xdr:colOff>
      <xdr:row>85</xdr:row>
      <xdr:rowOff>159765</xdr:rowOff>
    </xdr:to>
    <xdr:sp macro="" textlink="">
      <xdr:nvSpPr>
        <xdr:cNvPr id="577" name="フローチャート: 判断 576">
          <a:extLst>
            <a:ext uri="{FF2B5EF4-FFF2-40B4-BE49-F238E27FC236}">
              <a16:creationId xmlns:a16="http://schemas.microsoft.com/office/drawing/2014/main" id="{5F6C3D13-5B65-44B4-92C0-C53018534A5D}"/>
            </a:ext>
          </a:extLst>
        </xdr:cNvPr>
        <xdr:cNvSpPr/>
      </xdr:nvSpPr>
      <xdr:spPr>
        <a:xfrm>
          <a:off x="22110700" y="14631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88342</xdr:rowOff>
    </xdr:from>
    <xdr:to>
      <xdr:col>112</xdr:col>
      <xdr:colOff>38100</xdr:colOff>
      <xdr:row>86</xdr:row>
      <xdr:rowOff>18492</xdr:rowOff>
    </xdr:to>
    <xdr:sp macro="" textlink="">
      <xdr:nvSpPr>
        <xdr:cNvPr id="578" name="フローチャート: 判断 577">
          <a:extLst>
            <a:ext uri="{FF2B5EF4-FFF2-40B4-BE49-F238E27FC236}">
              <a16:creationId xmlns:a16="http://schemas.microsoft.com/office/drawing/2014/main" id="{8CE4906E-F723-4AAE-A0FC-CC6141C1494A}"/>
            </a:ext>
          </a:extLst>
        </xdr:cNvPr>
        <xdr:cNvSpPr/>
      </xdr:nvSpPr>
      <xdr:spPr>
        <a:xfrm>
          <a:off x="21272500" y="14661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83769</xdr:rowOff>
    </xdr:from>
    <xdr:to>
      <xdr:col>107</xdr:col>
      <xdr:colOff>101600</xdr:colOff>
      <xdr:row>86</xdr:row>
      <xdr:rowOff>13919</xdr:rowOff>
    </xdr:to>
    <xdr:sp macro="" textlink="">
      <xdr:nvSpPr>
        <xdr:cNvPr id="579" name="フローチャート: 判断 578">
          <a:extLst>
            <a:ext uri="{FF2B5EF4-FFF2-40B4-BE49-F238E27FC236}">
              <a16:creationId xmlns:a16="http://schemas.microsoft.com/office/drawing/2014/main" id="{33369A2F-8D92-4276-BB7B-0C9C31BEC64C}"/>
            </a:ext>
          </a:extLst>
        </xdr:cNvPr>
        <xdr:cNvSpPr/>
      </xdr:nvSpPr>
      <xdr:spPr>
        <a:xfrm>
          <a:off x="20383500" y="14657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79654</xdr:rowOff>
    </xdr:from>
    <xdr:to>
      <xdr:col>102</xdr:col>
      <xdr:colOff>165100</xdr:colOff>
      <xdr:row>86</xdr:row>
      <xdr:rowOff>9804</xdr:rowOff>
    </xdr:to>
    <xdr:sp macro="" textlink="">
      <xdr:nvSpPr>
        <xdr:cNvPr id="580" name="フローチャート: 判断 579">
          <a:extLst>
            <a:ext uri="{FF2B5EF4-FFF2-40B4-BE49-F238E27FC236}">
              <a16:creationId xmlns:a16="http://schemas.microsoft.com/office/drawing/2014/main" id="{D34F9DF8-703A-44AF-A87C-14E09DC06ABB}"/>
            </a:ext>
          </a:extLst>
        </xdr:cNvPr>
        <xdr:cNvSpPr/>
      </xdr:nvSpPr>
      <xdr:spPr>
        <a:xfrm>
          <a:off x="19494500" y="14652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35306</xdr:rowOff>
    </xdr:from>
    <xdr:to>
      <xdr:col>98</xdr:col>
      <xdr:colOff>38100</xdr:colOff>
      <xdr:row>85</xdr:row>
      <xdr:rowOff>136906</xdr:rowOff>
    </xdr:to>
    <xdr:sp macro="" textlink="">
      <xdr:nvSpPr>
        <xdr:cNvPr id="581" name="フローチャート: 判断 580">
          <a:extLst>
            <a:ext uri="{FF2B5EF4-FFF2-40B4-BE49-F238E27FC236}">
              <a16:creationId xmlns:a16="http://schemas.microsoft.com/office/drawing/2014/main" id="{21DBFC98-7C64-4031-A1FA-7B389C011C92}"/>
            </a:ext>
          </a:extLst>
        </xdr:cNvPr>
        <xdr:cNvSpPr/>
      </xdr:nvSpPr>
      <xdr:spPr>
        <a:xfrm>
          <a:off x="18605500" y="14608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82" name="テキスト ボックス 581">
          <a:extLst>
            <a:ext uri="{FF2B5EF4-FFF2-40B4-BE49-F238E27FC236}">
              <a16:creationId xmlns:a16="http://schemas.microsoft.com/office/drawing/2014/main" id="{5451B61D-DF0A-4EBF-A022-EF2C900E2ACA}"/>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83" name="テキスト ボックス 582">
          <a:extLst>
            <a:ext uri="{FF2B5EF4-FFF2-40B4-BE49-F238E27FC236}">
              <a16:creationId xmlns:a16="http://schemas.microsoft.com/office/drawing/2014/main" id="{DFA2F25E-7317-44EC-B798-41FC88EE2EC1}"/>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84" name="テキスト ボックス 583">
          <a:extLst>
            <a:ext uri="{FF2B5EF4-FFF2-40B4-BE49-F238E27FC236}">
              <a16:creationId xmlns:a16="http://schemas.microsoft.com/office/drawing/2014/main" id="{058C5ACF-8546-4EDA-99BB-3004A1F99C5B}"/>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85" name="テキスト ボックス 584">
          <a:extLst>
            <a:ext uri="{FF2B5EF4-FFF2-40B4-BE49-F238E27FC236}">
              <a16:creationId xmlns:a16="http://schemas.microsoft.com/office/drawing/2014/main" id="{69489282-E4EF-4CC6-9C10-ECBAF18D0FBA}"/>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86" name="テキスト ボックス 585">
          <a:extLst>
            <a:ext uri="{FF2B5EF4-FFF2-40B4-BE49-F238E27FC236}">
              <a16:creationId xmlns:a16="http://schemas.microsoft.com/office/drawing/2014/main" id="{A5076942-566D-437E-A221-38A85883DA6F}"/>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19989</xdr:rowOff>
    </xdr:from>
    <xdr:to>
      <xdr:col>116</xdr:col>
      <xdr:colOff>114300</xdr:colOff>
      <xdr:row>85</xdr:row>
      <xdr:rowOff>121589</xdr:rowOff>
    </xdr:to>
    <xdr:sp macro="" textlink="">
      <xdr:nvSpPr>
        <xdr:cNvPr id="587" name="楕円 586">
          <a:extLst>
            <a:ext uri="{FF2B5EF4-FFF2-40B4-BE49-F238E27FC236}">
              <a16:creationId xmlns:a16="http://schemas.microsoft.com/office/drawing/2014/main" id="{8DBD1622-51F7-454F-AA73-083966855C0B}"/>
            </a:ext>
          </a:extLst>
        </xdr:cNvPr>
        <xdr:cNvSpPr/>
      </xdr:nvSpPr>
      <xdr:spPr>
        <a:xfrm>
          <a:off x="22110700" y="14593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150816</xdr:rowOff>
    </xdr:from>
    <xdr:ext cx="469744" cy="259045"/>
    <xdr:sp macro="" textlink="">
      <xdr:nvSpPr>
        <xdr:cNvPr id="588" name="【消防施設】&#10;一人当たり面積該当値テキスト">
          <a:extLst>
            <a:ext uri="{FF2B5EF4-FFF2-40B4-BE49-F238E27FC236}">
              <a16:creationId xmlns:a16="http://schemas.microsoft.com/office/drawing/2014/main" id="{FE7DE79A-AEE9-4E7B-B3EB-7212EB322787}"/>
            </a:ext>
          </a:extLst>
        </xdr:cNvPr>
        <xdr:cNvSpPr txBox="1"/>
      </xdr:nvSpPr>
      <xdr:spPr>
        <a:xfrm>
          <a:off x="22199600" y="14381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26848</xdr:rowOff>
    </xdr:from>
    <xdr:to>
      <xdr:col>112</xdr:col>
      <xdr:colOff>38100</xdr:colOff>
      <xdr:row>85</xdr:row>
      <xdr:rowOff>128448</xdr:rowOff>
    </xdr:to>
    <xdr:sp macro="" textlink="">
      <xdr:nvSpPr>
        <xdr:cNvPr id="589" name="楕円 588">
          <a:extLst>
            <a:ext uri="{FF2B5EF4-FFF2-40B4-BE49-F238E27FC236}">
              <a16:creationId xmlns:a16="http://schemas.microsoft.com/office/drawing/2014/main" id="{4625EAEB-B601-4C56-B50F-B19E1922AADD}"/>
            </a:ext>
          </a:extLst>
        </xdr:cNvPr>
        <xdr:cNvSpPr/>
      </xdr:nvSpPr>
      <xdr:spPr>
        <a:xfrm>
          <a:off x="21272500" y="14600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70789</xdr:rowOff>
    </xdr:from>
    <xdr:to>
      <xdr:col>116</xdr:col>
      <xdr:colOff>63500</xdr:colOff>
      <xdr:row>85</xdr:row>
      <xdr:rowOff>77648</xdr:rowOff>
    </xdr:to>
    <xdr:cxnSp macro="">
      <xdr:nvCxnSpPr>
        <xdr:cNvPr id="590" name="直線コネクタ 589">
          <a:extLst>
            <a:ext uri="{FF2B5EF4-FFF2-40B4-BE49-F238E27FC236}">
              <a16:creationId xmlns:a16="http://schemas.microsoft.com/office/drawing/2014/main" id="{9DC8BAE7-1282-437A-8090-935E1EBFFA7A}"/>
            </a:ext>
          </a:extLst>
        </xdr:cNvPr>
        <xdr:cNvCxnSpPr/>
      </xdr:nvCxnSpPr>
      <xdr:spPr>
        <a:xfrm flipV="1">
          <a:off x="21323300" y="14644039"/>
          <a:ext cx="838200" cy="6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28677</xdr:rowOff>
    </xdr:from>
    <xdr:to>
      <xdr:col>107</xdr:col>
      <xdr:colOff>101600</xdr:colOff>
      <xdr:row>85</xdr:row>
      <xdr:rowOff>130277</xdr:rowOff>
    </xdr:to>
    <xdr:sp macro="" textlink="">
      <xdr:nvSpPr>
        <xdr:cNvPr id="591" name="楕円 590">
          <a:extLst>
            <a:ext uri="{FF2B5EF4-FFF2-40B4-BE49-F238E27FC236}">
              <a16:creationId xmlns:a16="http://schemas.microsoft.com/office/drawing/2014/main" id="{DF978CF6-F5FC-48FE-9066-59122CB65ACD}"/>
            </a:ext>
          </a:extLst>
        </xdr:cNvPr>
        <xdr:cNvSpPr/>
      </xdr:nvSpPr>
      <xdr:spPr>
        <a:xfrm>
          <a:off x="20383500" y="14601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77648</xdr:rowOff>
    </xdr:from>
    <xdr:to>
      <xdr:col>111</xdr:col>
      <xdr:colOff>177800</xdr:colOff>
      <xdr:row>85</xdr:row>
      <xdr:rowOff>79477</xdr:rowOff>
    </xdr:to>
    <xdr:cxnSp macro="">
      <xdr:nvCxnSpPr>
        <xdr:cNvPr id="592" name="直線コネクタ 591">
          <a:extLst>
            <a:ext uri="{FF2B5EF4-FFF2-40B4-BE49-F238E27FC236}">
              <a16:creationId xmlns:a16="http://schemas.microsoft.com/office/drawing/2014/main" id="{7C8470D5-39F2-4524-9F17-E82E56781986}"/>
            </a:ext>
          </a:extLst>
        </xdr:cNvPr>
        <xdr:cNvCxnSpPr/>
      </xdr:nvCxnSpPr>
      <xdr:spPr>
        <a:xfrm flipV="1">
          <a:off x="20434300" y="14650898"/>
          <a:ext cx="8890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33020</xdr:rowOff>
    </xdr:from>
    <xdr:to>
      <xdr:col>102</xdr:col>
      <xdr:colOff>165100</xdr:colOff>
      <xdr:row>85</xdr:row>
      <xdr:rowOff>134620</xdr:rowOff>
    </xdr:to>
    <xdr:sp macro="" textlink="">
      <xdr:nvSpPr>
        <xdr:cNvPr id="593" name="楕円 592">
          <a:extLst>
            <a:ext uri="{FF2B5EF4-FFF2-40B4-BE49-F238E27FC236}">
              <a16:creationId xmlns:a16="http://schemas.microsoft.com/office/drawing/2014/main" id="{7802D886-F875-4699-95F1-DED9EF5351A1}"/>
            </a:ext>
          </a:extLst>
        </xdr:cNvPr>
        <xdr:cNvSpPr/>
      </xdr:nvSpPr>
      <xdr:spPr>
        <a:xfrm>
          <a:off x="19494500" y="1460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79477</xdr:rowOff>
    </xdr:from>
    <xdr:to>
      <xdr:col>107</xdr:col>
      <xdr:colOff>50800</xdr:colOff>
      <xdr:row>85</xdr:row>
      <xdr:rowOff>83820</xdr:rowOff>
    </xdr:to>
    <xdr:cxnSp macro="">
      <xdr:nvCxnSpPr>
        <xdr:cNvPr id="594" name="直線コネクタ 593">
          <a:extLst>
            <a:ext uri="{FF2B5EF4-FFF2-40B4-BE49-F238E27FC236}">
              <a16:creationId xmlns:a16="http://schemas.microsoft.com/office/drawing/2014/main" id="{AEF1837B-431F-4EEE-AD1E-1203E53A3AE4}"/>
            </a:ext>
          </a:extLst>
        </xdr:cNvPr>
        <xdr:cNvCxnSpPr/>
      </xdr:nvCxnSpPr>
      <xdr:spPr>
        <a:xfrm flipV="1">
          <a:off x="19545300" y="14652727"/>
          <a:ext cx="889000" cy="4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86</xdr:row>
      <xdr:rowOff>9619</xdr:rowOff>
    </xdr:from>
    <xdr:ext cx="469744" cy="259045"/>
    <xdr:sp macro="" textlink="">
      <xdr:nvSpPr>
        <xdr:cNvPr id="595" name="n_1aveValue【消防施設】&#10;一人当たり面積">
          <a:extLst>
            <a:ext uri="{FF2B5EF4-FFF2-40B4-BE49-F238E27FC236}">
              <a16:creationId xmlns:a16="http://schemas.microsoft.com/office/drawing/2014/main" id="{3BBF01EE-64DC-4D05-A2E6-A3FC65C40758}"/>
            </a:ext>
          </a:extLst>
        </xdr:cNvPr>
        <xdr:cNvSpPr txBox="1"/>
      </xdr:nvSpPr>
      <xdr:spPr>
        <a:xfrm>
          <a:off x="21075727" y="14754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5046</xdr:rowOff>
    </xdr:from>
    <xdr:ext cx="469744" cy="259045"/>
    <xdr:sp macro="" textlink="">
      <xdr:nvSpPr>
        <xdr:cNvPr id="596" name="n_2aveValue【消防施設】&#10;一人当たり面積">
          <a:extLst>
            <a:ext uri="{FF2B5EF4-FFF2-40B4-BE49-F238E27FC236}">
              <a16:creationId xmlns:a16="http://schemas.microsoft.com/office/drawing/2014/main" id="{F5B45F64-0B0A-427C-A712-1E6A354C7C2A}"/>
            </a:ext>
          </a:extLst>
        </xdr:cNvPr>
        <xdr:cNvSpPr txBox="1"/>
      </xdr:nvSpPr>
      <xdr:spPr>
        <a:xfrm>
          <a:off x="20199427" y="14749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931</xdr:rowOff>
    </xdr:from>
    <xdr:ext cx="469744" cy="259045"/>
    <xdr:sp macro="" textlink="">
      <xdr:nvSpPr>
        <xdr:cNvPr id="597" name="n_3aveValue【消防施設】&#10;一人当たり面積">
          <a:extLst>
            <a:ext uri="{FF2B5EF4-FFF2-40B4-BE49-F238E27FC236}">
              <a16:creationId xmlns:a16="http://schemas.microsoft.com/office/drawing/2014/main" id="{476DBFE8-0574-40B1-9197-F8E0B5A1D6C2}"/>
            </a:ext>
          </a:extLst>
        </xdr:cNvPr>
        <xdr:cNvSpPr txBox="1"/>
      </xdr:nvSpPr>
      <xdr:spPr>
        <a:xfrm>
          <a:off x="19310427" y="14745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153433</xdr:rowOff>
    </xdr:from>
    <xdr:ext cx="469744" cy="259045"/>
    <xdr:sp macro="" textlink="">
      <xdr:nvSpPr>
        <xdr:cNvPr id="598" name="n_4aveValue【消防施設】&#10;一人当たり面積">
          <a:extLst>
            <a:ext uri="{FF2B5EF4-FFF2-40B4-BE49-F238E27FC236}">
              <a16:creationId xmlns:a16="http://schemas.microsoft.com/office/drawing/2014/main" id="{93566EBD-32EF-49F4-A8C2-11AAF2227E4A}"/>
            </a:ext>
          </a:extLst>
        </xdr:cNvPr>
        <xdr:cNvSpPr txBox="1"/>
      </xdr:nvSpPr>
      <xdr:spPr>
        <a:xfrm>
          <a:off x="18421427" y="14383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83</xdr:row>
      <xdr:rowOff>144975</xdr:rowOff>
    </xdr:from>
    <xdr:ext cx="469744" cy="259045"/>
    <xdr:sp macro="" textlink="">
      <xdr:nvSpPr>
        <xdr:cNvPr id="599" name="n_1mainValue【消防施設】&#10;一人当たり面積">
          <a:extLst>
            <a:ext uri="{FF2B5EF4-FFF2-40B4-BE49-F238E27FC236}">
              <a16:creationId xmlns:a16="http://schemas.microsoft.com/office/drawing/2014/main" id="{05D75A13-C778-4278-B976-85D7403B7839}"/>
            </a:ext>
          </a:extLst>
        </xdr:cNvPr>
        <xdr:cNvSpPr txBox="1"/>
      </xdr:nvSpPr>
      <xdr:spPr>
        <a:xfrm>
          <a:off x="21075727" y="14375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146804</xdr:rowOff>
    </xdr:from>
    <xdr:ext cx="469744" cy="259045"/>
    <xdr:sp macro="" textlink="">
      <xdr:nvSpPr>
        <xdr:cNvPr id="600" name="n_2mainValue【消防施設】&#10;一人当たり面積">
          <a:extLst>
            <a:ext uri="{FF2B5EF4-FFF2-40B4-BE49-F238E27FC236}">
              <a16:creationId xmlns:a16="http://schemas.microsoft.com/office/drawing/2014/main" id="{E4FCB692-9B36-4484-80A0-92EABC147141}"/>
            </a:ext>
          </a:extLst>
        </xdr:cNvPr>
        <xdr:cNvSpPr txBox="1"/>
      </xdr:nvSpPr>
      <xdr:spPr>
        <a:xfrm>
          <a:off x="20199427" y="14377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151147</xdr:rowOff>
    </xdr:from>
    <xdr:ext cx="469744" cy="259045"/>
    <xdr:sp macro="" textlink="">
      <xdr:nvSpPr>
        <xdr:cNvPr id="601" name="n_3mainValue【消防施設】&#10;一人当たり面積">
          <a:extLst>
            <a:ext uri="{FF2B5EF4-FFF2-40B4-BE49-F238E27FC236}">
              <a16:creationId xmlns:a16="http://schemas.microsoft.com/office/drawing/2014/main" id="{C63FA70C-5BC4-46F2-9446-3217E16E8582}"/>
            </a:ext>
          </a:extLst>
        </xdr:cNvPr>
        <xdr:cNvSpPr txBox="1"/>
      </xdr:nvSpPr>
      <xdr:spPr>
        <a:xfrm>
          <a:off x="19310427" y="14381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02" name="正方形/長方形 601">
          <a:extLst>
            <a:ext uri="{FF2B5EF4-FFF2-40B4-BE49-F238E27FC236}">
              <a16:creationId xmlns:a16="http://schemas.microsoft.com/office/drawing/2014/main" id="{83BF751D-CAE7-4872-AB23-B8C79EBA7DFF}"/>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03" name="正方形/長方形 602">
          <a:extLst>
            <a:ext uri="{FF2B5EF4-FFF2-40B4-BE49-F238E27FC236}">
              <a16:creationId xmlns:a16="http://schemas.microsoft.com/office/drawing/2014/main" id="{0B7921AB-6BC7-42C3-A4DF-60909BF5DDB7}"/>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04" name="正方形/長方形 603">
          <a:extLst>
            <a:ext uri="{FF2B5EF4-FFF2-40B4-BE49-F238E27FC236}">
              <a16:creationId xmlns:a16="http://schemas.microsoft.com/office/drawing/2014/main" id="{37F8FDD2-4061-4C51-8E98-85C4782C0D0A}"/>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05" name="正方形/長方形 604">
          <a:extLst>
            <a:ext uri="{FF2B5EF4-FFF2-40B4-BE49-F238E27FC236}">
              <a16:creationId xmlns:a16="http://schemas.microsoft.com/office/drawing/2014/main" id="{A0F09478-96C6-4C76-A68C-E2C2376EC5CD}"/>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06" name="正方形/長方形 605">
          <a:extLst>
            <a:ext uri="{FF2B5EF4-FFF2-40B4-BE49-F238E27FC236}">
              <a16:creationId xmlns:a16="http://schemas.microsoft.com/office/drawing/2014/main" id="{3FB98A19-D722-4CF5-A758-713D523DC716}"/>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07" name="正方形/長方形 606">
          <a:extLst>
            <a:ext uri="{FF2B5EF4-FFF2-40B4-BE49-F238E27FC236}">
              <a16:creationId xmlns:a16="http://schemas.microsoft.com/office/drawing/2014/main" id="{1ACC7164-161E-422D-A246-091781B6397F}"/>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08" name="正方形/長方形 607">
          <a:extLst>
            <a:ext uri="{FF2B5EF4-FFF2-40B4-BE49-F238E27FC236}">
              <a16:creationId xmlns:a16="http://schemas.microsoft.com/office/drawing/2014/main" id="{C197D09A-EBD6-431C-A790-A6561D651267}"/>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09" name="正方形/長方形 608">
          <a:extLst>
            <a:ext uri="{FF2B5EF4-FFF2-40B4-BE49-F238E27FC236}">
              <a16:creationId xmlns:a16="http://schemas.microsoft.com/office/drawing/2014/main" id="{9FC3DC33-5729-4331-849A-27123A8CE8D6}"/>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10" name="テキスト ボックス 609">
          <a:extLst>
            <a:ext uri="{FF2B5EF4-FFF2-40B4-BE49-F238E27FC236}">
              <a16:creationId xmlns:a16="http://schemas.microsoft.com/office/drawing/2014/main" id="{DCB02177-8700-4CC6-A70F-1EF039627088}"/>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11" name="直線コネクタ 610">
          <a:extLst>
            <a:ext uri="{FF2B5EF4-FFF2-40B4-BE49-F238E27FC236}">
              <a16:creationId xmlns:a16="http://schemas.microsoft.com/office/drawing/2014/main" id="{29CB5B47-0651-41FA-9466-3E4F696B5C2D}"/>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12" name="テキスト ボックス 611">
          <a:extLst>
            <a:ext uri="{FF2B5EF4-FFF2-40B4-BE49-F238E27FC236}">
              <a16:creationId xmlns:a16="http://schemas.microsoft.com/office/drawing/2014/main" id="{7EBB9114-C122-4627-B7C8-FBBB425C1841}"/>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13" name="直線コネクタ 612">
          <a:extLst>
            <a:ext uri="{FF2B5EF4-FFF2-40B4-BE49-F238E27FC236}">
              <a16:creationId xmlns:a16="http://schemas.microsoft.com/office/drawing/2014/main" id="{52FC790B-4E75-4F64-89E9-77949F015A01}"/>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614" name="テキスト ボックス 613">
          <a:extLst>
            <a:ext uri="{FF2B5EF4-FFF2-40B4-BE49-F238E27FC236}">
              <a16:creationId xmlns:a16="http://schemas.microsoft.com/office/drawing/2014/main" id="{2648DCDB-1394-482B-90DF-90A7BF189044}"/>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15" name="直線コネクタ 614">
          <a:extLst>
            <a:ext uri="{FF2B5EF4-FFF2-40B4-BE49-F238E27FC236}">
              <a16:creationId xmlns:a16="http://schemas.microsoft.com/office/drawing/2014/main" id="{17FB1C8D-23E1-4A87-8EA5-CAA57516D000}"/>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16" name="テキスト ボックス 615">
          <a:extLst>
            <a:ext uri="{FF2B5EF4-FFF2-40B4-BE49-F238E27FC236}">
              <a16:creationId xmlns:a16="http://schemas.microsoft.com/office/drawing/2014/main" id="{67E7E0B3-9BF3-4FCB-AD55-4C0D349AD59A}"/>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17" name="直線コネクタ 616">
          <a:extLst>
            <a:ext uri="{FF2B5EF4-FFF2-40B4-BE49-F238E27FC236}">
              <a16:creationId xmlns:a16="http://schemas.microsoft.com/office/drawing/2014/main" id="{C86E93FE-57E8-4EE6-A393-E27807EC7BBB}"/>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18" name="テキスト ボックス 617">
          <a:extLst>
            <a:ext uri="{FF2B5EF4-FFF2-40B4-BE49-F238E27FC236}">
              <a16:creationId xmlns:a16="http://schemas.microsoft.com/office/drawing/2014/main" id="{F4E34707-67CB-45CB-A792-95A4626E6826}"/>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19" name="直線コネクタ 618">
          <a:extLst>
            <a:ext uri="{FF2B5EF4-FFF2-40B4-BE49-F238E27FC236}">
              <a16:creationId xmlns:a16="http://schemas.microsoft.com/office/drawing/2014/main" id="{AB700E1D-5393-4213-8939-22C2E37C68DF}"/>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20" name="テキスト ボックス 619">
          <a:extLst>
            <a:ext uri="{FF2B5EF4-FFF2-40B4-BE49-F238E27FC236}">
              <a16:creationId xmlns:a16="http://schemas.microsoft.com/office/drawing/2014/main" id="{A9E53545-69D4-488A-867C-5AD86D2A9266}"/>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21" name="直線コネクタ 620">
          <a:extLst>
            <a:ext uri="{FF2B5EF4-FFF2-40B4-BE49-F238E27FC236}">
              <a16:creationId xmlns:a16="http://schemas.microsoft.com/office/drawing/2014/main" id="{EB14A696-DB91-4F98-BFBE-9C1B6FC03B4E}"/>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622" name="テキスト ボックス 621">
          <a:extLst>
            <a:ext uri="{FF2B5EF4-FFF2-40B4-BE49-F238E27FC236}">
              <a16:creationId xmlns:a16="http://schemas.microsoft.com/office/drawing/2014/main" id="{D04965CF-8F93-4566-8F26-92532791182C}"/>
            </a:ext>
          </a:extLst>
        </xdr:cNvPr>
        <xdr:cNvSpPr txBox="1"/>
      </xdr:nvSpPr>
      <xdr:spPr>
        <a:xfrm>
          <a:off x="12107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23" name="直線コネクタ 622">
          <a:extLst>
            <a:ext uri="{FF2B5EF4-FFF2-40B4-BE49-F238E27FC236}">
              <a16:creationId xmlns:a16="http://schemas.microsoft.com/office/drawing/2014/main" id="{9283878D-6567-479E-9CAC-32C5F7481419}"/>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24" name="【庁舎】&#10;有形固定資産減価償却率グラフ枠">
          <a:extLst>
            <a:ext uri="{FF2B5EF4-FFF2-40B4-BE49-F238E27FC236}">
              <a16:creationId xmlns:a16="http://schemas.microsoft.com/office/drawing/2014/main" id="{0C15A2D8-8D15-4FC0-8CBF-99353462F124}"/>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1270</xdr:rowOff>
    </xdr:from>
    <xdr:to>
      <xdr:col>85</xdr:col>
      <xdr:colOff>126364</xdr:colOff>
      <xdr:row>107</xdr:row>
      <xdr:rowOff>69850</xdr:rowOff>
    </xdr:to>
    <xdr:cxnSp macro="">
      <xdr:nvCxnSpPr>
        <xdr:cNvPr id="625" name="直線コネクタ 624">
          <a:extLst>
            <a:ext uri="{FF2B5EF4-FFF2-40B4-BE49-F238E27FC236}">
              <a16:creationId xmlns:a16="http://schemas.microsoft.com/office/drawing/2014/main" id="{95FA8232-388A-4BAE-9065-A11939E0D88D}"/>
            </a:ext>
          </a:extLst>
        </xdr:cNvPr>
        <xdr:cNvCxnSpPr/>
      </xdr:nvCxnSpPr>
      <xdr:spPr>
        <a:xfrm flipV="1">
          <a:off x="16318864" y="17146270"/>
          <a:ext cx="0" cy="1268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73677</xdr:rowOff>
    </xdr:from>
    <xdr:ext cx="469744" cy="259045"/>
    <xdr:sp macro="" textlink="">
      <xdr:nvSpPr>
        <xdr:cNvPr id="626" name="【庁舎】&#10;有形固定資産減価償却率最小値テキスト">
          <a:extLst>
            <a:ext uri="{FF2B5EF4-FFF2-40B4-BE49-F238E27FC236}">
              <a16:creationId xmlns:a16="http://schemas.microsoft.com/office/drawing/2014/main" id="{8172020B-4FB4-45AC-AB7C-A24918FED606}"/>
            </a:ext>
          </a:extLst>
        </xdr:cNvPr>
        <xdr:cNvSpPr txBox="1"/>
      </xdr:nvSpPr>
      <xdr:spPr>
        <a:xfrm>
          <a:off x="16357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69850</xdr:rowOff>
    </xdr:from>
    <xdr:to>
      <xdr:col>86</xdr:col>
      <xdr:colOff>25400</xdr:colOff>
      <xdr:row>107</xdr:row>
      <xdr:rowOff>69850</xdr:rowOff>
    </xdr:to>
    <xdr:cxnSp macro="">
      <xdr:nvCxnSpPr>
        <xdr:cNvPr id="627" name="直線コネクタ 626">
          <a:extLst>
            <a:ext uri="{FF2B5EF4-FFF2-40B4-BE49-F238E27FC236}">
              <a16:creationId xmlns:a16="http://schemas.microsoft.com/office/drawing/2014/main" id="{9B8FD210-55F3-496B-83D2-A5E1646A557C}"/>
            </a:ext>
          </a:extLst>
        </xdr:cNvPr>
        <xdr:cNvCxnSpPr/>
      </xdr:nvCxnSpPr>
      <xdr:spPr>
        <a:xfrm>
          <a:off x="16230600" y="184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119397</xdr:rowOff>
    </xdr:from>
    <xdr:ext cx="340478" cy="259045"/>
    <xdr:sp macro="" textlink="">
      <xdr:nvSpPr>
        <xdr:cNvPr id="628" name="【庁舎】&#10;有形固定資産減価償却率最大値テキスト">
          <a:extLst>
            <a:ext uri="{FF2B5EF4-FFF2-40B4-BE49-F238E27FC236}">
              <a16:creationId xmlns:a16="http://schemas.microsoft.com/office/drawing/2014/main" id="{A3E7BCC7-FA47-43DC-819B-32EF65EC3170}"/>
            </a:ext>
          </a:extLst>
        </xdr:cNvPr>
        <xdr:cNvSpPr txBox="1"/>
      </xdr:nvSpPr>
      <xdr:spPr>
        <a:xfrm>
          <a:off x="16357600" y="169214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1270</xdr:rowOff>
    </xdr:from>
    <xdr:to>
      <xdr:col>86</xdr:col>
      <xdr:colOff>25400</xdr:colOff>
      <xdr:row>100</xdr:row>
      <xdr:rowOff>1270</xdr:rowOff>
    </xdr:to>
    <xdr:cxnSp macro="">
      <xdr:nvCxnSpPr>
        <xdr:cNvPr id="629" name="直線コネクタ 628">
          <a:extLst>
            <a:ext uri="{FF2B5EF4-FFF2-40B4-BE49-F238E27FC236}">
              <a16:creationId xmlns:a16="http://schemas.microsoft.com/office/drawing/2014/main" id="{AE94D262-EC5E-4656-A834-5718692E9246}"/>
            </a:ext>
          </a:extLst>
        </xdr:cNvPr>
        <xdr:cNvCxnSpPr/>
      </xdr:nvCxnSpPr>
      <xdr:spPr>
        <a:xfrm>
          <a:off x="16230600" y="17146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166388</xdr:rowOff>
    </xdr:from>
    <xdr:ext cx="405111" cy="259045"/>
    <xdr:sp macro="" textlink="">
      <xdr:nvSpPr>
        <xdr:cNvPr id="630" name="【庁舎】&#10;有形固定資産減価償却率平均値テキスト">
          <a:extLst>
            <a:ext uri="{FF2B5EF4-FFF2-40B4-BE49-F238E27FC236}">
              <a16:creationId xmlns:a16="http://schemas.microsoft.com/office/drawing/2014/main" id="{61D725A5-B4E1-4831-ABD4-20D233B7B233}"/>
            </a:ext>
          </a:extLst>
        </xdr:cNvPr>
        <xdr:cNvSpPr txBox="1"/>
      </xdr:nvSpPr>
      <xdr:spPr>
        <a:xfrm>
          <a:off x="16357600" y="179971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16511</xdr:rowOff>
    </xdr:from>
    <xdr:to>
      <xdr:col>85</xdr:col>
      <xdr:colOff>177800</xdr:colOff>
      <xdr:row>105</xdr:row>
      <xdr:rowOff>118111</xdr:rowOff>
    </xdr:to>
    <xdr:sp macro="" textlink="">
      <xdr:nvSpPr>
        <xdr:cNvPr id="631" name="フローチャート: 判断 630">
          <a:extLst>
            <a:ext uri="{FF2B5EF4-FFF2-40B4-BE49-F238E27FC236}">
              <a16:creationId xmlns:a16="http://schemas.microsoft.com/office/drawing/2014/main" id="{5106FC57-F6F0-42DD-8676-39F195686315}"/>
            </a:ext>
          </a:extLst>
        </xdr:cNvPr>
        <xdr:cNvSpPr/>
      </xdr:nvSpPr>
      <xdr:spPr>
        <a:xfrm>
          <a:off x="16268700" y="18018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53339</xdr:rowOff>
    </xdr:from>
    <xdr:to>
      <xdr:col>81</xdr:col>
      <xdr:colOff>101600</xdr:colOff>
      <xdr:row>104</xdr:row>
      <xdr:rowOff>154939</xdr:rowOff>
    </xdr:to>
    <xdr:sp macro="" textlink="">
      <xdr:nvSpPr>
        <xdr:cNvPr id="632" name="フローチャート: 判断 631">
          <a:extLst>
            <a:ext uri="{FF2B5EF4-FFF2-40B4-BE49-F238E27FC236}">
              <a16:creationId xmlns:a16="http://schemas.microsoft.com/office/drawing/2014/main" id="{8D57E5E5-F9A3-4B52-A274-82F331C05238}"/>
            </a:ext>
          </a:extLst>
        </xdr:cNvPr>
        <xdr:cNvSpPr/>
      </xdr:nvSpPr>
      <xdr:spPr>
        <a:xfrm>
          <a:off x="15430500" y="17884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63500</xdr:rowOff>
    </xdr:from>
    <xdr:to>
      <xdr:col>76</xdr:col>
      <xdr:colOff>165100</xdr:colOff>
      <xdr:row>104</xdr:row>
      <xdr:rowOff>165100</xdr:rowOff>
    </xdr:to>
    <xdr:sp macro="" textlink="">
      <xdr:nvSpPr>
        <xdr:cNvPr id="633" name="フローチャート: 判断 632">
          <a:extLst>
            <a:ext uri="{FF2B5EF4-FFF2-40B4-BE49-F238E27FC236}">
              <a16:creationId xmlns:a16="http://schemas.microsoft.com/office/drawing/2014/main" id="{C886B1E9-5B95-4B41-98CB-0F5BB46E2DCC}"/>
            </a:ext>
          </a:extLst>
        </xdr:cNvPr>
        <xdr:cNvSpPr/>
      </xdr:nvSpPr>
      <xdr:spPr>
        <a:xfrm>
          <a:off x="14541500" y="1789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55880</xdr:rowOff>
    </xdr:from>
    <xdr:to>
      <xdr:col>72</xdr:col>
      <xdr:colOff>38100</xdr:colOff>
      <xdr:row>104</xdr:row>
      <xdr:rowOff>157480</xdr:rowOff>
    </xdr:to>
    <xdr:sp macro="" textlink="">
      <xdr:nvSpPr>
        <xdr:cNvPr id="634" name="フローチャート: 判断 633">
          <a:extLst>
            <a:ext uri="{FF2B5EF4-FFF2-40B4-BE49-F238E27FC236}">
              <a16:creationId xmlns:a16="http://schemas.microsoft.com/office/drawing/2014/main" id="{7EE9AB73-C563-4BD2-8C74-F2F6334F66E6}"/>
            </a:ext>
          </a:extLst>
        </xdr:cNvPr>
        <xdr:cNvSpPr/>
      </xdr:nvSpPr>
      <xdr:spPr>
        <a:xfrm>
          <a:off x="13652500" y="1788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167639</xdr:rowOff>
    </xdr:from>
    <xdr:to>
      <xdr:col>67</xdr:col>
      <xdr:colOff>101600</xdr:colOff>
      <xdr:row>104</xdr:row>
      <xdr:rowOff>97789</xdr:rowOff>
    </xdr:to>
    <xdr:sp macro="" textlink="">
      <xdr:nvSpPr>
        <xdr:cNvPr id="635" name="フローチャート: 判断 634">
          <a:extLst>
            <a:ext uri="{FF2B5EF4-FFF2-40B4-BE49-F238E27FC236}">
              <a16:creationId xmlns:a16="http://schemas.microsoft.com/office/drawing/2014/main" id="{F5132D47-0075-4EC7-9E0C-488549343EF3}"/>
            </a:ext>
          </a:extLst>
        </xdr:cNvPr>
        <xdr:cNvSpPr/>
      </xdr:nvSpPr>
      <xdr:spPr>
        <a:xfrm>
          <a:off x="12763500" y="17826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36" name="テキスト ボックス 635">
          <a:extLst>
            <a:ext uri="{FF2B5EF4-FFF2-40B4-BE49-F238E27FC236}">
              <a16:creationId xmlns:a16="http://schemas.microsoft.com/office/drawing/2014/main" id="{55E614D0-E800-44B4-8908-1D1407EB1FDE}"/>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37" name="テキスト ボックス 636">
          <a:extLst>
            <a:ext uri="{FF2B5EF4-FFF2-40B4-BE49-F238E27FC236}">
              <a16:creationId xmlns:a16="http://schemas.microsoft.com/office/drawing/2014/main" id="{CFAF1A6B-02CD-425C-9306-F1D4C7465926}"/>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38" name="テキスト ボックス 637">
          <a:extLst>
            <a:ext uri="{FF2B5EF4-FFF2-40B4-BE49-F238E27FC236}">
              <a16:creationId xmlns:a16="http://schemas.microsoft.com/office/drawing/2014/main" id="{1BC9A6D6-A609-424E-AE87-6BB20B4BBD76}"/>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39" name="テキスト ボックス 638">
          <a:extLst>
            <a:ext uri="{FF2B5EF4-FFF2-40B4-BE49-F238E27FC236}">
              <a16:creationId xmlns:a16="http://schemas.microsoft.com/office/drawing/2014/main" id="{0C4BD1DF-F0B9-419E-80EB-722230C1384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40" name="テキスト ボックス 639">
          <a:extLst>
            <a:ext uri="{FF2B5EF4-FFF2-40B4-BE49-F238E27FC236}">
              <a16:creationId xmlns:a16="http://schemas.microsoft.com/office/drawing/2014/main" id="{AABC836E-613F-4C06-84C4-CBDB3BF5ABEF}"/>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99</xdr:row>
      <xdr:rowOff>121920</xdr:rowOff>
    </xdr:from>
    <xdr:to>
      <xdr:col>85</xdr:col>
      <xdr:colOff>177800</xdr:colOff>
      <xdr:row>100</xdr:row>
      <xdr:rowOff>52070</xdr:rowOff>
    </xdr:to>
    <xdr:sp macro="" textlink="">
      <xdr:nvSpPr>
        <xdr:cNvPr id="641" name="楕円 640">
          <a:extLst>
            <a:ext uri="{FF2B5EF4-FFF2-40B4-BE49-F238E27FC236}">
              <a16:creationId xmlns:a16="http://schemas.microsoft.com/office/drawing/2014/main" id="{7BF1D564-6BC8-435A-9652-B261404AD87A}"/>
            </a:ext>
          </a:extLst>
        </xdr:cNvPr>
        <xdr:cNvSpPr/>
      </xdr:nvSpPr>
      <xdr:spPr>
        <a:xfrm>
          <a:off x="16268700" y="17095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99</xdr:row>
      <xdr:rowOff>74947</xdr:rowOff>
    </xdr:from>
    <xdr:ext cx="340478" cy="259045"/>
    <xdr:sp macro="" textlink="">
      <xdr:nvSpPr>
        <xdr:cNvPr id="642" name="【庁舎】&#10;有形固定資産減価償却率該当値テキスト">
          <a:extLst>
            <a:ext uri="{FF2B5EF4-FFF2-40B4-BE49-F238E27FC236}">
              <a16:creationId xmlns:a16="http://schemas.microsoft.com/office/drawing/2014/main" id="{701BFF4B-1CC9-4B75-8DB1-A35889D8F7B6}"/>
            </a:ext>
          </a:extLst>
        </xdr:cNvPr>
        <xdr:cNvSpPr txBox="1"/>
      </xdr:nvSpPr>
      <xdr:spPr>
        <a:xfrm>
          <a:off x="16357600" y="170484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99</xdr:row>
      <xdr:rowOff>120650</xdr:rowOff>
    </xdr:from>
    <xdr:to>
      <xdr:col>81</xdr:col>
      <xdr:colOff>101600</xdr:colOff>
      <xdr:row>100</xdr:row>
      <xdr:rowOff>50800</xdr:rowOff>
    </xdr:to>
    <xdr:sp macro="" textlink="">
      <xdr:nvSpPr>
        <xdr:cNvPr id="643" name="楕円 642">
          <a:extLst>
            <a:ext uri="{FF2B5EF4-FFF2-40B4-BE49-F238E27FC236}">
              <a16:creationId xmlns:a16="http://schemas.microsoft.com/office/drawing/2014/main" id="{200EA125-5A98-4A24-9A14-0D7F44E78E63}"/>
            </a:ext>
          </a:extLst>
        </xdr:cNvPr>
        <xdr:cNvSpPr/>
      </xdr:nvSpPr>
      <xdr:spPr>
        <a:xfrm>
          <a:off x="15430500" y="1709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100</xdr:row>
      <xdr:rowOff>0</xdr:rowOff>
    </xdr:from>
    <xdr:to>
      <xdr:col>85</xdr:col>
      <xdr:colOff>127000</xdr:colOff>
      <xdr:row>100</xdr:row>
      <xdr:rowOff>1270</xdr:rowOff>
    </xdr:to>
    <xdr:cxnSp macro="">
      <xdr:nvCxnSpPr>
        <xdr:cNvPr id="644" name="直線コネクタ 643">
          <a:extLst>
            <a:ext uri="{FF2B5EF4-FFF2-40B4-BE49-F238E27FC236}">
              <a16:creationId xmlns:a16="http://schemas.microsoft.com/office/drawing/2014/main" id="{F434E4C0-3562-4F80-A1A0-3824C4F1CD6D}"/>
            </a:ext>
          </a:extLst>
        </xdr:cNvPr>
        <xdr:cNvCxnSpPr/>
      </xdr:nvCxnSpPr>
      <xdr:spPr>
        <a:xfrm>
          <a:off x="15481300" y="17145000"/>
          <a:ext cx="8382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12700</xdr:rowOff>
    </xdr:from>
    <xdr:to>
      <xdr:col>76</xdr:col>
      <xdr:colOff>165100</xdr:colOff>
      <xdr:row>105</xdr:row>
      <xdr:rowOff>114300</xdr:rowOff>
    </xdr:to>
    <xdr:sp macro="" textlink="">
      <xdr:nvSpPr>
        <xdr:cNvPr id="645" name="楕円 644">
          <a:extLst>
            <a:ext uri="{FF2B5EF4-FFF2-40B4-BE49-F238E27FC236}">
              <a16:creationId xmlns:a16="http://schemas.microsoft.com/office/drawing/2014/main" id="{55713B7E-CBE2-4597-B07F-43CD5D310C6F}"/>
            </a:ext>
          </a:extLst>
        </xdr:cNvPr>
        <xdr:cNvSpPr/>
      </xdr:nvSpPr>
      <xdr:spPr>
        <a:xfrm>
          <a:off x="14541500" y="18014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100</xdr:row>
      <xdr:rowOff>0</xdr:rowOff>
    </xdr:from>
    <xdr:to>
      <xdr:col>81</xdr:col>
      <xdr:colOff>50800</xdr:colOff>
      <xdr:row>105</xdr:row>
      <xdr:rowOff>63500</xdr:rowOff>
    </xdr:to>
    <xdr:cxnSp macro="">
      <xdr:nvCxnSpPr>
        <xdr:cNvPr id="646" name="直線コネクタ 645">
          <a:extLst>
            <a:ext uri="{FF2B5EF4-FFF2-40B4-BE49-F238E27FC236}">
              <a16:creationId xmlns:a16="http://schemas.microsoft.com/office/drawing/2014/main" id="{20F74693-C7EB-4339-9692-F510D6489997}"/>
            </a:ext>
          </a:extLst>
        </xdr:cNvPr>
        <xdr:cNvCxnSpPr/>
      </xdr:nvCxnSpPr>
      <xdr:spPr>
        <a:xfrm flipV="1">
          <a:off x="14592300" y="17145000"/>
          <a:ext cx="889000" cy="920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158750</xdr:rowOff>
    </xdr:from>
    <xdr:to>
      <xdr:col>72</xdr:col>
      <xdr:colOff>38100</xdr:colOff>
      <xdr:row>105</xdr:row>
      <xdr:rowOff>88900</xdr:rowOff>
    </xdr:to>
    <xdr:sp macro="" textlink="">
      <xdr:nvSpPr>
        <xdr:cNvPr id="647" name="楕円 646">
          <a:extLst>
            <a:ext uri="{FF2B5EF4-FFF2-40B4-BE49-F238E27FC236}">
              <a16:creationId xmlns:a16="http://schemas.microsoft.com/office/drawing/2014/main" id="{F05DD407-A5D8-4103-8726-C4B3CE5814D6}"/>
            </a:ext>
          </a:extLst>
        </xdr:cNvPr>
        <xdr:cNvSpPr/>
      </xdr:nvSpPr>
      <xdr:spPr>
        <a:xfrm>
          <a:off x="13652500" y="17989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38100</xdr:rowOff>
    </xdr:from>
    <xdr:to>
      <xdr:col>76</xdr:col>
      <xdr:colOff>114300</xdr:colOff>
      <xdr:row>105</xdr:row>
      <xdr:rowOff>63500</xdr:rowOff>
    </xdr:to>
    <xdr:cxnSp macro="">
      <xdr:nvCxnSpPr>
        <xdr:cNvPr id="648" name="直線コネクタ 647">
          <a:extLst>
            <a:ext uri="{FF2B5EF4-FFF2-40B4-BE49-F238E27FC236}">
              <a16:creationId xmlns:a16="http://schemas.microsoft.com/office/drawing/2014/main" id="{143BB8D0-3861-4494-A926-308162E5D58E}"/>
            </a:ext>
          </a:extLst>
        </xdr:cNvPr>
        <xdr:cNvCxnSpPr/>
      </xdr:nvCxnSpPr>
      <xdr:spPr>
        <a:xfrm>
          <a:off x="13703300" y="1804035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146066</xdr:rowOff>
    </xdr:from>
    <xdr:ext cx="405111" cy="259045"/>
    <xdr:sp macro="" textlink="">
      <xdr:nvSpPr>
        <xdr:cNvPr id="649" name="n_1aveValue【庁舎】&#10;有形固定資産減価償却率">
          <a:extLst>
            <a:ext uri="{FF2B5EF4-FFF2-40B4-BE49-F238E27FC236}">
              <a16:creationId xmlns:a16="http://schemas.microsoft.com/office/drawing/2014/main" id="{5696220E-14A4-4E9B-93AA-BFE4BCC62A4B}"/>
            </a:ext>
          </a:extLst>
        </xdr:cNvPr>
        <xdr:cNvSpPr txBox="1"/>
      </xdr:nvSpPr>
      <xdr:spPr>
        <a:xfrm>
          <a:off x="15266044" y="17976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10177</xdr:rowOff>
    </xdr:from>
    <xdr:ext cx="405111" cy="259045"/>
    <xdr:sp macro="" textlink="">
      <xdr:nvSpPr>
        <xdr:cNvPr id="650" name="n_2aveValue【庁舎】&#10;有形固定資産減価償却率">
          <a:extLst>
            <a:ext uri="{FF2B5EF4-FFF2-40B4-BE49-F238E27FC236}">
              <a16:creationId xmlns:a16="http://schemas.microsoft.com/office/drawing/2014/main" id="{C46B28C9-7D49-4585-9915-0D3BA8A5EA48}"/>
            </a:ext>
          </a:extLst>
        </xdr:cNvPr>
        <xdr:cNvSpPr txBox="1"/>
      </xdr:nvSpPr>
      <xdr:spPr>
        <a:xfrm>
          <a:off x="14389744" y="17669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2557</xdr:rowOff>
    </xdr:from>
    <xdr:ext cx="405111" cy="259045"/>
    <xdr:sp macro="" textlink="">
      <xdr:nvSpPr>
        <xdr:cNvPr id="651" name="n_3aveValue【庁舎】&#10;有形固定資産減価償却率">
          <a:extLst>
            <a:ext uri="{FF2B5EF4-FFF2-40B4-BE49-F238E27FC236}">
              <a16:creationId xmlns:a16="http://schemas.microsoft.com/office/drawing/2014/main" id="{4134AB74-96BB-4D71-B9FC-DC262D588672}"/>
            </a:ext>
          </a:extLst>
        </xdr:cNvPr>
        <xdr:cNvSpPr txBox="1"/>
      </xdr:nvSpPr>
      <xdr:spPr>
        <a:xfrm>
          <a:off x="13500744" y="17661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114316</xdr:rowOff>
    </xdr:from>
    <xdr:ext cx="405111" cy="259045"/>
    <xdr:sp macro="" textlink="">
      <xdr:nvSpPr>
        <xdr:cNvPr id="652" name="n_4aveValue【庁舎】&#10;有形固定資産減価償却率">
          <a:extLst>
            <a:ext uri="{FF2B5EF4-FFF2-40B4-BE49-F238E27FC236}">
              <a16:creationId xmlns:a16="http://schemas.microsoft.com/office/drawing/2014/main" id="{0517194C-D5F3-4A6D-86EE-69B5FCFB1C67}"/>
            </a:ext>
          </a:extLst>
        </xdr:cNvPr>
        <xdr:cNvSpPr txBox="1"/>
      </xdr:nvSpPr>
      <xdr:spPr>
        <a:xfrm>
          <a:off x="12611744" y="17602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58361</xdr:colOff>
      <xdr:row>98</xdr:row>
      <xdr:rowOff>67327</xdr:rowOff>
    </xdr:from>
    <xdr:ext cx="340478" cy="259045"/>
    <xdr:sp macro="" textlink="">
      <xdr:nvSpPr>
        <xdr:cNvPr id="653" name="n_1mainValue【庁舎】&#10;有形固定資産減価償却率">
          <a:extLst>
            <a:ext uri="{FF2B5EF4-FFF2-40B4-BE49-F238E27FC236}">
              <a16:creationId xmlns:a16="http://schemas.microsoft.com/office/drawing/2014/main" id="{77155110-069D-43EC-8201-12A940AE0BE6}"/>
            </a:ext>
          </a:extLst>
        </xdr:cNvPr>
        <xdr:cNvSpPr txBox="1"/>
      </xdr:nvSpPr>
      <xdr:spPr>
        <a:xfrm>
          <a:off x="15298361" y="168694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105427</xdr:rowOff>
    </xdr:from>
    <xdr:ext cx="405111" cy="259045"/>
    <xdr:sp macro="" textlink="">
      <xdr:nvSpPr>
        <xdr:cNvPr id="654" name="n_2mainValue【庁舎】&#10;有形固定資産減価償却率">
          <a:extLst>
            <a:ext uri="{FF2B5EF4-FFF2-40B4-BE49-F238E27FC236}">
              <a16:creationId xmlns:a16="http://schemas.microsoft.com/office/drawing/2014/main" id="{94D7B076-7FBE-44E3-9F12-ED6BF8B446E6}"/>
            </a:ext>
          </a:extLst>
        </xdr:cNvPr>
        <xdr:cNvSpPr txBox="1"/>
      </xdr:nvSpPr>
      <xdr:spPr>
        <a:xfrm>
          <a:off x="14389744" y="18107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80027</xdr:rowOff>
    </xdr:from>
    <xdr:ext cx="405111" cy="259045"/>
    <xdr:sp macro="" textlink="">
      <xdr:nvSpPr>
        <xdr:cNvPr id="655" name="n_3mainValue【庁舎】&#10;有形固定資産減価償却率">
          <a:extLst>
            <a:ext uri="{FF2B5EF4-FFF2-40B4-BE49-F238E27FC236}">
              <a16:creationId xmlns:a16="http://schemas.microsoft.com/office/drawing/2014/main" id="{550A3F7B-822E-4197-8947-59E123250251}"/>
            </a:ext>
          </a:extLst>
        </xdr:cNvPr>
        <xdr:cNvSpPr txBox="1"/>
      </xdr:nvSpPr>
      <xdr:spPr>
        <a:xfrm>
          <a:off x="13500744" y="18082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56" name="正方形/長方形 655">
          <a:extLst>
            <a:ext uri="{FF2B5EF4-FFF2-40B4-BE49-F238E27FC236}">
              <a16:creationId xmlns:a16="http://schemas.microsoft.com/office/drawing/2014/main" id="{C5643A20-1921-43C2-9AFC-3EE8CD73814C}"/>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57" name="正方形/長方形 656">
          <a:extLst>
            <a:ext uri="{FF2B5EF4-FFF2-40B4-BE49-F238E27FC236}">
              <a16:creationId xmlns:a16="http://schemas.microsoft.com/office/drawing/2014/main" id="{9C228EEF-B1DC-446B-AFC8-BF03A554FAEC}"/>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58" name="正方形/長方形 657">
          <a:extLst>
            <a:ext uri="{FF2B5EF4-FFF2-40B4-BE49-F238E27FC236}">
              <a16:creationId xmlns:a16="http://schemas.microsoft.com/office/drawing/2014/main" id="{2355E79D-C94B-4B37-B974-8F5437F05AD3}"/>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59" name="正方形/長方形 658">
          <a:extLst>
            <a:ext uri="{FF2B5EF4-FFF2-40B4-BE49-F238E27FC236}">
              <a16:creationId xmlns:a16="http://schemas.microsoft.com/office/drawing/2014/main" id="{2CBCE27F-0613-49C7-A09C-FBEAF24E6013}"/>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60" name="正方形/長方形 659">
          <a:extLst>
            <a:ext uri="{FF2B5EF4-FFF2-40B4-BE49-F238E27FC236}">
              <a16:creationId xmlns:a16="http://schemas.microsoft.com/office/drawing/2014/main" id="{9D6FB9BD-ABF9-4C60-B22B-A5384461C6DD}"/>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61" name="正方形/長方形 660">
          <a:extLst>
            <a:ext uri="{FF2B5EF4-FFF2-40B4-BE49-F238E27FC236}">
              <a16:creationId xmlns:a16="http://schemas.microsoft.com/office/drawing/2014/main" id="{048F1619-A9C5-4EB1-A46A-045E631D3D36}"/>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62" name="正方形/長方形 661">
          <a:extLst>
            <a:ext uri="{FF2B5EF4-FFF2-40B4-BE49-F238E27FC236}">
              <a16:creationId xmlns:a16="http://schemas.microsoft.com/office/drawing/2014/main" id="{3C5532CE-BF7D-4212-9F01-B8FCD2797E36}"/>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63" name="正方形/長方形 662">
          <a:extLst>
            <a:ext uri="{FF2B5EF4-FFF2-40B4-BE49-F238E27FC236}">
              <a16:creationId xmlns:a16="http://schemas.microsoft.com/office/drawing/2014/main" id="{C3115114-9861-4582-B5BC-B2FF554AECEA}"/>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64" name="テキスト ボックス 663">
          <a:extLst>
            <a:ext uri="{FF2B5EF4-FFF2-40B4-BE49-F238E27FC236}">
              <a16:creationId xmlns:a16="http://schemas.microsoft.com/office/drawing/2014/main" id="{6218E901-D1F6-4FB6-ADF6-BFD3DF60CFD5}"/>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65" name="直線コネクタ 664">
          <a:extLst>
            <a:ext uri="{FF2B5EF4-FFF2-40B4-BE49-F238E27FC236}">
              <a16:creationId xmlns:a16="http://schemas.microsoft.com/office/drawing/2014/main" id="{9F264D2E-B8BC-4755-8E4C-8F0DF01367BB}"/>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66" name="直線コネクタ 665">
          <a:extLst>
            <a:ext uri="{FF2B5EF4-FFF2-40B4-BE49-F238E27FC236}">
              <a16:creationId xmlns:a16="http://schemas.microsoft.com/office/drawing/2014/main" id="{60DF8E02-4424-4A91-ABB6-EA24A77A4431}"/>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67" name="テキスト ボックス 666">
          <a:extLst>
            <a:ext uri="{FF2B5EF4-FFF2-40B4-BE49-F238E27FC236}">
              <a16:creationId xmlns:a16="http://schemas.microsoft.com/office/drawing/2014/main" id="{F5914DD9-411E-477C-A151-9C02DC1E4CD1}"/>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68" name="直線コネクタ 667">
          <a:extLst>
            <a:ext uri="{FF2B5EF4-FFF2-40B4-BE49-F238E27FC236}">
              <a16:creationId xmlns:a16="http://schemas.microsoft.com/office/drawing/2014/main" id="{249AECBD-43C0-4C0B-AFAD-DF26D476222C}"/>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69" name="テキスト ボックス 668">
          <a:extLst>
            <a:ext uri="{FF2B5EF4-FFF2-40B4-BE49-F238E27FC236}">
              <a16:creationId xmlns:a16="http://schemas.microsoft.com/office/drawing/2014/main" id="{2F892759-983F-4785-886F-4E6613298B48}"/>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70" name="直線コネクタ 669">
          <a:extLst>
            <a:ext uri="{FF2B5EF4-FFF2-40B4-BE49-F238E27FC236}">
              <a16:creationId xmlns:a16="http://schemas.microsoft.com/office/drawing/2014/main" id="{F974947C-BD57-454C-B9D9-0CF7E5FCCE95}"/>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71" name="テキスト ボックス 670">
          <a:extLst>
            <a:ext uri="{FF2B5EF4-FFF2-40B4-BE49-F238E27FC236}">
              <a16:creationId xmlns:a16="http://schemas.microsoft.com/office/drawing/2014/main" id="{4691022B-0029-462C-A8C9-170916A4EFA7}"/>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72" name="直線コネクタ 671">
          <a:extLst>
            <a:ext uri="{FF2B5EF4-FFF2-40B4-BE49-F238E27FC236}">
              <a16:creationId xmlns:a16="http://schemas.microsoft.com/office/drawing/2014/main" id="{3E7D1338-4F64-49F0-9FCA-4B0E1239A1D9}"/>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73" name="テキスト ボックス 672">
          <a:extLst>
            <a:ext uri="{FF2B5EF4-FFF2-40B4-BE49-F238E27FC236}">
              <a16:creationId xmlns:a16="http://schemas.microsoft.com/office/drawing/2014/main" id="{8EB564B7-C775-4BDB-9BA5-908D983243E7}"/>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74" name="直線コネクタ 673">
          <a:extLst>
            <a:ext uri="{FF2B5EF4-FFF2-40B4-BE49-F238E27FC236}">
              <a16:creationId xmlns:a16="http://schemas.microsoft.com/office/drawing/2014/main" id="{D0F70CB3-659D-4FB9-9CFB-EEB40163CC9A}"/>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99</xdr:row>
      <xdr:rowOff>29227</xdr:rowOff>
    </xdr:from>
    <xdr:ext cx="531299" cy="259045"/>
    <xdr:sp macro="" textlink="">
      <xdr:nvSpPr>
        <xdr:cNvPr id="675" name="テキスト ボックス 674">
          <a:extLst>
            <a:ext uri="{FF2B5EF4-FFF2-40B4-BE49-F238E27FC236}">
              <a16:creationId xmlns:a16="http://schemas.microsoft.com/office/drawing/2014/main" id="{40D5FA08-A316-46A1-BE89-01EBD7D2774C}"/>
            </a:ext>
          </a:extLst>
        </xdr:cNvPr>
        <xdr:cNvSpPr txBox="1"/>
      </xdr:nvSpPr>
      <xdr:spPr>
        <a:xfrm>
          <a:off x="17756701" y="1700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76" name="直線コネクタ 675">
          <a:extLst>
            <a:ext uri="{FF2B5EF4-FFF2-40B4-BE49-F238E27FC236}">
              <a16:creationId xmlns:a16="http://schemas.microsoft.com/office/drawing/2014/main" id="{F84FBCB7-A88F-4943-9B3E-605BF90138AB}"/>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677" name="テキスト ボックス 676">
          <a:extLst>
            <a:ext uri="{FF2B5EF4-FFF2-40B4-BE49-F238E27FC236}">
              <a16:creationId xmlns:a16="http://schemas.microsoft.com/office/drawing/2014/main" id="{FE8E6650-1040-4D3C-B134-DE54354535C0}"/>
            </a:ext>
          </a:extLst>
        </xdr:cNvPr>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78" name="【庁舎】&#10;一人当たり面積グラフ枠">
          <a:extLst>
            <a:ext uri="{FF2B5EF4-FFF2-40B4-BE49-F238E27FC236}">
              <a16:creationId xmlns:a16="http://schemas.microsoft.com/office/drawing/2014/main" id="{E0DBC6D5-0F51-4BAB-A59C-BD0471F01828}"/>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15875</xdr:rowOff>
    </xdr:from>
    <xdr:to>
      <xdr:col>116</xdr:col>
      <xdr:colOff>62864</xdr:colOff>
      <xdr:row>108</xdr:row>
      <xdr:rowOff>128524</xdr:rowOff>
    </xdr:to>
    <xdr:cxnSp macro="">
      <xdr:nvCxnSpPr>
        <xdr:cNvPr id="679" name="直線コネクタ 678">
          <a:extLst>
            <a:ext uri="{FF2B5EF4-FFF2-40B4-BE49-F238E27FC236}">
              <a16:creationId xmlns:a16="http://schemas.microsoft.com/office/drawing/2014/main" id="{E446E4B3-6CE6-4ECA-93BA-BC497A60C814}"/>
            </a:ext>
          </a:extLst>
        </xdr:cNvPr>
        <xdr:cNvCxnSpPr/>
      </xdr:nvCxnSpPr>
      <xdr:spPr>
        <a:xfrm flipV="1">
          <a:off x="22160864" y="17332325"/>
          <a:ext cx="0" cy="13127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132351</xdr:rowOff>
    </xdr:from>
    <xdr:ext cx="469744" cy="259045"/>
    <xdr:sp macro="" textlink="">
      <xdr:nvSpPr>
        <xdr:cNvPr id="680" name="【庁舎】&#10;一人当たり面積最小値テキスト">
          <a:extLst>
            <a:ext uri="{FF2B5EF4-FFF2-40B4-BE49-F238E27FC236}">
              <a16:creationId xmlns:a16="http://schemas.microsoft.com/office/drawing/2014/main" id="{7CC2CFCF-711F-4CD5-8855-6A5CCB964493}"/>
            </a:ext>
          </a:extLst>
        </xdr:cNvPr>
        <xdr:cNvSpPr txBox="1"/>
      </xdr:nvSpPr>
      <xdr:spPr>
        <a:xfrm>
          <a:off x="22199600" y="18648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128524</xdr:rowOff>
    </xdr:from>
    <xdr:to>
      <xdr:col>116</xdr:col>
      <xdr:colOff>152400</xdr:colOff>
      <xdr:row>108</xdr:row>
      <xdr:rowOff>128524</xdr:rowOff>
    </xdr:to>
    <xdr:cxnSp macro="">
      <xdr:nvCxnSpPr>
        <xdr:cNvPr id="681" name="直線コネクタ 680">
          <a:extLst>
            <a:ext uri="{FF2B5EF4-FFF2-40B4-BE49-F238E27FC236}">
              <a16:creationId xmlns:a16="http://schemas.microsoft.com/office/drawing/2014/main" id="{EB6C9AD4-B4A8-40C5-BEEA-109B05455863}"/>
            </a:ext>
          </a:extLst>
        </xdr:cNvPr>
        <xdr:cNvCxnSpPr/>
      </xdr:nvCxnSpPr>
      <xdr:spPr>
        <a:xfrm>
          <a:off x="22072600" y="18645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134002</xdr:rowOff>
    </xdr:from>
    <xdr:ext cx="534377" cy="259045"/>
    <xdr:sp macro="" textlink="">
      <xdr:nvSpPr>
        <xdr:cNvPr id="682" name="【庁舎】&#10;一人当たり面積最大値テキスト">
          <a:extLst>
            <a:ext uri="{FF2B5EF4-FFF2-40B4-BE49-F238E27FC236}">
              <a16:creationId xmlns:a16="http://schemas.microsoft.com/office/drawing/2014/main" id="{0D132B44-E28D-433D-B052-D01D6BC34672}"/>
            </a:ext>
          </a:extLst>
        </xdr:cNvPr>
        <xdr:cNvSpPr txBox="1"/>
      </xdr:nvSpPr>
      <xdr:spPr>
        <a:xfrm>
          <a:off x="22199600" y="17107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15875</xdr:rowOff>
    </xdr:from>
    <xdr:to>
      <xdr:col>116</xdr:col>
      <xdr:colOff>152400</xdr:colOff>
      <xdr:row>101</xdr:row>
      <xdr:rowOff>15875</xdr:rowOff>
    </xdr:to>
    <xdr:cxnSp macro="">
      <xdr:nvCxnSpPr>
        <xdr:cNvPr id="683" name="直線コネクタ 682">
          <a:extLst>
            <a:ext uri="{FF2B5EF4-FFF2-40B4-BE49-F238E27FC236}">
              <a16:creationId xmlns:a16="http://schemas.microsoft.com/office/drawing/2014/main" id="{298AD11A-03EC-4A8A-8FA1-6AC47839C69D}"/>
            </a:ext>
          </a:extLst>
        </xdr:cNvPr>
        <xdr:cNvCxnSpPr/>
      </xdr:nvCxnSpPr>
      <xdr:spPr>
        <a:xfrm>
          <a:off x="22072600" y="17332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128033</xdr:rowOff>
    </xdr:from>
    <xdr:ext cx="469744" cy="259045"/>
    <xdr:sp macro="" textlink="">
      <xdr:nvSpPr>
        <xdr:cNvPr id="684" name="【庁舎】&#10;一人当たり面積平均値テキスト">
          <a:extLst>
            <a:ext uri="{FF2B5EF4-FFF2-40B4-BE49-F238E27FC236}">
              <a16:creationId xmlns:a16="http://schemas.microsoft.com/office/drawing/2014/main" id="{FC234870-CBBA-4D25-89F7-3FDBD01B11C5}"/>
            </a:ext>
          </a:extLst>
        </xdr:cNvPr>
        <xdr:cNvSpPr txBox="1"/>
      </xdr:nvSpPr>
      <xdr:spPr>
        <a:xfrm>
          <a:off x="22199600" y="184731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149606</xdr:rowOff>
    </xdr:from>
    <xdr:to>
      <xdr:col>116</xdr:col>
      <xdr:colOff>114300</xdr:colOff>
      <xdr:row>108</xdr:row>
      <xdr:rowOff>79756</xdr:rowOff>
    </xdr:to>
    <xdr:sp macro="" textlink="">
      <xdr:nvSpPr>
        <xdr:cNvPr id="685" name="フローチャート: 判断 684">
          <a:extLst>
            <a:ext uri="{FF2B5EF4-FFF2-40B4-BE49-F238E27FC236}">
              <a16:creationId xmlns:a16="http://schemas.microsoft.com/office/drawing/2014/main" id="{66C67F1E-DB75-45CD-B2F3-31A8DEBBAB9A}"/>
            </a:ext>
          </a:extLst>
        </xdr:cNvPr>
        <xdr:cNvSpPr/>
      </xdr:nvSpPr>
      <xdr:spPr>
        <a:xfrm>
          <a:off x="22110700" y="18494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155829</xdr:rowOff>
    </xdr:from>
    <xdr:to>
      <xdr:col>112</xdr:col>
      <xdr:colOff>38100</xdr:colOff>
      <xdr:row>108</xdr:row>
      <xdr:rowOff>85979</xdr:rowOff>
    </xdr:to>
    <xdr:sp macro="" textlink="">
      <xdr:nvSpPr>
        <xdr:cNvPr id="686" name="フローチャート: 判断 685">
          <a:extLst>
            <a:ext uri="{FF2B5EF4-FFF2-40B4-BE49-F238E27FC236}">
              <a16:creationId xmlns:a16="http://schemas.microsoft.com/office/drawing/2014/main" id="{0044A5E1-DC76-4947-8484-2D4FD4A09DE5}"/>
            </a:ext>
          </a:extLst>
        </xdr:cNvPr>
        <xdr:cNvSpPr/>
      </xdr:nvSpPr>
      <xdr:spPr>
        <a:xfrm>
          <a:off x="21272500" y="18500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157862</xdr:rowOff>
    </xdr:from>
    <xdr:to>
      <xdr:col>107</xdr:col>
      <xdr:colOff>101600</xdr:colOff>
      <xdr:row>108</xdr:row>
      <xdr:rowOff>88012</xdr:rowOff>
    </xdr:to>
    <xdr:sp macro="" textlink="">
      <xdr:nvSpPr>
        <xdr:cNvPr id="687" name="フローチャート: 判断 686">
          <a:extLst>
            <a:ext uri="{FF2B5EF4-FFF2-40B4-BE49-F238E27FC236}">
              <a16:creationId xmlns:a16="http://schemas.microsoft.com/office/drawing/2014/main" id="{06B08D26-0A45-463D-BACE-D1F4E2671151}"/>
            </a:ext>
          </a:extLst>
        </xdr:cNvPr>
        <xdr:cNvSpPr/>
      </xdr:nvSpPr>
      <xdr:spPr>
        <a:xfrm>
          <a:off x="20383500" y="18503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154939</xdr:rowOff>
    </xdr:from>
    <xdr:to>
      <xdr:col>102</xdr:col>
      <xdr:colOff>165100</xdr:colOff>
      <xdr:row>108</xdr:row>
      <xdr:rowOff>85089</xdr:rowOff>
    </xdr:to>
    <xdr:sp macro="" textlink="">
      <xdr:nvSpPr>
        <xdr:cNvPr id="688" name="フローチャート: 判断 687">
          <a:extLst>
            <a:ext uri="{FF2B5EF4-FFF2-40B4-BE49-F238E27FC236}">
              <a16:creationId xmlns:a16="http://schemas.microsoft.com/office/drawing/2014/main" id="{2E994847-9D93-4839-AA3A-8E9B85D24FF2}"/>
            </a:ext>
          </a:extLst>
        </xdr:cNvPr>
        <xdr:cNvSpPr/>
      </xdr:nvSpPr>
      <xdr:spPr>
        <a:xfrm>
          <a:off x="19494500" y="18500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160782</xdr:rowOff>
    </xdr:from>
    <xdr:to>
      <xdr:col>98</xdr:col>
      <xdr:colOff>38100</xdr:colOff>
      <xdr:row>108</xdr:row>
      <xdr:rowOff>90932</xdr:rowOff>
    </xdr:to>
    <xdr:sp macro="" textlink="">
      <xdr:nvSpPr>
        <xdr:cNvPr id="689" name="フローチャート: 判断 688">
          <a:extLst>
            <a:ext uri="{FF2B5EF4-FFF2-40B4-BE49-F238E27FC236}">
              <a16:creationId xmlns:a16="http://schemas.microsoft.com/office/drawing/2014/main" id="{8E527E5B-A07B-476F-A431-FFC44FA7B982}"/>
            </a:ext>
          </a:extLst>
        </xdr:cNvPr>
        <xdr:cNvSpPr/>
      </xdr:nvSpPr>
      <xdr:spPr>
        <a:xfrm>
          <a:off x="18605500" y="18505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90" name="テキスト ボックス 689">
          <a:extLst>
            <a:ext uri="{FF2B5EF4-FFF2-40B4-BE49-F238E27FC236}">
              <a16:creationId xmlns:a16="http://schemas.microsoft.com/office/drawing/2014/main" id="{60FDF907-60D4-456B-86C9-4191CEAB5672}"/>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91" name="テキスト ボックス 690">
          <a:extLst>
            <a:ext uri="{FF2B5EF4-FFF2-40B4-BE49-F238E27FC236}">
              <a16:creationId xmlns:a16="http://schemas.microsoft.com/office/drawing/2014/main" id="{D5AA4085-B8D8-4E16-9AC8-917862E7334C}"/>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92" name="テキスト ボックス 691">
          <a:extLst>
            <a:ext uri="{FF2B5EF4-FFF2-40B4-BE49-F238E27FC236}">
              <a16:creationId xmlns:a16="http://schemas.microsoft.com/office/drawing/2014/main" id="{158627DA-4D84-4E01-AE50-9CF8CA152148}"/>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93" name="テキスト ボックス 692">
          <a:extLst>
            <a:ext uri="{FF2B5EF4-FFF2-40B4-BE49-F238E27FC236}">
              <a16:creationId xmlns:a16="http://schemas.microsoft.com/office/drawing/2014/main" id="{6739313B-BCE7-48AE-9E61-8D8A3E203F07}"/>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94" name="テキスト ボックス 693">
          <a:extLst>
            <a:ext uri="{FF2B5EF4-FFF2-40B4-BE49-F238E27FC236}">
              <a16:creationId xmlns:a16="http://schemas.microsoft.com/office/drawing/2014/main" id="{762B96C1-82F8-429A-85AC-B60DC12AD43A}"/>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12954</xdr:rowOff>
    </xdr:from>
    <xdr:to>
      <xdr:col>116</xdr:col>
      <xdr:colOff>114300</xdr:colOff>
      <xdr:row>107</xdr:row>
      <xdr:rowOff>114554</xdr:rowOff>
    </xdr:to>
    <xdr:sp macro="" textlink="">
      <xdr:nvSpPr>
        <xdr:cNvPr id="695" name="楕円 694">
          <a:extLst>
            <a:ext uri="{FF2B5EF4-FFF2-40B4-BE49-F238E27FC236}">
              <a16:creationId xmlns:a16="http://schemas.microsoft.com/office/drawing/2014/main" id="{29D78B49-F809-41C2-99EB-D209B7988328}"/>
            </a:ext>
          </a:extLst>
        </xdr:cNvPr>
        <xdr:cNvSpPr/>
      </xdr:nvSpPr>
      <xdr:spPr>
        <a:xfrm>
          <a:off x="22110700" y="18358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35831</xdr:rowOff>
    </xdr:from>
    <xdr:ext cx="469744" cy="259045"/>
    <xdr:sp macro="" textlink="">
      <xdr:nvSpPr>
        <xdr:cNvPr id="696" name="【庁舎】&#10;一人当たり面積該当値テキスト">
          <a:extLst>
            <a:ext uri="{FF2B5EF4-FFF2-40B4-BE49-F238E27FC236}">
              <a16:creationId xmlns:a16="http://schemas.microsoft.com/office/drawing/2014/main" id="{1218270C-FC7D-4BEF-BEEE-E18541963515}"/>
            </a:ext>
          </a:extLst>
        </xdr:cNvPr>
        <xdr:cNvSpPr txBox="1"/>
      </xdr:nvSpPr>
      <xdr:spPr>
        <a:xfrm>
          <a:off x="22199600" y="18209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107</xdr:row>
      <xdr:rowOff>16511</xdr:rowOff>
    </xdr:from>
    <xdr:to>
      <xdr:col>107</xdr:col>
      <xdr:colOff>101600</xdr:colOff>
      <xdr:row>107</xdr:row>
      <xdr:rowOff>118111</xdr:rowOff>
    </xdr:to>
    <xdr:sp macro="" textlink="">
      <xdr:nvSpPr>
        <xdr:cNvPr id="697" name="楕円 696">
          <a:extLst>
            <a:ext uri="{FF2B5EF4-FFF2-40B4-BE49-F238E27FC236}">
              <a16:creationId xmlns:a16="http://schemas.microsoft.com/office/drawing/2014/main" id="{AE1B4F4F-519B-44A3-8901-19DA1A266F28}"/>
            </a:ext>
          </a:extLst>
        </xdr:cNvPr>
        <xdr:cNvSpPr/>
      </xdr:nvSpPr>
      <xdr:spPr>
        <a:xfrm>
          <a:off x="20383500" y="1836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25019</xdr:rowOff>
    </xdr:from>
    <xdr:to>
      <xdr:col>102</xdr:col>
      <xdr:colOff>165100</xdr:colOff>
      <xdr:row>107</xdr:row>
      <xdr:rowOff>126619</xdr:rowOff>
    </xdr:to>
    <xdr:sp macro="" textlink="">
      <xdr:nvSpPr>
        <xdr:cNvPr id="698" name="楕円 697">
          <a:extLst>
            <a:ext uri="{FF2B5EF4-FFF2-40B4-BE49-F238E27FC236}">
              <a16:creationId xmlns:a16="http://schemas.microsoft.com/office/drawing/2014/main" id="{BF0C9732-8ED7-4655-AD02-B27A645D02E3}"/>
            </a:ext>
          </a:extLst>
        </xdr:cNvPr>
        <xdr:cNvSpPr/>
      </xdr:nvSpPr>
      <xdr:spPr>
        <a:xfrm>
          <a:off x="19494500" y="18370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67311</xdr:rowOff>
    </xdr:from>
    <xdr:to>
      <xdr:col>107</xdr:col>
      <xdr:colOff>50800</xdr:colOff>
      <xdr:row>107</xdr:row>
      <xdr:rowOff>75819</xdr:rowOff>
    </xdr:to>
    <xdr:cxnSp macro="">
      <xdr:nvCxnSpPr>
        <xdr:cNvPr id="699" name="直線コネクタ 698">
          <a:extLst>
            <a:ext uri="{FF2B5EF4-FFF2-40B4-BE49-F238E27FC236}">
              <a16:creationId xmlns:a16="http://schemas.microsoft.com/office/drawing/2014/main" id="{6BB24252-878F-41A2-8D6A-2CC83E6C9E9B}"/>
            </a:ext>
          </a:extLst>
        </xdr:cNvPr>
        <xdr:cNvCxnSpPr/>
      </xdr:nvCxnSpPr>
      <xdr:spPr>
        <a:xfrm flipV="1">
          <a:off x="19545300" y="18412461"/>
          <a:ext cx="889000" cy="8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102506</xdr:rowOff>
    </xdr:from>
    <xdr:ext cx="469744" cy="259045"/>
    <xdr:sp macro="" textlink="">
      <xdr:nvSpPr>
        <xdr:cNvPr id="700" name="n_1aveValue【庁舎】&#10;一人当たり面積">
          <a:extLst>
            <a:ext uri="{FF2B5EF4-FFF2-40B4-BE49-F238E27FC236}">
              <a16:creationId xmlns:a16="http://schemas.microsoft.com/office/drawing/2014/main" id="{C7345C27-F750-4326-A433-3D4409DF9A05}"/>
            </a:ext>
          </a:extLst>
        </xdr:cNvPr>
        <xdr:cNvSpPr txBox="1"/>
      </xdr:nvSpPr>
      <xdr:spPr>
        <a:xfrm>
          <a:off x="21075727" y="18276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79139</xdr:rowOff>
    </xdr:from>
    <xdr:ext cx="469744" cy="259045"/>
    <xdr:sp macro="" textlink="">
      <xdr:nvSpPr>
        <xdr:cNvPr id="701" name="n_2aveValue【庁舎】&#10;一人当たり面積">
          <a:extLst>
            <a:ext uri="{FF2B5EF4-FFF2-40B4-BE49-F238E27FC236}">
              <a16:creationId xmlns:a16="http://schemas.microsoft.com/office/drawing/2014/main" id="{84E75C80-F4D7-45F0-8B43-B95E8E6B665E}"/>
            </a:ext>
          </a:extLst>
        </xdr:cNvPr>
        <xdr:cNvSpPr txBox="1"/>
      </xdr:nvSpPr>
      <xdr:spPr>
        <a:xfrm>
          <a:off x="20199427" y="18595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76216</xdr:rowOff>
    </xdr:from>
    <xdr:ext cx="469744" cy="259045"/>
    <xdr:sp macro="" textlink="">
      <xdr:nvSpPr>
        <xdr:cNvPr id="702" name="n_3aveValue【庁舎】&#10;一人当たり面積">
          <a:extLst>
            <a:ext uri="{FF2B5EF4-FFF2-40B4-BE49-F238E27FC236}">
              <a16:creationId xmlns:a16="http://schemas.microsoft.com/office/drawing/2014/main" id="{917474F0-90EE-46B5-9424-F159BA72950E}"/>
            </a:ext>
          </a:extLst>
        </xdr:cNvPr>
        <xdr:cNvSpPr txBox="1"/>
      </xdr:nvSpPr>
      <xdr:spPr>
        <a:xfrm>
          <a:off x="19310427" y="18592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107459</xdr:rowOff>
    </xdr:from>
    <xdr:ext cx="469744" cy="259045"/>
    <xdr:sp macro="" textlink="">
      <xdr:nvSpPr>
        <xdr:cNvPr id="703" name="n_4aveValue【庁舎】&#10;一人当たり面積">
          <a:extLst>
            <a:ext uri="{FF2B5EF4-FFF2-40B4-BE49-F238E27FC236}">
              <a16:creationId xmlns:a16="http://schemas.microsoft.com/office/drawing/2014/main" id="{B9B67DD4-4375-4B2B-B4C6-95D31FEBAEA9}"/>
            </a:ext>
          </a:extLst>
        </xdr:cNvPr>
        <xdr:cNvSpPr txBox="1"/>
      </xdr:nvSpPr>
      <xdr:spPr>
        <a:xfrm>
          <a:off x="18421427" y="18281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134638</xdr:rowOff>
    </xdr:from>
    <xdr:ext cx="469744" cy="259045"/>
    <xdr:sp macro="" textlink="">
      <xdr:nvSpPr>
        <xdr:cNvPr id="704" name="n_2mainValue【庁舎】&#10;一人当たり面積">
          <a:extLst>
            <a:ext uri="{FF2B5EF4-FFF2-40B4-BE49-F238E27FC236}">
              <a16:creationId xmlns:a16="http://schemas.microsoft.com/office/drawing/2014/main" id="{A826EDEF-308F-41C2-9A2E-C47E9FE253B9}"/>
            </a:ext>
          </a:extLst>
        </xdr:cNvPr>
        <xdr:cNvSpPr txBox="1"/>
      </xdr:nvSpPr>
      <xdr:spPr>
        <a:xfrm>
          <a:off x="20199427" y="18136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143146</xdr:rowOff>
    </xdr:from>
    <xdr:ext cx="469744" cy="259045"/>
    <xdr:sp macro="" textlink="">
      <xdr:nvSpPr>
        <xdr:cNvPr id="705" name="n_3mainValue【庁舎】&#10;一人当たり面積">
          <a:extLst>
            <a:ext uri="{FF2B5EF4-FFF2-40B4-BE49-F238E27FC236}">
              <a16:creationId xmlns:a16="http://schemas.microsoft.com/office/drawing/2014/main" id="{C51D0BE3-67B5-4A1C-901A-1C80003E390B}"/>
            </a:ext>
          </a:extLst>
        </xdr:cNvPr>
        <xdr:cNvSpPr txBox="1"/>
      </xdr:nvSpPr>
      <xdr:spPr>
        <a:xfrm>
          <a:off x="19310427" y="18145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06" name="正方形/長方形 705">
          <a:extLst>
            <a:ext uri="{FF2B5EF4-FFF2-40B4-BE49-F238E27FC236}">
              <a16:creationId xmlns:a16="http://schemas.microsoft.com/office/drawing/2014/main" id="{77354033-1E2B-4CCC-8ACD-9CAABD35B8EB}"/>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07" name="正方形/長方形 706">
          <a:extLst>
            <a:ext uri="{FF2B5EF4-FFF2-40B4-BE49-F238E27FC236}">
              <a16:creationId xmlns:a16="http://schemas.microsoft.com/office/drawing/2014/main" id="{3D212DB9-E2F7-48E5-9CA3-544F5E30619E}"/>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08" name="テキスト ボックス 707">
          <a:extLst>
            <a:ext uri="{FF2B5EF4-FFF2-40B4-BE49-F238E27FC236}">
              <a16:creationId xmlns:a16="http://schemas.microsoft.com/office/drawing/2014/main" id="{A6B044B2-A8A0-4E8B-BD2E-04AC32F6C194}"/>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類似団体と比較して有形固定資産償却率が高くなっている施設に一般廃棄物処理施設が挙げられる。焼却炉の老朽化が著しく維持管理の面からも継続使用は難しいことから、</a:t>
          </a:r>
          <a:r>
            <a:rPr kumimoji="1" lang="en-US" altLang="ja-JP" sz="1300">
              <a:latin typeface="ＭＳ Ｐゴシック" panose="020B0600070205080204" pitchFamily="50" charset="-128"/>
              <a:ea typeface="ＭＳ Ｐゴシック" panose="020B0600070205080204" pitchFamily="50" charset="-128"/>
            </a:rPr>
            <a:t>H27</a:t>
          </a:r>
          <a:r>
            <a:rPr kumimoji="1" lang="ja-JP" altLang="en-US" sz="1300">
              <a:latin typeface="ＭＳ Ｐゴシック" panose="020B0600070205080204" pitchFamily="50" charset="-128"/>
              <a:ea typeface="ＭＳ Ｐゴシック" panose="020B0600070205080204" pitchFamily="50" charset="-128"/>
            </a:rPr>
            <a:t>年度から可燃ごみの焼却は近隣の一部事務組合に委託し、既存施設は改修を行い資源ごみのストックヤードに転用したところである。これにより減価償却率は大幅に改善した。令和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年度は構造の誤りによる耐用年数の修正を行ったことにより、減価償却率に変動があった。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消防施設（広域消防本部）及び庁舎については、それぞれ施設の建て替えが完了し、供用開始したところである。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福島県檜枝岐村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522
521
390.46
2,675,151
2,533,165
103,307
991,543
3,296,213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近年ほぼ横ばいであるが、歳入では主に固定資産税（主に大規模償却資産）の減少、歳出では防災対策や過疎対策などの行政需要が増加しており、今後、徐々に財政力の低下が予想される。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44</xdr:row>
      <xdr:rowOff>165100</xdr:rowOff>
    </xdr:from>
    <xdr:to>
      <xdr:col>27</xdr:col>
      <xdr:colOff>184150</xdr:colOff>
      <xdr:row>44</xdr:row>
      <xdr:rowOff>165100</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0" name="財政力グラフ枠">
          <a:extLst>
            <a:ext uri="{FF2B5EF4-FFF2-40B4-BE49-F238E27FC236}">
              <a16:creationId xmlns:a16="http://schemas.microsoft.com/office/drawing/2014/main" id="{00000000-0008-0000-0300-00003C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11684</xdr:rowOff>
    </xdr:from>
    <xdr:to>
      <xdr:col>23</xdr:col>
      <xdr:colOff>133350</xdr:colOff>
      <xdr:row>44</xdr:row>
      <xdr:rowOff>97536</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flipV="1">
          <a:off x="4953000" y="6183884"/>
          <a:ext cx="0" cy="14574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69613</xdr:rowOff>
    </xdr:from>
    <xdr:ext cx="762000" cy="259045"/>
    <xdr:sp macro="" textlink="">
      <xdr:nvSpPr>
        <xdr:cNvPr id="62" name="財政力最小値テキスト">
          <a:extLst>
            <a:ext uri="{FF2B5EF4-FFF2-40B4-BE49-F238E27FC236}">
              <a16:creationId xmlns:a16="http://schemas.microsoft.com/office/drawing/2014/main" id="{00000000-0008-0000-0300-00003E000000}"/>
            </a:ext>
          </a:extLst>
        </xdr:cNvPr>
        <xdr:cNvSpPr txBox="1"/>
      </xdr:nvSpPr>
      <xdr:spPr>
        <a:xfrm>
          <a:off x="5041900" y="7613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97536</xdr:rowOff>
    </xdr:from>
    <xdr:to>
      <xdr:col>24</xdr:col>
      <xdr:colOff>12700</xdr:colOff>
      <xdr:row>44</xdr:row>
      <xdr:rowOff>97536</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4864100" y="7641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98061</xdr:rowOff>
    </xdr:from>
    <xdr:ext cx="762000" cy="259045"/>
    <xdr:sp macro="" textlink="">
      <xdr:nvSpPr>
        <xdr:cNvPr id="64" name="財政力最大値テキスト">
          <a:extLst>
            <a:ext uri="{FF2B5EF4-FFF2-40B4-BE49-F238E27FC236}">
              <a16:creationId xmlns:a16="http://schemas.microsoft.com/office/drawing/2014/main" id="{00000000-0008-0000-0300-000040000000}"/>
            </a:ext>
          </a:extLst>
        </xdr:cNvPr>
        <xdr:cNvSpPr txBox="1"/>
      </xdr:nvSpPr>
      <xdr:spPr>
        <a:xfrm>
          <a:off x="5041900" y="5927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11684</xdr:rowOff>
    </xdr:from>
    <xdr:to>
      <xdr:col>24</xdr:col>
      <xdr:colOff>12700</xdr:colOff>
      <xdr:row>36</xdr:row>
      <xdr:rowOff>11684</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864100" y="6183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160528</xdr:rowOff>
    </xdr:from>
    <xdr:to>
      <xdr:col>23</xdr:col>
      <xdr:colOff>133350</xdr:colOff>
      <xdr:row>42</xdr:row>
      <xdr:rowOff>170180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114800" y="7361428"/>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26179</xdr:rowOff>
    </xdr:from>
    <xdr:ext cx="762000" cy="259045"/>
    <xdr:sp macro="" textlink="">
      <xdr:nvSpPr>
        <xdr:cNvPr id="67" name="財政力平均値テキスト">
          <a:extLst>
            <a:ext uri="{FF2B5EF4-FFF2-40B4-BE49-F238E27FC236}">
              <a16:creationId xmlns:a16="http://schemas.microsoft.com/office/drawing/2014/main" id="{00000000-0008-0000-0300-000043000000}"/>
            </a:ext>
          </a:extLst>
        </xdr:cNvPr>
        <xdr:cNvSpPr txBox="1"/>
      </xdr:nvSpPr>
      <xdr:spPr>
        <a:xfrm>
          <a:off x="5041900" y="73985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54102</xdr:rowOff>
    </xdr:from>
    <xdr:to>
      <xdr:col>23</xdr:col>
      <xdr:colOff>184150</xdr:colOff>
      <xdr:row>43</xdr:row>
      <xdr:rowOff>155702</xdr:rowOff>
    </xdr:to>
    <xdr:sp macro="" textlink="">
      <xdr:nvSpPr>
        <xdr:cNvPr id="68" name="フローチャート: 判断 67">
          <a:extLst>
            <a:ext uri="{FF2B5EF4-FFF2-40B4-BE49-F238E27FC236}">
              <a16:creationId xmlns:a16="http://schemas.microsoft.com/office/drawing/2014/main" id="{00000000-0008-0000-0300-000044000000}"/>
            </a:ext>
          </a:extLst>
        </xdr:cNvPr>
        <xdr:cNvSpPr/>
      </xdr:nvSpPr>
      <xdr:spPr>
        <a:xfrm>
          <a:off x="4902200" y="7426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160528</xdr:rowOff>
    </xdr:from>
    <xdr:to>
      <xdr:col>19</xdr:col>
      <xdr:colOff>133350</xdr:colOff>
      <xdr:row>42</xdr:row>
      <xdr:rowOff>160528</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3225800" y="7361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54102</xdr:rowOff>
    </xdr:from>
    <xdr:to>
      <xdr:col>19</xdr:col>
      <xdr:colOff>184150</xdr:colOff>
      <xdr:row>43</xdr:row>
      <xdr:rowOff>155702</xdr:rowOff>
    </xdr:to>
    <xdr:sp macro="" textlink="">
      <xdr:nvSpPr>
        <xdr:cNvPr id="70" name="フローチャート: 判断 69">
          <a:extLst>
            <a:ext uri="{FF2B5EF4-FFF2-40B4-BE49-F238E27FC236}">
              <a16:creationId xmlns:a16="http://schemas.microsoft.com/office/drawing/2014/main" id="{00000000-0008-0000-0300-000046000000}"/>
            </a:ext>
          </a:extLst>
        </xdr:cNvPr>
        <xdr:cNvSpPr/>
      </xdr:nvSpPr>
      <xdr:spPr>
        <a:xfrm>
          <a:off x="4064000" y="7426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140479</xdr:rowOff>
    </xdr:from>
    <xdr:ext cx="736600" cy="259045"/>
    <xdr:sp macro="" textlink="">
      <xdr:nvSpPr>
        <xdr:cNvPr id="71" name="テキスト ボックス 70">
          <a:extLst>
            <a:ext uri="{FF2B5EF4-FFF2-40B4-BE49-F238E27FC236}">
              <a16:creationId xmlns:a16="http://schemas.microsoft.com/office/drawing/2014/main" id="{00000000-0008-0000-0300-000047000000}"/>
            </a:ext>
          </a:extLst>
        </xdr:cNvPr>
        <xdr:cNvSpPr txBox="1"/>
      </xdr:nvSpPr>
      <xdr:spPr>
        <a:xfrm>
          <a:off x="3733800" y="75128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160528</xdr:rowOff>
    </xdr:from>
    <xdr:to>
      <xdr:col>15</xdr:col>
      <xdr:colOff>82550</xdr:colOff>
      <xdr:row>42</xdr:row>
      <xdr:rowOff>160528</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2336800" y="7361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83058</xdr:rowOff>
    </xdr:from>
    <xdr:to>
      <xdr:col>15</xdr:col>
      <xdr:colOff>133350</xdr:colOff>
      <xdr:row>44</xdr:row>
      <xdr:rowOff>13208</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3175000" y="74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169435</xdr:rowOff>
    </xdr:from>
    <xdr:ext cx="7620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2844800" y="7541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160528</xdr:rowOff>
    </xdr:from>
    <xdr:to>
      <xdr:col>11</xdr:col>
      <xdr:colOff>31750</xdr:colOff>
      <xdr:row>42</xdr:row>
      <xdr:rowOff>160528</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1447800" y="7361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83058</xdr:rowOff>
    </xdr:from>
    <xdr:to>
      <xdr:col>11</xdr:col>
      <xdr:colOff>82550</xdr:colOff>
      <xdr:row>44</xdr:row>
      <xdr:rowOff>13208</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2286000" y="74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169435</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1955800" y="7541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73406</xdr:rowOff>
    </xdr:from>
    <xdr:to>
      <xdr:col>7</xdr:col>
      <xdr:colOff>31750</xdr:colOff>
      <xdr:row>44</xdr:row>
      <xdr:rowOff>3556</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1397000" y="7445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159783</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066800" y="7532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119380</xdr:rowOff>
    </xdr:from>
    <xdr:to>
      <xdr:col>23</xdr:col>
      <xdr:colOff>184150</xdr:colOff>
      <xdr:row>43</xdr:row>
      <xdr:rowOff>49530</xdr:rowOff>
    </xdr:to>
    <xdr:sp macro="" textlink="">
      <xdr:nvSpPr>
        <xdr:cNvPr id="85" name="楕円 84">
          <a:extLst>
            <a:ext uri="{FF2B5EF4-FFF2-40B4-BE49-F238E27FC236}">
              <a16:creationId xmlns:a16="http://schemas.microsoft.com/office/drawing/2014/main" id="{00000000-0008-0000-0300-000055000000}"/>
            </a:ext>
          </a:extLst>
        </xdr:cNvPr>
        <xdr:cNvSpPr/>
      </xdr:nvSpPr>
      <xdr:spPr>
        <a:xfrm>
          <a:off x="4902200" y="732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135907</xdr:rowOff>
    </xdr:from>
    <xdr:ext cx="762000" cy="259045"/>
    <xdr:sp macro="" textlink="">
      <xdr:nvSpPr>
        <xdr:cNvPr id="86" name="財政力該当値テキスト">
          <a:extLst>
            <a:ext uri="{FF2B5EF4-FFF2-40B4-BE49-F238E27FC236}">
              <a16:creationId xmlns:a16="http://schemas.microsoft.com/office/drawing/2014/main" id="{00000000-0008-0000-0300-000056000000}"/>
            </a:ext>
          </a:extLst>
        </xdr:cNvPr>
        <xdr:cNvSpPr txBox="1"/>
      </xdr:nvSpPr>
      <xdr:spPr>
        <a:xfrm>
          <a:off x="50419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109728</xdr:rowOff>
    </xdr:from>
    <xdr:to>
      <xdr:col>19</xdr:col>
      <xdr:colOff>184150</xdr:colOff>
      <xdr:row>43</xdr:row>
      <xdr:rowOff>39878</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4064000" y="7310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50055</xdr:rowOff>
    </xdr:from>
    <xdr:ext cx="7366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3733800" y="7079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109728</xdr:rowOff>
    </xdr:from>
    <xdr:to>
      <xdr:col>15</xdr:col>
      <xdr:colOff>133350</xdr:colOff>
      <xdr:row>43</xdr:row>
      <xdr:rowOff>39878</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3175000" y="7310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50055</xdr:rowOff>
    </xdr:from>
    <xdr:ext cx="7620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2844800" y="7079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109728</xdr:rowOff>
    </xdr:from>
    <xdr:to>
      <xdr:col>11</xdr:col>
      <xdr:colOff>82550</xdr:colOff>
      <xdr:row>43</xdr:row>
      <xdr:rowOff>39878</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2286000" y="7310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50055</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1955800" y="7079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109728</xdr:rowOff>
    </xdr:from>
    <xdr:to>
      <xdr:col>7</xdr:col>
      <xdr:colOff>31750</xdr:colOff>
      <xdr:row>43</xdr:row>
      <xdr:rowOff>39878</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1397000" y="7310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50055</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066800" y="7079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5" name="正方形/長方形 94">
          <a:extLst>
            <a:ext uri="{FF2B5EF4-FFF2-40B4-BE49-F238E27FC236}">
              <a16:creationId xmlns:a16="http://schemas.microsoft.com/office/drawing/2014/main" id="{00000000-0008-0000-0300-00005F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7" name="テキスト ボックス 106">
          <a:extLst>
            <a:ext uri="{FF2B5EF4-FFF2-40B4-BE49-F238E27FC236}">
              <a16:creationId xmlns:a16="http://schemas.microsoft.com/office/drawing/2014/main" id="{00000000-0008-0000-0300-00006B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近年、普通交付税等の経常一般財源の減少とともに経常経費が大きく増加しており、財政の硬直化が一層進んでいる。また、不採算部門の公営企業（事業の一部）の廃止に伴い、本度決算から普通会計に加わったことにより、更に比率が悪化した。地方財政を取り巻く状況が厳しくなる中、人件費や公債費など経常経費の圧縮に努め、上昇を抑制し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08" name="テキスト ボックス 107">
          <a:extLst>
            <a:ext uri="{FF2B5EF4-FFF2-40B4-BE49-F238E27FC236}">
              <a16:creationId xmlns:a16="http://schemas.microsoft.com/office/drawing/2014/main" id="{00000000-0008-0000-0300-00006C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09" name="直線コネクタ 108">
          <a:extLst>
            <a:ext uri="{FF2B5EF4-FFF2-40B4-BE49-F238E27FC236}">
              <a16:creationId xmlns:a16="http://schemas.microsoft.com/office/drawing/2014/main" id="{00000000-0008-0000-0300-00006D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1" name="財政構造の弾力性グラフ枠">
          <a:extLst>
            <a:ext uri="{FF2B5EF4-FFF2-40B4-BE49-F238E27FC236}">
              <a16:creationId xmlns:a16="http://schemas.microsoft.com/office/drawing/2014/main" id="{00000000-0008-0000-0300-000079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112522</xdr:rowOff>
    </xdr:from>
    <xdr:to>
      <xdr:col>23</xdr:col>
      <xdr:colOff>133350</xdr:colOff>
      <xdr:row>67</xdr:row>
      <xdr:rowOff>128270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flipV="1">
          <a:off x="4953000" y="10056622"/>
          <a:ext cx="0" cy="15587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100347</xdr:rowOff>
    </xdr:from>
    <xdr:ext cx="762000" cy="259045"/>
    <xdr:sp macro="" textlink="">
      <xdr:nvSpPr>
        <xdr:cNvPr id="123" name="財政構造の弾力性最小値テキスト">
          <a:extLst>
            <a:ext uri="{FF2B5EF4-FFF2-40B4-BE49-F238E27FC236}">
              <a16:creationId xmlns:a16="http://schemas.microsoft.com/office/drawing/2014/main" id="{00000000-0008-0000-0300-00007B000000}"/>
            </a:ext>
          </a:extLst>
        </xdr:cNvPr>
        <xdr:cNvSpPr txBox="1"/>
      </xdr:nvSpPr>
      <xdr:spPr>
        <a:xfrm>
          <a:off x="5041900" y="1158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128270</xdr:rowOff>
    </xdr:from>
    <xdr:to>
      <xdr:col>24</xdr:col>
      <xdr:colOff>12700</xdr:colOff>
      <xdr:row>67</xdr:row>
      <xdr:rowOff>128270</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4864100" y="1161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27449</xdr:rowOff>
    </xdr:from>
    <xdr:ext cx="762000" cy="259045"/>
    <xdr:sp macro="" textlink="">
      <xdr:nvSpPr>
        <xdr:cNvPr id="125" name="財政構造の弾力性最大値テキスト">
          <a:extLst>
            <a:ext uri="{FF2B5EF4-FFF2-40B4-BE49-F238E27FC236}">
              <a16:creationId xmlns:a16="http://schemas.microsoft.com/office/drawing/2014/main" id="{00000000-0008-0000-0300-00007D000000}"/>
            </a:ext>
          </a:extLst>
        </xdr:cNvPr>
        <xdr:cNvSpPr txBox="1"/>
      </xdr:nvSpPr>
      <xdr:spPr>
        <a:xfrm>
          <a:off x="5041900" y="9800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112522</xdr:rowOff>
    </xdr:from>
    <xdr:to>
      <xdr:col>24</xdr:col>
      <xdr:colOff>12700</xdr:colOff>
      <xdr:row>58</xdr:row>
      <xdr:rowOff>112522</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4864100" y="10056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66</xdr:row>
      <xdr:rowOff>10160</xdr:rowOff>
    </xdr:from>
    <xdr:to>
      <xdr:col>23</xdr:col>
      <xdr:colOff>133350</xdr:colOff>
      <xdr:row>66</xdr:row>
      <xdr:rowOff>152527</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114800" y="11325860"/>
          <a:ext cx="838200" cy="142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154703</xdr:rowOff>
    </xdr:from>
    <xdr:ext cx="762000" cy="259045"/>
    <xdr:sp macro="" textlink="">
      <xdr:nvSpPr>
        <xdr:cNvPr id="128" name="財政構造の弾力性平均値テキスト">
          <a:extLst>
            <a:ext uri="{FF2B5EF4-FFF2-40B4-BE49-F238E27FC236}">
              <a16:creationId xmlns:a16="http://schemas.microsoft.com/office/drawing/2014/main" id="{00000000-0008-0000-0300-000080000000}"/>
            </a:ext>
          </a:extLst>
        </xdr:cNvPr>
        <xdr:cNvSpPr txBox="1"/>
      </xdr:nvSpPr>
      <xdr:spPr>
        <a:xfrm>
          <a:off x="5041900" y="10956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138176</xdr:rowOff>
    </xdr:from>
    <xdr:to>
      <xdr:col>23</xdr:col>
      <xdr:colOff>184150</xdr:colOff>
      <xdr:row>65</xdr:row>
      <xdr:rowOff>68326</xdr:rowOff>
    </xdr:to>
    <xdr:sp macro="" textlink="">
      <xdr:nvSpPr>
        <xdr:cNvPr id="129" name="フローチャート: 判断 128">
          <a:extLst>
            <a:ext uri="{FF2B5EF4-FFF2-40B4-BE49-F238E27FC236}">
              <a16:creationId xmlns:a16="http://schemas.microsoft.com/office/drawing/2014/main" id="{00000000-0008-0000-0300-000081000000}"/>
            </a:ext>
          </a:extLst>
        </xdr:cNvPr>
        <xdr:cNvSpPr/>
      </xdr:nvSpPr>
      <xdr:spPr>
        <a:xfrm>
          <a:off x="4902200" y="11110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109220</xdr:rowOff>
    </xdr:from>
    <xdr:to>
      <xdr:col>19</xdr:col>
      <xdr:colOff>133350</xdr:colOff>
      <xdr:row>66</xdr:row>
      <xdr:rowOff>10160</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3225800" y="1125347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65</xdr:row>
      <xdr:rowOff>5334</xdr:rowOff>
    </xdr:from>
    <xdr:to>
      <xdr:col>19</xdr:col>
      <xdr:colOff>184150</xdr:colOff>
      <xdr:row>65</xdr:row>
      <xdr:rowOff>106934</xdr:rowOff>
    </xdr:to>
    <xdr:sp macro="" textlink="">
      <xdr:nvSpPr>
        <xdr:cNvPr id="131" name="フローチャート: 判断 130">
          <a:extLst>
            <a:ext uri="{FF2B5EF4-FFF2-40B4-BE49-F238E27FC236}">
              <a16:creationId xmlns:a16="http://schemas.microsoft.com/office/drawing/2014/main" id="{00000000-0008-0000-0300-000083000000}"/>
            </a:ext>
          </a:extLst>
        </xdr:cNvPr>
        <xdr:cNvSpPr/>
      </xdr:nvSpPr>
      <xdr:spPr>
        <a:xfrm>
          <a:off x="4064000" y="11149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117111</xdr:rowOff>
    </xdr:from>
    <xdr:ext cx="736600" cy="259045"/>
    <xdr:sp macro="" textlink="">
      <xdr:nvSpPr>
        <xdr:cNvPr id="132" name="テキスト ボックス 131">
          <a:extLst>
            <a:ext uri="{FF2B5EF4-FFF2-40B4-BE49-F238E27FC236}">
              <a16:creationId xmlns:a16="http://schemas.microsoft.com/office/drawing/2014/main" id="{00000000-0008-0000-0300-000084000000}"/>
            </a:ext>
          </a:extLst>
        </xdr:cNvPr>
        <xdr:cNvSpPr txBox="1"/>
      </xdr:nvSpPr>
      <xdr:spPr>
        <a:xfrm>
          <a:off x="3733800" y="109184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111760</xdr:rowOff>
    </xdr:from>
    <xdr:to>
      <xdr:col>15</xdr:col>
      <xdr:colOff>82550</xdr:colOff>
      <xdr:row>65</xdr:row>
      <xdr:rowOff>109220</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2336800" y="11084560"/>
          <a:ext cx="889000" cy="16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65</xdr:row>
      <xdr:rowOff>39116</xdr:rowOff>
    </xdr:from>
    <xdr:to>
      <xdr:col>15</xdr:col>
      <xdr:colOff>133350</xdr:colOff>
      <xdr:row>65</xdr:row>
      <xdr:rowOff>140716</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3175000" y="11183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150893</xdr:rowOff>
    </xdr:from>
    <xdr:ext cx="762000" cy="259045"/>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2844800" y="10952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121539</xdr:rowOff>
    </xdr:from>
    <xdr:to>
      <xdr:col>11</xdr:col>
      <xdr:colOff>31750</xdr:colOff>
      <xdr:row>64</xdr:row>
      <xdr:rowOff>111760</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1447800" y="10922889"/>
          <a:ext cx="889000" cy="161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65</xdr:row>
      <xdr:rowOff>31877</xdr:rowOff>
    </xdr:from>
    <xdr:to>
      <xdr:col>11</xdr:col>
      <xdr:colOff>82550</xdr:colOff>
      <xdr:row>65</xdr:row>
      <xdr:rowOff>133477</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2286000" y="11176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118254</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1955800" y="11262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135763</xdr:rowOff>
    </xdr:from>
    <xdr:to>
      <xdr:col>7</xdr:col>
      <xdr:colOff>31750</xdr:colOff>
      <xdr:row>65</xdr:row>
      <xdr:rowOff>65913</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1397000" y="11108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50690</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1066800" y="11194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66</xdr:row>
      <xdr:rowOff>101727</xdr:rowOff>
    </xdr:from>
    <xdr:to>
      <xdr:col>23</xdr:col>
      <xdr:colOff>184150</xdr:colOff>
      <xdr:row>67</xdr:row>
      <xdr:rowOff>31877</xdr:rowOff>
    </xdr:to>
    <xdr:sp macro="" textlink="">
      <xdr:nvSpPr>
        <xdr:cNvPr id="146" name="楕円 145">
          <a:extLst>
            <a:ext uri="{FF2B5EF4-FFF2-40B4-BE49-F238E27FC236}">
              <a16:creationId xmlns:a16="http://schemas.microsoft.com/office/drawing/2014/main" id="{00000000-0008-0000-0300-000092000000}"/>
            </a:ext>
          </a:extLst>
        </xdr:cNvPr>
        <xdr:cNvSpPr/>
      </xdr:nvSpPr>
      <xdr:spPr>
        <a:xfrm>
          <a:off x="4902200" y="11417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66</xdr:row>
      <xdr:rowOff>73804</xdr:rowOff>
    </xdr:from>
    <xdr:ext cx="762000" cy="259045"/>
    <xdr:sp macro="" textlink="">
      <xdr:nvSpPr>
        <xdr:cNvPr id="147" name="財政構造の弾力性該当値テキスト">
          <a:extLst>
            <a:ext uri="{FF2B5EF4-FFF2-40B4-BE49-F238E27FC236}">
              <a16:creationId xmlns:a16="http://schemas.microsoft.com/office/drawing/2014/main" id="{00000000-0008-0000-0300-000093000000}"/>
            </a:ext>
          </a:extLst>
        </xdr:cNvPr>
        <xdr:cNvSpPr txBox="1"/>
      </xdr:nvSpPr>
      <xdr:spPr>
        <a:xfrm>
          <a:off x="5041900" y="11389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130810</xdr:rowOff>
    </xdr:from>
    <xdr:to>
      <xdr:col>19</xdr:col>
      <xdr:colOff>184150</xdr:colOff>
      <xdr:row>66</xdr:row>
      <xdr:rowOff>60960</xdr:rowOff>
    </xdr:to>
    <xdr:sp macro="" textlink="">
      <xdr:nvSpPr>
        <xdr:cNvPr id="148" name="楕円 147">
          <a:extLst>
            <a:ext uri="{FF2B5EF4-FFF2-40B4-BE49-F238E27FC236}">
              <a16:creationId xmlns:a16="http://schemas.microsoft.com/office/drawing/2014/main" id="{00000000-0008-0000-0300-000094000000}"/>
            </a:ext>
          </a:extLst>
        </xdr:cNvPr>
        <xdr:cNvSpPr/>
      </xdr:nvSpPr>
      <xdr:spPr>
        <a:xfrm>
          <a:off x="4064000" y="1127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45737</xdr:rowOff>
    </xdr:from>
    <xdr:ext cx="7366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733800" y="11361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58420</xdr:rowOff>
    </xdr:from>
    <xdr:to>
      <xdr:col>15</xdr:col>
      <xdr:colOff>133350</xdr:colOff>
      <xdr:row>65</xdr:row>
      <xdr:rowOff>160020</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3175000" y="1120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144797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2844800" y="1128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60960</xdr:rowOff>
    </xdr:from>
    <xdr:to>
      <xdr:col>11</xdr:col>
      <xdr:colOff>82550</xdr:colOff>
      <xdr:row>64</xdr:row>
      <xdr:rowOff>162560</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2286000" y="1103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1287</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1955800" y="10802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70739</xdr:rowOff>
    </xdr:from>
    <xdr:to>
      <xdr:col>7</xdr:col>
      <xdr:colOff>31750</xdr:colOff>
      <xdr:row>64</xdr:row>
      <xdr:rowOff>889</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1397000" y="10872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11066</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1066800" y="10640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6" name="正方形/長方形 155">
          <a:extLst>
            <a:ext uri="{FF2B5EF4-FFF2-40B4-BE49-F238E27FC236}">
              <a16:creationId xmlns:a16="http://schemas.microsoft.com/office/drawing/2014/main" id="{00000000-0008-0000-0300-00009C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[1,654,711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192,204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8" name="テキスト ボックス 167">
          <a:extLst>
            <a:ext uri="{FF2B5EF4-FFF2-40B4-BE49-F238E27FC236}">
              <a16:creationId xmlns:a16="http://schemas.microsoft.com/office/drawing/2014/main" id="{00000000-0008-0000-0300-0000A8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人口が</a:t>
          </a:r>
          <a:r>
            <a:rPr kumimoji="1" lang="en-US" altLang="ja-JP" sz="1300">
              <a:latin typeface="ＭＳ Ｐゴシック" panose="020B0600070205080204" pitchFamily="50" charset="-128"/>
              <a:ea typeface="ＭＳ Ｐゴシック" panose="020B0600070205080204" pitchFamily="50" charset="-128"/>
            </a:rPr>
            <a:t>522</a:t>
          </a:r>
          <a:r>
            <a:rPr kumimoji="1" lang="ja-JP" altLang="en-US" sz="1300">
              <a:latin typeface="ＭＳ Ｐゴシック" panose="020B0600070205080204" pitchFamily="50" charset="-128"/>
              <a:ea typeface="ＭＳ Ｐゴシック" panose="020B0600070205080204" pitchFamily="50" charset="-128"/>
            </a:rPr>
            <a:t>人と極端に少なく、行政経費は割高となる。</a:t>
          </a:r>
        </a:p>
        <a:p>
          <a:r>
            <a:rPr kumimoji="1" lang="ja-JP" altLang="en-US" sz="1300">
              <a:latin typeface="ＭＳ Ｐゴシック" panose="020B0600070205080204" pitchFamily="50" charset="-128"/>
              <a:ea typeface="ＭＳ Ｐゴシック" panose="020B0600070205080204" pitchFamily="50" charset="-128"/>
            </a:rPr>
            <a:t>また、山間部で豪雪地帯等の地理的、自然条件が不利な地域であり、企業立地等が望めないため、村直営施設が多く人件費の割合が高くなる要因にもなっている。行政サービスの著しい低下につながらないよう可能な範囲で、経費削減を図る。令和元年度で廃止した不採算部門の公営企業（事業の一部）を本度から普通会計で決算することにより経費が大きく増加した。</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69" name="テキスト ボックス 168">
          <a:extLst>
            <a:ext uri="{FF2B5EF4-FFF2-40B4-BE49-F238E27FC236}">
              <a16:creationId xmlns:a16="http://schemas.microsoft.com/office/drawing/2014/main" id="{00000000-0008-0000-0300-0000A9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0" name="直線コネクタ 169">
          <a:extLst>
            <a:ext uri="{FF2B5EF4-FFF2-40B4-BE49-F238E27FC236}">
              <a16:creationId xmlns:a16="http://schemas.microsoft.com/office/drawing/2014/main" id="{00000000-0008-0000-0300-0000AA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2" name="直線コネクタ 171">
          <a:extLst>
            <a:ext uri="{FF2B5EF4-FFF2-40B4-BE49-F238E27FC236}">
              <a16:creationId xmlns:a16="http://schemas.microsoft.com/office/drawing/2014/main" id="{00000000-0008-0000-0300-0000AC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1" name="人件費・物件費等の状況グラフ枠">
          <a:extLst>
            <a:ext uri="{FF2B5EF4-FFF2-40B4-BE49-F238E27FC236}">
              <a16:creationId xmlns:a16="http://schemas.microsoft.com/office/drawing/2014/main" id="{00000000-0008-0000-0300-0000B5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111077</xdr:rowOff>
    </xdr:from>
    <xdr:to>
      <xdr:col>23</xdr:col>
      <xdr:colOff>133350</xdr:colOff>
      <xdr:row>89</xdr:row>
      <xdr:rowOff>74044</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flipV="1">
          <a:off x="4953000" y="13998527"/>
          <a:ext cx="0" cy="13345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46121</xdr:rowOff>
    </xdr:from>
    <xdr:ext cx="762000" cy="259045"/>
    <xdr:sp macro="" textlink="">
      <xdr:nvSpPr>
        <xdr:cNvPr id="183" name="人件費・物件費等の状況最小値テキスト">
          <a:extLst>
            <a:ext uri="{FF2B5EF4-FFF2-40B4-BE49-F238E27FC236}">
              <a16:creationId xmlns:a16="http://schemas.microsoft.com/office/drawing/2014/main" id="{00000000-0008-0000-0300-0000B7000000}"/>
            </a:ext>
          </a:extLst>
        </xdr:cNvPr>
        <xdr:cNvSpPr txBox="1"/>
      </xdr:nvSpPr>
      <xdr:spPr>
        <a:xfrm>
          <a:off x="5041900" y="15305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3,008,691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74044</xdr:rowOff>
    </xdr:from>
    <xdr:to>
      <xdr:col>24</xdr:col>
      <xdr:colOff>12700</xdr:colOff>
      <xdr:row>89</xdr:row>
      <xdr:rowOff>74044</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4864100" y="15333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26004</xdr:rowOff>
    </xdr:from>
    <xdr:ext cx="762000" cy="259045"/>
    <xdr:sp macro="" textlink="">
      <xdr:nvSpPr>
        <xdr:cNvPr id="185" name="人件費・物件費等の状況最大値テキスト">
          <a:extLst>
            <a:ext uri="{FF2B5EF4-FFF2-40B4-BE49-F238E27FC236}">
              <a16:creationId xmlns:a16="http://schemas.microsoft.com/office/drawing/2014/main" id="{00000000-0008-0000-0300-0000B9000000}"/>
            </a:ext>
          </a:extLst>
        </xdr:cNvPr>
        <xdr:cNvSpPr txBox="1"/>
      </xdr:nvSpPr>
      <xdr:spPr>
        <a:xfrm>
          <a:off x="5041900" y="13742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243,322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111077</xdr:rowOff>
    </xdr:from>
    <xdr:to>
      <xdr:col>24</xdr:col>
      <xdr:colOff>12700</xdr:colOff>
      <xdr:row>81</xdr:row>
      <xdr:rowOff>111077</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4864100" y="139985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79268</xdr:rowOff>
    </xdr:from>
    <xdr:to>
      <xdr:col>23</xdr:col>
      <xdr:colOff>133350</xdr:colOff>
      <xdr:row>85</xdr:row>
      <xdr:rowOff>106414</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4114800" y="14481068"/>
          <a:ext cx="838200" cy="198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36658</xdr:rowOff>
    </xdr:from>
    <xdr:ext cx="762000" cy="259045"/>
    <xdr:sp macro="" textlink="">
      <xdr:nvSpPr>
        <xdr:cNvPr id="188" name="人件費・物件費等の状況平均値テキスト">
          <a:extLst>
            <a:ext uri="{FF2B5EF4-FFF2-40B4-BE49-F238E27FC236}">
              <a16:creationId xmlns:a16="http://schemas.microsoft.com/office/drawing/2014/main" id="{00000000-0008-0000-0300-0000BC000000}"/>
            </a:ext>
          </a:extLst>
        </xdr:cNvPr>
        <xdr:cNvSpPr txBox="1"/>
      </xdr:nvSpPr>
      <xdr:spPr>
        <a:xfrm>
          <a:off x="5041900" y="139241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20131</xdr:rowOff>
    </xdr:from>
    <xdr:to>
      <xdr:col>23</xdr:col>
      <xdr:colOff>184150</xdr:colOff>
      <xdr:row>82</xdr:row>
      <xdr:rowOff>121731</xdr:rowOff>
    </xdr:to>
    <xdr:sp macro="" textlink="">
      <xdr:nvSpPr>
        <xdr:cNvPr id="189" name="フローチャート: 判断 188">
          <a:extLst>
            <a:ext uri="{FF2B5EF4-FFF2-40B4-BE49-F238E27FC236}">
              <a16:creationId xmlns:a16="http://schemas.microsoft.com/office/drawing/2014/main" id="{00000000-0008-0000-0300-0000BD000000}"/>
            </a:ext>
          </a:extLst>
        </xdr:cNvPr>
        <xdr:cNvSpPr/>
      </xdr:nvSpPr>
      <xdr:spPr>
        <a:xfrm>
          <a:off x="4902200" y="14079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32420</xdr:rowOff>
    </xdr:from>
    <xdr:to>
      <xdr:col>19</xdr:col>
      <xdr:colOff>133350</xdr:colOff>
      <xdr:row>84</xdr:row>
      <xdr:rowOff>79268</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3225800" y="14434220"/>
          <a:ext cx="889000" cy="46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12669</xdr:rowOff>
    </xdr:from>
    <xdr:to>
      <xdr:col>19</xdr:col>
      <xdr:colOff>184150</xdr:colOff>
      <xdr:row>82</xdr:row>
      <xdr:rowOff>114269</xdr:rowOff>
    </xdr:to>
    <xdr:sp macro="" textlink="">
      <xdr:nvSpPr>
        <xdr:cNvPr id="191" name="フローチャート: 判断 190">
          <a:extLst>
            <a:ext uri="{FF2B5EF4-FFF2-40B4-BE49-F238E27FC236}">
              <a16:creationId xmlns:a16="http://schemas.microsoft.com/office/drawing/2014/main" id="{00000000-0008-0000-0300-0000BF000000}"/>
            </a:ext>
          </a:extLst>
        </xdr:cNvPr>
        <xdr:cNvSpPr/>
      </xdr:nvSpPr>
      <xdr:spPr>
        <a:xfrm>
          <a:off x="4064000" y="14071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124446</xdr:rowOff>
    </xdr:from>
    <xdr:ext cx="736600" cy="259045"/>
    <xdr:sp macro="" textlink="">
      <xdr:nvSpPr>
        <xdr:cNvPr id="192" name="テキスト ボックス 191">
          <a:extLst>
            <a:ext uri="{FF2B5EF4-FFF2-40B4-BE49-F238E27FC236}">
              <a16:creationId xmlns:a16="http://schemas.microsoft.com/office/drawing/2014/main" id="{00000000-0008-0000-0300-0000C0000000}"/>
            </a:ext>
          </a:extLst>
        </xdr:cNvPr>
        <xdr:cNvSpPr txBox="1"/>
      </xdr:nvSpPr>
      <xdr:spPr>
        <a:xfrm>
          <a:off x="3733800" y="138404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18166</xdr:rowOff>
    </xdr:from>
    <xdr:to>
      <xdr:col>15</xdr:col>
      <xdr:colOff>82550</xdr:colOff>
      <xdr:row>84</xdr:row>
      <xdr:rowOff>32420</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2336800" y="14419966"/>
          <a:ext cx="889000" cy="14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12274</xdr:rowOff>
    </xdr:from>
    <xdr:to>
      <xdr:col>15</xdr:col>
      <xdr:colOff>133350</xdr:colOff>
      <xdr:row>82</xdr:row>
      <xdr:rowOff>113874</xdr:rowOff>
    </xdr:to>
    <xdr:sp macro="" textlink="">
      <xdr:nvSpPr>
        <xdr:cNvPr id="194" name="フローチャート: 判断 193">
          <a:extLst>
            <a:ext uri="{FF2B5EF4-FFF2-40B4-BE49-F238E27FC236}">
              <a16:creationId xmlns:a16="http://schemas.microsoft.com/office/drawing/2014/main" id="{00000000-0008-0000-0300-0000C2000000}"/>
            </a:ext>
          </a:extLst>
        </xdr:cNvPr>
        <xdr:cNvSpPr/>
      </xdr:nvSpPr>
      <xdr:spPr>
        <a:xfrm>
          <a:off x="3175000" y="14071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124051</xdr:rowOff>
    </xdr:from>
    <xdr:ext cx="762000" cy="259045"/>
    <xdr:sp macro="" textlink="">
      <xdr:nvSpPr>
        <xdr:cNvPr id="195" name="テキスト ボックス 194">
          <a:extLst>
            <a:ext uri="{FF2B5EF4-FFF2-40B4-BE49-F238E27FC236}">
              <a16:creationId xmlns:a16="http://schemas.microsoft.com/office/drawing/2014/main" id="{00000000-0008-0000-0300-0000C3000000}"/>
            </a:ext>
          </a:extLst>
        </xdr:cNvPr>
        <xdr:cNvSpPr txBox="1"/>
      </xdr:nvSpPr>
      <xdr:spPr>
        <a:xfrm>
          <a:off x="2844800" y="13840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84</xdr:row>
      <xdr:rowOff>6378</xdr:rowOff>
    </xdr:from>
    <xdr:to>
      <xdr:col>11</xdr:col>
      <xdr:colOff>31750</xdr:colOff>
      <xdr:row>84</xdr:row>
      <xdr:rowOff>18166</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1447800" y="14408178"/>
          <a:ext cx="889000" cy="11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14717</xdr:rowOff>
    </xdr:from>
    <xdr:to>
      <xdr:col>11</xdr:col>
      <xdr:colOff>82550</xdr:colOff>
      <xdr:row>82</xdr:row>
      <xdr:rowOff>116317</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2286000" y="14073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126494</xdr:rowOff>
    </xdr:from>
    <xdr:ext cx="7620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1955800" y="13842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9320</xdr:rowOff>
    </xdr:from>
    <xdr:to>
      <xdr:col>7</xdr:col>
      <xdr:colOff>31750</xdr:colOff>
      <xdr:row>82</xdr:row>
      <xdr:rowOff>110920</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1397000" y="14068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121097</xdr:rowOff>
    </xdr:from>
    <xdr:ext cx="7620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1066800" y="1383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55614</xdr:rowOff>
    </xdr:from>
    <xdr:to>
      <xdr:col>23</xdr:col>
      <xdr:colOff>184150</xdr:colOff>
      <xdr:row>85</xdr:row>
      <xdr:rowOff>157214</xdr:rowOff>
    </xdr:to>
    <xdr:sp macro="" textlink="">
      <xdr:nvSpPr>
        <xdr:cNvPr id="206" name="楕円 205">
          <a:extLst>
            <a:ext uri="{FF2B5EF4-FFF2-40B4-BE49-F238E27FC236}">
              <a16:creationId xmlns:a16="http://schemas.microsoft.com/office/drawing/2014/main" id="{00000000-0008-0000-0300-0000CE000000}"/>
            </a:ext>
          </a:extLst>
        </xdr:cNvPr>
        <xdr:cNvSpPr/>
      </xdr:nvSpPr>
      <xdr:spPr>
        <a:xfrm>
          <a:off x="4902200" y="14628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85</xdr:row>
      <xdr:rowOff>27691</xdr:rowOff>
    </xdr:from>
    <xdr:ext cx="762000" cy="259045"/>
    <xdr:sp macro="" textlink="">
      <xdr:nvSpPr>
        <xdr:cNvPr id="207" name="人件費・物件費等の状況該当値テキスト">
          <a:extLst>
            <a:ext uri="{FF2B5EF4-FFF2-40B4-BE49-F238E27FC236}">
              <a16:creationId xmlns:a16="http://schemas.microsoft.com/office/drawing/2014/main" id="{00000000-0008-0000-0300-0000CF000000}"/>
            </a:ext>
          </a:extLst>
        </xdr:cNvPr>
        <xdr:cNvSpPr txBox="1"/>
      </xdr:nvSpPr>
      <xdr:spPr>
        <a:xfrm>
          <a:off x="5041900" y="14600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1,654,711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28468</xdr:rowOff>
    </xdr:from>
    <xdr:to>
      <xdr:col>19</xdr:col>
      <xdr:colOff>184150</xdr:colOff>
      <xdr:row>84</xdr:row>
      <xdr:rowOff>130068</xdr:rowOff>
    </xdr:to>
    <xdr:sp macro="" textlink="">
      <xdr:nvSpPr>
        <xdr:cNvPr id="208" name="楕円 207">
          <a:extLst>
            <a:ext uri="{FF2B5EF4-FFF2-40B4-BE49-F238E27FC236}">
              <a16:creationId xmlns:a16="http://schemas.microsoft.com/office/drawing/2014/main" id="{00000000-0008-0000-0300-0000D0000000}"/>
            </a:ext>
          </a:extLst>
        </xdr:cNvPr>
        <xdr:cNvSpPr/>
      </xdr:nvSpPr>
      <xdr:spPr>
        <a:xfrm>
          <a:off x="4064000" y="14430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114845</xdr:rowOff>
    </xdr:from>
    <xdr:ext cx="7366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733800" y="145166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1,243,199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153070</xdr:rowOff>
    </xdr:from>
    <xdr:to>
      <xdr:col>15</xdr:col>
      <xdr:colOff>133350</xdr:colOff>
      <xdr:row>84</xdr:row>
      <xdr:rowOff>83220</xdr:rowOff>
    </xdr:to>
    <xdr:sp macro="" textlink="">
      <xdr:nvSpPr>
        <xdr:cNvPr id="210" name="楕円 209">
          <a:extLst>
            <a:ext uri="{FF2B5EF4-FFF2-40B4-BE49-F238E27FC236}">
              <a16:creationId xmlns:a16="http://schemas.microsoft.com/office/drawing/2014/main" id="{00000000-0008-0000-0300-0000D2000000}"/>
            </a:ext>
          </a:extLst>
        </xdr:cNvPr>
        <xdr:cNvSpPr/>
      </xdr:nvSpPr>
      <xdr:spPr>
        <a:xfrm>
          <a:off x="3175000" y="1438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67997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2844800" y="1446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1,146,126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138816</xdr:rowOff>
    </xdr:from>
    <xdr:to>
      <xdr:col>11</xdr:col>
      <xdr:colOff>82550</xdr:colOff>
      <xdr:row>84</xdr:row>
      <xdr:rowOff>68966</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2286000" y="14369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53743</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1955800" y="14455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1,116,590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127028</xdr:rowOff>
    </xdr:from>
    <xdr:to>
      <xdr:col>7</xdr:col>
      <xdr:colOff>31750</xdr:colOff>
      <xdr:row>84</xdr:row>
      <xdr:rowOff>57178</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1397000" y="14357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41955</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066800" y="14443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1,092,163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6" name="正方形/長方形 215">
          <a:extLst>
            <a:ext uri="{FF2B5EF4-FFF2-40B4-BE49-F238E27FC236}">
              <a16:creationId xmlns:a16="http://schemas.microsoft.com/office/drawing/2014/main" id="{00000000-0008-0000-0300-0000D8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19" name="正方形/長方形 218">
          <a:extLst>
            <a:ext uri="{FF2B5EF4-FFF2-40B4-BE49-F238E27FC236}">
              <a16:creationId xmlns:a16="http://schemas.microsoft.com/office/drawing/2014/main" id="{00000000-0008-0000-0300-0000DB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0" name="正方形/長方形 219">
          <a:extLst>
            <a:ext uri="{FF2B5EF4-FFF2-40B4-BE49-F238E27FC236}">
              <a16:creationId xmlns:a16="http://schemas.microsoft.com/office/drawing/2014/main" id="{00000000-0008-0000-0300-0000DC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1" name="正方形/長方形 220">
          <a:extLst>
            <a:ext uri="{FF2B5EF4-FFF2-40B4-BE49-F238E27FC236}">
              <a16:creationId xmlns:a16="http://schemas.microsoft.com/office/drawing/2014/main" id="{00000000-0008-0000-0300-0000DD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本年度は採用退職による給与月額の差や職員間の異動などが主な下降要因となる。今後も人事院勧告及び地域実情を考慮し、給与の適正化に努めていく。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29" name="直線コネクタ 228">
          <a:extLst>
            <a:ext uri="{FF2B5EF4-FFF2-40B4-BE49-F238E27FC236}">
              <a16:creationId xmlns:a16="http://schemas.microsoft.com/office/drawing/2014/main" id="{00000000-0008-0000-0300-0000E5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0" name="テキスト ボックス 229">
          <a:extLst>
            <a:ext uri="{FF2B5EF4-FFF2-40B4-BE49-F238E27FC236}">
              <a16:creationId xmlns:a16="http://schemas.microsoft.com/office/drawing/2014/main" id="{00000000-0008-0000-0300-0000E6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31" name="直線コネクタ 230">
          <a:extLst>
            <a:ext uri="{FF2B5EF4-FFF2-40B4-BE49-F238E27FC236}">
              <a16:creationId xmlns:a16="http://schemas.microsoft.com/office/drawing/2014/main" id="{00000000-0008-0000-0300-0000E7000000}"/>
            </a:ext>
          </a:extLst>
        </xdr:cNvPr>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32" name="テキスト ボックス 231">
          <a:extLst>
            <a:ext uri="{FF2B5EF4-FFF2-40B4-BE49-F238E27FC236}">
              <a16:creationId xmlns:a16="http://schemas.microsoft.com/office/drawing/2014/main" id="{00000000-0008-0000-0300-0000E8000000}"/>
            </a:ext>
          </a:extLst>
        </xdr:cNvPr>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3" name="直線コネクタ 232">
          <a:extLst>
            <a:ext uri="{FF2B5EF4-FFF2-40B4-BE49-F238E27FC236}">
              <a16:creationId xmlns:a16="http://schemas.microsoft.com/office/drawing/2014/main" id="{00000000-0008-0000-0300-0000E9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39" name="給与水準   （国との比較）グラフ枠">
          <a:extLst>
            <a:ext uri="{FF2B5EF4-FFF2-40B4-BE49-F238E27FC236}">
              <a16:creationId xmlns:a16="http://schemas.microsoft.com/office/drawing/2014/main" id="{00000000-0008-0000-0300-0000EF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90170</xdr:rowOff>
    </xdr:from>
    <xdr:to>
      <xdr:col>81</xdr:col>
      <xdr:colOff>44450</xdr:colOff>
      <xdr:row>88</xdr:row>
      <xdr:rowOff>168911</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flipV="1">
          <a:off x="17018000" y="13977620"/>
          <a:ext cx="0" cy="12788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140988</xdr:rowOff>
    </xdr:from>
    <xdr:ext cx="762000" cy="259045"/>
    <xdr:sp macro="" textlink="">
      <xdr:nvSpPr>
        <xdr:cNvPr id="241" name="給与水準   （国との比較）最小値テキスト">
          <a:extLst>
            <a:ext uri="{FF2B5EF4-FFF2-40B4-BE49-F238E27FC236}">
              <a16:creationId xmlns:a16="http://schemas.microsoft.com/office/drawing/2014/main" id="{00000000-0008-0000-0300-0000F1000000}"/>
            </a:ext>
          </a:extLst>
        </xdr:cNvPr>
        <xdr:cNvSpPr txBox="1"/>
      </xdr:nvSpPr>
      <xdr:spPr>
        <a:xfrm>
          <a:off x="17106900" y="15228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168911</xdr:rowOff>
    </xdr:from>
    <xdr:to>
      <xdr:col>81</xdr:col>
      <xdr:colOff>133350</xdr:colOff>
      <xdr:row>88</xdr:row>
      <xdr:rowOff>168911</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6929100" y="15256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5097</xdr:rowOff>
    </xdr:from>
    <xdr:ext cx="762000" cy="259045"/>
    <xdr:sp macro="" textlink="">
      <xdr:nvSpPr>
        <xdr:cNvPr id="243" name="給与水準   （国との比較）最大値テキスト">
          <a:extLst>
            <a:ext uri="{FF2B5EF4-FFF2-40B4-BE49-F238E27FC236}">
              <a16:creationId xmlns:a16="http://schemas.microsoft.com/office/drawing/2014/main" id="{00000000-0008-0000-0300-0000F3000000}"/>
            </a:ext>
          </a:extLst>
        </xdr:cNvPr>
        <xdr:cNvSpPr txBox="1"/>
      </xdr:nvSpPr>
      <xdr:spPr>
        <a:xfrm>
          <a:off x="17106900" y="1372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90170</xdr:rowOff>
    </xdr:from>
    <xdr:to>
      <xdr:col>81</xdr:col>
      <xdr:colOff>133350</xdr:colOff>
      <xdr:row>81</xdr:row>
      <xdr:rowOff>90170</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6929100" y="1397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95568</xdr:rowOff>
    </xdr:from>
    <xdr:to>
      <xdr:col>81</xdr:col>
      <xdr:colOff>44450</xdr:colOff>
      <xdr:row>87</xdr:row>
      <xdr:rowOff>62864</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flipV="1">
          <a:off x="16179800" y="14840268"/>
          <a:ext cx="838200" cy="138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40975</xdr:rowOff>
    </xdr:from>
    <xdr:ext cx="762000" cy="259045"/>
    <xdr:sp macro="" textlink="">
      <xdr:nvSpPr>
        <xdr:cNvPr id="246" name="給与水準   （国との比較）平均値テキスト">
          <a:extLst>
            <a:ext uri="{FF2B5EF4-FFF2-40B4-BE49-F238E27FC236}">
              <a16:creationId xmlns:a16="http://schemas.microsoft.com/office/drawing/2014/main" id="{00000000-0008-0000-0300-0000F6000000}"/>
            </a:ext>
          </a:extLst>
        </xdr:cNvPr>
        <xdr:cNvSpPr txBox="1"/>
      </xdr:nvSpPr>
      <xdr:spPr>
        <a:xfrm>
          <a:off x="17106900" y="147856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68898</xdr:rowOff>
    </xdr:from>
    <xdr:to>
      <xdr:col>81</xdr:col>
      <xdr:colOff>95250</xdr:colOff>
      <xdr:row>86</xdr:row>
      <xdr:rowOff>170498</xdr:rowOff>
    </xdr:to>
    <xdr:sp macro="" textlink="">
      <xdr:nvSpPr>
        <xdr:cNvPr id="247" name="フローチャート: 判断 246">
          <a:extLst>
            <a:ext uri="{FF2B5EF4-FFF2-40B4-BE49-F238E27FC236}">
              <a16:creationId xmlns:a16="http://schemas.microsoft.com/office/drawing/2014/main" id="{00000000-0008-0000-0300-0000F7000000}"/>
            </a:ext>
          </a:extLst>
        </xdr:cNvPr>
        <xdr:cNvSpPr/>
      </xdr:nvSpPr>
      <xdr:spPr>
        <a:xfrm>
          <a:off x="16967200" y="14813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62864</xdr:rowOff>
    </xdr:from>
    <xdr:to>
      <xdr:col>77</xdr:col>
      <xdr:colOff>44450</xdr:colOff>
      <xdr:row>87</xdr:row>
      <xdr:rowOff>147320</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flipV="1">
          <a:off x="15290800" y="14979014"/>
          <a:ext cx="889000" cy="84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32702</xdr:rowOff>
    </xdr:from>
    <xdr:to>
      <xdr:col>77</xdr:col>
      <xdr:colOff>95250</xdr:colOff>
      <xdr:row>86</xdr:row>
      <xdr:rowOff>134302</xdr:rowOff>
    </xdr:to>
    <xdr:sp macro="" textlink="">
      <xdr:nvSpPr>
        <xdr:cNvPr id="249" name="フローチャート: 判断 248">
          <a:extLst>
            <a:ext uri="{FF2B5EF4-FFF2-40B4-BE49-F238E27FC236}">
              <a16:creationId xmlns:a16="http://schemas.microsoft.com/office/drawing/2014/main" id="{00000000-0008-0000-0300-0000F9000000}"/>
            </a:ext>
          </a:extLst>
        </xdr:cNvPr>
        <xdr:cNvSpPr/>
      </xdr:nvSpPr>
      <xdr:spPr>
        <a:xfrm>
          <a:off x="16129000" y="14777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144479</xdr:rowOff>
    </xdr:from>
    <xdr:ext cx="7366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5798800" y="145462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147320</xdr:rowOff>
    </xdr:from>
    <xdr:to>
      <xdr:col>72</xdr:col>
      <xdr:colOff>203200</xdr:colOff>
      <xdr:row>87</xdr:row>
      <xdr:rowOff>165418</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flipV="1">
          <a:off x="14401800" y="15063470"/>
          <a:ext cx="8890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32702</xdr:rowOff>
    </xdr:from>
    <xdr:to>
      <xdr:col>73</xdr:col>
      <xdr:colOff>44450</xdr:colOff>
      <xdr:row>86</xdr:row>
      <xdr:rowOff>134302</xdr:rowOff>
    </xdr:to>
    <xdr:sp macro="" textlink="">
      <xdr:nvSpPr>
        <xdr:cNvPr id="252" name="フローチャート: 判断 251">
          <a:extLst>
            <a:ext uri="{FF2B5EF4-FFF2-40B4-BE49-F238E27FC236}">
              <a16:creationId xmlns:a16="http://schemas.microsoft.com/office/drawing/2014/main" id="{00000000-0008-0000-0300-0000FC000000}"/>
            </a:ext>
          </a:extLst>
        </xdr:cNvPr>
        <xdr:cNvSpPr/>
      </xdr:nvSpPr>
      <xdr:spPr>
        <a:xfrm>
          <a:off x="15240000" y="14777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144479</xdr:rowOff>
    </xdr:from>
    <xdr:ext cx="762000" cy="259045"/>
    <xdr:sp macro="" textlink="">
      <xdr:nvSpPr>
        <xdr:cNvPr id="253" name="テキスト ボックス 252">
          <a:extLst>
            <a:ext uri="{FF2B5EF4-FFF2-40B4-BE49-F238E27FC236}">
              <a16:creationId xmlns:a16="http://schemas.microsoft.com/office/drawing/2014/main" id="{00000000-0008-0000-0300-0000FD000000}"/>
            </a:ext>
          </a:extLst>
        </xdr:cNvPr>
        <xdr:cNvSpPr txBox="1"/>
      </xdr:nvSpPr>
      <xdr:spPr>
        <a:xfrm>
          <a:off x="14909800" y="14546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141288</xdr:rowOff>
    </xdr:from>
    <xdr:to>
      <xdr:col>68</xdr:col>
      <xdr:colOff>152400</xdr:colOff>
      <xdr:row>87</xdr:row>
      <xdr:rowOff>165418</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3512800" y="15057438"/>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50800</xdr:rowOff>
    </xdr:from>
    <xdr:to>
      <xdr:col>68</xdr:col>
      <xdr:colOff>203200</xdr:colOff>
      <xdr:row>86</xdr:row>
      <xdr:rowOff>152400</xdr:rowOff>
    </xdr:to>
    <xdr:sp macro="" textlink="">
      <xdr:nvSpPr>
        <xdr:cNvPr id="255" name="フローチャート: 判断 254">
          <a:extLst>
            <a:ext uri="{FF2B5EF4-FFF2-40B4-BE49-F238E27FC236}">
              <a16:creationId xmlns:a16="http://schemas.microsoft.com/office/drawing/2014/main" id="{00000000-0008-0000-0300-0000FF000000}"/>
            </a:ext>
          </a:extLst>
        </xdr:cNvPr>
        <xdr:cNvSpPr/>
      </xdr:nvSpPr>
      <xdr:spPr>
        <a:xfrm>
          <a:off x="14351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162577</xdr:rowOff>
    </xdr:from>
    <xdr:ext cx="762000" cy="259045"/>
    <xdr:sp macro="" textlink="">
      <xdr:nvSpPr>
        <xdr:cNvPr id="256" name="テキスト ボックス 255">
          <a:extLst>
            <a:ext uri="{FF2B5EF4-FFF2-40B4-BE49-F238E27FC236}">
              <a16:creationId xmlns:a16="http://schemas.microsoft.com/office/drawing/2014/main" id="{00000000-0008-0000-0300-000000010000}"/>
            </a:ext>
          </a:extLst>
        </xdr:cNvPr>
        <xdr:cNvSpPr txBox="1"/>
      </xdr:nvSpPr>
      <xdr:spPr>
        <a:xfrm>
          <a:off x="14020800" y="1456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62864</xdr:rowOff>
    </xdr:from>
    <xdr:to>
      <xdr:col>64</xdr:col>
      <xdr:colOff>152400</xdr:colOff>
      <xdr:row>86</xdr:row>
      <xdr:rowOff>164464</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3462000" y="14807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3191</xdr:rowOff>
    </xdr:from>
    <xdr:ext cx="762000" cy="259045"/>
    <xdr:sp macro="" textlink="">
      <xdr:nvSpPr>
        <xdr:cNvPr id="258" name="テキスト ボックス 257">
          <a:extLst>
            <a:ext uri="{FF2B5EF4-FFF2-40B4-BE49-F238E27FC236}">
              <a16:creationId xmlns:a16="http://schemas.microsoft.com/office/drawing/2014/main" id="{00000000-0008-0000-0300-000002010000}"/>
            </a:ext>
          </a:extLst>
        </xdr:cNvPr>
        <xdr:cNvSpPr txBox="1"/>
      </xdr:nvSpPr>
      <xdr:spPr>
        <a:xfrm>
          <a:off x="13131800" y="14576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59" name="テキスト ボックス 258">
          <a:extLst>
            <a:ext uri="{FF2B5EF4-FFF2-40B4-BE49-F238E27FC236}">
              <a16:creationId xmlns:a16="http://schemas.microsoft.com/office/drawing/2014/main" id="{00000000-0008-0000-0300-000003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1" name="テキスト ボックス 260">
          <a:extLst>
            <a:ext uri="{FF2B5EF4-FFF2-40B4-BE49-F238E27FC236}">
              <a16:creationId xmlns:a16="http://schemas.microsoft.com/office/drawing/2014/main" id="{00000000-0008-0000-0300-000005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44768</xdr:rowOff>
    </xdr:from>
    <xdr:to>
      <xdr:col>81</xdr:col>
      <xdr:colOff>95250</xdr:colOff>
      <xdr:row>86</xdr:row>
      <xdr:rowOff>146368</xdr:rowOff>
    </xdr:to>
    <xdr:sp macro="" textlink="">
      <xdr:nvSpPr>
        <xdr:cNvPr id="264" name="楕円 263">
          <a:extLst>
            <a:ext uri="{FF2B5EF4-FFF2-40B4-BE49-F238E27FC236}">
              <a16:creationId xmlns:a16="http://schemas.microsoft.com/office/drawing/2014/main" id="{00000000-0008-0000-0300-000008010000}"/>
            </a:ext>
          </a:extLst>
        </xdr:cNvPr>
        <xdr:cNvSpPr/>
      </xdr:nvSpPr>
      <xdr:spPr>
        <a:xfrm>
          <a:off x="16967200" y="14789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61295</xdr:rowOff>
    </xdr:from>
    <xdr:ext cx="762000" cy="259045"/>
    <xdr:sp macro="" textlink="">
      <xdr:nvSpPr>
        <xdr:cNvPr id="265" name="給与水準   （国との比較）該当値テキスト">
          <a:extLst>
            <a:ext uri="{FF2B5EF4-FFF2-40B4-BE49-F238E27FC236}">
              <a16:creationId xmlns:a16="http://schemas.microsoft.com/office/drawing/2014/main" id="{00000000-0008-0000-0300-000009010000}"/>
            </a:ext>
          </a:extLst>
        </xdr:cNvPr>
        <xdr:cNvSpPr txBox="1"/>
      </xdr:nvSpPr>
      <xdr:spPr>
        <a:xfrm>
          <a:off x="17106900" y="14634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12064</xdr:rowOff>
    </xdr:from>
    <xdr:to>
      <xdr:col>77</xdr:col>
      <xdr:colOff>95250</xdr:colOff>
      <xdr:row>87</xdr:row>
      <xdr:rowOff>113664</xdr:rowOff>
    </xdr:to>
    <xdr:sp macro="" textlink="">
      <xdr:nvSpPr>
        <xdr:cNvPr id="266" name="楕円 265">
          <a:extLst>
            <a:ext uri="{FF2B5EF4-FFF2-40B4-BE49-F238E27FC236}">
              <a16:creationId xmlns:a16="http://schemas.microsoft.com/office/drawing/2014/main" id="{00000000-0008-0000-0300-00000A010000}"/>
            </a:ext>
          </a:extLst>
        </xdr:cNvPr>
        <xdr:cNvSpPr/>
      </xdr:nvSpPr>
      <xdr:spPr>
        <a:xfrm>
          <a:off x="16129000" y="14928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98441</xdr:rowOff>
    </xdr:from>
    <xdr:ext cx="7366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5798800" y="150145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96520</xdr:rowOff>
    </xdr:from>
    <xdr:to>
      <xdr:col>73</xdr:col>
      <xdr:colOff>44450</xdr:colOff>
      <xdr:row>88</xdr:row>
      <xdr:rowOff>26670</xdr:rowOff>
    </xdr:to>
    <xdr:sp macro="" textlink="">
      <xdr:nvSpPr>
        <xdr:cNvPr id="268" name="楕円 267">
          <a:extLst>
            <a:ext uri="{FF2B5EF4-FFF2-40B4-BE49-F238E27FC236}">
              <a16:creationId xmlns:a16="http://schemas.microsoft.com/office/drawing/2014/main" id="{00000000-0008-0000-0300-00000C010000}"/>
            </a:ext>
          </a:extLst>
        </xdr:cNvPr>
        <xdr:cNvSpPr/>
      </xdr:nvSpPr>
      <xdr:spPr>
        <a:xfrm>
          <a:off x="15240000" y="1501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11447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909800" y="1509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114618</xdr:rowOff>
    </xdr:from>
    <xdr:to>
      <xdr:col>68</xdr:col>
      <xdr:colOff>203200</xdr:colOff>
      <xdr:row>88</xdr:row>
      <xdr:rowOff>44768</xdr:rowOff>
    </xdr:to>
    <xdr:sp macro="" textlink="">
      <xdr:nvSpPr>
        <xdr:cNvPr id="270" name="楕円 269">
          <a:extLst>
            <a:ext uri="{FF2B5EF4-FFF2-40B4-BE49-F238E27FC236}">
              <a16:creationId xmlns:a16="http://schemas.microsoft.com/office/drawing/2014/main" id="{00000000-0008-0000-0300-00000E010000}"/>
            </a:ext>
          </a:extLst>
        </xdr:cNvPr>
        <xdr:cNvSpPr/>
      </xdr:nvSpPr>
      <xdr:spPr>
        <a:xfrm>
          <a:off x="14351000" y="15030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29545</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4020800" y="15117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90488</xdr:rowOff>
    </xdr:from>
    <xdr:to>
      <xdr:col>64</xdr:col>
      <xdr:colOff>152400</xdr:colOff>
      <xdr:row>88</xdr:row>
      <xdr:rowOff>20638</xdr:rowOff>
    </xdr:to>
    <xdr:sp macro="" textlink="">
      <xdr:nvSpPr>
        <xdr:cNvPr id="272" name="楕円 271">
          <a:extLst>
            <a:ext uri="{FF2B5EF4-FFF2-40B4-BE49-F238E27FC236}">
              <a16:creationId xmlns:a16="http://schemas.microsoft.com/office/drawing/2014/main" id="{00000000-0008-0000-0300-000010010000}"/>
            </a:ext>
          </a:extLst>
        </xdr:cNvPr>
        <xdr:cNvSpPr/>
      </xdr:nvSpPr>
      <xdr:spPr>
        <a:xfrm>
          <a:off x="13462000" y="15006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5415</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131800" y="15093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74" name="正方形/長方形 273">
          <a:extLst>
            <a:ext uri="{FF2B5EF4-FFF2-40B4-BE49-F238E27FC236}">
              <a16:creationId xmlns:a16="http://schemas.microsoft.com/office/drawing/2014/main" id="{00000000-0008-0000-0300-000012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[76.63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77" name="正方形/長方形 276">
          <a:extLst>
            <a:ext uri="{FF2B5EF4-FFF2-40B4-BE49-F238E27FC236}">
              <a16:creationId xmlns:a16="http://schemas.microsoft.com/office/drawing/2014/main" id="{00000000-0008-0000-0300-000015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78" name="正方形/長方形 277">
          <a:extLst>
            <a:ext uri="{FF2B5EF4-FFF2-40B4-BE49-F238E27FC236}">
              <a16:creationId xmlns:a16="http://schemas.microsoft.com/office/drawing/2014/main" id="{00000000-0008-0000-0300-000016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79" name="正方形/長方形 278">
          <a:extLst>
            <a:ext uri="{FF2B5EF4-FFF2-40B4-BE49-F238E27FC236}">
              <a16:creationId xmlns:a16="http://schemas.microsoft.com/office/drawing/2014/main" id="{00000000-0008-0000-0300-000017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0" name="正方形/長方形 279">
          <a:extLst>
            <a:ext uri="{FF2B5EF4-FFF2-40B4-BE49-F238E27FC236}">
              <a16:creationId xmlns:a16="http://schemas.microsoft.com/office/drawing/2014/main" id="{00000000-0008-0000-0300-000018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1" name="正方形/長方形 280">
          <a:extLst>
            <a:ext uri="{FF2B5EF4-FFF2-40B4-BE49-F238E27FC236}">
              <a16:creationId xmlns:a16="http://schemas.microsoft.com/office/drawing/2014/main" id="{00000000-0008-0000-0300-000019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82" name="正方形/長方形 281">
          <a:extLst>
            <a:ext uri="{FF2B5EF4-FFF2-40B4-BE49-F238E27FC236}">
              <a16:creationId xmlns:a16="http://schemas.microsoft.com/office/drawing/2014/main" id="{00000000-0008-0000-0300-00001A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3" name="正方形/長方形 282">
          <a:extLst>
            <a:ext uri="{FF2B5EF4-FFF2-40B4-BE49-F238E27FC236}">
              <a16:creationId xmlns:a16="http://schemas.microsoft.com/office/drawing/2014/main" id="{00000000-0008-0000-0300-00001B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口千人に満たない団体であり、基礎自治体を運営するにあたり、適正な定員管理を行っているところである。今後も計画的な職員の採用と住民サービスの低下を招くことのないよう水準を維持しながら職員の適正化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88" name="直線コネクタ 287">
          <a:extLst>
            <a:ext uri="{FF2B5EF4-FFF2-40B4-BE49-F238E27FC236}">
              <a16:creationId xmlns:a16="http://schemas.microsoft.com/office/drawing/2014/main" id="{00000000-0008-0000-0300-000020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0" name="直線コネクタ 289">
          <a:extLst>
            <a:ext uri="{FF2B5EF4-FFF2-40B4-BE49-F238E27FC236}">
              <a16:creationId xmlns:a16="http://schemas.microsoft.com/office/drawing/2014/main" id="{00000000-0008-0000-0300-000022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292" name="直線コネクタ 291">
          <a:extLst>
            <a:ext uri="{FF2B5EF4-FFF2-40B4-BE49-F238E27FC236}">
              <a16:creationId xmlns:a16="http://schemas.microsoft.com/office/drawing/2014/main" id="{00000000-0008-0000-0300-000024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293" name="テキスト ボックス 292">
          <a:extLst>
            <a:ext uri="{FF2B5EF4-FFF2-40B4-BE49-F238E27FC236}">
              <a16:creationId xmlns:a16="http://schemas.microsoft.com/office/drawing/2014/main" id="{00000000-0008-0000-0300-000025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294" name="直線コネクタ 293">
          <a:extLst>
            <a:ext uri="{FF2B5EF4-FFF2-40B4-BE49-F238E27FC236}">
              <a16:creationId xmlns:a16="http://schemas.microsoft.com/office/drawing/2014/main" id="{00000000-0008-0000-0300-000026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296" name="直線コネクタ 295">
          <a:extLst>
            <a:ext uri="{FF2B5EF4-FFF2-40B4-BE49-F238E27FC236}">
              <a16:creationId xmlns:a16="http://schemas.microsoft.com/office/drawing/2014/main" id="{00000000-0008-0000-0300-000028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03" name="定員管理の状況グラフ枠">
          <a:extLst>
            <a:ext uri="{FF2B5EF4-FFF2-40B4-BE49-F238E27FC236}">
              <a16:creationId xmlns:a16="http://schemas.microsoft.com/office/drawing/2014/main" id="{00000000-0008-0000-0300-00002F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85749</xdr:rowOff>
    </xdr:from>
    <xdr:to>
      <xdr:col>81</xdr:col>
      <xdr:colOff>44450</xdr:colOff>
      <xdr:row>67</xdr:row>
      <xdr:rowOff>47722</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flipV="1">
          <a:off x="17018000" y="10029849"/>
          <a:ext cx="0" cy="15050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19799</xdr:rowOff>
    </xdr:from>
    <xdr:ext cx="762000" cy="259045"/>
    <xdr:sp macro="" textlink="">
      <xdr:nvSpPr>
        <xdr:cNvPr id="305" name="定員管理の状況最小値テキスト">
          <a:extLst>
            <a:ext uri="{FF2B5EF4-FFF2-40B4-BE49-F238E27FC236}">
              <a16:creationId xmlns:a16="http://schemas.microsoft.com/office/drawing/2014/main" id="{00000000-0008-0000-0300-000031010000}"/>
            </a:ext>
          </a:extLst>
        </xdr:cNvPr>
        <xdr:cNvSpPr txBox="1"/>
      </xdr:nvSpPr>
      <xdr:spPr>
        <a:xfrm>
          <a:off x="17106900" y="11506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47722</xdr:rowOff>
    </xdr:from>
    <xdr:to>
      <xdr:col>81</xdr:col>
      <xdr:colOff>133350</xdr:colOff>
      <xdr:row>67</xdr:row>
      <xdr:rowOff>47722</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6929100" y="11534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676</xdr:rowOff>
    </xdr:from>
    <xdr:ext cx="762000" cy="259045"/>
    <xdr:sp macro="" textlink="">
      <xdr:nvSpPr>
        <xdr:cNvPr id="307" name="定員管理の状況最大値テキスト">
          <a:extLst>
            <a:ext uri="{FF2B5EF4-FFF2-40B4-BE49-F238E27FC236}">
              <a16:creationId xmlns:a16="http://schemas.microsoft.com/office/drawing/2014/main" id="{00000000-0008-0000-0300-000033010000}"/>
            </a:ext>
          </a:extLst>
        </xdr:cNvPr>
        <xdr:cNvSpPr txBox="1"/>
      </xdr:nvSpPr>
      <xdr:spPr>
        <a:xfrm>
          <a:off x="17106900" y="9773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85749</xdr:rowOff>
    </xdr:from>
    <xdr:to>
      <xdr:col>81</xdr:col>
      <xdr:colOff>133350</xdr:colOff>
      <xdr:row>58</xdr:row>
      <xdr:rowOff>85749</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6929100" y="10029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161423</xdr:rowOff>
    </xdr:from>
    <xdr:to>
      <xdr:col>81</xdr:col>
      <xdr:colOff>44450</xdr:colOff>
      <xdr:row>63</xdr:row>
      <xdr:rowOff>12379</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6179800" y="10791323"/>
          <a:ext cx="838200" cy="22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65598</xdr:rowOff>
    </xdr:from>
    <xdr:ext cx="762000" cy="259045"/>
    <xdr:sp macro="" textlink="">
      <xdr:nvSpPr>
        <xdr:cNvPr id="310" name="定員管理の状況平均値テキスト">
          <a:extLst>
            <a:ext uri="{FF2B5EF4-FFF2-40B4-BE49-F238E27FC236}">
              <a16:creationId xmlns:a16="http://schemas.microsoft.com/office/drawing/2014/main" id="{00000000-0008-0000-0300-000036010000}"/>
            </a:ext>
          </a:extLst>
        </xdr:cNvPr>
        <xdr:cNvSpPr txBox="1"/>
      </xdr:nvSpPr>
      <xdr:spPr>
        <a:xfrm>
          <a:off x="17106900" y="100096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49071</xdr:rowOff>
    </xdr:from>
    <xdr:to>
      <xdr:col>81</xdr:col>
      <xdr:colOff>95250</xdr:colOff>
      <xdr:row>59</xdr:row>
      <xdr:rowOff>150671</xdr:rowOff>
    </xdr:to>
    <xdr:sp macro="" textlink="">
      <xdr:nvSpPr>
        <xdr:cNvPr id="311" name="フローチャート: 判断 310">
          <a:extLst>
            <a:ext uri="{FF2B5EF4-FFF2-40B4-BE49-F238E27FC236}">
              <a16:creationId xmlns:a16="http://schemas.microsoft.com/office/drawing/2014/main" id="{00000000-0008-0000-0300-000037010000}"/>
            </a:ext>
          </a:extLst>
        </xdr:cNvPr>
        <xdr:cNvSpPr/>
      </xdr:nvSpPr>
      <xdr:spPr>
        <a:xfrm>
          <a:off x="16967200" y="10164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155575</xdr:rowOff>
    </xdr:from>
    <xdr:to>
      <xdr:col>77</xdr:col>
      <xdr:colOff>44450</xdr:colOff>
      <xdr:row>62</xdr:row>
      <xdr:rowOff>161423</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5290800" y="10614025"/>
          <a:ext cx="889000" cy="177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59</xdr:row>
      <xdr:rowOff>59412</xdr:rowOff>
    </xdr:from>
    <xdr:to>
      <xdr:col>77</xdr:col>
      <xdr:colOff>95250</xdr:colOff>
      <xdr:row>59</xdr:row>
      <xdr:rowOff>161012</xdr:rowOff>
    </xdr:to>
    <xdr:sp macro="" textlink="">
      <xdr:nvSpPr>
        <xdr:cNvPr id="313" name="フローチャート: 判断 312">
          <a:extLst>
            <a:ext uri="{FF2B5EF4-FFF2-40B4-BE49-F238E27FC236}">
              <a16:creationId xmlns:a16="http://schemas.microsoft.com/office/drawing/2014/main" id="{00000000-0008-0000-0300-000039010000}"/>
            </a:ext>
          </a:extLst>
        </xdr:cNvPr>
        <xdr:cNvSpPr/>
      </xdr:nvSpPr>
      <xdr:spPr>
        <a:xfrm>
          <a:off x="16129000" y="10174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171189</xdr:rowOff>
    </xdr:from>
    <xdr:ext cx="736600" cy="259045"/>
    <xdr:sp macro="" textlink="">
      <xdr:nvSpPr>
        <xdr:cNvPr id="314" name="テキスト ボックス 313">
          <a:extLst>
            <a:ext uri="{FF2B5EF4-FFF2-40B4-BE49-F238E27FC236}">
              <a16:creationId xmlns:a16="http://schemas.microsoft.com/office/drawing/2014/main" id="{00000000-0008-0000-0300-00003A010000}"/>
            </a:ext>
          </a:extLst>
        </xdr:cNvPr>
        <xdr:cNvSpPr txBox="1"/>
      </xdr:nvSpPr>
      <xdr:spPr>
        <a:xfrm>
          <a:off x="15798800" y="99438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113175</xdr:rowOff>
    </xdr:from>
    <xdr:to>
      <xdr:col>72</xdr:col>
      <xdr:colOff>203200</xdr:colOff>
      <xdr:row>61</xdr:row>
      <xdr:rowOff>155575</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4401800" y="10571625"/>
          <a:ext cx="889000" cy="4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59</xdr:row>
      <xdr:rowOff>54815</xdr:rowOff>
    </xdr:from>
    <xdr:to>
      <xdr:col>73</xdr:col>
      <xdr:colOff>44450</xdr:colOff>
      <xdr:row>59</xdr:row>
      <xdr:rowOff>156415</xdr:rowOff>
    </xdr:to>
    <xdr:sp macro="" textlink="">
      <xdr:nvSpPr>
        <xdr:cNvPr id="316" name="フローチャート: 判断 315">
          <a:extLst>
            <a:ext uri="{FF2B5EF4-FFF2-40B4-BE49-F238E27FC236}">
              <a16:creationId xmlns:a16="http://schemas.microsoft.com/office/drawing/2014/main" id="{00000000-0008-0000-0300-00003C010000}"/>
            </a:ext>
          </a:extLst>
        </xdr:cNvPr>
        <xdr:cNvSpPr/>
      </xdr:nvSpPr>
      <xdr:spPr>
        <a:xfrm>
          <a:off x="15240000" y="10170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166592</xdr:rowOff>
    </xdr:from>
    <xdr:ext cx="762000" cy="259045"/>
    <xdr:sp macro=""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4909800" y="9939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113175</xdr:rowOff>
    </xdr:from>
    <xdr:to>
      <xdr:col>68</xdr:col>
      <xdr:colOff>152400</xdr:colOff>
      <xdr:row>61</xdr:row>
      <xdr:rowOff>163388</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flipV="1">
          <a:off x="13512800" y="10571625"/>
          <a:ext cx="889000" cy="50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59872</xdr:rowOff>
    </xdr:from>
    <xdr:to>
      <xdr:col>68</xdr:col>
      <xdr:colOff>203200</xdr:colOff>
      <xdr:row>59</xdr:row>
      <xdr:rowOff>161472</xdr:rowOff>
    </xdr:to>
    <xdr:sp macro="" textlink="">
      <xdr:nvSpPr>
        <xdr:cNvPr id="319" name="フローチャート: 判断 318">
          <a:extLst>
            <a:ext uri="{FF2B5EF4-FFF2-40B4-BE49-F238E27FC236}">
              <a16:creationId xmlns:a16="http://schemas.microsoft.com/office/drawing/2014/main" id="{00000000-0008-0000-0300-00003F010000}"/>
            </a:ext>
          </a:extLst>
        </xdr:cNvPr>
        <xdr:cNvSpPr/>
      </xdr:nvSpPr>
      <xdr:spPr>
        <a:xfrm>
          <a:off x="14351000" y="10175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199</xdr:rowOff>
    </xdr:from>
    <xdr:ext cx="762000" cy="259045"/>
    <xdr:sp macro="" textlink="">
      <xdr:nvSpPr>
        <xdr:cNvPr id="320" name="テキスト ボックス 319">
          <a:extLst>
            <a:ext uri="{FF2B5EF4-FFF2-40B4-BE49-F238E27FC236}">
              <a16:creationId xmlns:a16="http://schemas.microsoft.com/office/drawing/2014/main" id="{00000000-0008-0000-0300-000040010000}"/>
            </a:ext>
          </a:extLst>
        </xdr:cNvPr>
        <xdr:cNvSpPr txBox="1"/>
      </xdr:nvSpPr>
      <xdr:spPr>
        <a:xfrm>
          <a:off x="14020800" y="9944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50909</xdr:rowOff>
    </xdr:from>
    <xdr:to>
      <xdr:col>64</xdr:col>
      <xdr:colOff>152400</xdr:colOff>
      <xdr:row>59</xdr:row>
      <xdr:rowOff>152509</xdr:rowOff>
    </xdr:to>
    <xdr:sp macro="" textlink="">
      <xdr:nvSpPr>
        <xdr:cNvPr id="321" name="フローチャート: 判断 320">
          <a:extLst>
            <a:ext uri="{FF2B5EF4-FFF2-40B4-BE49-F238E27FC236}">
              <a16:creationId xmlns:a16="http://schemas.microsoft.com/office/drawing/2014/main" id="{00000000-0008-0000-0300-000041010000}"/>
            </a:ext>
          </a:extLst>
        </xdr:cNvPr>
        <xdr:cNvSpPr/>
      </xdr:nvSpPr>
      <xdr:spPr>
        <a:xfrm>
          <a:off x="13462000" y="10166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162686</xdr:rowOff>
    </xdr:from>
    <xdr:ext cx="762000" cy="259045"/>
    <xdr:sp macro="" textlink="">
      <xdr:nvSpPr>
        <xdr:cNvPr id="322" name="テキスト ボックス 321">
          <a:extLst>
            <a:ext uri="{FF2B5EF4-FFF2-40B4-BE49-F238E27FC236}">
              <a16:creationId xmlns:a16="http://schemas.microsoft.com/office/drawing/2014/main" id="{00000000-0008-0000-0300-000042010000}"/>
            </a:ext>
          </a:extLst>
        </xdr:cNvPr>
        <xdr:cNvSpPr txBox="1"/>
      </xdr:nvSpPr>
      <xdr:spPr>
        <a:xfrm>
          <a:off x="13131800" y="9935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133029</xdr:rowOff>
    </xdr:from>
    <xdr:to>
      <xdr:col>81</xdr:col>
      <xdr:colOff>95250</xdr:colOff>
      <xdr:row>63</xdr:row>
      <xdr:rowOff>63179</xdr:rowOff>
    </xdr:to>
    <xdr:sp macro="" textlink="">
      <xdr:nvSpPr>
        <xdr:cNvPr id="328" name="楕円 327">
          <a:extLst>
            <a:ext uri="{FF2B5EF4-FFF2-40B4-BE49-F238E27FC236}">
              <a16:creationId xmlns:a16="http://schemas.microsoft.com/office/drawing/2014/main" id="{00000000-0008-0000-0300-000048010000}"/>
            </a:ext>
          </a:extLst>
        </xdr:cNvPr>
        <xdr:cNvSpPr/>
      </xdr:nvSpPr>
      <xdr:spPr>
        <a:xfrm>
          <a:off x="16967200" y="10762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105106</xdr:rowOff>
    </xdr:from>
    <xdr:ext cx="762000" cy="259045"/>
    <xdr:sp macro="" textlink="">
      <xdr:nvSpPr>
        <xdr:cNvPr id="329" name="定員管理の状況該当値テキスト">
          <a:extLst>
            <a:ext uri="{FF2B5EF4-FFF2-40B4-BE49-F238E27FC236}">
              <a16:creationId xmlns:a16="http://schemas.microsoft.com/office/drawing/2014/main" id="{00000000-0008-0000-0300-000049010000}"/>
            </a:ext>
          </a:extLst>
        </xdr:cNvPr>
        <xdr:cNvSpPr txBox="1"/>
      </xdr:nvSpPr>
      <xdr:spPr>
        <a:xfrm>
          <a:off x="17106900" y="10735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110623</xdr:rowOff>
    </xdr:from>
    <xdr:to>
      <xdr:col>77</xdr:col>
      <xdr:colOff>95250</xdr:colOff>
      <xdr:row>63</xdr:row>
      <xdr:rowOff>40773</xdr:rowOff>
    </xdr:to>
    <xdr:sp macro="" textlink="">
      <xdr:nvSpPr>
        <xdr:cNvPr id="330" name="楕円 329">
          <a:extLst>
            <a:ext uri="{FF2B5EF4-FFF2-40B4-BE49-F238E27FC236}">
              <a16:creationId xmlns:a16="http://schemas.microsoft.com/office/drawing/2014/main" id="{00000000-0008-0000-0300-00004A010000}"/>
            </a:ext>
          </a:extLst>
        </xdr:cNvPr>
        <xdr:cNvSpPr/>
      </xdr:nvSpPr>
      <xdr:spPr>
        <a:xfrm>
          <a:off x="16129000" y="10740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25550</xdr:rowOff>
    </xdr:from>
    <xdr:ext cx="7366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5798800" y="108269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104775</xdr:rowOff>
    </xdr:from>
    <xdr:to>
      <xdr:col>73</xdr:col>
      <xdr:colOff>44450</xdr:colOff>
      <xdr:row>62</xdr:row>
      <xdr:rowOff>34925</xdr:rowOff>
    </xdr:to>
    <xdr:sp macro="" textlink="">
      <xdr:nvSpPr>
        <xdr:cNvPr id="332" name="楕円 331">
          <a:extLst>
            <a:ext uri="{FF2B5EF4-FFF2-40B4-BE49-F238E27FC236}">
              <a16:creationId xmlns:a16="http://schemas.microsoft.com/office/drawing/2014/main" id="{00000000-0008-0000-0300-00004C010000}"/>
            </a:ext>
          </a:extLst>
        </xdr:cNvPr>
        <xdr:cNvSpPr/>
      </xdr:nvSpPr>
      <xdr:spPr>
        <a:xfrm>
          <a:off x="15240000" y="10563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19702</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909800" y="10649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62375</xdr:rowOff>
    </xdr:from>
    <xdr:to>
      <xdr:col>68</xdr:col>
      <xdr:colOff>203200</xdr:colOff>
      <xdr:row>61</xdr:row>
      <xdr:rowOff>163975</xdr:rowOff>
    </xdr:to>
    <xdr:sp macro="" textlink="">
      <xdr:nvSpPr>
        <xdr:cNvPr id="334" name="楕円 333">
          <a:extLst>
            <a:ext uri="{FF2B5EF4-FFF2-40B4-BE49-F238E27FC236}">
              <a16:creationId xmlns:a16="http://schemas.microsoft.com/office/drawing/2014/main" id="{00000000-0008-0000-0300-00004E010000}"/>
            </a:ext>
          </a:extLst>
        </xdr:cNvPr>
        <xdr:cNvSpPr/>
      </xdr:nvSpPr>
      <xdr:spPr>
        <a:xfrm>
          <a:off x="14351000" y="10520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148752</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020800" y="10607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112588</xdr:rowOff>
    </xdr:from>
    <xdr:to>
      <xdr:col>64</xdr:col>
      <xdr:colOff>152400</xdr:colOff>
      <xdr:row>62</xdr:row>
      <xdr:rowOff>42738</xdr:rowOff>
    </xdr:to>
    <xdr:sp macro="" textlink="">
      <xdr:nvSpPr>
        <xdr:cNvPr id="336" name="楕円 335">
          <a:extLst>
            <a:ext uri="{FF2B5EF4-FFF2-40B4-BE49-F238E27FC236}">
              <a16:creationId xmlns:a16="http://schemas.microsoft.com/office/drawing/2014/main" id="{00000000-0008-0000-0300-000050010000}"/>
            </a:ext>
          </a:extLst>
        </xdr:cNvPr>
        <xdr:cNvSpPr/>
      </xdr:nvSpPr>
      <xdr:spPr>
        <a:xfrm>
          <a:off x="13462000" y="10571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27515</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3131800" y="10657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38" name="正方形/長方形 337">
          <a:extLst>
            <a:ext uri="{FF2B5EF4-FFF2-40B4-BE49-F238E27FC236}">
              <a16:creationId xmlns:a16="http://schemas.microsoft.com/office/drawing/2014/main" id="{00000000-0008-0000-0300-000052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1" name="正方形/長方形 340">
          <a:extLst>
            <a:ext uri="{FF2B5EF4-FFF2-40B4-BE49-F238E27FC236}">
              <a16:creationId xmlns:a16="http://schemas.microsoft.com/office/drawing/2014/main" id="{00000000-0008-0000-0300-000055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2" name="正方形/長方形 341">
          <a:extLst>
            <a:ext uri="{FF2B5EF4-FFF2-40B4-BE49-F238E27FC236}">
              <a16:creationId xmlns:a16="http://schemas.microsoft.com/office/drawing/2014/main" id="{00000000-0008-0000-0300-000056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3" name="正方形/長方形 342">
          <a:extLst>
            <a:ext uri="{FF2B5EF4-FFF2-40B4-BE49-F238E27FC236}">
              <a16:creationId xmlns:a16="http://schemas.microsoft.com/office/drawing/2014/main" id="{00000000-0008-0000-0300-000057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4" name="正方形/長方形 343">
          <a:extLst>
            <a:ext uri="{FF2B5EF4-FFF2-40B4-BE49-F238E27FC236}">
              <a16:creationId xmlns:a16="http://schemas.microsoft.com/office/drawing/2014/main" id="{00000000-0008-0000-0300-000058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45" name="正方形/長方形 344">
          <a:extLst>
            <a:ext uri="{FF2B5EF4-FFF2-40B4-BE49-F238E27FC236}">
              <a16:creationId xmlns:a16="http://schemas.microsoft.com/office/drawing/2014/main" id="{00000000-0008-0000-0300-000059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46" name="正方形/長方形 345">
          <a:extLst>
            <a:ext uri="{FF2B5EF4-FFF2-40B4-BE49-F238E27FC236}">
              <a16:creationId xmlns:a16="http://schemas.microsoft.com/office/drawing/2014/main" id="{00000000-0008-0000-0300-00005A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実質公債費比率は、３カ年平均で算出され、令和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年度では平成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年度、令和元年度、令和２年度が算定の基準年度となる。昨年度との算定の違いは、平成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年度と令和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年度の比率の入れ替わりがあり、単年度比率を比較すると平成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年度は－</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で、令和元年度は</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と</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ポイント上昇しており</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カ年平均を押し上げた。その主な要因は、地方債償還に対する交付税措置率、特に臨時財政対策債に係る措置率が下がったことがあげられる。これは過去に繰り上げ償還を行った起債に対する交付税の理論上の措置期限が終了したことによるもの。</a:t>
          </a:r>
        </a:p>
      </xdr:txBody>
    </xdr:sp>
    <xdr:clientData/>
  </xdr:twoCellAnchor>
  <xdr:oneCellAnchor>
    <xdr:from>
      <xdr:col>61</xdr:col>
      <xdr:colOff>6350</xdr:colOff>
      <xdr:row>32</xdr:row>
      <xdr:rowOff>101600</xdr:rowOff>
    </xdr:from>
    <xdr:ext cx="298543" cy="225703"/>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2" name="直線コネクタ 351">
          <a:extLst>
            <a:ext uri="{FF2B5EF4-FFF2-40B4-BE49-F238E27FC236}">
              <a16:creationId xmlns:a16="http://schemas.microsoft.com/office/drawing/2014/main" id="{00000000-0008-0000-0300-000060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54" name="直線コネクタ 353">
          <a:extLst>
            <a:ext uri="{FF2B5EF4-FFF2-40B4-BE49-F238E27FC236}">
              <a16:creationId xmlns:a16="http://schemas.microsoft.com/office/drawing/2014/main" id="{00000000-0008-0000-0300-000062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55" name="テキスト ボックス 354">
          <a:extLst>
            <a:ext uri="{FF2B5EF4-FFF2-40B4-BE49-F238E27FC236}">
              <a16:creationId xmlns:a16="http://schemas.microsoft.com/office/drawing/2014/main" id="{00000000-0008-0000-0300-000063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56" name="直線コネクタ 355">
          <a:extLst>
            <a:ext uri="{FF2B5EF4-FFF2-40B4-BE49-F238E27FC236}">
              <a16:creationId xmlns:a16="http://schemas.microsoft.com/office/drawing/2014/main" id="{00000000-0008-0000-0300-000064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58" name="直線コネクタ 357">
          <a:extLst>
            <a:ext uri="{FF2B5EF4-FFF2-40B4-BE49-F238E27FC236}">
              <a16:creationId xmlns:a16="http://schemas.microsoft.com/office/drawing/2014/main" id="{00000000-0008-0000-0300-000066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0" name="直線コネクタ 359">
          <a:extLst>
            <a:ext uri="{FF2B5EF4-FFF2-40B4-BE49-F238E27FC236}">
              <a16:creationId xmlns:a16="http://schemas.microsoft.com/office/drawing/2014/main" id="{00000000-0008-0000-0300-000068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公債費負担の状況グラフ枠">
          <a:extLst>
            <a:ext uri="{FF2B5EF4-FFF2-40B4-BE49-F238E27FC236}">
              <a16:creationId xmlns:a16="http://schemas.microsoft.com/office/drawing/2014/main" id="{00000000-0008-0000-0300-00006A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38</xdr:row>
      <xdr:rowOff>25908</xdr:rowOff>
    </xdr:from>
    <xdr:to>
      <xdr:col>81</xdr:col>
      <xdr:colOff>44450</xdr:colOff>
      <xdr:row>43</xdr:row>
      <xdr:rowOff>143510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flipV="1">
          <a:off x="17018000" y="6541008"/>
          <a:ext cx="0" cy="9748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115587</xdr:rowOff>
    </xdr:from>
    <xdr:ext cx="762000" cy="259045"/>
    <xdr:sp macro="" textlink="">
      <xdr:nvSpPr>
        <xdr:cNvPr id="364" name="公債費負担の状況最小値テキスト">
          <a:extLst>
            <a:ext uri="{FF2B5EF4-FFF2-40B4-BE49-F238E27FC236}">
              <a16:creationId xmlns:a16="http://schemas.microsoft.com/office/drawing/2014/main" id="{00000000-0008-0000-0300-00006C010000}"/>
            </a:ext>
          </a:extLst>
        </xdr:cNvPr>
        <xdr:cNvSpPr txBox="1"/>
      </xdr:nvSpPr>
      <xdr:spPr>
        <a:xfrm>
          <a:off x="17106900" y="7487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143510</xdr:rowOff>
    </xdr:from>
    <xdr:to>
      <xdr:col>81</xdr:col>
      <xdr:colOff>133350</xdr:colOff>
      <xdr:row>43</xdr:row>
      <xdr:rowOff>143510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6929100" y="7515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112285</xdr:rowOff>
    </xdr:from>
    <xdr:ext cx="762000" cy="259045"/>
    <xdr:sp macro="" textlink="">
      <xdr:nvSpPr>
        <xdr:cNvPr id="366" name="公債費負担の状況最大値テキスト">
          <a:extLst>
            <a:ext uri="{FF2B5EF4-FFF2-40B4-BE49-F238E27FC236}">
              <a16:creationId xmlns:a16="http://schemas.microsoft.com/office/drawing/2014/main" id="{00000000-0008-0000-0300-00006E010000}"/>
            </a:ext>
          </a:extLst>
        </xdr:cNvPr>
        <xdr:cNvSpPr txBox="1"/>
      </xdr:nvSpPr>
      <xdr:spPr>
        <a:xfrm>
          <a:off x="17106900" y="6284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38</xdr:row>
      <xdr:rowOff>25908</xdr:rowOff>
    </xdr:from>
    <xdr:to>
      <xdr:col>81</xdr:col>
      <xdr:colOff>133350</xdr:colOff>
      <xdr:row>38</xdr:row>
      <xdr:rowOff>25908</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6929100" y="6541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33020</xdr:rowOff>
    </xdr:from>
    <xdr:to>
      <xdr:col>81</xdr:col>
      <xdr:colOff>44450</xdr:colOff>
      <xdr:row>39</xdr:row>
      <xdr:rowOff>90932</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6179800" y="6719570"/>
          <a:ext cx="8382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21607</xdr:rowOff>
    </xdr:from>
    <xdr:ext cx="762000" cy="259045"/>
    <xdr:sp macro="" textlink="">
      <xdr:nvSpPr>
        <xdr:cNvPr id="369" name="公債費負担の状況平均値テキスト">
          <a:extLst>
            <a:ext uri="{FF2B5EF4-FFF2-40B4-BE49-F238E27FC236}">
              <a16:creationId xmlns:a16="http://schemas.microsoft.com/office/drawing/2014/main" id="{00000000-0008-0000-0300-000071010000}"/>
            </a:ext>
          </a:extLst>
        </xdr:cNvPr>
        <xdr:cNvSpPr txBox="1"/>
      </xdr:nvSpPr>
      <xdr:spPr>
        <a:xfrm>
          <a:off x="17106900" y="7051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49530</xdr:rowOff>
    </xdr:from>
    <xdr:to>
      <xdr:col>81</xdr:col>
      <xdr:colOff>95250</xdr:colOff>
      <xdr:row>41</xdr:row>
      <xdr:rowOff>151130</xdr:rowOff>
    </xdr:to>
    <xdr:sp macro="" textlink="">
      <xdr:nvSpPr>
        <xdr:cNvPr id="370" name="フローチャート: 判断 369">
          <a:extLst>
            <a:ext uri="{FF2B5EF4-FFF2-40B4-BE49-F238E27FC236}">
              <a16:creationId xmlns:a16="http://schemas.microsoft.com/office/drawing/2014/main" id="{00000000-0008-0000-0300-000072010000}"/>
            </a:ext>
          </a:extLst>
        </xdr:cNvPr>
        <xdr:cNvSpPr/>
      </xdr:nvSpPr>
      <xdr:spPr>
        <a:xfrm>
          <a:off x="169672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127254</xdr:rowOff>
    </xdr:from>
    <xdr:to>
      <xdr:col>77</xdr:col>
      <xdr:colOff>44450</xdr:colOff>
      <xdr:row>39</xdr:row>
      <xdr:rowOff>33020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5290800" y="6642354"/>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20574</xdr:rowOff>
    </xdr:from>
    <xdr:to>
      <xdr:col>77</xdr:col>
      <xdr:colOff>95250</xdr:colOff>
      <xdr:row>41</xdr:row>
      <xdr:rowOff>122174</xdr:rowOff>
    </xdr:to>
    <xdr:sp macro="" textlink="">
      <xdr:nvSpPr>
        <xdr:cNvPr id="372" name="フローチャート: 判断 371">
          <a:extLst>
            <a:ext uri="{FF2B5EF4-FFF2-40B4-BE49-F238E27FC236}">
              <a16:creationId xmlns:a16="http://schemas.microsoft.com/office/drawing/2014/main" id="{00000000-0008-0000-0300-000074010000}"/>
            </a:ext>
          </a:extLst>
        </xdr:cNvPr>
        <xdr:cNvSpPr/>
      </xdr:nvSpPr>
      <xdr:spPr>
        <a:xfrm>
          <a:off x="16129000" y="70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106951</xdr:rowOff>
    </xdr:from>
    <xdr:ext cx="736600" cy="259045"/>
    <xdr:sp macro="" textlink="">
      <xdr:nvSpPr>
        <xdr:cNvPr id="373" name="テキスト ボックス 372">
          <a:extLst>
            <a:ext uri="{FF2B5EF4-FFF2-40B4-BE49-F238E27FC236}">
              <a16:creationId xmlns:a16="http://schemas.microsoft.com/office/drawing/2014/main" id="{00000000-0008-0000-0300-000075010000}"/>
            </a:ext>
          </a:extLst>
        </xdr:cNvPr>
        <xdr:cNvSpPr txBox="1"/>
      </xdr:nvSpPr>
      <xdr:spPr>
        <a:xfrm>
          <a:off x="15798800" y="71364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78994</xdr:rowOff>
    </xdr:from>
    <xdr:to>
      <xdr:col>72</xdr:col>
      <xdr:colOff>203200</xdr:colOff>
      <xdr:row>38</xdr:row>
      <xdr:rowOff>127254</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4401800" y="6594094"/>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20574</xdr:rowOff>
    </xdr:from>
    <xdr:to>
      <xdr:col>73</xdr:col>
      <xdr:colOff>44450</xdr:colOff>
      <xdr:row>41</xdr:row>
      <xdr:rowOff>122174</xdr:rowOff>
    </xdr:to>
    <xdr:sp macro="" textlink="">
      <xdr:nvSpPr>
        <xdr:cNvPr id="375" name="フローチャート: 判断 374">
          <a:extLst>
            <a:ext uri="{FF2B5EF4-FFF2-40B4-BE49-F238E27FC236}">
              <a16:creationId xmlns:a16="http://schemas.microsoft.com/office/drawing/2014/main" id="{00000000-0008-0000-0300-000077010000}"/>
            </a:ext>
          </a:extLst>
        </xdr:cNvPr>
        <xdr:cNvSpPr/>
      </xdr:nvSpPr>
      <xdr:spPr>
        <a:xfrm>
          <a:off x="15240000" y="70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106951</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4909800" y="713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78994</xdr:rowOff>
    </xdr:from>
    <xdr:to>
      <xdr:col>68</xdr:col>
      <xdr:colOff>152400</xdr:colOff>
      <xdr:row>38</xdr:row>
      <xdr:rowOff>78994</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3512800" y="659409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6096</xdr:rowOff>
    </xdr:from>
    <xdr:to>
      <xdr:col>68</xdr:col>
      <xdr:colOff>203200</xdr:colOff>
      <xdr:row>41</xdr:row>
      <xdr:rowOff>107696</xdr:rowOff>
    </xdr:to>
    <xdr:sp macro="" textlink="">
      <xdr:nvSpPr>
        <xdr:cNvPr id="378" name="フローチャート: 判断 377">
          <a:extLst>
            <a:ext uri="{FF2B5EF4-FFF2-40B4-BE49-F238E27FC236}">
              <a16:creationId xmlns:a16="http://schemas.microsoft.com/office/drawing/2014/main" id="{00000000-0008-0000-0300-00007A010000}"/>
            </a:ext>
          </a:extLst>
        </xdr:cNvPr>
        <xdr:cNvSpPr/>
      </xdr:nvSpPr>
      <xdr:spPr>
        <a:xfrm>
          <a:off x="14351000" y="703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92473</xdr:rowOff>
    </xdr:from>
    <xdr:ext cx="762000" cy="259045"/>
    <xdr:sp macro="" textlink="">
      <xdr:nvSpPr>
        <xdr:cNvPr id="379" name="テキスト ボックス 378">
          <a:extLst>
            <a:ext uri="{FF2B5EF4-FFF2-40B4-BE49-F238E27FC236}">
              <a16:creationId xmlns:a16="http://schemas.microsoft.com/office/drawing/2014/main" id="{00000000-0008-0000-0300-00007B010000}"/>
            </a:ext>
          </a:extLst>
        </xdr:cNvPr>
        <xdr:cNvSpPr txBox="1"/>
      </xdr:nvSpPr>
      <xdr:spPr>
        <a:xfrm>
          <a:off x="14020800" y="7121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167894</xdr:rowOff>
    </xdr:from>
    <xdr:to>
      <xdr:col>64</xdr:col>
      <xdr:colOff>152400</xdr:colOff>
      <xdr:row>41</xdr:row>
      <xdr:rowOff>98044</xdr:rowOff>
    </xdr:to>
    <xdr:sp macro="" textlink="">
      <xdr:nvSpPr>
        <xdr:cNvPr id="380" name="フローチャート: 判断 379">
          <a:extLst>
            <a:ext uri="{FF2B5EF4-FFF2-40B4-BE49-F238E27FC236}">
              <a16:creationId xmlns:a16="http://schemas.microsoft.com/office/drawing/2014/main" id="{00000000-0008-0000-0300-00007C010000}"/>
            </a:ext>
          </a:extLst>
        </xdr:cNvPr>
        <xdr:cNvSpPr/>
      </xdr:nvSpPr>
      <xdr:spPr>
        <a:xfrm>
          <a:off x="13462000" y="702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82821</xdr:rowOff>
    </xdr:from>
    <xdr:ext cx="762000" cy="259045"/>
    <xdr:sp macro="" textlink="">
      <xdr:nvSpPr>
        <xdr:cNvPr id="381" name="テキスト ボックス 380">
          <a:extLst>
            <a:ext uri="{FF2B5EF4-FFF2-40B4-BE49-F238E27FC236}">
              <a16:creationId xmlns:a16="http://schemas.microsoft.com/office/drawing/2014/main" id="{00000000-0008-0000-0300-00007D010000}"/>
            </a:ext>
          </a:extLst>
        </xdr:cNvPr>
        <xdr:cNvSpPr txBox="1"/>
      </xdr:nvSpPr>
      <xdr:spPr>
        <a:xfrm>
          <a:off x="13131800" y="7112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2" name="テキスト ボックス 381">
          <a:extLst>
            <a:ext uri="{FF2B5EF4-FFF2-40B4-BE49-F238E27FC236}">
              <a16:creationId xmlns:a16="http://schemas.microsoft.com/office/drawing/2014/main" id="{00000000-0008-0000-0300-00007E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3" name="テキスト ボックス 382">
          <a:extLst>
            <a:ext uri="{FF2B5EF4-FFF2-40B4-BE49-F238E27FC236}">
              <a16:creationId xmlns:a16="http://schemas.microsoft.com/office/drawing/2014/main" id="{00000000-0008-0000-0300-00007F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84" name="テキスト ボックス 383">
          <a:extLst>
            <a:ext uri="{FF2B5EF4-FFF2-40B4-BE49-F238E27FC236}">
              <a16:creationId xmlns:a16="http://schemas.microsoft.com/office/drawing/2014/main" id="{00000000-0008-0000-0300-000080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40132</xdr:rowOff>
    </xdr:from>
    <xdr:to>
      <xdr:col>81</xdr:col>
      <xdr:colOff>95250</xdr:colOff>
      <xdr:row>39</xdr:row>
      <xdr:rowOff>141732</xdr:rowOff>
    </xdr:to>
    <xdr:sp macro="" textlink="">
      <xdr:nvSpPr>
        <xdr:cNvPr id="387" name="楕円 386">
          <a:extLst>
            <a:ext uri="{FF2B5EF4-FFF2-40B4-BE49-F238E27FC236}">
              <a16:creationId xmlns:a16="http://schemas.microsoft.com/office/drawing/2014/main" id="{00000000-0008-0000-0300-000083010000}"/>
            </a:ext>
          </a:extLst>
        </xdr:cNvPr>
        <xdr:cNvSpPr/>
      </xdr:nvSpPr>
      <xdr:spPr>
        <a:xfrm>
          <a:off x="16967200" y="6726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56659</xdr:rowOff>
    </xdr:from>
    <xdr:ext cx="762000" cy="259045"/>
    <xdr:sp macro="" textlink="">
      <xdr:nvSpPr>
        <xdr:cNvPr id="388" name="公債費負担の状況該当値テキスト">
          <a:extLst>
            <a:ext uri="{FF2B5EF4-FFF2-40B4-BE49-F238E27FC236}">
              <a16:creationId xmlns:a16="http://schemas.microsoft.com/office/drawing/2014/main" id="{00000000-0008-0000-0300-000084010000}"/>
            </a:ext>
          </a:extLst>
        </xdr:cNvPr>
        <xdr:cNvSpPr txBox="1"/>
      </xdr:nvSpPr>
      <xdr:spPr>
        <a:xfrm>
          <a:off x="17106900" y="6571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153670</xdr:rowOff>
    </xdr:from>
    <xdr:to>
      <xdr:col>77</xdr:col>
      <xdr:colOff>95250</xdr:colOff>
      <xdr:row>39</xdr:row>
      <xdr:rowOff>83820</xdr:rowOff>
    </xdr:to>
    <xdr:sp macro="" textlink="">
      <xdr:nvSpPr>
        <xdr:cNvPr id="389" name="楕円 388">
          <a:extLst>
            <a:ext uri="{FF2B5EF4-FFF2-40B4-BE49-F238E27FC236}">
              <a16:creationId xmlns:a16="http://schemas.microsoft.com/office/drawing/2014/main" id="{00000000-0008-0000-0300-000085010000}"/>
            </a:ext>
          </a:extLst>
        </xdr:cNvPr>
        <xdr:cNvSpPr/>
      </xdr:nvSpPr>
      <xdr:spPr>
        <a:xfrm>
          <a:off x="16129000" y="666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93997</xdr:rowOff>
    </xdr:from>
    <xdr:ext cx="7366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5798800" y="64376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76454</xdr:rowOff>
    </xdr:from>
    <xdr:to>
      <xdr:col>73</xdr:col>
      <xdr:colOff>44450</xdr:colOff>
      <xdr:row>39</xdr:row>
      <xdr:rowOff>6604</xdr:rowOff>
    </xdr:to>
    <xdr:sp macro="" textlink="">
      <xdr:nvSpPr>
        <xdr:cNvPr id="391" name="楕円 390">
          <a:extLst>
            <a:ext uri="{FF2B5EF4-FFF2-40B4-BE49-F238E27FC236}">
              <a16:creationId xmlns:a16="http://schemas.microsoft.com/office/drawing/2014/main" id="{00000000-0008-0000-0300-000087010000}"/>
            </a:ext>
          </a:extLst>
        </xdr:cNvPr>
        <xdr:cNvSpPr/>
      </xdr:nvSpPr>
      <xdr:spPr>
        <a:xfrm>
          <a:off x="15240000" y="6591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16781</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909800" y="6360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28194</xdr:rowOff>
    </xdr:from>
    <xdr:to>
      <xdr:col>68</xdr:col>
      <xdr:colOff>203200</xdr:colOff>
      <xdr:row>38</xdr:row>
      <xdr:rowOff>129794</xdr:rowOff>
    </xdr:to>
    <xdr:sp macro="" textlink="">
      <xdr:nvSpPr>
        <xdr:cNvPr id="393" name="楕円 392">
          <a:extLst>
            <a:ext uri="{FF2B5EF4-FFF2-40B4-BE49-F238E27FC236}">
              <a16:creationId xmlns:a16="http://schemas.microsoft.com/office/drawing/2014/main" id="{00000000-0008-0000-0300-000089010000}"/>
            </a:ext>
          </a:extLst>
        </xdr:cNvPr>
        <xdr:cNvSpPr/>
      </xdr:nvSpPr>
      <xdr:spPr>
        <a:xfrm>
          <a:off x="14351000" y="6543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36</xdr:row>
      <xdr:rowOff>139971</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4020800" y="6312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28194</xdr:rowOff>
    </xdr:from>
    <xdr:to>
      <xdr:col>64</xdr:col>
      <xdr:colOff>152400</xdr:colOff>
      <xdr:row>38</xdr:row>
      <xdr:rowOff>129794</xdr:rowOff>
    </xdr:to>
    <xdr:sp macro="" textlink="">
      <xdr:nvSpPr>
        <xdr:cNvPr id="395" name="楕円 394">
          <a:extLst>
            <a:ext uri="{FF2B5EF4-FFF2-40B4-BE49-F238E27FC236}">
              <a16:creationId xmlns:a16="http://schemas.microsoft.com/office/drawing/2014/main" id="{00000000-0008-0000-0300-00008B010000}"/>
            </a:ext>
          </a:extLst>
        </xdr:cNvPr>
        <xdr:cNvSpPr/>
      </xdr:nvSpPr>
      <xdr:spPr>
        <a:xfrm>
          <a:off x="13462000" y="6543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36</xdr:row>
      <xdr:rowOff>139971</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3131800" y="6312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397" name="正方形/長方形 396">
          <a:extLst>
            <a:ext uri="{FF2B5EF4-FFF2-40B4-BE49-F238E27FC236}">
              <a16:creationId xmlns:a16="http://schemas.microsoft.com/office/drawing/2014/main" id="{00000000-0008-0000-0300-00008D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0" name="正方形/長方形 399">
          <a:extLst>
            <a:ext uri="{FF2B5EF4-FFF2-40B4-BE49-F238E27FC236}">
              <a16:creationId xmlns:a16="http://schemas.microsoft.com/office/drawing/2014/main" id="{00000000-0008-0000-0300-000090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1" name="正方形/長方形 400">
          <a:extLst>
            <a:ext uri="{FF2B5EF4-FFF2-40B4-BE49-F238E27FC236}">
              <a16:creationId xmlns:a16="http://schemas.microsoft.com/office/drawing/2014/main" id="{00000000-0008-0000-0300-000091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2" name="正方形/長方形 401">
          <a:extLst>
            <a:ext uri="{FF2B5EF4-FFF2-40B4-BE49-F238E27FC236}">
              <a16:creationId xmlns:a16="http://schemas.microsoft.com/office/drawing/2014/main" id="{00000000-0008-0000-0300-000092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3" name="正方形/長方形 402">
          <a:extLst>
            <a:ext uri="{FF2B5EF4-FFF2-40B4-BE49-F238E27FC236}">
              <a16:creationId xmlns:a16="http://schemas.microsoft.com/office/drawing/2014/main" id="{00000000-0008-0000-0300-000093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04" name="正方形/長方形 403">
          <a:extLst>
            <a:ext uri="{FF2B5EF4-FFF2-40B4-BE49-F238E27FC236}">
              <a16:creationId xmlns:a16="http://schemas.microsoft.com/office/drawing/2014/main" id="{00000000-0008-0000-0300-000094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05" name="正方形/長方形 404">
          <a:extLst>
            <a:ext uri="{FF2B5EF4-FFF2-40B4-BE49-F238E27FC236}">
              <a16:creationId xmlns:a16="http://schemas.microsoft.com/office/drawing/2014/main" id="{00000000-0008-0000-0300-000095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06" name="正方形/長方形 405">
          <a:extLst>
            <a:ext uri="{FF2B5EF4-FFF2-40B4-BE49-F238E27FC236}">
              <a16:creationId xmlns:a16="http://schemas.microsoft.com/office/drawing/2014/main" id="{00000000-0008-0000-0300-000096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07" name="正方形/長方形 406">
          <a:extLst>
            <a:ext uri="{FF2B5EF4-FFF2-40B4-BE49-F238E27FC236}">
              <a16:creationId xmlns:a16="http://schemas.microsoft.com/office/drawing/2014/main" id="{00000000-0008-0000-0300-000097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昨年同様、比率は算定されていない。</a:t>
          </a:r>
        </a:p>
        <a:p>
          <a:r>
            <a:rPr kumimoji="1" lang="ja-JP" altLang="en-US" sz="1300">
              <a:latin typeface="ＭＳ Ｐゴシック" panose="020B0600070205080204" pitchFamily="50" charset="-128"/>
              <a:ea typeface="ＭＳ Ｐゴシック" panose="020B0600070205080204" pitchFamily="50" charset="-128"/>
            </a:rPr>
            <a:t>充当可能基金の維持や普通交付税に算入される地方債の活用など、将来負担の増加とならないよう財政健全化努める。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1" name="直線コネクタ 410">
          <a:extLst>
            <a:ext uri="{FF2B5EF4-FFF2-40B4-BE49-F238E27FC236}">
              <a16:creationId xmlns:a16="http://schemas.microsoft.com/office/drawing/2014/main" id="{00000000-0008-0000-0300-00009B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13" name="直線コネクタ 412">
          <a:extLst>
            <a:ext uri="{FF2B5EF4-FFF2-40B4-BE49-F238E27FC236}">
              <a16:creationId xmlns:a16="http://schemas.microsoft.com/office/drawing/2014/main" id="{00000000-0008-0000-0300-00009D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15" name="直線コネクタ 414">
          <a:extLst>
            <a:ext uri="{FF2B5EF4-FFF2-40B4-BE49-F238E27FC236}">
              <a16:creationId xmlns:a16="http://schemas.microsoft.com/office/drawing/2014/main" id="{00000000-0008-0000-0300-00009F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17" name="直線コネクタ 416">
          <a:extLst>
            <a:ext uri="{FF2B5EF4-FFF2-40B4-BE49-F238E27FC236}">
              <a16:creationId xmlns:a16="http://schemas.microsoft.com/office/drawing/2014/main" id="{00000000-0008-0000-0300-0000A1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19" name="直線コネクタ 418">
          <a:extLst>
            <a:ext uri="{FF2B5EF4-FFF2-40B4-BE49-F238E27FC236}">
              <a16:creationId xmlns:a16="http://schemas.microsoft.com/office/drawing/2014/main" id="{00000000-0008-0000-0300-0000A3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21" name="直線コネクタ 420">
          <a:extLst>
            <a:ext uri="{FF2B5EF4-FFF2-40B4-BE49-F238E27FC236}">
              <a16:creationId xmlns:a16="http://schemas.microsoft.com/office/drawing/2014/main" id="{00000000-0008-0000-0300-0000A5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26" name="将来負担の状況グラフ枠">
          <a:extLst>
            <a:ext uri="{FF2B5EF4-FFF2-40B4-BE49-F238E27FC236}">
              <a16:creationId xmlns:a16="http://schemas.microsoft.com/office/drawing/2014/main" id="{00000000-0008-0000-0300-0000AA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69306</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flipV="1">
          <a:off x="17018000" y="2313214"/>
          <a:ext cx="0" cy="16994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41383</xdr:rowOff>
    </xdr:from>
    <xdr:ext cx="762000" cy="259045"/>
    <xdr:sp macro="" textlink="">
      <xdr:nvSpPr>
        <xdr:cNvPr id="428" name="将来負担の状況最小値テキスト">
          <a:extLst>
            <a:ext uri="{FF2B5EF4-FFF2-40B4-BE49-F238E27FC236}">
              <a16:creationId xmlns:a16="http://schemas.microsoft.com/office/drawing/2014/main" id="{00000000-0008-0000-0300-0000AC010000}"/>
            </a:ext>
          </a:extLst>
        </xdr:cNvPr>
        <xdr:cNvSpPr txBox="1"/>
      </xdr:nvSpPr>
      <xdr:spPr>
        <a:xfrm>
          <a:off x="17106900" y="3984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69306</xdr:rowOff>
    </xdr:from>
    <xdr:to>
      <xdr:col>81</xdr:col>
      <xdr:colOff>133350</xdr:colOff>
      <xdr:row>23</xdr:row>
      <xdr:rowOff>69306</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6929100" y="4012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30" name="将来負担の状況最大値テキスト">
          <a:extLst>
            <a:ext uri="{FF2B5EF4-FFF2-40B4-BE49-F238E27FC236}">
              <a16:creationId xmlns:a16="http://schemas.microsoft.com/office/drawing/2014/main" id="{00000000-0008-0000-0300-0000AE010000}"/>
            </a:ext>
          </a:extLst>
        </xdr:cNvPr>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5641</xdr:rowOff>
    </xdr:from>
    <xdr:ext cx="762000" cy="259045"/>
    <xdr:sp macro="" textlink="">
      <xdr:nvSpPr>
        <xdr:cNvPr id="432" name="将来負担の状況平均値テキスト">
          <a:extLst>
            <a:ext uri="{FF2B5EF4-FFF2-40B4-BE49-F238E27FC236}">
              <a16:creationId xmlns:a16="http://schemas.microsoft.com/office/drawing/2014/main" id="{00000000-0008-0000-0300-0000B0010000}"/>
            </a:ext>
          </a:extLst>
        </xdr:cNvPr>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33" name="フローチャート: 判断 432">
          <a:extLst>
            <a:ext uri="{FF2B5EF4-FFF2-40B4-BE49-F238E27FC236}">
              <a16:creationId xmlns:a16="http://schemas.microsoft.com/office/drawing/2014/main" id="{00000000-0008-0000-0300-0000B1010000}"/>
            </a:ext>
          </a:extLst>
        </xdr:cNvPr>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34" name="フローチャート: 判断 433">
          <a:extLst>
            <a:ext uri="{FF2B5EF4-FFF2-40B4-BE49-F238E27FC236}">
              <a16:creationId xmlns:a16="http://schemas.microsoft.com/office/drawing/2014/main" id="{00000000-0008-0000-0300-0000B2010000}"/>
            </a:ext>
          </a:extLst>
        </xdr:cNvPr>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33564</xdr:rowOff>
    </xdr:from>
    <xdr:to>
      <xdr:col>73</xdr:col>
      <xdr:colOff>44450</xdr:colOff>
      <xdr:row>13</xdr:row>
      <xdr:rowOff>135164</xdr:rowOff>
    </xdr:to>
    <xdr:sp macro="" textlink="">
      <xdr:nvSpPr>
        <xdr:cNvPr id="436" name="フローチャート: 判断 435">
          <a:extLst>
            <a:ext uri="{FF2B5EF4-FFF2-40B4-BE49-F238E27FC236}">
              <a16:creationId xmlns:a16="http://schemas.microsoft.com/office/drawing/2014/main" id="{00000000-0008-0000-0300-0000B4010000}"/>
            </a:ext>
          </a:extLst>
        </xdr:cNvPr>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33564</xdr:rowOff>
    </xdr:from>
    <xdr:to>
      <xdr:col>68</xdr:col>
      <xdr:colOff>203200</xdr:colOff>
      <xdr:row>13</xdr:row>
      <xdr:rowOff>135164</xdr:rowOff>
    </xdr:to>
    <xdr:sp macro="" textlink="">
      <xdr:nvSpPr>
        <xdr:cNvPr id="438" name="フローチャート: 判断 437">
          <a:extLst>
            <a:ext uri="{FF2B5EF4-FFF2-40B4-BE49-F238E27FC236}">
              <a16:creationId xmlns:a16="http://schemas.microsoft.com/office/drawing/2014/main" id="{00000000-0008-0000-0300-0000B6010000}"/>
            </a:ext>
          </a:extLst>
        </xdr:cNvPr>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40" name="フローチャート: 判断 439">
          <a:extLst>
            <a:ext uri="{FF2B5EF4-FFF2-40B4-BE49-F238E27FC236}">
              <a16:creationId xmlns:a16="http://schemas.microsoft.com/office/drawing/2014/main" id="{00000000-0008-0000-0300-0000B8010000}"/>
            </a:ext>
          </a:extLst>
        </xdr:cNvPr>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41" name="テキスト ボックス 440">
          <a:extLst>
            <a:ext uri="{FF2B5EF4-FFF2-40B4-BE49-F238E27FC236}">
              <a16:creationId xmlns:a16="http://schemas.microsoft.com/office/drawing/2014/main" id="{00000000-0008-0000-0300-0000B9010000}"/>
            </a:ext>
          </a:extLst>
        </xdr:cNvPr>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2" name="テキスト ボックス 441">
          <a:extLst>
            <a:ext uri="{FF2B5EF4-FFF2-40B4-BE49-F238E27FC236}">
              <a16:creationId xmlns:a16="http://schemas.microsoft.com/office/drawing/2014/main" id="{00000000-0008-0000-0300-0000BA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福島県檜枝岐村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522
521
390.46
2,675,151
2,533,165
103,307
991,543
3,296,213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山間部で豪雪地帯等の地理的、自然条件が不利な地域であり、直営の施設が多く人件費の割合が高くなる要因になっている。</a:t>
          </a:r>
        </a:p>
        <a:p>
          <a:r>
            <a:rPr kumimoji="1" lang="ja-JP" altLang="en-US" sz="1300">
              <a:latin typeface="ＭＳ Ｐゴシック" panose="020B0600070205080204" pitchFamily="50" charset="-128"/>
              <a:ea typeface="ＭＳ Ｐゴシック" panose="020B0600070205080204" pitchFamily="50" charset="-128"/>
            </a:rPr>
            <a:t>本年度は会計年度任用職員制度の導入や令和元年度で廃止した不採算部門の公営企業（事業の一部）を本度から普通会計で決算することにより大きく増加した。</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a:extLst>
            <a:ext uri="{FF2B5EF4-FFF2-40B4-BE49-F238E27FC236}">
              <a16:creationId xmlns:a16="http://schemas.microsoft.com/office/drawing/2014/main" id="{00000000-0008-0000-0400-00003C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a:extLst>
            <a:ext uri="{FF2B5EF4-FFF2-40B4-BE49-F238E27FC236}">
              <a16:creationId xmlns:a16="http://schemas.microsoft.com/office/drawing/2014/main" id="{00000000-0008-0000-0400-00003D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a:extLst>
            <a:ext uri="{FF2B5EF4-FFF2-40B4-BE49-F238E27FC236}">
              <a16:creationId xmlns:a16="http://schemas.microsoft.com/office/drawing/2014/main" id="{00000000-0008-0000-0400-00003E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125367</xdr:rowOff>
    </xdr:from>
    <xdr:to>
      <xdr:col>24</xdr:col>
      <xdr:colOff>25400</xdr:colOff>
      <xdr:row>40</xdr:row>
      <xdr:rowOff>130266</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flipV="1">
          <a:off x="4826000" y="5783217"/>
          <a:ext cx="0" cy="12050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102343</xdr:rowOff>
    </xdr:from>
    <xdr:ext cx="762000" cy="259045"/>
    <xdr:sp macro="" textlink="">
      <xdr:nvSpPr>
        <xdr:cNvPr id="64" name="人件費最小値テキスト">
          <a:extLst>
            <a:ext uri="{FF2B5EF4-FFF2-40B4-BE49-F238E27FC236}">
              <a16:creationId xmlns:a16="http://schemas.microsoft.com/office/drawing/2014/main" id="{00000000-0008-0000-0400-000040000000}"/>
            </a:ext>
          </a:extLst>
        </xdr:cNvPr>
        <xdr:cNvSpPr txBox="1"/>
      </xdr:nvSpPr>
      <xdr:spPr>
        <a:xfrm>
          <a:off x="4914900" y="6960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130266</xdr:rowOff>
    </xdr:from>
    <xdr:to>
      <xdr:col>24</xdr:col>
      <xdr:colOff>114300</xdr:colOff>
      <xdr:row>40</xdr:row>
      <xdr:rowOff>130266</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6988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40294</xdr:rowOff>
    </xdr:from>
    <xdr:ext cx="762000" cy="259045"/>
    <xdr:sp macro="" textlink="">
      <xdr:nvSpPr>
        <xdr:cNvPr id="66" name="人件費最大値テキスト">
          <a:extLst>
            <a:ext uri="{FF2B5EF4-FFF2-40B4-BE49-F238E27FC236}">
              <a16:creationId xmlns:a16="http://schemas.microsoft.com/office/drawing/2014/main" id="{00000000-0008-0000-0400-000042000000}"/>
            </a:ext>
          </a:extLst>
        </xdr:cNvPr>
        <xdr:cNvSpPr txBox="1"/>
      </xdr:nvSpPr>
      <xdr:spPr>
        <a:xfrm>
          <a:off x="4914900" y="5526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125367</xdr:rowOff>
    </xdr:from>
    <xdr:to>
      <xdr:col>24</xdr:col>
      <xdr:colOff>114300</xdr:colOff>
      <xdr:row>33</xdr:row>
      <xdr:rowOff>125367</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4737100" y="5783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143328</xdr:rowOff>
    </xdr:from>
    <xdr:to>
      <xdr:col>24</xdr:col>
      <xdr:colOff>25400</xdr:colOff>
      <xdr:row>38</xdr:row>
      <xdr:rowOff>104140</xdr:rowOff>
    </xdr:to>
    <xdr:cxnSp macro="">
      <xdr:nvCxnSpPr>
        <xdr:cNvPr id="68" name="直線コネクタ 67">
          <a:extLst>
            <a:ext uri="{FF2B5EF4-FFF2-40B4-BE49-F238E27FC236}">
              <a16:creationId xmlns:a16="http://schemas.microsoft.com/office/drawing/2014/main" id="{00000000-0008-0000-0400-000044000000}"/>
            </a:ext>
          </a:extLst>
        </xdr:cNvPr>
        <xdr:cNvCxnSpPr/>
      </xdr:nvCxnSpPr>
      <xdr:spPr>
        <a:xfrm>
          <a:off x="3987800" y="6315528"/>
          <a:ext cx="838200" cy="303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130283</xdr:rowOff>
    </xdr:from>
    <xdr:ext cx="762000" cy="259045"/>
    <xdr:sp macro="" textlink="">
      <xdr:nvSpPr>
        <xdr:cNvPr id="69" name="人件費平均値テキスト">
          <a:extLst>
            <a:ext uri="{FF2B5EF4-FFF2-40B4-BE49-F238E27FC236}">
              <a16:creationId xmlns:a16="http://schemas.microsoft.com/office/drawing/2014/main" id="{00000000-0008-0000-0400-000045000000}"/>
            </a:ext>
          </a:extLst>
        </xdr:cNvPr>
        <xdr:cNvSpPr txBox="1"/>
      </xdr:nvSpPr>
      <xdr:spPr>
        <a:xfrm>
          <a:off x="4914900" y="59595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113756</xdr:rowOff>
    </xdr:from>
    <xdr:to>
      <xdr:col>24</xdr:col>
      <xdr:colOff>76200</xdr:colOff>
      <xdr:row>36</xdr:row>
      <xdr:rowOff>43906</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4775200" y="6114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143328</xdr:rowOff>
    </xdr:from>
    <xdr:to>
      <xdr:col>19</xdr:col>
      <xdr:colOff>187325</xdr:colOff>
      <xdr:row>37</xdr:row>
      <xdr:rowOff>14333</xdr:rowOff>
    </xdr:to>
    <xdr:cxnSp macro="">
      <xdr:nvCxnSpPr>
        <xdr:cNvPr id="71" name="直線コネクタ 70">
          <a:extLst>
            <a:ext uri="{FF2B5EF4-FFF2-40B4-BE49-F238E27FC236}">
              <a16:creationId xmlns:a16="http://schemas.microsoft.com/office/drawing/2014/main" id="{00000000-0008-0000-0400-000047000000}"/>
            </a:ext>
          </a:extLst>
        </xdr:cNvPr>
        <xdr:cNvCxnSpPr/>
      </xdr:nvCxnSpPr>
      <xdr:spPr>
        <a:xfrm flipV="1">
          <a:off x="3098800" y="6315528"/>
          <a:ext cx="8890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61504</xdr:rowOff>
    </xdr:from>
    <xdr:to>
      <xdr:col>20</xdr:col>
      <xdr:colOff>38100</xdr:colOff>
      <xdr:row>35</xdr:row>
      <xdr:rowOff>163104</xdr:rowOff>
    </xdr:to>
    <xdr:sp macro="" textlink="">
      <xdr:nvSpPr>
        <xdr:cNvPr id="72" name="フローチャート: 判断 71">
          <a:extLst>
            <a:ext uri="{FF2B5EF4-FFF2-40B4-BE49-F238E27FC236}">
              <a16:creationId xmlns:a16="http://schemas.microsoft.com/office/drawing/2014/main" id="{00000000-0008-0000-0400-000048000000}"/>
            </a:ext>
          </a:extLst>
        </xdr:cNvPr>
        <xdr:cNvSpPr/>
      </xdr:nvSpPr>
      <xdr:spPr>
        <a:xfrm>
          <a:off x="3937000" y="6062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1831</xdr:rowOff>
    </xdr:from>
    <xdr:ext cx="736600" cy="259045"/>
    <xdr:sp macro="" textlink="">
      <xdr:nvSpPr>
        <xdr:cNvPr id="73" name="テキスト ボックス 72">
          <a:extLst>
            <a:ext uri="{FF2B5EF4-FFF2-40B4-BE49-F238E27FC236}">
              <a16:creationId xmlns:a16="http://schemas.microsoft.com/office/drawing/2014/main" id="{00000000-0008-0000-0400-000049000000}"/>
            </a:ext>
          </a:extLst>
        </xdr:cNvPr>
        <xdr:cNvSpPr txBox="1"/>
      </xdr:nvSpPr>
      <xdr:spPr>
        <a:xfrm>
          <a:off x="3606800" y="58311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14333</xdr:rowOff>
    </xdr:from>
    <xdr:to>
      <xdr:col>15</xdr:col>
      <xdr:colOff>98425</xdr:colOff>
      <xdr:row>37</xdr:row>
      <xdr:rowOff>24130</xdr:rowOff>
    </xdr:to>
    <xdr:cxnSp macro="">
      <xdr:nvCxnSpPr>
        <xdr:cNvPr id="74" name="直線コネクタ 73">
          <a:extLst>
            <a:ext uri="{FF2B5EF4-FFF2-40B4-BE49-F238E27FC236}">
              <a16:creationId xmlns:a16="http://schemas.microsoft.com/office/drawing/2014/main" id="{00000000-0008-0000-0400-00004A000000}"/>
            </a:ext>
          </a:extLst>
        </xdr:cNvPr>
        <xdr:cNvCxnSpPr/>
      </xdr:nvCxnSpPr>
      <xdr:spPr>
        <a:xfrm flipV="1">
          <a:off x="2209800" y="6357983"/>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68036</xdr:rowOff>
    </xdr:from>
    <xdr:to>
      <xdr:col>15</xdr:col>
      <xdr:colOff>149225</xdr:colOff>
      <xdr:row>35</xdr:row>
      <xdr:rowOff>169636</xdr:rowOff>
    </xdr:to>
    <xdr:sp macro="" textlink="">
      <xdr:nvSpPr>
        <xdr:cNvPr id="75" name="フローチャート: 判断 74">
          <a:extLst>
            <a:ext uri="{FF2B5EF4-FFF2-40B4-BE49-F238E27FC236}">
              <a16:creationId xmlns:a16="http://schemas.microsoft.com/office/drawing/2014/main" id="{00000000-0008-0000-0400-00004B000000}"/>
            </a:ext>
          </a:extLst>
        </xdr:cNvPr>
        <xdr:cNvSpPr/>
      </xdr:nvSpPr>
      <xdr:spPr>
        <a:xfrm>
          <a:off x="3048000" y="6068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8363</xdr:rowOff>
    </xdr:from>
    <xdr:ext cx="762000" cy="259045"/>
    <xdr:sp macro="" textlink="">
      <xdr:nvSpPr>
        <xdr:cNvPr id="76" name="テキスト ボックス 75">
          <a:extLst>
            <a:ext uri="{FF2B5EF4-FFF2-40B4-BE49-F238E27FC236}">
              <a16:creationId xmlns:a16="http://schemas.microsoft.com/office/drawing/2014/main" id="{00000000-0008-0000-0400-00004C000000}"/>
            </a:ext>
          </a:extLst>
        </xdr:cNvPr>
        <xdr:cNvSpPr txBox="1"/>
      </xdr:nvSpPr>
      <xdr:spPr>
        <a:xfrm>
          <a:off x="2717800" y="5837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149860</xdr:rowOff>
    </xdr:from>
    <xdr:to>
      <xdr:col>11</xdr:col>
      <xdr:colOff>9525</xdr:colOff>
      <xdr:row>37</xdr:row>
      <xdr:rowOff>24130</xdr:rowOff>
    </xdr:to>
    <xdr:cxnSp macro="">
      <xdr:nvCxnSpPr>
        <xdr:cNvPr id="77" name="直線コネクタ 76">
          <a:extLst>
            <a:ext uri="{FF2B5EF4-FFF2-40B4-BE49-F238E27FC236}">
              <a16:creationId xmlns:a16="http://schemas.microsoft.com/office/drawing/2014/main" id="{00000000-0008-0000-0400-00004D000000}"/>
            </a:ext>
          </a:extLst>
        </xdr:cNvPr>
        <xdr:cNvCxnSpPr/>
      </xdr:nvCxnSpPr>
      <xdr:spPr>
        <a:xfrm>
          <a:off x="1320800" y="63220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64770</xdr:rowOff>
    </xdr:from>
    <xdr:to>
      <xdr:col>11</xdr:col>
      <xdr:colOff>60325</xdr:colOff>
      <xdr:row>35</xdr:row>
      <xdr:rowOff>166370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2159000" y="6065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5097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1828800" y="583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54973</xdr:rowOff>
    </xdr:from>
    <xdr:to>
      <xdr:col>6</xdr:col>
      <xdr:colOff>171450</xdr:colOff>
      <xdr:row>35</xdr:row>
      <xdr:rowOff>156573</xdr:rowOff>
    </xdr:to>
    <xdr:sp macro="" textlink="">
      <xdr:nvSpPr>
        <xdr:cNvPr id="80" name="フローチャート: 判断 79">
          <a:extLst>
            <a:ext uri="{FF2B5EF4-FFF2-40B4-BE49-F238E27FC236}">
              <a16:creationId xmlns:a16="http://schemas.microsoft.com/office/drawing/2014/main" id="{00000000-0008-0000-0400-000050000000}"/>
            </a:ext>
          </a:extLst>
        </xdr:cNvPr>
        <xdr:cNvSpPr/>
      </xdr:nvSpPr>
      <xdr:spPr>
        <a:xfrm>
          <a:off x="1270000" y="605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166750</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939800" y="5824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a:extLst>
            <a:ext uri="{FF2B5EF4-FFF2-40B4-BE49-F238E27FC236}">
              <a16:creationId xmlns:a16="http://schemas.microsoft.com/office/drawing/2014/main" id="{00000000-0008-0000-0400-000055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53340</xdr:rowOff>
    </xdr:from>
    <xdr:to>
      <xdr:col>24</xdr:col>
      <xdr:colOff>76200</xdr:colOff>
      <xdr:row>38</xdr:row>
      <xdr:rowOff>154940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4775200" y="656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25417</xdr:rowOff>
    </xdr:from>
    <xdr:ext cx="762000" cy="259045"/>
    <xdr:sp macro="" textlink="">
      <xdr:nvSpPr>
        <xdr:cNvPr id="88" name="人件費該当値テキスト">
          <a:extLst>
            <a:ext uri="{FF2B5EF4-FFF2-40B4-BE49-F238E27FC236}">
              <a16:creationId xmlns:a16="http://schemas.microsoft.com/office/drawing/2014/main" id="{00000000-0008-0000-0400-000058000000}"/>
            </a:ext>
          </a:extLst>
        </xdr:cNvPr>
        <xdr:cNvSpPr txBox="1"/>
      </xdr:nvSpPr>
      <xdr:spPr>
        <a:xfrm>
          <a:off x="4914900" y="654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92528</xdr:rowOff>
    </xdr:from>
    <xdr:to>
      <xdr:col>20</xdr:col>
      <xdr:colOff>38100</xdr:colOff>
      <xdr:row>37</xdr:row>
      <xdr:rowOff>22678</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937000" y="6264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7455</xdr:rowOff>
    </xdr:from>
    <xdr:ext cx="7366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3606800" y="6351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134983</xdr:rowOff>
    </xdr:from>
    <xdr:to>
      <xdr:col>15</xdr:col>
      <xdr:colOff>149225</xdr:colOff>
      <xdr:row>37</xdr:row>
      <xdr:rowOff>65133</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3048000" y="6307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49910</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2717800" y="6393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144780</xdr:rowOff>
    </xdr:from>
    <xdr:to>
      <xdr:col>11</xdr:col>
      <xdr:colOff>60325</xdr:colOff>
      <xdr:row>37</xdr:row>
      <xdr:rowOff>74930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2159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59707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1828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99060</xdr:rowOff>
    </xdr:from>
    <xdr:to>
      <xdr:col>6</xdr:col>
      <xdr:colOff>171450</xdr:colOff>
      <xdr:row>37</xdr:row>
      <xdr:rowOff>29210</xdr:rowOff>
    </xdr:to>
    <xdr:sp macro="" textlink="">
      <xdr:nvSpPr>
        <xdr:cNvPr id="95" name="楕円 94">
          <a:extLst>
            <a:ext uri="{FF2B5EF4-FFF2-40B4-BE49-F238E27FC236}">
              <a16:creationId xmlns:a16="http://schemas.microsoft.com/office/drawing/2014/main" id="{00000000-0008-0000-0400-00005F000000}"/>
            </a:ext>
          </a:extLst>
        </xdr:cNvPr>
        <xdr:cNvSpPr/>
      </xdr:nvSpPr>
      <xdr:spPr>
        <a:xfrm>
          <a:off x="1270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13987</xdr:rowOff>
    </xdr:from>
    <xdr:ext cx="762000" cy="259045"/>
    <xdr:sp macro="" textlink="">
      <xdr:nvSpPr>
        <xdr:cNvPr id="96" name="テキスト ボックス 95">
          <a:extLst>
            <a:ext uri="{FF2B5EF4-FFF2-40B4-BE49-F238E27FC236}">
              <a16:creationId xmlns:a16="http://schemas.microsoft.com/office/drawing/2014/main" id="{00000000-0008-0000-0400-000060000000}"/>
            </a:ext>
          </a:extLst>
        </xdr:cNvPr>
        <xdr:cNvSpPr txBox="1"/>
      </xdr:nvSpPr>
      <xdr:spPr>
        <a:xfrm>
          <a:off x="939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a:extLst>
            <a:ext uri="{FF2B5EF4-FFF2-40B4-BE49-F238E27FC236}">
              <a16:creationId xmlns:a16="http://schemas.microsoft.com/office/drawing/2014/main" id="{00000000-0008-0000-0400-000069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a:extLst>
            <a:ext uri="{FF2B5EF4-FFF2-40B4-BE49-F238E27FC236}">
              <a16:creationId xmlns:a16="http://schemas.microsoft.com/office/drawing/2014/main" id="{00000000-0008-0000-0400-00006A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a:extLst>
            <a:ext uri="{FF2B5EF4-FFF2-40B4-BE49-F238E27FC236}">
              <a16:creationId xmlns:a16="http://schemas.microsoft.com/office/drawing/2014/main" id="{00000000-0008-0000-0400-00006B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全国平均、県平均を上回っているのは、近年の情報システムの普及による管理費が増大していることである。情報化はスケールメリットが重視されるため小規模市町村では、費用対効果は低い傾向にある。</a:t>
          </a:r>
        </a:p>
        <a:p>
          <a:r>
            <a:rPr kumimoji="1" lang="ja-JP" altLang="en-US" sz="1300">
              <a:latin typeface="ＭＳ Ｐゴシック" panose="020B0600070205080204" pitchFamily="50" charset="-128"/>
              <a:ea typeface="ＭＳ Ｐゴシック" panose="020B0600070205080204" pitchFamily="50" charset="-128"/>
            </a:rPr>
            <a:t>本年度は、会計年度任用職員制度の導入により物件費の賃金が廃止されたことや、新型ｺﾛﾅｳｲﾙｽ感染症による事業が縮小されたことなどにより大きく減少した。</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20" name="物件費グラフ枠">
          <a:extLst>
            <a:ext uri="{FF2B5EF4-FFF2-40B4-BE49-F238E27FC236}">
              <a16:creationId xmlns:a16="http://schemas.microsoft.com/office/drawing/2014/main" id="{00000000-0008-0000-0400-000078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115570</xdr:rowOff>
    </xdr:from>
    <xdr:to>
      <xdr:col>82</xdr:col>
      <xdr:colOff>107950</xdr:colOff>
      <xdr:row>21</xdr:row>
      <xdr:rowOff>115570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flipV="1">
          <a:off x="16510000" y="234442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87647</xdr:rowOff>
    </xdr:from>
    <xdr:ext cx="762000" cy="259045"/>
    <xdr:sp macro="" textlink="">
      <xdr:nvSpPr>
        <xdr:cNvPr id="122" name="物件費最小値テキスト">
          <a:extLst>
            <a:ext uri="{FF2B5EF4-FFF2-40B4-BE49-F238E27FC236}">
              <a16:creationId xmlns:a16="http://schemas.microsoft.com/office/drawing/2014/main" id="{00000000-0008-0000-0400-00007A000000}"/>
            </a:ext>
          </a:extLst>
        </xdr:cNvPr>
        <xdr:cNvSpPr txBox="1"/>
      </xdr:nvSpPr>
      <xdr:spPr>
        <a:xfrm>
          <a:off x="16598900" y="368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115570</xdr:rowOff>
    </xdr:from>
    <xdr:to>
      <xdr:col>82</xdr:col>
      <xdr:colOff>196850</xdr:colOff>
      <xdr:row>21</xdr:row>
      <xdr:rowOff>115570</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6421100" y="3716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30497</xdr:rowOff>
    </xdr:from>
    <xdr:ext cx="762000" cy="259045"/>
    <xdr:sp macro="" textlink="">
      <xdr:nvSpPr>
        <xdr:cNvPr id="124" name="物件費最大値テキスト">
          <a:extLst>
            <a:ext uri="{FF2B5EF4-FFF2-40B4-BE49-F238E27FC236}">
              <a16:creationId xmlns:a16="http://schemas.microsoft.com/office/drawing/2014/main" id="{00000000-0008-0000-0400-00007C000000}"/>
            </a:ext>
          </a:extLst>
        </xdr:cNvPr>
        <xdr:cNvSpPr txBox="1"/>
      </xdr:nvSpPr>
      <xdr:spPr>
        <a:xfrm>
          <a:off x="16598900" y="2087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115570</xdr:rowOff>
    </xdr:from>
    <xdr:to>
      <xdr:col>82</xdr:col>
      <xdr:colOff>196850</xdr:colOff>
      <xdr:row>13</xdr:row>
      <xdr:rowOff>115570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6421100" y="2344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78994</xdr:rowOff>
    </xdr:from>
    <xdr:to>
      <xdr:col>82</xdr:col>
      <xdr:colOff>107950</xdr:colOff>
      <xdr:row>18</xdr:row>
      <xdr:rowOff>108712</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flipV="1">
          <a:off x="15671800" y="2993644"/>
          <a:ext cx="838200" cy="201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147591</xdr:rowOff>
    </xdr:from>
    <xdr:ext cx="762000" cy="259045"/>
    <xdr:sp macro="" textlink="">
      <xdr:nvSpPr>
        <xdr:cNvPr id="127" name="物件費平均値テキスト">
          <a:extLst>
            <a:ext uri="{FF2B5EF4-FFF2-40B4-BE49-F238E27FC236}">
              <a16:creationId xmlns:a16="http://schemas.microsoft.com/office/drawing/2014/main" id="{00000000-0008-0000-0400-00007F000000}"/>
            </a:ext>
          </a:extLst>
        </xdr:cNvPr>
        <xdr:cNvSpPr txBox="1"/>
      </xdr:nvSpPr>
      <xdr:spPr>
        <a:xfrm>
          <a:off x="16598900" y="27193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131064</xdr:rowOff>
    </xdr:from>
    <xdr:to>
      <xdr:col>82</xdr:col>
      <xdr:colOff>158750</xdr:colOff>
      <xdr:row>17</xdr:row>
      <xdr:rowOff>61214</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6459200" y="2874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94996</xdr:rowOff>
    </xdr:from>
    <xdr:to>
      <xdr:col>78</xdr:col>
      <xdr:colOff>69850</xdr:colOff>
      <xdr:row>18</xdr:row>
      <xdr:rowOff>108712</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a:off x="14782800" y="318109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32766</xdr:rowOff>
    </xdr:from>
    <xdr:to>
      <xdr:col>78</xdr:col>
      <xdr:colOff>120650</xdr:colOff>
      <xdr:row>17</xdr:row>
      <xdr:rowOff>134366</xdr:rowOff>
    </xdr:to>
    <xdr:sp macro="" textlink="">
      <xdr:nvSpPr>
        <xdr:cNvPr id="130" name="フローチャート: 判断 129">
          <a:extLst>
            <a:ext uri="{FF2B5EF4-FFF2-40B4-BE49-F238E27FC236}">
              <a16:creationId xmlns:a16="http://schemas.microsoft.com/office/drawing/2014/main" id="{00000000-0008-0000-0400-000082000000}"/>
            </a:ext>
          </a:extLst>
        </xdr:cNvPr>
        <xdr:cNvSpPr/>
      </xdr:nvSpPr>
      <xdr:spPr>
        <a:xfrm>
          <a:off x="15621000" y="2947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144543</xdr:rowOff>
    </xdr:from>
    <xdr:ext cx="736600" cy="259045"/>
    <xdr:sp macro="" textlink="">
      <xdr:nvSpPr>
        <xdr:cNvPr id="131" name="テキスト ボックス 130">
          <a:extLst>
            <a:ext uri="{FF2B5EF4-FFF2-40B4-BE49-F238E27FC236}">
              <a16:creationId xmlns:a16="http://schemas.microsoft.com/office/drawing/2014/main" id="{00000000-0008-0000-0400-000083000000}"/>
            </a:ext>
          </a:extLst>
        </xdr:cNvPr>
        <xdr:cNvSpPr txBox="1"/>
      </xdr:nvSpPr>
      <xdr:spPr>
        <a:xfrm>
          <a:off x="15290800" y="27162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44704</xdr:rowOff>
    </xdr:from>
    <xdr:to>
      <xdr:col>73</xdr:col>
      <xdr:colOff>180975</xdr:colOff>
      <xdr:row>18</xdr:row>
      <xdr:rowOff>94996</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3893800" y="3130804"/>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37338</xdr:rowOff>
    </xdr:from>
    <xdr:to>
      <xdr:col>74</xdr:col>
      <xdr:colOff>31750</xdr:colOff>
      <xdr:row>17</xdr:row>
      <xdr:rowOff>138938</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4732000" y="2951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149115</xdr:rowOff>
    </xdr:from>
    <xdr:ext cx="7620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4401800" y="2720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138430</xdr:rowOff>
    </xdr:from>
    <xdr:to>
      <xdr:col>69</xdr:col>
      <xdr:colOff>92075</xdr:colOff>
      <xdr:row>18</xdr:row>
      <xdr:rowOff>44704</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a:off x="13004800" y="3053080"/>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23622</xdr:rowOff>
    </xdr:from>
    <xdr:to>
      <xdr:col>69</xdr:col>
      <xdr:colOff>142875</xdr:colOff>
      <xdr:row>17</xdr:row>
      <xdr:rowOff>125222</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3843000" y="293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135399</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3512800" y="2707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14478</xdr:rowOff>
    </xdr:from>
    <xdr:to>
      <xdr:col>65</xdr:col>
      <xdr:colOff>53975</xdr:colOff>
      <xdr:row>17</xdr:row>
      <xdr:rowOff>116078</xdr:rowOff>
    </xdr:to>
    <xdr:sp macro="" textlink="">
      <xdr:nvSpPr>
        <xdr:cNvPr id="138" name="フローチャート: 判断 137">
          <a:extLst>
            <a:ext uri="{FF2B5EF4-FFF2-40B4-BE49-F238E27FC236}">
              <a16:creationId xmlns:a16="http://schemas.microsoft.com/office/drawing/2014/main" id="{00000000-0008-0000-0400-00008A000000}"/>
            </a:ext>
          </a:extLst>
        </xdr:cNvPr>
        <xdr:cNvSpPr/>
      </xdr:nvSpPr>
      <xdr:spPr>
        <a:xfrm>
          <a:off x="12954000" y="2929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126255</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2623800" y="2698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28194</xdr:rowOff>
    </xdr:from>
    <xdr:to>
      <xdr:col>82</xdr:col>
      <xdr:colOff>158750</xdr:colOff>
      <xdr:row>17</xdr:row>
      <xdr:rowOff>129794</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6459200" y="2942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271</xdr:rowOff>
    </xdr:from>
    <xdr:ext cx="762000" cy="259045"/>
    <xdr:sp macro="" textlink="">
      <xdr:nvSpPr>
        <xdr:cNvPr id="146" name="物件費該当値テキスト">
          <a:extLst>
            <a:ext uri="{FF2B5EF4-FFF2-40B4-BE49-F238E27FC236}">
              <a16:creationId xmlns:a16="http://schemas.microsoft.com/office/drawing/2014/main" id="{00000000-0008-0000-0400-000092000000}"/>
            </a:ext>
          </a:extLst>
        </xdr:cNvPr>
        <xdr:cNvSpPr txBox="1"/>
      </xdr:nvSpPr>
      <xdr:spPr>
        <a:xfrm>
          <a:off x="16598900" y="2914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57912</xdr:rowOff>
    </xdr:from>
    <xdr:to>
      <xdr:col>78</xdr:col>
      <xdr:colOff>120650</xdr:colOff>
      <xdr:row>18</xdr:row>
      <xdr:rowOff>159512</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5621000" y="3144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144289</xdr:rowOff>
    </xdr:from>
    <xdr:ext cx="7366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5290800" y="32303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44196</xdr:rowOff>
    </xdr:from>
    <xdr:to>
      <xdr:col>74</xdr:col>
      <xdr:colOff>31750</xdr:colOff>
      <xdr:row>18</xdr:row>
      <xdr:rowOff>145796</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4732000" y="3130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130573</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4401800" y="3216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165354</xdr:rowOff>
    </xdr:from>
    <xdr:to>
      <xdr:col>69</xdr:col>
      <xdr:colOff>142875</xdr:colOff>
      <xdr:row>18</xdr:row>
      <xdr:rowOff>95504</xdr:rowOff>
    </xdr:to>
    <xdr:sp macro="" textlink="">
      <xdr:nvSpPr>
        <xdr:cNvPr id="151" name="楕円 150">
          <a:extLst>
            <a:ext uri="{FF2B5EF4-FFF2-40B4-BE49-F238E27FC236}">
              <a16:creationId xmlns:a16="http://schemas.microsoft.com/office/drawing/2014/main" id="{00000000-0008-0000-0400-000097000000}"/>
            </a:ext>
          </a:extLst>
        </xdr:cNvPr>
        <xdr:cNvSpPr/>
      </xdr:nvSpPr>
      <xdr:spPr>
        <a:xfrm>
          <a:off x="13843000" y="3080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80281</xdr:rowOff>
    </xdr:from>
    <xdr:ext cx="762000" cy="259045"/>
    <xdr:sp macro="" textlink="">
      <xdr:nvSpPr>
        <xdr:cNvPr id="152" name="テキスト ボックス 151">
          <a:extLst>
            <a:ext uri="{FF2B5EF4-FFF2-40B4-BE49-F238E27FC236}">
              <a16:creationId xmlns:a16="http://schemas.microsoft.com/office/drawing/2014/main" id="{00000000-0008-0000-0400-000098000000}"/>
            </a:ext>
          </a:extLst>
        </xdr:cNvPr>
        <xdr:cNvSpPr txBox="1"/>
      </xdr:nvSpPr>
      <xdr:spPr>
        <a:xfrm>
          <a:off x="13512800" y="3166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87630</xdr:rowOff>
    </xdr:from>
    <xdr:to>
      <xdr:col>65</xdr:col>
      <xdr:colOff>53975</xdr:colOff>
      <xdr:row>18</xdr:row>
      <xdr:rowOff>17780</xdr:rowOff>
    </xdr:to>
    <xdr:sp macro="" textlink="">
      <xdr:nvSpPr>
        <xdr:cNvPr id="153" name="楕円 152">
          <a:extLst>
            <a:ext uri="{FF2B5EF4-FFF2-40B4-BE49-F238E27FC236}">
              <a16:creationId xmlns:a16="http://schemas.microsoft.com/office/drawing/2014/main" id="{00000000-0008-0000-0400-000099000000}"/>
            </a:ext>
          </a:extLst>
        </xdr:cNvPr>
        <xdr:cNvSpPr/>
      </xdr:nvSpPr>
      <xdr:spPr>
        <a:xfrm>
          <a:off x="12954000" y="3002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2557</xdr:rowOff>
    </xdr:from>
    <xdr:ext cx="762000" cy="259045"/>
    <xdr:sp macro="" textlink="">
      <xdr:nvSpPr>
        <xdr:cNvPr id="154" name="テキスト ボックス 153">
          <a:extLst>
            <a:ext uri="{FF2B5EF4-FFF2-40B4-BE49-F238E27FC236}">
              <a16:creationId xmlns:a16="http://schemas.microsoft.com/office/drawing/2014/main" id="{00000000-0008-0000-0400-00009A000000}"/>
            </a:ext>
          </a:extLst>
        </xdr:cNvPr>
        <xdr:cNvSpPr txBox="1"/>
      </xdr:nvSpPr>
      <xdr:spPr>
        <a:xfrm>
          <a:off x="12623800" y="308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人口が少ない分福祉関係は全体の経費から比べるとかなり低い水準となっている。比率については近年はほぼ横ばいとなっている。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8" name="テキスト ボックス 177">
          <a:extLst>
            <a:ext uri="{FF2B5EF4-FFF2-40B4-BE49-F238E27FC236}">
              <a16:creationId xmlns:a16="http://schemas.microsoft.com/office/drawing/2014/main" id="{00000000-0008-0000-0400-0000B2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a:extLst>
            <a:ext uri="{FF2B5EF4-FFF2-40B4-BE49-F238E27FC236}">
              <a16:creationId xmlns:a16="http://schemas.microsoft.com/office/drawing/2014/main" id="{00000000-0008-0000-0400-0000B4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31750</xdr:rowOff>
    </xdr:from>
    <xdr:to>
      <xdr:col>24</xdr:col>
      <xdr:colOff>25400</xdr:colOff>
      <xdr:row>61</xdr:row>
      <xdr:rowOff>69850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flipV="1">
          <a:off x="4826000" y="91186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41927</xdr:rowOff>
    </xdr:from>
    <xdr:ext cx="762000" cy="259045"/>
    <xdr:sp macro="" textlink="">
      <xdr:nvSpPr>
        <xdr:cNvPr id="182" name="扶助費最小値テキスト">
          <a:extLst>
            <a:ext uri="{FF2B5EF4-FFF2-40B4-BE49-F238E27FC236}">
              <a16:creationId xmlns:a16="http://schemas.microsoft.com/office/drawing/2014/main" id="{00000000-0008-0000-0400-0000B6000000}"/>
            </a:ext>
          </a:extLst>
        </xdr:cNvPr>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69850</xdr:rowOff>
    </xdr:from>
    <xdr:to>
      <xdr:col>24</xdr:col>
      <xdr:colOff>114300</xdr:colOff>
      <xdr:row>61</xdr:row>
      <xdr:rowOff>69850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118127</xdr:rowOff>
    </xdr:from>
    <xdr:ext cx="762000" cy="259045"/>
    <xdr:sp macro="" textlink="">
      <xdr:nvSpPr>
        <xdr:cNvPr id="184" name="扶助費最大値テキスト">
          <a:extLst>
            <a:ext uri="{FF2B5EF4-FFF2-40B4-BE49-F238E27FC236}">
              <a16:creationId xmlns:a16="http://schemas.microsoft.com/office/drawing/2014/main" id="{00000000-0008-0000-0400-0000B8000000}"/>
            </a:ext>
          </a:extLst>
        </xdr:cNvPr>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31750</xdr:rowOff>
    </xdr:from>
    <xdr:to>
      <xdr:col>24</xdr:col>
      <xdr:colOff>114300</xdr:colOff>
      <xdr:row>53</xdr:row>
      <xdr:rowOff>31750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88900</xdr:rowOff>
    </xdr:from>
    <xdr:to>
      <xdr:col>24</xdr:col>
      <xdr:colOff>25400</xdr:colOff>
      <xdr:row>53</xdr:row>
      <xdr:rowOff>107950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flipV="1">
          <a:off x="3987800" y="917575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143527</xdr:rowOff>
    </xdr:from>
    <xdr:ext cx="762000" cy="259045"/>
    <xdr:sp macro="" textlink="">
      <xdr:nvSpPr>
        <xdr:cNvPr id="187" name="扶助費平均値テキスト">
          <a:extLst>
            <a:ext uri="{FF2B5EF4-FFF2-40B4-BE49-F238E27FC236}">
              <a16:creationId xmlns:a16="http://schemas.microsoft.com/office/drawing/2014/main" id="{00000000-0008-0000-0400-0000BB000000}"/>
            </a:ext>
          </a:extLst>
        </xdr:cNvPr>
        <xdr:cNvSpPr txBox="1"/>
      </xdr:nvSpPr>
      <xdr:spPr>
        <a:xfrm>
          <a:off x="4914900" y="9573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0</xdr:rowOff>
    </xdr:from>
    <xdr:to>
      <xdr:col>24</xdr:col>
      <xdr:colOff>76200</xdr:colOff>
      <xdr:row>56</xdr:row>
      <xdr:rowOff>101600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47752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107950</xdr:rowOff>
    </xdr:from>
    <xdr:to>
      <xdr:col>19</xdr:col>
      <xdr:colOff>187325</xdr:colOff>
      <xdr:row>53</xdr:row>
      <xdr:rowOff>127000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flipV="1">
          <a:off x="3098800" y="91948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0</xdr:rowOff>
    </xdr:from>
    <xdr:to>
      <xdr:col>20</xdr:col>
      <xdr:colOff>38100</xdr:colOff>
      <xdr:row>56</xdr:row>
      <xdr:rowOff>101600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3937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86377</xdr:rowOff>
    </xdr:from>
    <xdr:ext cx="736600" cy="259045"/>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3606800" y="9687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107950</xdr:rowOff>
    </xdr:from>
    <xdr:to>
      <xdr:col>15</xdr:col>
      <xdr:colOff>98425</xdr:colOff>
      <xdr:row>53</xdr:row>
      <xdr:rowOff>127000</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a:off x="2209800" y="91948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19050</xdr:rowOff>
    </xdr:from>
    <xdr:to>
      <xdr:col>15</xdr:col>
      <xdr:colOff>149225</xdr:colOff>
      <xdr:row>56</xdr:row>
      <xdr:rowOff>120650</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3048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105427</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2717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107950</xdr:rowOff>
    </xdr:from>
    <xdr:to>
      <xdr:col>11</xdr:col>
      <xdr:colOff>9525</xdr:colOff>
      <xdr:row>53</xdr:row>
      <xdr:rowOff>107950</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a:off x="1320800" y="919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0</xdr:rowOff>
    </xdr:from>
    <xdr:to>
      <xdr:col>11</xdr:col>
      <xdr:colOff>60325</xdr:colOff>
      <xdr:row>56</xdr:row>
      <xdr:rowOff>101600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2159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86377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1828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152400</xdr:rowOff>
    </xdr:from>
    <xdr:to>
      <xdr:col>6</xdr:col>
      <xdr:colOff>171450</xdr:colOff>
      <xdr:row>56</xdr:row>
      <xdr:rowOff>82550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12700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67327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939800" y="9668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38100</xdr:rowOff>
    </xdr:from>
    <xdr:to>
      <xdr:col>24</xdr:col>
      <xdr:colOff>76200</xdr:colOff>
      <xdr:row>53</xdr:row>
      <xdr:rowOff>139700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4775200" y="9124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118127</xdr:rowOff>
    </xdr:from>
    <xdr:ext cx="762000" cy="259045"/>
    <xdr:sp macro="" textlink="">
      <xdr:nvSpPr>
        <xdr:cNvPr id="206" name="扶助費該当値テキスト">
          <a:extLst>
            <a:ext uri="{FF2B5EF4-FFF2-40B4-BE49-F238E27FC236}">
              <a16:creationId xmlns:a16="http://schemas.microsoft.com/office/drawing/2014/main" id="{00000000-0008-0000-0400-0000CE000000}"/>
            </a:ext>
          </a:extLst>
        </xdr:cNvPr>
        <xdr:cNvSpPr txBox="1"/>
      </xdr:nvSpPr>
      <xdr:spPr>
        <a:xfrm>
          <a:off x="4914900" y="9033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57150</xdr:rowOff>
    </xdr:from>
    <xdr:to>
      <xdr:col>20</xdr:col>
      <xdr:colOff>38100</xdr:colOff>
      <xdr:row>53</xdr:row>
      <xdr:rowOff>158750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937000" y="914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51</xdr:row>
      <xdr:rowOff>168927</xdr:rowOff>
    </xdr:from>
    <xdr:ext cx="7366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3606800" y="8912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76200</xdr:rowOff>
    </xdr:from>
    <xdr:to>
      <xdr:col>15</xdr:col>
      <xdr:colOff>149225</xdr:colOff>
      <xdr:row>54</xdr:row>
      <xdr:rowOff>6350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048000" y="9163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16527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2717800" y="8931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57150</xdr:rowOff>
    </xdr:from>
    <xdr:to>
      <xdr:col>11</xdr:col>
      <xdr:colOff>60325</xdr:colOff>
      <xdr:row>53</xdr:row>
      <xdr:rowOff>158750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2159000" y="914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51</xdr:row>
      <xdr:rowOff>168927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1828800" y="891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57150</xdr:rowOff>
    </xdr:from>
    <xdr:to>
      <xdr:col>6</xdr:col>
      <xdr:colOff>171450</xdr:colOff>
      <xdr:row>53</xdr:row>
      <xdr:rowOff>158750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1270000" y="914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51</xdr:row>
      <xdr:rowOff>168927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939800" y="891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繰出金の増加が要因となっている。</a:t>
          </a:r>
        </a:p>
        <a:p>
          <a:r>
            <a:rPr kumimoji="1" lang="ja-JP" altLang="en-US" sz="1300">
              <a:latin typeface="ＭＳ Ｐゴシック" panose="020B0600070205080204" pitchFamily="50" charset="-128"/>
              <a:ea typeface="ＭＳ Ｐゴシック" panose="020B0600070205080204" pitchFamily="50" charset="-128"/>
            </a:rPr>
            <a:t>下水道事業における繰出基準に基づく経費が増加したためである。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運営経費を抑えるなど経営改善に努める。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40" name="その他グラフ枠">
          <a:extLst>
            <a:ext uri="{FF2B5EF4-FFF2-40B4-BE49-F238E27FC236}">
              <a16:creationId xmlns:a16="http://schemas.microsoft.com/office/drawing/2014/main" id="{00000000-0008-0000-0400-0000F0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1270</xdr:rowOff>
    </xdr:from>
    <xdr:to>
      <xdr:col>82</xdr:col>
      <xdr:colOff>107950</xdr:colOff>
      <xdr:row>61</xdr:row>
      <xdr:rowOff>85090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flipV="1">
          <a:off x="16510000" y="9088120"/>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57167</xdr:rowOff>
    </xdr:from>
    <xdr:ext cx="762000" cy="259045"/>
    <xdr:sp macro="" textlink="">
      <xdr:nvSpPr>
        <xdr:cNvPr id="242" name="その他最小値テキスト">
          <a:extLst>
            <a:ext uri="{FF2B5EF4-FFF2-40B4-BE49-F238E27FC236}">
              <a16:creationId xmlns:a16="http://schemas.microsoft.com/office/drawing/2014/main" id="{00000000-0008-0000-0400-0000F2000000}"/>
            </a:ext>
          </a:extLst>
        </xdr:cNvPr>
        <xdr:cNvSpPr txBox="1"/>
      </xdr:nvSpPr>
      <xdr:spPr>
        <a:xfrm>
          <a:off x="16598900" y="10515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85090</xdr:rowOff>
    </xdr:from>
    <xdr:to>
      <xdr:col>82</xdr:col>
      <xdr:colOff>196850</xdr:colOff>
      <xdr:row>61</xdr:row>
      <xdr:rowOff>85090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6421100" y="10543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87647</xdr:rowOff>
    </xdr:from>
    <xdr:ext cx="762000" cy="259045"/>
    <xdr:sp macro="" textlink="">
      <xdr:nvSpPr>
        <xdr:cNvPr id="244" name="その他最大値テキスト">
          <a:extLst>
            <a:ext uri="{FF2B5EF4-FFF2-40B4-BE49-F238E27FC236}">
              <a16:creationId xmlns:a16="http://schemas.microsoft.com/office/drawing/2014/main" id="{00000000-0008-0000-0400-0000F4000000}"/>
            </a:ext>
          </a:extLst>
        </xdr:cNvPr>
        <xdr:cNvSpPr txBox="1"/>
      </xdr:nvSpPr>
      <xdr:spPr>
        <a:xfrm>
          <a:off x="16598900" y="883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1270</xdr:rowOff>
    </xdr:from>
    <xdr:to>
      <xdr:col>82</xdr:col>
      <xdr:colOff>196850</xdr:colOff>
      <xdr:row>53</xdr:row>
      <xdr:rowOff>1270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6421100" y="9088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54610</xdr:rowOff>
    </xdr:from>
    <xdr:to>
      <xdr:col>82</xdr:col>
      <xdr:colOff>107950</xdr:colOff>
      <xdr:row>55</xdr:row>
      <xdr:rowOff>92710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5671800" y="948436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170197</xdr:rowOff>
    </xdr:from>
    <xdr:ext cx="762000" cy="259045"/>
    <xdr:sp macro="" textlink="">
      <xdr:nvSpPr>
        <xdr:cNvPr id="247" name="その他平均値テキスト">
          <a:extLst>
            <a:ext uri="{FF2B5EF4-FFF2-40B4-BE49-F238E27FC236}">
              <a16:creationId xmlns:a16="http://schemas.microsoft.com/office/drawing/2014/main" id="{00000000-0008-0000-0400-0000F7000000}"/>
            </a:ext>
          </a:extLst>
        </xdr:cNvPr>
        <xdr:cNvSpPr txBox="1"/>
      </xdr:nvSpPr>
      <xdr:spPr>
        <a:xfrm>
          <a:off x="16598900" y="97713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26670</xdr:rowOff>
    </xdr:from>
    <xdr:to>
      <xdr:col>82</xdr:col>
      <xdr:colOff>158750</xdr:colOff>
      <xdr:row>57</xdr:row>
      <xdr:rowOff>128270</xdr:rowOff>
    </xdr:to>
    <xdr:sp macro="" textlink="">
      <xdr:nvSpPr>
        <xdr:cNvPr id="248" name="フローチャート: 判断 247">
          <a:extLst>
            <a:ext uri="{FF2B5EF4-FFF2-40B4-BE49-F238E27FC236}">
              <a16:creationId xmlns:a16="http://schemas.microsoft.com/office/drawing/2014/main" id="{00000000-0008-0000-0400-0000F8000000}"/>
            </a:ext>
          </a:extLst>
        </xdr:cNvPr>
        <xdr:cNvSpPr/>
      </xdr:nvSpPr>
      <xdr:spPr>
        <a:xfrm>
          <a:off x="16459200" y="9799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85090</xdr:rowOff>
    </xdr:from>
    <xdr:to>
      <xdr:col>78</xdr:col>
      <xdr:colOff>69850</xdr:colOff>
      <xdr:row>55</xdr:row>
      <xdr:rowOff>92710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a:off x="14782800" y="95148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34290</xdr:rowOff>
    </xdr:from>
    <xdr:to>
      <xdr:col>78</xdr:col>
      <xdr:colOff>120650</xdr:colOff>
      <xdr:row>57</xdr:row>
      <xdr:rowOff>135890</xdr:rowOff>
    </xdr:to>
    <xdr:sp macro="" textlink="">
      <xdr:nvSpPr>
        <xdr:cNvPr id="250" name="フローチャート: 判断 249">
          <a:extLst>
            <a:ext uri="{FF2B5EF4-FFF2-40B4-BE49-F238E27FC236}">
              <a16:creationId xmlns:a16="http://schemas.microsoft.com/office/drawing/2014/main" id="{00000000-0008-0000-0400-0000FA000000}"/>
            </a:ext>
          </a:extLst>
        </xdr:cNvPr>
        <xdr:cNvSpPr/>
      </xdr:nvSpPr>
      <xdr:spPr>
        <a:xfrm>
          <a:off x="15621000" y="980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120667</xdr:rowOff>
    </xdr:from>
    <xdr:ext cx="736600" cy="259045"/>
    <xdr:sp macro="" textlink="">
      <xdr:nvSpPr>
        <xdr:cNvPr id="251" name="テキスト ボックス 250">
          <a:extLst>
            <a:ext uri="{FF2B5EF4-FFF2-40B4-BE49-F238E27FC236}">
              <a16:creationId xmlns:a16="http://schemas.microsoft.com/office/drawing/2014/main" id="{00000000-0008-0000-0400-0000FB000000}"/>
            </a:ext>
          </a:extLst>
        </xdr:cNvPr>
        <xdr:cNvSpPr txBox="1"/>
      </xdr:nvSpPr>
      <xdr:spPr>
        <a:xfrm>
          <a:off x="15290800" y="9893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69850</xdr:rowOff>
    </xdr:from>
    <xdr:to>
      <xdr:col>73</xdr:col>
      <xdr:colOff>180975</xdr:colOff>
      <xdr:row>55</xdr:row>
      <xdr:rowOff>85090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3893800" y="94996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87630</xdr:rowOff>
    </xdr:from>
    <xdr:to>
      <xdr:col>74</xdr:col>
      <xdr:colOff>31750</xdr:colOff>
      <xdr:row>58</xdr:row>
      <xdr:rowOff>17780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4732000" y="986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2557</xdr:rowOff>
    </xdr:from>
    <xdr:ext cx="7620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4401800" y="994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39370</xdr:rowOff>
    </xdr:from>
    <xdr:to>
      <xdr:col>69</xdr:col>
      <xdr:colOff>92075</xdr:colOff>
      <xdr:row>55</xdr:row>
      <xdr:rowOff>69850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a:off x="13004800" y="94691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95250</xdr:rowOff>
    </xdr:from>
    <xdr:to>
      <xdr:col>69</xdr:col>
      <xdr:colOff>142875</xdr:colOff>
      <xdr:row>58</xdr:row>
      <xdr:rowOff>25400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38430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35128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80010</xdr:rowOff>
    </xdr:from>
    <xdr:to>
      <xdr:col>65</xdr:col>
      <xdr:colOff>53975</xdr:colOff>
      <xdr:row>58</xdr:row>
      <xdr:rowOff>10160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2954000" y="985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166387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2623800" y="9939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3810</xdr:rowOff>
    </xdr:from>
    <xdr:to>
      <xdr:col>82</xdr:col>
      <xdr:colOff>158750</xdr:colOff>
      <xdr:row>55</xdr:row>
      <xdr:rowOff>105410</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6459200" y="9433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20337</xdr:rowOff>
    </xdr:from>
    <xdr:ext cx="762000" cy="259045"/>
    <xdr:sp macro="" textlink="">
      <xdr:nvSpPr>
        <xdr:cNvPr id="266" name="その他該当値テキスト">
          <a:extLst>
            <a:ext uri="{FF2B5EF4-FFF2-40B4-BE49-F238E27FC236}">
              <a16:creationId xmlns:a16="http://schemas.microsoft.com/office/drawing/2014/main" id="{00000000-0008-0000-0400-00000A010000}"/>
            </a:ext>
          </a:extLst>
        </xdr:cNvPr>
        <xdr:cNvSpPr txBox="1"/>
      </xdr:nvSpPr>
      <xdr:spPr>
        <a:xfrm>
          <a:off x="16598900" y="9278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41910</xdr:rowOff>
    </xdr:from>
    <xdr:to>
      <xdr:col>78</xdr:col>
      <xdr:colOff>120650</xdr:colOff>
      <xdr:row>55</xdr:row>
      <xdr:rowOff>143510</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5621000" y="947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153687</xdr:rowOff>
    </xdr:from>
    <xdr:ext cx="7366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290800" y="9240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34290</xdr:rowOff>
    </xdr:from>
    <xdr:to>
      <xdr:col>74</xdr:col>
      <xdr:colOff>31750</xdr:colOff>
      <xdr:row>55</xdr:row>
      <xdr:rowOff>135890</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4732000" y="9464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146067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4401800" y="923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19050</xdr:rowOff>
    </xdr:from>
    <xdr:to>
      <xdr:col>69</xdr:col>
      <xdr:colOff>142875</xdr:colOff>
      <xdr:row>55</xdr:row>
      <xdr:rowOff>120650</xdr:rowOff>
    </xdr:to>
    <xdr:sp macro="" textlink="">
      <xdr:nvSpPr>
        <xdr:cNvPr id="271" name="楕円 270">
          <a:extLst>
            <a:ext uri="{FF2B5EF4-FFF2-40B4-BE49-F238E27FC236}">
              <a16:creationId xmlns:a16="http://schemas.microsoft.com/office/drawing/2014/main" id="{00000000-0008-0000-0400-00000F010000}"/>
            </a:ext>
          </a:extLst>
        </xdr:cNvPr>
        <xdr:cNvSpPr/>
      </xdr:nvSpPr>
      <xdr:spPr>
        <a:xfrm>
          <a:off x="13843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130827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3512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160020</xdr:rowOff>
    </xdr:from>
    <xdr:to>
      <xdr:col>65</xdr:col>
      <xdr:colOff>53975</xdr:colOff>
      <xdr:row>55</xdr:row>
      <xdr:rowOff>90170</xdr:rowOff>
    </xdr:to>
    <xdr:sp macro="" textlink="">
      <xdr:nvSpPr>
        <xdr:cNvPr id="273" name="楕円 272">
          <a:extLst>
            <a:ext uri="{FF2B5EF4-FFF2-40B4-BE49-F238E27FC236}">
              <a16:creationId xmlns:a16="http://schemas.microsoft.com/office/drawing/2014/main" id="{00000000-0008-0000-0400-000011010000}"/>
            </a:ext>
          </a:extLst>
        </xdr:cNvPr>
        <xdr:cNvSpPr/>
      </xdr:nvSpPr>
      <xdr:spPr>
        <a:xfrm>
          <a:off x="12954000" y="941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100347</xdr:rowOff>
    </xdr:from>
    <xdr:ext cx="762000" cy="259045"/>
    <xdr:sp macro="" textlink="">
      <xdr:nvSpPr>
        <xdr:cNvPr id="274" name="テキスト ボックス 273">
          <a:extLst>
            <a:ext uri="{FF2B5EF4-FFF2-40B4-BE49-F238E27FC236}">
              <a16:creationId xmlns:a16="http://schemas.microsoft.com/office/drawing/2014/main" id="{00000000-0008-0000-0400-000012010000}"/>
            </a:ext>
          </a:extLst>
        </xdr:cNvPr>
        <xdr:cNvSpPr txBox="1"/>
      </xdr:nvSpPr>
      <xdr:spPr>
        <a:xfrm>
          <a:off x="12623800" y="918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高齢化の進展に伴い介護需要が高まっていることなどから施設への補助が上昇している。一方で、新型ｺﾛﾅｳｲﾙｽ感染症の影響による事業縮小など、全体として伸びは抑制されている。今後も適正な水準を維持できるよう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6" name="テキスト ボックス 295">
          <a:extLst>
            <a:ext uri="{FF2B5EF4-FFF2-40B4-BE49-F238E27FC236}">
              <a16:creationId xmlns:a16="http://schemas.microsoft.com/office/drawing/2014/main" id="{00000000-0008-0000-0400-000028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8" name="補助費等グラフ枠">
          <a:extLst>
            <a:ext uri="{FF2B5EF4-FFF2-40B4-BE49-F238E27FC236}">
              <a16:creationId xmlns:a16="http://schemas.microsoft.com/office/drawing/2014/main" id="{00000000-0008-0000-0400-00002A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74422</xdr:rowOff>
    </xdr:from>
    <xdr:to>
      <xdr:col>82</xdr:col>
      <xdr:colOff>107950</xdr:colOff>
      <xdr:row>41</xdr:row>
      <xdr:rowOff>28702</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flipV="1">
          <a:off x="16510000" y="5732272"/>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779</xdr:rowOff>
    </xdr:from>
    <xdr:ext cx="762000" cy="259045"/>
    <xdr:sp macro="" textlink="">
      <xdr:nvSpPr>
        <xdr:cNvPr id="300" name="補助費等最小値テキスト">
          <a:extLst>
            <a:ext uri="{FF2B5EF4-FFF2-40B4-BE49-F238E27FC236}">
              <a16:creationId xmlns:a16="http://schemas.microsoft.com/office/drawing/2014/main" id="{00000000-0008-0000-0400-00002C010000}"/>
            </a:ext>
          </a:extLst>
        </xdr:cNvPr>
        <xdr:cNvSpPr txBox="1"/>
      </xdr:nvSpPr>
      <xdr:spPr>
        <a:xfrm>
          <a:off x="16598900" y="703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28702</xdr:rowOff>
    </xdr:from>
    <xdr:to>
      <xdr:col>82</xdr:col>
      <xdr:colOff>196850</xdr:colOff>
      <xdr:row>41</xdr:row>
      <xdr:rowOff>28702</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6421100" y="7058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160799</xdr:rowOff>
    </xdr:from>
    <xdr:ext cx="762000" cy="259045"/>
    <xdr:sp macro="" textlink="">
      <xdr:nvSpPr>
        <xdr:cNvPr id="302" name="補助費等最大値テキスト">
          <a:extLst>
            <a:ext uri="{FF2B5EF4-FFF2-40B4-BE49-F238E27FC236}">
              <a16:creationId xmlns:a16="http://schemas.microsoft.com/office/drawing/2014/main" id="{00000000-0008-0000-0400-00002E010000}"/>
            </a:ext>
          </a:extLst>
        </xdr:cNvPr>
        <xdr:cNvSpPr txBox="1"/>
      </xdr:nvSpPr>
      <xdr:spPr>
        <a:xfrm>
          <a:off x="16598900" y="5475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74422</xdr:rowOff>
    </xdr:from>
    <xdr:to>
      <xdr:col>82</xdr:col>
      <xdr:colOff>196850</xdr:colOff>
      <xdr:row>33</xdr:row>
      <xdr:rowOff>74422</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6421100" y="5732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51562</xdr:rowOff>
    </xdr:from>
    <xdr:to>
      <xdr:col>82</xdr:col>
      <xdr:colOff>107950</xdr:colOff>
      <xdr:row>37</xdr:row>
      <xdr:rowOff>56134</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5671800" y="6395212"/>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83583</xdr:rowOff>
    </xdr:from>
    <xdr:ext cx="762000" cy="259045"/>
    <xdr:sp macro="" textlink="">
      <xdr:nvSpPr>
        <xdr:cNvPr id="305" name="補助費等平均値テキスト">
          <a:extLst>
            <a:ext uri="{FF2B5EF4-FFF2-40B4-BE49-F238E27FC236}">
              <a16:creationId xmlns:a16="http://schemas.microsoft.com/office/drawing/2014/main" id="{00000000-0008-0000-0400-000031010000}"/>
            </a:ext>
          </a:extLst>
        </xdr:cNvPr>
        <xdr:cNvSpPr txBox="1"/>
      </xdr:nvSpPr>
      <xdr:spPr>
        <a:xfrm>
          <a:off x="16598900" y="60843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67056</xdr:rowOff>
    </xdr:from>
    <xdr:to>
      <xdr:col>82</xdr:col>
      <xdr:colOff>158750</xdr:colOff>
      <xdr:row>36</xdr:row>
      <xdr:rowOff>168656</xdr:rowOff>
    </xdr:to>
    <xdr:sp macro="" textlink="">
      <xdr:nvSpPr>
        <xdr:cNvPr id="306" name="フローチャート: 判断 305">
          <a:extLst>
            <a:ext uri="{FF2B5EF4-FFF2-40B4-BE49-F238E27FC236}">
              <a16:creationId xmlns:a16="http://schemas.microsoft.com/office/drawing/2014/main" id="{00000000-0008-0000-0400-000032010000}"/>
            </a:ext>
          </a:extLst>
        </xdr:cNvPr>
        <xdr:cNvSpPr/>
      </xdr:nvSpPr>
      <xdr:spPr>
        <a:xfrm>
          <a:off x="16459200" y="623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14986</xdr:rowOff>
    </xdr:from>
    <xdr:to>
      <xdr:col>78</xdr:col>
      <xdr:colOff>69850</xdr:colOff>
      <xdr:row>37</xdr:row>
      <xdr:rowOff>51562</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4782800" y="635863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85344</xdr:rowOff>
    </xdr:from>
    <xdr:to>
      <xdr:col>78</xdr:col>
      <xdr:colOff>120650</xdr:colOff>
      <xdr:row>37</xdr:row>
      <xdr:rowOff>15494</xdr:rowOff>
    </xdr:to>
    <xdr:sp macro="" textlink="">
      <xdr:nvSpPr>
        <xdr:cNvPr id="308" name="フローチャート: 判断 307">
          <a:extLst>
            <a:ext uri="{FF2B5EF4-FFF2-40B4-BE49-F238E27FC236}">
              <a16:creationId xmlns:a16="http://schemas.microsoft.com/office/drawing/2014/main" id="{00000000-0008-0000-0400-000034010000}"/>
            </a:ext>
          </a:extLst>
        </xdr:cNvPr>
        <xdr:cNvSpPr/>
      </xdr:nvSpPr>
      <xdr:spPr>
        <a:xfrm>
          <a:off x="15621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25671</xdr:rowOff>
    </xdr:from>
    <xdr:ext cx="7366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5290800" y="60264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145288</xdr:rowOff>
    </xdr:from>
    <xdr:to>
      <xdr:col>73</xdr:col>
      <xdr:colOff>180975</xdr:colOff>
      <xdr:row>37</xdr:row>
      <xdr:rowOff>14986</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3893800" y="6317488"/>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117348</xdr:rowOff>
    </xdr:from>
    <xdr:to>
      <xdr:col>74</xdr:col>
      <xdr:colOff>31750</xdr:colOff>
      <xdr:row>37</xdr:row>
      <xdr:rowOff>47498</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4732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57675</xdr:rowOff>
    </xdr:from>
    <xdr:ext cx="7620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4401800" y="6058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81280</xdr:rowOff>
    </xdr:from>
    <xdr:to>
      <xdr:col>69</xdr:col>
      <xdr:colOff>92075</xdr:colOff>
      <xdr:row>36</xdr:row>
      <xdr:rowOff>145288</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3004800" y="6253480"/>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117348</xdr:rowOff>
    </xdr:from>
    <xdr:to>
      <xdr:col>69</xdr:col>
      <xdr:colOff>142875</xdr:colOff>
      <xdr:row>37</xdr:row>
      <xdr:rowOff>47498</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3843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32275</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35128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80772</xdr:rowOff>
    </xdr:from>
    <xdr:to>
      <xdr:col>65</xdr:col>
      <xdr:colOff>53975</xdr:colOff>
      <xdr:row>37</xdr:row>
      <xdr:rowOff>10922</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2954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167149</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2623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5334</xdr:rowOff>
    </xdr:from>
    <xdr:to>
      <xdr:col>82</xdr:col>
      <xdr:colOff>158750</xdr:colOff>
      <xdr:row>37</xdr:row>
      <xdr:rowOff>106934</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6459200" y="6348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148861</xdr:rowOff>
    </xdr:from>
    <xdr:ext cx="762000" cy="259045"/>
    <xdr:sp macro="" textlink="">
      <xdr:nvSpPr>
        <xdr:cNvPr id="324" name="補助費等該当値テキスト">
          <a:extLst>
            <a:ext uri="{FF2B5EF4-FFF2-40B4-BE49-F238E27FC236}">
              <a16:creationId xmlns:a16="http://schemas.microsoft.com/office/drawing/2014/main" id="{00000000-0008-0000-0400-000044010000}"/>
            </a:ext>
          </a:extLst>
        </xdr:cNvPr>
        <xdr:cNvSpPr txBox="1"/>
      </xdr:nvSpPr>
      <xdr:spPr>
        <a:xfrm>
          <a:off x="16598900" y="6321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762</xdr:rowOff>
    </xdr:from>
    <xdr:to>
      <xdr:col>78</xdr:col>
      <xdr:colOff>120650</xdr:colOff>
      <xdr:row>37</xdr:row>
      <xdr:rowOff>102362</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5621000" y="6344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87139</xdr:rowOff>
    </xdr:from>
    <xdr:ext cx="7366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5290800" y="64307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135636</xdr:rowOff>
    </xdr:from>
    <xdr:to>
      <xdr:col>74</xdr:col>
      <xdr:colOff>31750</xdr:colOff>
      <xdr:row>37</xdr:row>
      <xdr:rowOff>65786</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4732000" y="630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50563</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4401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94488</xdr:rowOff>
    </xdr:from>
    <xdr:to>
      <xdr:col>69</xdr:col>
      <xdr:colOff>142875</xdr:colOff>
      <xdr:row>37</xdr:row>
      <xdr:rowOff>24638</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3843000" y="626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34815</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3512800" y="6035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30480</xdr:rowOff>
    </xdr:from>
    <xdr:to>
      <xdr:col>65</xdr:col>
      <xdr:colOff>53975</xdr:colOff>
      <xdr:row>36</xdr:row>
      <xdr:rowOff>132080</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2954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142257</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2623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本年度の増加要因は、Ｈ</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年度借入の緊急防災・減災事業債等償還が始まったことによるもので、今後も上昇していくことが予想される。過度の上昇を招かぬよう、必要に応じて、繰り上げ償還を実施するなど債務の圧縮に努める。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8" name="公債費グラフ枠">
          <a:extLst>
            <a:ext uri="{FF2B5EF4-FFF2-40B4-BE49-F238E27FC236}">
              <a16:creationId xmlns:a16="http://schemas.microsoft.com/office/drawing/2014/main" id="{00000000-0008-0000-0400-000066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168910</xdr:rowOff>
    </xdr:from>
    <xdr:to>
      <xdr:col>24</xdr:col>
      <xdr:colOff>25400</xdr:colOff>
      <xdr:row>81</xdr:row>
      <xdr:rowOff>142239</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flipV="1">
          <a:off x="4826000" y="12513310"/>
          <a:ext cx="0" cy="15163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114316</xdr:rowOff>
    </xdr:from>
    <xdr:ext cx="762000" cy="259045"/>
    <xdr:sp macro="" textlink="">
      <xdr:nvSpPr>
        <xdr:cNvPr id="360" name="公債費最小値テキスト">
          <a:extLst>
            <a:ext uri="{FF2B5EF4-FFF2-40B4-BE49-F238E27FC236}">
              <a16:creationId xmlns:a16="http://schemas.microsoft.com/office/drawing/2014/main" id="{00000000-0008-0000-0400-000068010000}"/>
            </a:ext>
          </a:extLst>
        </xdr:cNvPr>
        <xdr:cNvSpPr txBox="1"/>
      </xdr:nvSpPr>
      <xdr:spPr>
        <a:xfrm>
          <a:off x="4914900" y="14001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142239</xdr:rowOff>
    </xdr:from>
    <xdr:to>
      <xdr:col>24</xdr:col>
      <xdr:colOff>114300</xdr:colOff>
      <xdr:row>81</xdr:row>
      <xdr:rowOff>142239</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4737100" y="14029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83837</xdr:rowOff>
    </xdr:from>
    <xdr:ext cx="762000" cy="259045"/>
    <xdr:sp macro="" textlink="">
      <xdr:nvSpPr>
        <xdr:cNvPr id="362" name="公債費最大値テキスト">
          <a:extLst>
            <a:ext uri="{FF2B5EF4-FFF2-40B4-BE49-F238E27FC236}">
              <a16:creationId xmlns:a16="http://schemas.microsoft.com/office/drawing/2014/main" id="{00000000-0008-0000-0400-00006A010000}"/>
            </a:ext>
          </a:extLst>
        </xdr:cNvPr>
        <xdr:cNvSpPr txBox="1"/>
      </xdr:nvSpPr>
      <xdr:spPr>
        <a:xfrm>
          <a:off x="4914900" y="12256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168910</xdr:rowOff>
    </xdr:from>
    <xdr:to>
      <xdr:col>24</xdr:col>
      <xdr:colOff>114300</xdr:colOff>
      <xdr:row>72</xdr:row>
      <xdr:rowOff>168910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4737100" y="12513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46989</xdr:rowOff>
    </xdr:from>
    <xdr:to>
      <xdr:col>24</xdr:col>
      <xdr:colOff>25400</xdr:colOff>
      <xdr:row>77</xdr:row>
      <xdr:rowOff>104139</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3987800" y="13248639"/>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157497</xdr:rowOff>
    </xdr:from>
    <xdr:ext cx="762000" cy="259045"/>
    <xdr:sp macro="" textlink="">
      <xdr:nvSpPr>
        <xdr:cNvPr id="365" name="公債費平均値テキスト">
          <a:extLst>
            <a:ext uri="{FF2B5EF4-FFF2-40B4-BE49-F238E27FC236}">
              <a16:creationId xmlns:a16="http://schemas.microsoft.com/office/drawing/2014/main" id="{00000000-0008-0000-0400-00006D010000}"/>
            </a:ext>
          </a:extLst>
        </xdr:cNvPr>
        <xdr:cNvSpPr txBox="1"/>
      </xdr:nvSpPr>
      <xdr:spPr>
        <a:xfrm>
          <a:off x="4914900" y="130162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140970</xdr:rowOff>
    </xdr:from>
    <xdr:to>
      <xdr:col>24</xdr:col>
      <xdr:colOff>76200</xdr:colOff>
      <xdr:row>77</xdr:row>
      <xdr:rowOff>71120</xdr:rowOff>
    </xdr:to>
    <xdr:sp macro="" textlink="">
      <xdr:nvSpPr>
        <xdr:cNvPr id="366" name="フローチャート: 判断 365">
          <a:extLst>
            <a:ext uri="{FF2B5EF4-FFF2-40B4-BE49-F238E27FC236}">
              <a16:creationId xmlns:a16="http://schemas.microsoft.com/office/drawing/2014/main" id="{00000000-0008-0000-0400-00006E010000}"/>
            </a:ext>
          </a:extLst>
        </xdr:cNvPr>
        <xdr:cNvSpPr/>
      </xdr:nvSpPr>
      <xdr:spPr>
        <a:xfrm>
          <a:off x="47752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96520</xdr:rowOff>
    </xdr:from>
    <xdr:to>
      <xdr:col>19</xdr:col>
      <xdr:colOff>187325</xdr:colOff>
      <xdr:row>77</xdr:row>
      <xdr:rowOff>46989</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3098800" y="13126720"/>
          <a:ext cx="889000" cy="121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11430</xdr:rowOff>
    </xdr:from>
    <xdr:to>
      <xdr:col>20</xdr:col>
      <xdr:colOff>38100</xdr:colOff>
      <xdr:row>77</xdr:row>
      <xdr:rowOff>113030</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3937000" y="1321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97807</xdr:rowOff>
    </xdr:from>
    <xdr:ext cx="7366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3606800" y="13299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77470</xdr:rowOff>
    </xdr:from>
    <xdr:to>
      <xdr:col>15</xdr:col>
      <xdr:colOff>98425</xdr:colOff>
      <xdr:row>76</xdr:row>
      <xdr:rowOff>96520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2209800" y="1293622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167639</xdr:rowOff>
    </xdr:from>
    <xdr:to>
      <xdr:col>15</xdr:col>
      <xdr:colOff>149225</xdr:colOff>
      <xdr:row>77</xdr:row>
      <xdr:rowOff>97789</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3048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82566</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2717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8890</xdr:rowOff>
    </xdr:from>
    <xdr:to>
      <xdr:col>11</xdr:col>
      <xdr:colOff>9525</xdr:colOff>
      <xdr:row>75</xdr:row>
      <xdr:rowOff>77470</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1320800" y="1286764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0</xdr:rowOff>
    </xdr:from>
    <xdr:to>
      <xdr:col>11</xdr:col>
      <xdr:colOff>60325</xdr:colOff>
      <xdr:row>77</xdr:row>
      <xdr:rowOff>101600</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2159000" y="1320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86377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1828800" y="13288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125730</xdr:rowOff>
    </xdr:from>
    <xdr:to>
      <xdr:col>6</xdr:col>
      <xdr:colOff>171450</xdr:colOff>
      <xdr:row>77</xdr:row>
      <xdr:rowOff>55880</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1270000" y="1315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40657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939800" y="13242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53339</xdr:rowOff>
    </xdr:from>
    <xdr:to>
      <xdr:col>24</xdr:col>
      <xdr:colOff>76200</xdr:colOff>
      <xdr:row>77</xdr:row>
      <xdr:rowOff>154939</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4775200" y="13254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25416</xdr:rowOff>
    </xdr:from>
    <xdr:ext cx="762000" cy="259045"/>
    <xdr:sp macro="" textlink="">
      <xdr:nvSpPr>
        <xdr:cNvPr id="384" name="公債費該当値テキスト">
          <a:extLst>
            <a:ext uri="{FF2B5EF4-FFF2-40B4-BE49-F238E27FC236}">
              <a16:creationId xmlns:a16="http://schemas.microsoft.com/office/drawing/2014/main" id="{00000000-0008-0000-0400-000080010000}"/>
            </a:ext>
          </a:extLst>
        </xdr:cNvPr>
        <xdr:cNvSpPr txBox="1"/>
      </xdr:nvSpPr>
      <xdr:spPr>
        <a:xfrm>
          <a:off x="4914900" y="13227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167639</xdr:rowOff>
    </xdr:from>
    <xdr:to>
      <xdr:col>20</xdr:col>
      <xdr:colOff>38100</xdr:colOff>
      <xdr:row>77</xdr:row>
      <xdr:rowOff>97789</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39370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107966</xdr:rowOff>
    </xdr:from>
    <xdr:ext cx="7366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3606800" y="12966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45720</xdr:rowOff>
    </xdr:from>
    <xdr:to>
      <xdr:col>15</xdr:col>
      <xdr:colOff>149225</xdr:colOff>
      <xdr:row>76</xdr:row>
      <xdr:rowOff>147320</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3048000" y="1307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157497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2717800" y="1284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26670</xdr:rowOff>
    </xdr:from>
    <xdr:to>
      <xdr:col>11</xdr:col>
      <xdr:colOff>60325</xdr:colOff>
      <xdr:row>75</xdr:row>
      <xdr:rowOff>128270</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2159000" y="12885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138447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1828800" y="12654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129540</xdr:rowOff>
    </xdr:from>
    <xdr:to>
      <xdr:col>6</xdr:col>
      <xdr:colOff>171450</xdr:colOff>
      <xdr:row>75</xdr:row>
      <xdr:rowOff>59690</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1270000" y="12816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69867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939800" y="1258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昨年度と比べ</a:t>
          </a:r>
          <a:r>
            <a:rPr kumimoji="1" lang="en-US" altLang="ja-JP" sz="1300">
              <a:latin typeface="ＭＳ Ｐゴシック" panose="020B0600070205080204" pitchFamily="50" charset="-128"/>
              <a:ea typeface="ＭＳ Ｐゴシック" panose="020B0600070205080204" pitchFamily="50" charset="-128"/>
            </a:rPr>
            <a:t>4.4</a:t>
          </a:r>
          <a:r>
            <a:rPr kumimoji="1" lang="ja-JP" altLang="en-US" sz="1300">
              <a:latin typeface="ＭＳ Ｐゴシック" panose="020B0600070205080204" pitchFamily="50" charset="-128"/>
              <a:ea typeface="ＭＳ Ｐゴシック" panose="020B0600070205080204" pitchFamily="50" charset="-128"/>
            </a:rPr>
            <a:t>ﾎﾟｲﾝﾄの増加となった。要因としては、令和元年度で廃止した不採算部門の公営企業（事業の一部）を本度から普通会計で決算することにより経費が大きく増加したことが挙げられる。今後も経常経費の圧縮を図るとともに、歳入確保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7" name="公債費以外グラフ枠">
          <a:extLst>
            <a:ext uri="{FF2B5EF4-FFF2-40B4-BE49-F238E27FC236}">
              <a16:creationId xmlns:a16="http://schemas.microsoft.com/office/drawing/2014/main" id="{00000000-0008-0000-0400-0000A1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53848</xdr:rowOff>
    </xdr:from>
    <xdr:to>
      <xdr:col>82</xdr:col>
      <xdr:colOff>107950</xdr:colOff>
      <xdr:row>80</xdr:row>
      <xdr:rowOff>44704</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flipV="1">
          <a:off x="16510000" y="12569698"/>
          <a:ext cx="0" cy="11910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16781</xdr:rowOff>
    </xdr:from>
    <xdr:ext cx="762000" cy="259045"/>
    <xdr:sp macro="" textlink="">
      <xdr:nvSpPr>
        <xdr:cNvPr id="419" name="公債費以外最小値テキスト">
          <a:extLst>
            <a:ext uri="{FF2B5EF4-FFF2-40B4-BE49-F238E27FC236}">
              <a16:creationId xmlns:a16="http://schemas.microsoft.com/office/drawing/2014/main" id="{00000000-0008-0000-0400-0000A3010000}"/>
            </a:ext>
          </a:extLst>
        </xdr:cNvPr>
        <xdr:cNvSpPr txBox="1"/>
      </xdr:nvSpPr>
      <xdr:spPr>
        <a:xfrm>
          <a:off x="16598900" y="13732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44704</xdr:rowOff>
    </xdr:from>
    <xdr:to>
      <xdr:col>82</xdr:col>
      <xdr:colOff>196850</xdr:colOff>
      <xdr:row>80</xdr:row>
      <xdr:rowOff>44704</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6421100" y="13760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140225</xdr:rowOff>
    </xdr:from>
    <xdr:ext cx="762000" cy="259045"/>
    <xdr:sp macro="" textlink="">
      <xdr:nvSpPr>
        <xdr:cNvPr id="421" name="公債費以外最大値テキスト">
          <a:extLst>
            <a:ext uri="{FF2B5EF4-FFF2-40B4-BE49-F238E27FC236}">
              <a16:creationId xmlns:a16="http://schemas.microsoft.com/office/drawing/2014/main" id="{00000000-0008-0000-0400-0000A5010000}"/>
            </a:ext>
          </a:extLst>
        </xdr:cNvPr>
        <xdr:cNvSpPr txBox="1"/>
      </xdr:nvSpPr>
      <xdr:spPr>
        <a:xfrm>
          <a:off x="16598900" y="12313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53848</xdr:rowOff>
    </xdr:from>
    <xdr:to>
      <xdr:col>82</xdr:col>
      <xdr:colOff>196850</xdr:colOff>
      <xdr:row>73</xdr:row>
      <xdr:rowOff>53848</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6421100" y="12569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129287</xdr:rowOff>
    </xdr:from>
    <xdr:to>
      <xdr:col>82</xdr:col>
      <xdr:colOff>107950</xdr:colOff>
      <xdr:row>78</xdr:row>
      <xdr:rowOff>58420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5671800" y="13330937"/>
          <a:ext cx="838200" cy="100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127016</xdr:rowOff>
    </xdr:from>
    <xdr:ext cx="762000" cy="259045"/>
    <xdr:sp macro="" textlink="">
      <xdr:nvSpPr>
        <xdr:cNvPr id="424" name="公債費以外平均値テキスト">
          <a:extLst>
            <a:ext uri="{FF2B5EF4-FFF2-40B4-BE49-F238E27FC236}">
              <a16:creationId xmlns:a16="http://schemas.microsoft.com/office/drawing/2014/main" id="{00000000-0008-0000-0400-0000A8010000}"/>
            </a:ext>
          </a:extLst>
        </xdr:cNvPr>
        <xdr:cNvSpPr txBox="1"/>
      </xdr:nvSpPr>
      <xdr:spPr>
        <a:xfrm>
          <a:off x="16598900" y="129857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110489</xdr:rowOff>
    </xdr:from>
    <xdr:to>
      <xdr:col>82</xdr:col>
      <xdr:colOff>158750</xdr:colOff>
      <xdr:row>77</xdr:row>
      <xdr:rowOff>40639</xdr:rowOff>
    </xdr:to>
    <xdr:sp macro="" textlink="">
      <xdr:nvSpPr>
        <xdr:cNvPr id="425" name="フローチャート: 判断 424">
          <a:extLst>
            <a:ext uri="{FF2B5EF4-FFF2-40B4-BE49-F238E27FC236}">
              <a16:creationId xmlns:a16="http://schemas.microsoft.com/office/drawing/2014/main" id="{00000000-0008-0000-0400-0000A9010000}"/>
            </a:ext>
          </a:extLst>
        </xdr:cNvPr>
        <xdr:cNvSpPr/>
      </xdr:nvSpPr>
      <xdr:spPr>
        <a:xfrm>
          <a:off x="164592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129287</xdr:rowOff>
    </xdr:from>
    <xdr:to>
      <xdr:col>78</xdr:col>
      <xdr:colOff>69850</xdr:colOff>
      <xdr:row>77</xdr:row>
      <xdr:rowOff>133858</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flipV="1">
          <a:off x="14782800" y="13330937"/>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121920</xdr:rowOff>
    </xdr:from>
    <xdr:to>
      <xdr:col>78</xdr:col>
      <xdr:colOff>120650</xdr:colOff>
      <xdr:row>77</xdr:row>
      <xdr:rowOff>52070</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5621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62247</xdr:rowOff>
    </xdr:from>
    <xdr:ext cx="7366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5290800" y="12920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88137</xdr:rowOff>
    </xdr:from>
    <xdr:to>
      <xdr:col>73</xdr:col>
      <xdr:colOff>180975</xdr:colOff>
      <xdr:row>77</xdr:row>
      <xdr:rowOff>133858</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3893800" y="13289787"/>
          <a:ext cx="889000" cy="4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163068</xdr:rowOff>
    </xdr:from>
    <xdr:to>
      <xdr:col>74</xdr:col>
      <xdr:colOff>31750</xdr:colOff>
      <xdr:row>77</xdr:row>
      <xdr:rowOff>93218</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4732000" y="13193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103395</xdr:rowOff>
    </xdr:from>
    <xdr:ext cx="762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4401800" y="12962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147574</xdr:rowOff>
    </xdr:from>
    <xdr:to>
      <xdr:col>69</xdr:col>
      <xdr:colOff>92075</xdr:colOff>
      <xdr:row>77</xdr:row>
      <xdr:rowOff>88137</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3004800" y="13177774"/>
          <a:ext cx="889000" cy="112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153924</xdr:rowOff>
    </xdr:from>
    <xdr:to>
      <xdr:col>69</xdr:col>
      <xdr:colOff>142875</xdr:colOff>
      <xdr:row>77</xdr:row>
      <xdr:rowOff>84074</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3843000" y="1318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94251</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3512800" y="12953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117348</xdr:rowOff>
    </xdr:from>
    <xdr:to>
      <xdr:col>65</xdr:col>
      <xdr:colOff>53975</xdr:colOff>
      <xdr:row>77</xdr:row>
      <xdr:rowOff>47498</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2954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32275</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2623800" y="13233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7620</xdr:rowOff>
    </xdr:from>
    <xdr:to>
      <xdr:col>82</xdr:col>
      <xdr:colOff>158750</xdr:colOff>
      <xdr:row>78</xdr:row>
      <xdr:rowOff>109220</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6459200" y="1338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151147</xdr:rowOff>
    </xdr:from>
    <xdr:ext cx="762000" cy="259045"/>
    <xdr:sp macro="" textlink="">
      <xdr:nvSpPr>
        <xdr:cNvPr id="443" name="公債費以外該当値テキスト">
          <a:extLst>
            <a:ext uri="{FF2B5EF4-FFF2-40B4-BE49-F238E27FC236}">
              <a16:creationId xmlns:a16="http://schemas.microsoft.com/office/drawing/2014/main" id="{00000000-0008-0000-0400-0000BB010000}"/>
            </a:ext>
          </a:extLst>
        </xdr:cNvPr>
        <xdr:cNvSpPr txBox="1"/>
      </xdr:nvSpPr>
      <xdr:spPr>
        <a:xfrm>
          <a:off x="165989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78487</xdr:rowOff>
    </xdr:from>
    <xdr:to>
      <xdr:col>78</xdr:col>
      <xdr:colOff>120650</xdr:colOff>
      <xdr:row>78</xdr:row>
      <xdr:rowOff>8637</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5621000" y="13280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164864</xdr:rowOff>
    </xdr:from>
    <xdr:ext cx="7366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5290800" y="133665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83058</xdr:rowOff>
    </xdr:from>
    <xdr:to>
      <xdr:col>74</xdr:col>
      <xdr:colOff>31750</xdr:colOff>
      <xdr:row>78</xdr:row>
      <xdr:rowOff>13208</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4732000" y="13284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169435</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4401800" y="1337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37337</xdr:rowOff>
    </xdr:from>
    <xdr:to>
      <xdr:col>69</xdr:col>
      <xdr:colOff>142875</xdr:colOff>
      <xdr:row>77</xdr:row>
      <xdr:rowOff>138937</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3843000" y="1323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123714</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3512800" y="1332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96774</xdr:rowOff>
    </xdr:from>
    <xdr:to>
      <xdr:col>65</xdr:col>
      <xdr:colOff>53975</xdr:colOff>
      <xdr:row>77</xdr:row>
      <xdr:rowOff>26924</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2954000" y="13126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37101</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2623800" y="12895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福島県檜枝岐村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133803</xdr:rowOff>
    </xdr:from>
    <xdr:to>
      <xdr:col>33</xdr:col>
      <xdr:colOff>114300</xdr:colOff>
      <xdr:row>20</xdr:row>
      <xdr:rowOff>133803</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2" name="テキスト ボックス 41">
          <a:extLst>
            <a:ext uri="{FF2B5EF4-FFF2-40B4-BE49-F238E27FC236}">
              <a16:creationId xmlns:a16="http://schemas.microsoft.com/office/drawing/2014/main" id="{00000000-0008-0000-0500-00002A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4" name="テキスト ボックス 43">
          <a:extLst>
            <a:ext uri="{FF2B5EF4-FFF2-40B4-BE49-F238E27FC236}">
              <a16:creationId xmlns:a16="http://schemas.microsoft.com/office/drawing/2014/main" id="{00000000-0008-0000-0500-00002C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5" name="人口1人当たり決算額の推移グラフ枠130">
          <a:extLst>
            <a:ext uri="{FF2B5EF4-FFF2-40B4-BE49-F238E27FC236}">
              <a16:creationId xmlns:a16="http://schemas.microsoft.com/office/drawing/2014/main" id="{00000000-0008-0000-0500-00002D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2612</xdr:rowOff>
    </xdr:from>
    <xdr:to>
      <xdr:col>29</xdr:col>
      <xdr:colOff>127000</xdr:colOff>
      <xdr:row>19</xdr:row>
      <xdr:rowOff>127331</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flipV="1">
          <a:off x="5651500" y="1936187"/>
          <a:ext cx="0" cy="149631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99408</xdr:rowOff>
    </xdr:from>
    <xdr:ext cx="762000" cy="259045"/>
    <xdr:sp macro="" textlink="">
      <xdr:nvSpPr>
        <xdr:cNvPr id="47" name="人口1人当たり決算額の推移最小値テキスト130">
          <a:extLst>
            <a:ext uri="{FF2B5EF4-FFF2-40B4-BE49-F238E27FC236}">
              <a16:creationId xmlns:a16="http://schemas.microsoft.com/office/drawing/2014/main" id="{00000000-0008-0000-0500-00002F000000}"/>
            </a:ext>
          </a:extLst>
        </xdr:cNvPr>
        <xdr:cNvSpPr txBox="1"/>
      </xdr:nvSpPr>
      <xdr:spPr>
        <a:xfrm>
          <a:off x="5740400" y="3404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127331</xdr:rowOff>
    </xdr:from>
    <xdr:to>
      <xdr:col>30</xdr:col>
      <xdr:colOff>25400</xdr:colOff>
      <xdr:row>19</xdr:row>
      <xdr:rowOff>127331</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562600" y="343250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88989</xdr:rowOff>
    </xdr:from>
    <xdr:ext cx="762000" cy="259045"/>
    <xdr:sp macro="" textlink="">
      <xdr:nvSpPr>
        <xdr:cNvPr id="49" name="人口1人当たり決算額の推移最大値テキスト130">
          <a:extLst>
            <a:ext uri="{FF2B5EF4-FFF2-40B4-BE49-F238E27FC236}">
              <a16:creationId xmlns:a16="http://schemas.microsoft.com/office/drawing/2014/main" id="{00000000-0008-0000-0500-000031000000}"/>
            </a:ext>
          </a:extLst>
        </xdr:cNvPr>
        <xdr:cNvSpPr txBox="1"/>
      </xdr:nvSpPr>
      <xdr:spPr>
        <a:xfrm>
          <a:off x="5740400" y="1679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1,025,345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2612</xdr:rowOff>
    </xdr:from>
    <xdr:to>
      <xdr:col>30</xdr:col>
      <xdr:colOff>25400</xdr:colOff>
      <xdr:row>11</xdr:row>
      <xdr:rowOff>2612</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a:off x="5562600" y="193618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11</xdr:row>
      <xdr:rowOff>128454</xdr:rowOff>
    </xdr:from>
    <xdr:to>
      <xdr:col>29</xdr:col>
      <xdr:colOff>127000</xdr:colOff>
      <xdr:row>13</xdr:row>
      <xdr:rowOff>39872</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5003800" y="2062029"/>
          <a:ext cx="647700" cy="2543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139538</xdr:rowOff>
    </xdr:from>
    <xdr:ext cx="762000" cy="259045"/>
    <xdr:sp macro="" textlink="">
      <xdr:nvSpPr>
        <xdr:cNvPr id="52" name="人口1人当たり決算額の推移平均値テキスト130">
          <a:extLst>
            <a:ext uri="{FF2B5EF4-FFF2-40B4-BE49-F238E27FC236}">
              <a16:creationId xmlns:a16="http://schemas.microsoft.com/office/drawing/2014/main" id="{00000000-0008-0000-0500-000034000000}"/>
            </a:ext>
          </a:extLst>
        </xdr:cNvPr>
        <xdr:cNvSpPr txBox="1"/>
      </xdr:nvSpPr>
      <xdr:spPr>
        <a:xfrm>
          <a:off x="5740400" y="31018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263,276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167461</xdr:rowOff>
    </xdr:from>
    <xdr:to>
      <xdr:col>29</xdr:col>
      <xdr:colOff>177800</xdr:colOff>
      <xdr:row>18</xdr:row>
      <xdr:rowOff>97611</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5600700" y="31297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13</xdr:row>
      <xdr:rowOff>39872</xdr:rowOff>
    </xdr:from>
    <xdr:to>
      <xdr:col>26</xdr:col>
      <xdr:colOff>50800</xdr:colOff>
      <xdr:row>13</xdr:row>
      <xdr:rowOff>98478</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4305300" y="2316347"/>
          <a:ext cx="698500" cy="586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154531</xdr:rowOff>
    </xdr:from>
    <xdr:to>
      <xdr:col>26</xdr:col>
      <xdr:colOff>101600</xdr:colOff>
      <xdr:row>18</xdr:row>
      <xdr:rowOff>84681</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953000" y="31168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69458</xdr:rowOff>
    </xdr:from>
    <xdr:ext cx="7366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4622800" y="32031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13</xdr:row>
      <xdr:rowOff>34701</xdr:rowOff>
    </xdr:from>
    <xdr:to>
      <xdr:col>22</xdr:col>
      <xdr:colOff>114300</xdr:colOff>
      <xdr:row>13</xdr:row>
      <xdr:rowOff>98478</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a:off x="3606800" y="2311176"/>
          <a:ext cx="698500" cy="637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160884</xdr:rowOff>
    </xdr:from>
    <xdr:to>
      <xdr:col>22</xdr:col>
      <xdr:colOff>165100</xdr:colOff>
      <xdr:row>18</xdr:row>
      <xdr:rowOff>91034</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4254500" y="31231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75811</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924300" y="3209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13</xdr:row>
      <xdr:rowOff>34701</xdr:rowOff>
    </xdr:from>
    <xdr:to>
      <xdr:col>18</xdr:col>
      <xdr:colOff>177800</xdr:colOff>
      <xdr:row>13</xdr:row>
      <xdr:rowOff>66848</xdr:rowOff>
    </xdr:to>
    <xdr:cxnSp macro="">
      <xdr:nvCxnSpPr>
        <xdr:cNvPr id="60" name="直線コネクタ 59">
          <a:extLst>
            <a:ext uri="{FF2B5EF4-FFF2-40B4-BE49-F238E27FC236}">
              <a16:creationId xmlns:a16="http://schemas.microsoft.com/office/drawing/2014/main" id="{00000000-0008-0000-0500-00003C000000}"/>
            </a:ext>
          </a:extLst>
        </xdr:cNvPr>
        <xdr:cNvCxnSpPr/>
      </xdr:nvCxnSpPr>
      <xdr:spPr bwMode="auto">
        <a:xfrm flipV="1">
          <a:off x="2908300" y="2311176"/>
          <a:ext cx="698500" cy="321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159284</xdr:rowOff>
    </xdr:from>
    <xdr:to>
      <xdr:col>19</xdr:col>
      <xdr:colOff>38100</xdr:colOff>
      <xdr:row>18</xdr:row>
      <xdr:rowOff>89434</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3556000" y="31215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74211</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3225800" y="3207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167324</xdr:rowOff>
    </xdr:from>
    <xdr:to>
      <xdr:col>15</xdr:col>
      <xdr:colOff>101600</xdr:colOff>
      <xdr:row>18</xdr:row>
      <xdr:rowOff>97474</xdr:rowOff>
    </xdr:to>
    <xdr:sp macro="" textlink="">
      <xdr:nvSpPr>
        <xdr:cNvPr id="63" name="フローチャート: 判断 62">
          <a:extLst>
            <a:ext uri="{FF2B5EF4-FFF2-40B4-BE49-F238E27FC236}">
              <a16:creationId xmlns:a16="http://schemas.microsoft.com/office/drawing/2014/main" id="{00000000-0008-0000-0500-00003F000000}"/>
            </a:ext>
          </a:extLst>
        </xdr:cNvPr>
        <xdr:cNvSpPr/>
      </xdr:nvSpPr>
      <xdr:spPr bwMode="auto">
        <a:xfrm>
          <a:off x="2857500" y="31295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82251</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2527300" y="32159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11</xdr:row>
      <xdr:rowOff>77654</xdr:rowOff>
    </xdr:from>
    <xdr:to>
      <xdr:col>29</xdr:col>
      <xdr:colOff>177800</xdr:colOff>
      <xdr:row>12</xdr:row>
      <xdr:rowOff>7804</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5600700" y="20112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10</xdr:row>
      <xdr:rowOff>157681</xdr:rowOff>
    </xdr:from>
    <xdr:ext cx="762000" cy="259045"/>
    <xdr:sp macro="" textlink="">
      <xdr:nvSpPr>
        <xdr:cNvPr id="71" name="人口1人当たり決算額の推移該当値テキスト130">
          <a:extLst>
            <a:ext uri="{FF2B5EF4-FFF2-40B4-BE49-F238E27FC236}">
              <a16:creationId xmlns:a16="http://schemas.microsoft.com/office/drawing/2014/main" id="{00000000-0008-0000-0500-000047000000}"/>
            </a:ext>
          </a:extLst>
        </xdr:cNvPr>
        <xdr:cNvSpPr txBox="1"/>
      </xdr:nvSpPr>
      <xdr:spPr>
        <a:xfrm>
          <a:off x="5740400" y="1919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948,276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12</xdr:row>
      <xdr:rowOff>160522</xdr:rowOff>
    </xdr:from>
    <xdr:to>
      <xdr:col>26</xdr:col>
      <xdr:colOff>101600</xdr:colOff>
      <xdr:row>13</xdr:row>
      <xdr:rowOff>90672</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4953000" y="22655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11</xdr:row>
      <xdr:rowOff>100849</xdr:rowOff>
    </xdr:from>
    <xdr:ext cx="7366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4622800" y="20344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13</xdr:row>
      <xdr:rowOff>47678</xdr:rowOff>
    </xdr:from>
    <xdr:to>
      <xdr:col>22</xdr:col>
      <xdr:colOff>165100</xdr:colOff>
      <xdr:row>13</xdr:row>
      <xdr:rowOff>149278</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4254500" y="23241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11</xdr:row>
      <xdr:rowOff>159455</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3924300" y="20930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12</xdr:row>
      <xdr:rowOff>155351</xdr:rowOff>
    </xdr:from>
    <xdr:to>
      <xdr:col>19</xdr:col>
      <xdr:colOff>38100</xdr:colOff>
      <xdr:row>13</xdr:row>
      <xdr:rowOff>85501</xdr:rowOff>
    </xdr:to>
    <xdr:sp macro="" textlink="">
      <xdr:nvSpPr>
        <xdr:cNvPr id="76" name="楕円 75">
          <a:extLst>
            <a:ext uri="{FF2B5EF4-FFF2-40B4-BE49-F238E27FC236}">
              <a16:creationId xmlns:a16="http://schemas.microsoft.com/office/drawing/2014/main" id="{00000000-0008-0000-0500-00004C000000}"/>
            </a:ext>
          </a:extLst>
        </xdr:cNvPr>
        <xdr:cNvSpPr/>
      </xdr:nvSpPr>
      <xdr:spPr bwMode="auto">
        <a:xfrm>
          <a:off x="3556000" y="22603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11</xdr:row>
      <xdr:rowOff>95678</xdr:rowOff>
    </xdr:from>
    <xdr:ext cx="762000" cy="259045"/>
    <xdr:sp macro="" textlink="">
      <xdr:nvSpPr>
        <xdr:cNvPr id="77" name="テキスト ボックス 76">
          <a:extLst>
            <a:ext uri="{FF2B5EF4-FFF2-40B4-BE49-F238E27FC236}">
              <a16:creationId xmlns:a16="http://schemas.microsoft.com/office/drawing/2014/main" id="{00000000-0008-0000-0500-00004D000000}"/>
            </a:ext>
          </a:extLst>
        </xdr:cNvPr>
        <xdr:cNvSpPr txBox="1"/>
      </xdr:nvSpPr>
      <xdr:spPr>
        <a:xfrm>
          <a:off x="3225800" y="2029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13</xdr:row>
      <xdr:rowOff>16048</xdr:rowOff>
    </xdr:from>
    <xdr:to>
      <xdr:col>15</xdr:col>
      <xdr:colOff>101600</xdr:colOff>
      <xdr:row>13</xdr:row>
      <xdr:rowOff>117648</xdr:rowOff>
    </xdr:to>
    <xdr:sp macro="" textlink="">
      <xdr:nvSpPr>
        <xdr:cNvPr id="78" name="楕円 77">
          <a:extLst>
            <a:ext uri="{FF2B5EF4-FFF2-40B4-BE49-F238E27FC236}">
              <a16:creationId xmlns:a16="http://schemas.microsoft.com/office/drawing/2014/main" id="{00000000-0008-0000-0500-00004E000000}"/>
            </a:ext>
          </a:extLst>
        </xdr:cNvPr>
        <xdr:cNvSpPr/>
      </xdr:nvSpPr>
      <xdr:spPr bwMode="auto">
        <a:xfrm>
          <a:off x="2857500" y="22925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11</xdr:row>
      <xdr:rowOff>127825</xdr:rowOff>
    </xdr:from>
    <xdr:ext cx="762000" cy="259045"/>
    <xdr:sp macro="" textlink="">
      <xdr:nvSpPr>
        <xdr:cNvPr id="79" name="テキスト ボックス 78">
          <a:extLst>
            <a:ext uri="{FF2B5EF4-FFF2-40B4-BE49-F238E27FC236}">
              <a16:creationId xmlns:a16="http://schemas.microsoft.com/office/drawing/2014/main" id="{00000000-0008-0000-0500-00004F000000}"/>
            </a:ext>
          </a:extLst>
        </xdr:cNvPr>
        <xdr:cNvSpPr txBox="1"/>
      </xdr:nvSpPr>
      <xdr:spPr>
        <a:xfrm>
          <a:off x="2527300" y="2061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1" name="角丸四角形 80">
          <a:extLst>
            <a:ext uri="{FF2B5EF4-FFF2-40B4-BE49-F238E27FC236}">
              <a16:creationId xmlns:a16="http://schemas.microsoft.com/office/drawing/2014/main" id="{00000000-0008-0000-0500-000051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0" name="楕円 89">
          <a:extLst>
            <a:ext uri="{FF2B5EF4-FFF2-40B4-BE49-F238E27FC236}">
              <a16:creationId xmlns:a16="http://schemas.microsoft.com/office/drawing/2014/main" id="{00000000-0008-0000-0500-00005A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1" name="フローチャート: 判断 90">
          <a:extLst>
            <a:ext uri="{FF2B5EF4-FFF2-40B4-BE49-F238E27FC236}">
              <a16:creationId xmlns:a16="http://schemas.microsoft.com/office/drawing/2014/main" id="{00000000-0008-0000-0500-00005B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2" name="正方形/長方形 91">
          <a:extLst>
            <a:ext uri="{FF2B5EF4-FFF2-40B4-BE49-F238E27FC236}">
              <a16:creationId xmlns:a16="http://schemas.microsoft.com/office/drawing/2014/main" id="{00000000-0008-0000-0500-00005C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36</xdr:row>
      <xdr:rowOff>69850</xdr:rowOff>
    </xdr:from>
    <xdr:to>
      <xdr:col>33</xdr:col>
      <xdr:colOff>114300</xdr:colOff>
      <xdr:row>36</xdr:row>
      <xdr:rowOff>69850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a:extLst>
            <a:ext uri="{FF2B5EF4-FFF2-40B4-BE49-F238E27FC236}">
              <a16:creationId xmlns:a16="http://schemas.microsoft.com/office/drawing/2014/main" id="{00000000-0008-0000-0500-000068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152032</xdr:rowOff>
    </xdr:from>
    <xdr:to>
      <xdr:col>29</xdr:col>
      <xdr:colOff>127000</xdr:colOff>
      <xdr:row>36</xdr:row>
      <xdr:rowOff>140149</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flipV="1">
          <a:off x="5651500" y="6076582"/>
          <a:ext cx="0" cy="101681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36</xdr:row>
      <xdr:rowOff>112226</xdr:rowOff>
    </xdr:from>
    <xdr:ext cx="762000" cy="259045"/>
    <xdr:sp macro="" textlink="">
      <xdr:nvSpPr>
        <xdr:cNvPr id="106" name="人口1人当たり決算額の推移最小値テキスト445">
          <a:extLst>
            <a:ext uri="{FF2B5EF4-FFF2-40B4-BE49-F238E27FC236}">
              <a16:creationId xmlns:a16="http://schemas.microsoft.com/office/drawing/2014/main" id="{00000000-0008-0000-0500-00006A000000}"/>
            </a:ext>
          </a:extLst>
        </xdr:cNvPr>
        <xdr:cNvSpPr txBox="1"/>
      </xdr:nvSpPr>
      <xdr:spPr>
        <a:xfrm>
          <a:off x="5740400" y="70654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36</xdr:row>
      <xdr:rowOff>140149</xdr:rowOff>
    </xdr:from>
    <xdr:to>
      <xdr:col>30</xdr:col>
      <xdr:colOff>25400</xdr:colOff>
      <xdr:row>36</xdr:row>
      <xdr:rowOff>140149</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709339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66959</xdr:rowOff>
    </xdr:from>
    <xdr:ext cx="762000" cy="259045"/>
    <xdr:sp macro="" textlink="">
      <xdr:nvSpPr>
        <xdr:cNvPr id="108" name="人口1人当たり決算額の推移最大値テキスト445">
          <a:extLst>
            <a:ext uri="{FF2B5EF4-FFF2-40B4-BE49-F238E27FC236}">
              <a16:creationId xmlns:a16="http://schemas.microsoft.com/office/drawing/2014/main" id="{00000000-0008-0000-0500-00006C000000}"/>
            </a:ext>
          </a:extLst>
        </xdr:cNvPr>
        <xdr:cNvSpPr txBox="1"/>
      </xdr:nvSpPr>
      <xdr:spPr>
        <a:xfrm>
          <a:off x="5740400" y="58200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152032</xdr:rowOff>
    </xdr:from>
    <xdr:to>
      <xdr:col>30</xdr:col>
      <xdr:colOff>25400</xdr:colOff>
      <xdr:row>33</xdr:row>
      <xdr:rowOff>152032</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607658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299858</xdr:rowOff>
    </xdr:from>
    <xdr:to>
      <xdr:col>29</xdr:col>
      <xdr:colOff>127000</xdr:colOff>
      <xdr:row>35</xdr:row>
      <xdr:rowOff>339932</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003800" y="6910208"/>
          <a:ext cx="647700" cy="400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327774</xdr:rowOff>
    </xdr:from>
    <xdr:ext cx="762000" cy="259045"/>
    <xdr:sp macro="" textlink="">
      <xdr:nvSpPr>
        <xdr:cNvPr id="111" name="人口1人当たり決算額の推移平均値テキスト445">
          <a:extLst>
            <a:ext uri="{FF2B5EF4-FFF2-40B4-BE49-F238E27FC236}">
              <a16:creationId xmlns:a16="http://schemas.microsoft.com/office/drawing/2014/main" id="{00000000-0008-0000-0500-00006F000000}"/>
            </a:ext>
          </a:extLst>
        </xdr:cNvPr>
        <xdr:cNvSpPr txBox="1"/>
      </xdr:nvSpPr>
      <xdr:spPr>
        <a:xfrm>
          <a:off x="5740400" y="659522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139797</xdr:rowOff>
    </xdr:from>
    <xdr:to>
      <xdr:col>29</xdr:col>
      <xdr:colOff>177800</xdr:colOff>
      <xdr:row>35</xdr:row>
      <xdr:rowOff>241397</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5600700" y="67501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299858</xdr:rowOff>
    </xdr:from>
    <xdr:to>
      <xdr:col>26</xdr:col>
      <xdr:colOff>50800</xdr:colOff>
      <xdr:row>36</xdr:row>
      <xdr:rowOff>105270</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4305300" y="6910208"/>
          <a:ext cx="698500" cy="1483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150477</xdr:rowOff>
    </xdr:from>
    <xdr:to>
      <xdr:col>26</xdr:col>
      <xdr:colOff>101600</xdr:colOff>
      <xdr:row>35</xdr:row>
      <xdr:rowOff>252077</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4953000" y="67608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262254</xdr:rowOff>
    </xdr:from>
    <xdr:ext cx="736600" cy="259045"/>
    <xdr:sp macro="" textlink="">
      <xdr:nvSpPr>
        <xdr:cNvPr id="115" name="テキスト ボックス 114">
          <a:extLst>
            <a:ext uri="{FF2B5EF4-FFF2-40B4-BE49-F238E27FC236}">
              <a16:creationId xmlns:a16="http://schemas.microsoft.com/office/drawing/2014/main" id="{00000000-0008-0000-0500-000073000000}"/>
            </a:ext>
          </a:extLst>
        </xdr:cNvPr>
        <xdr:cNvSpPr txBox="1"/>
      </xdr:nvSpPr>
      <xdr:spPr>
        <a:xfrm>
          <a:off x="4622800" y="65297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105270</xdr:rowOff>
    </xdr:from>
    <xdr:to>
      <xdr:col>22</xdr:col>
      <xdr:colOff>114300</xdr:colOff>
      <xdr:row>37</xdr:row>
      <xdr:rowOff>79255</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flipV="1">
          <a:off x="3606800" y="7058520"/>
          <a:ext cx="698500" cy="1454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154239</xdr:rowOff>
    </xdr:from>
    <xdr:to>
      <xdr:col>22</xdr:col>
      <xdr:colOff>165100</xdr:colOff>
      <xdr:row>35</xdr:row>
      <xdr:rowOff>255839</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254500" y="67645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266016</xdr:rowOff>
    </xdr:from>
    <xdr:ext cx="7620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3924300" y="6533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79255</xdr:rowOff>
    </xdr:from>
    <xdr:to>
      <xdr:col>18</xdr:col>
      <xdr:colOff>177800</xdr:colOff>
      <xdr:row>37</xdr:row>
      <xdr:rowOff>98526</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flipV="1">
          <a:off x="2908300" y="7203955"/>
          <a:ext cx="698500" cy="192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151958</xdr:rowOff>
    </xdr:from>
    <xdr:to>
      <xdr:col>19</xdr:col>
      <xdr:colOff>38100</xdr:colOff>
      <xdr:row>35</xdr:row>
      <xdr:rowOff>253558</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3556000" y="67623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263735</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225800" y="6531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170429</xdr:rowOff>
    </xdr:from>
    <xdr:to>
      <xdr:col>15</xdr:col>
      <xdr:colOff>101600</xdr:colOff>
      <xdr:row>35</xdr:row>
      <xdr:rowOff>272029</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2857500" y="67807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282206</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2527300" y="65496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289132</xdr:rowOff>
    </xdr:from>
    <xdr:to>
      <xdr:col>29</xdr:col>
      <xdr:colOff>177800</xdr:colOff>
      <xdr:row>36</xdr:row>
      <xdr:rowOff>47832</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5600700" y="68994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261209</xdr:rowOff>
    </xdr:from>
    <xdr:ext cx="762000" cy="259045"/>
    <xdr:sp macro="" textlink="">
      <xdr:nvSpPr>
        <xdr:cNvPr id="130" name="人口1人当たり決算額の推移該当値テキスト445">
          <a:extLst>
            <a:ext uri="{FF2B5EF4-FFF2-40B4-BE49-F238E27FC236}">
              <a16:creationId xmlns:a16="http://schemas.microsoft.com/office/drawing/2014/main" id="{00000000-0008-0000-0500-000082000000}"/>
            </a:ext>
          </a:extLst>
        </xdr:cNvPr>
        <xdr:cNvSpPr txBox="1"/>
      </xdr:nvSpPr>
      <xdr:spPr>
        <a:xfrm>
          <a:off x="5740400" y="68715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249058</xdr:rowOff>
    </xdr:from>
    <xdr:to>
      <xdr:col>26</xdr:col>
      <xdr:colOff>101600</xdr:colOff>
      <xdr:row>36</xdr:row>
      <xdr:rowOff>7758</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953000" y="68594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335435</xdr:rowOff>
    </xdr:from>
    <xdr:ext cx="7366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4622800" y="6945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54470</xdr:rowOff>
    </xdr:from>
    <xdr:to>
      <xdr:col>22</xdr:col>
      <xdr:colOff>165100</xdr:colOff>
      <xdr:row>36</xdr:row>
      <xdr:rowOff>156070</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254500" y="70077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140847</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924300" y="7094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28455</xdr:rowOff>
    </xdr:from>
    <xdr:to>
      <xdr:col>19</xdr:col>
      <xdr:colOff>38100</xdr:colOff>
      <xdr:row>37</xdr:row>
      <xdr:rowOff>130055</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3556000" y="71531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114832</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225800" y="7239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47726</xdr:rowOff>
    </xdr:from>
    <xdr:to>
      <xdr:col>15</xdr:col>
      <xdr:colOff>101600</xdr:colOff>
      <xdr:row>37</xdr:row>
      <xdr:rowOff>149326</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2857500" y="71724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134103</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2527300" y="7258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福島県檜枝岐村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522
521
390.46
2,675,151
2,533,165
103,307
991,543
3,296,213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80,402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139700</xdr:rowOff>
    </xdr:from>
    <xdr:to>
      <xdr:col>28</xdr:col>
      <xdr:colOff>114300</xdr:colOff>
      <xdr:row>39</xdr:row>
      <xdr:rowOff>139700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168927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37</xdr:row>
      <xdr:rowOff>54627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398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82550</xdr:rowOff>
    </xdr:from>
    <xdr:to>
      <xdr:col>28</xdr:col>
      <xdr:colOff>114300</xdr:colOff>
      <xdr:row>36</xdr:row>
      <xdr:rowOff>82550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111777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6112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25400</xdr:rowOff>
    </xdr:from>
    <xdr:to>
      <xdr:col>28</xdr:col>
      <xdr:colOff>114300</xdr:colOff>
      <xdr:row>33</xdr:row>
      <xdr:rowOff>25400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54627</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30</xdr:row>
      <xdr:rowOff>111777</xdr:rowOff>
    </xdr:from>
    <xdr:ext cx="685572" cy="259045"/>
    <xdr:sp macro="" textlink="">
      <xdr:nvSpPr>
        <xdr:cNvPr id="53" name="テキスト ボックス 52">
          <a:extLst>
            <a:ext uri="{FF2B5EF4-FFF2-40B4-BE49-F238E27FC236}">
              <a16:creationId xmlns:a16="http://schemas.microsoft.com/office/drawing/2014/main" id="{00000000-0008-0000-0600-000035000000}"/>
            </a:ext>
          </a:extLst>
        </xdr:cNvPr>
        <xdr:cNvSpPr txBox="1"/>
      </xdr:nvSpPr>
      <xdr:spPr>
        <a:xfrm>
          <a:off x="76428" y="5255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29</xdr:row>
      <xdr:rowOff>139700</xdr:rowOff>
    </xdr:from>
    <xdr:to>
      <xdr:col>28</xdr:col>
      <xdr:colOff>114300</xdr:colOff>
      <xdr:row>29</xdr:row>
      <xdr:rowOff>139700</xdr:rowOff>
    </xdr:to>
    <xdr:cxnSp macro="">
      <xdr:nvCxnSpPr>
        <xdr:cNvPr id="54" name="直線コネクタ 53">
          <a:extLst>
            <a:ext uri="{FF2B5EF4-FFF2-40B4-BE49-F238E27FC236}">
              <a16:creationId xmlns:a16="http://schemas.microsoft.com/office/drawing/2014/main" id="{00000000-0008-0000-0600-000036000000}"/>
            </a:ext>
          </a:extLst>
        </xdr:cNvPr>
        <xdr:cNvCxnSpPr/>
      </xdr:nvCxnSpPr>
      <xdr:spPr>
        <a:xfrm>
          <a:off x="762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28</xdr:row>
      <xdr:rowOff>168927</xdr:rowOff>
    </xdr:from>
    <xdr:ext cx="685572" cy="259045"/>
    <xdr:sp macro="" textlink="">
      <xdr:nvSpPr>
        <xdr:cNvPr id="55" name="テキスト ボックス 54">
          <a:extLst>
            <a:ext uri="{FF2B5EF4-FFF2-40B4-BE49-F238E27FC236}">
              <a16:creationId xmlns:a16="http://schemas.microsoft.com/office/drawing/2014/main" id="{00000000-0008-0000-0600-000037000000}"/>
            </a:ext>
          </a:extLst>
        </xdr:cNvPr>
        <xdr:cNvSpPr txBox="1"/>
      </xdr:nvSpPr>
      <xdr:spPr>
        <a:xfrm>
          <a:off x="76428" y="496952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7" name="テキスト ボックス 56">
          <a:extLst>
            <a:ext uri="{FF2B5EF4-FFF2-40B4-BE49-F238E27FC236}">
              <a16:creationId xmlns:a16="http://schemas.microsoft.com/office/drawing/2014/main" id="{00000000-0008-0000-0600-000039000000}"/>
            </a:ext>
          </a:extLst>
        </xdr:cNvPr>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8" name="人件費グラフ枠">
          <a:extLst>
            <a:ext uri="{FF2B5EF4-FFF2-40B4-BE49-F238E27FC236}">
              <a16:creationId xmlns:a16="http://schemas.microsoft.com/office/drawing/2014/main" id="{00000000-0008-0000-0600-00003A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142385</xdr:rowOff>
    </xdr:from>
    <xdr:to>
      <xdr:col>24</xdr:col>
      <xdr:colOff>62865</xdr:colOff>
      <xdr:row>39</xdr:row>
      <xdr:rowOff>1068</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flipV="1">
          <a:off x="4633595" y="5285885"/>
          <a:ext cx="1270" cy="14017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4895</xdr:rowOff>
    </xdr:from>
    <xdr:ext cx="534377" cy="259045"/>
    <xdr:sp macro="" textlink="">
      <xdr:nvSpPr>
        <xdr:cNvPr id="60" name="人件費最小値テキスト">
          <a:extLst>
            <a:ext uri="{FF2B5EF4-FFF2-40B4-BE49-F238E27FC236}">
              <a16:creationId xmlns:a16="http://schemas.microsoft.com/office/drawing/2014/main" id="{00000000-0008-0000-0600-00003C000000}"/>
            </a:ext>
          </a:extLst>
        </xdr:cNvPr>
        <xdr:cNvSpPr txBox="1"/>
      </xdr:nvSpPr>
      <xdr:spPr>
        <a:xfrm>
          <a:off x="4686300" y="6691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1068</xdr:rowOff>
    </xdr:from>
    <xdr:to>
      <xdr:col>24</xdr:col>
      <xdr:colOff>152400</xdr:colOff>
      <xdr:row>39</xdr:row>
      <xdr:rowOff>1068</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a:off x="4546600" y="6687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89062</xdr:rowOff>
    </xdr:from>
    <xdr:ext cx="690189" cy="259045"/>
    <xdr:sp macro="" textlink="">
      <xdr:nvSpPr>
        <xdr:cNvPr id="62" name="人件費最大値テキスト">
          <a:extLst>
            <a:ext uri="{FF2B5EF4-FFF2-40B4-BE49-F238E27FC236}">
              <a16:creationId xmlns:a16="http://schemas.microsoft.com/office/drawing/2014/main" id="{00000000-0008-0000-0600-00003E000000}"/>
            </a:ext>
          </a:extLst>
        </xdr:cNvPr>
        <xdr:cNvSpPr txBox="1"/>
      </xdr:nvSpPr>
      <xdr:spPr>
        <a:xfrm>
          <a:off x="4686300" y="506111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1,078,121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142385</xdr:rowOff>
    </xdr:from>
    <xdr:to>
      <xdr:col>24</xdr:col>
      <xdr:colOff>152400</xdr:colOff>
      <xdr:row>30</xdr:row>
      <xdr:rowOff>142385</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a:off x="4546600" y="5285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31</xdr:row>
      <xdr:rowOff>168395</xdr:rowOff>
    </xdr:from>
    <xdr:to>
      <xdr:col>24</xdr:col>
      <xdr:colOff>63500</xdr:colOff>
      <xdr:row>34</xdr:row>
      <xdr:rowOff>112557</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3797300" y="5483345"/>
          <a:ext cx="838200" cy="458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67348</xdr:rowOff>
    </xdr:from>
    <xdr:ext cx="599010" cy="259045"/>
    <xdr:sp macro="" textlink="">
      <xdr:nvSpPr>
        <xdr:cNvPr id="65" name="人件費平均値テキスト">
          <a:extLst>
            <a:ext uri="{FF2B5EF4-FFF2-40B4-BE49-F238E27FC236}">
              <a16:creationId xmlns:a16="http://schemas.microsoft.com/office/drawing/2014/main" id="{00000000-0008-0000-0600-000041000000}"/>
            </a:ext>
          </a:extLst>
        </xdr:cNvPr>
        <xdr:cNvSpPr txBox="1"/>
      </xdr:nvSpPr>
      <xdr:spPr>
        <a:xfrm>
          <a:off x="4686300" y="64109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88921</xdr:rowOff>
    </xdr:from>
    <xdr:to>
      <xdr:col>24</xdr:col>
      <xdr:colOff>114300</xdr:colOff>
      <xdr:row>38</xdr:row>
      <xdr:rowOff>19072</xdr:rowOff>
    </xdr:to>
    <xdr:sp macro="" textlink="">
      <xdr:nvSpPr>
        <xdr:cNvPr id="66" name="フローチャート: 判断 65">
          <a:extLst>
            <a:ext uri="{FF2B5EF4-FFF2-40B4-BE49-F238E27FC236}">
              <a16:creationId xmlns:a16="http://schemas.microsoft.com/office/drawing/2014/main" id="{00000000-0008-0000-0600-000042000000}"/>
            </a:ext>
          </a:extLst>
        </xdr:cNvPr>
        <xdr:cNvSpPr/>
      </xdr:nvSpPr>
      <xdr:spPr>
        <a:xfrm>
          <a:off x="4584700" y="643257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110766</xdr:rowOff>
    </xdr:from>
    <xdr:to>
      <xdr:col>19</xdr:col>
      <xdr:colOff>177800</xdr:colOff>
      <xdr:row>34</xdr:row>
      <xdr:rowOff>112557</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a:off x="2908300" y="5940066"/>
          <a:ext cx="889000" cy="1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120068</xdr:rowOff>
    </xdr:from>
    <xdr:to>
      <xdr:col>20</xdr:col>
      <xdr:colOff>38100</xdr:colOff>
      <xdr:row>38</xdr:row>
      <xdr:rowOff>50219</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3746500" y="646371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38</xdr:row>
      <xdr:rowOff>41345</xdr:rowOff>
    </xdr:from>
    <xdr:ext cx="599010"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3497795" y="65564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91803</xdr:rowOff>
    </xdr:from>
    <xdr:to>
      <xdr:col>15</xdr:col>
      <xdr:colOff>50800</xdr:colOff>
      <xdr:row>34</xdr:row>
      <xdr:rowOff>110766</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a:off x="2019300" y="5921103"/>
          <a:ext cx="889000" cy="18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126656</xdr:rowOff>
    </xdr:from>
    <xdr:to>
      <xdr:col>15</xdr:col>
      <xdr:colOff>101600</xdr:colOff>
      <xdr:row>38</xdr:row>
      <xdr:rowOff>56806</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2857500" y="6470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38</xdr:row>
      <xdr:rowOff>47933</xdr:rowOff>
    </xdr:from>
    <xdr:ext cx="59901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2608795" y="65630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91803</xdr:rowOff>
    </xdr:from>
    <xdr:to>
      <xdr:col>10</xdr:col>
      <xdr:colOff>114300</xdr:colOff>
      <xdr:row>34</xdr:row>
      <xdr:rowOff>120065</xdr:rowOff>
    </xdr:to>
    <xdr:cxnSp macro="">
      <xdr:nvCxnSpPr>
        <xdr:cNvPr id="73" name="直線コネクタ 72">
          <a:extLst>
            <a:ext uri="{FF2B5EF4-FFF2-40B4-BE49-F238E27FC236}">
              <a16:creationId xmlns:a16="http://schemas.microsoft.com/office/drawing/2014/main" id="{00000000-0008-0000-0600-000049000000}"/>
            </a:ext>
          </a:extLst>
        </xdr:cNvPr>
        <xdr:cNvCxnSpPr/>
      </xdr:nvCxnSpPr>
      <xdr:spPr>
        <a:xfrm flipV="1">
          <a:off x="1130300" y="5921103"/>
          <a:ext cx="889000" cy="28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121900</xdr:rowOff>
    </xdr:from>
    <xdr:to>
      <xdr:col>10</xdr:col>
      <xdr:colOff>165100</xdr:colOff>
      <xdr:row>38</xdr:row>
      <xdr:rowOff>52050</xdr:rowOff>
    </xdr:to>
    <xdr:sp macro="" textlink="">
      <xdr:nvSpPr>
        <xdr:cNvPr id="74" name="フローチャート: 判断 73">
          <a:extLst>
            <a:ext uri="{FF2B5EF4-FFF2-40B4-BE49-F238E27FC236}">
              <a16:creationId xmlns:a16="http://schemas.microsoft.com/office/drawing/2014/main" id="{00000000-0008-0000-0600-00004A000000}"/>
            </a:ext>
          </a:extLst>
        </xdr:cNvPr>
        <xdr:cNvSpPr/>
      </xdr:nvSpPr>
      <xdr:spPr>
        <a:xfrm>
          <a:off x="1968500" y="6465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38</xdr:row>
      <xdr:rowOff>43177</xdr:rowOff>
    </xdr:from>
    <xdr:ext cx="59901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1719795" y="65582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124864</xdr:rowOff>
    </xdr:from>
    <xdr:to>
      <xdr:col>6</xdr:col>
      <xdr:colOff>38100</xdr:colOff>
      <xdr:row>38</xdr:row>
      <xdr:rowOff>55014</xdr:rowOff>
    </xdr:to>
    <xdr:sp macro="" textlink="">
      <xdr:nvSpPr>
        <xdr:cNvPr id="76" name="フローチャート: 判断 75">
          <a:extLst>
            <a:ext uri="{FF2B5EF4-FFF2-40B4-BE49-F238E27FC236}">
              <a16:creationId xmlns:a16="http://schemas.microsoft.com/office/drawing/2014/main" id="{00000000-0008-0000-0600-00004C000000}"/>
            </a:ext>
          </a:extLst>
        </xdr:cNvPr>
        <xdr:cNvSpPr/>
      </xdr:nvSpPr>
      <xdr:spPr>
        <a:xfrm>
          <a:off x="1079500" y="6468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38</xdr:row>
      <xdr:rowOff>46141</xdr:rowOff>
    </xdr:from>
    <xdr:ext cx="59901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830795" y="65612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31</xdr:row>
      <xdr:rowOff>117595</xdr:rowOff>
    </xdr:from>
    <xdr:to>
      <xdr:col>24</xdr:col>
      <xdr:colOff>114300</xdr:colOff>
      <xdr:row>32</xdr:row>
      <xdr:rowOff>47745</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4584700" y="5432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30</xdr:row>
      <xdr:rowOff>140472</xdr:rowOff>
    </xdr:from>
    <xdr:ext cx="599010" cy="259045"/>
    <xdr:sp macro="" textlink="">
      <xdr:nvSpPr>
        <xdr:cNvPr id="84" name="人件費該当値テキスト">
          <a:extLst>
            <a:ext uri="{FF2B5EF4-FFF2-40B4-BE49-F238E27FC236}">
              <a16:creationId xmlns:a16="http://schemas.microsoft.com/office/drawing/2014/main" id="{00000000-0008-0000-0600-000054000000}"/>
            </a:ext>
          </a:extLst>
        </xdr:cNvPr>
        <xdr:cNvSpPr txBox="1"/>
      </xdr:nvSpPr>
      <xdr:spPr>
        <a:xfrm>
          <a:off x="4686300" y="52839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939,916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61757</xdr:rowOff>
    </xdr:from>
    <xdr:to>
      <xdr:col>20</xdr:col>
      <xdr:colOff>38100</xdr:colOff>
      <xdr:row>34</xdr:row>
      <xdr:rowOff>163357</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3746500" y="5891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8434</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3497795" y="5666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59966</xdr:rowOff>
    </xdr:from>
    <xdr:to>
      <xdr:col>15</xdr:col>
      <xdr:colOff>101600</xdr:colOff>
      <xdr:row>34</xdr:row>
      <xdr:rowOff>161566</xdr:rowOff>
    </xdr:to>
    <xdr:sp macro="" textlink="">
      <xdr:nvSpPr>
        <xdr:cNvPr id="87" name="楕円 86">
          <a:extLst>
            <a:ext uri="{FF2B5EF4-FFF2-40B4-BE49-F238E27FC236}">
              <a16:creationId xmlns:a16="http://schemas.microsoft.com/office/drawing/2014/main" id="{00000000-0008-0000-0600-000057000000}"/>
            </a:ext>
          </a:extLst>
        </xdr:cNvPr>
        <xdr:cNvSpPr/>
      </xdr:nvSpPr>
      <xdr:spPr>
        <a:xfrm>
          <a:off x="2857500" y="5889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6643</xdr:rowOff>
    </xdr:from>
    <xdr:ext cx="599010" cy="259045"/>
    <xdr:sp macro="" textlink="">
      <xdr:nvSpPr>
        <xdr:cNvPr id="88" name="テキスト ボックス 87">
          <a:extLst>
            <a:ext uri="{FF2B5EF4-FFF2-40B4-BE49-F238E27FC236}">
              <a16:creationId xmlns:a16="http://schemas.microsoft.com/office/drawing/2014/main" id="{00000000-0008-0000-0600-000058000000}"/>
            </a:ext>
          </a:extLst>
        </xdr:cNvPr>
        <xdr:cNvSpPr txBox="1"/>
      </xdr:nvSpPr>
      <xdr:spPr>
        <a:xfrm>
          <a:off x="2608795" y="56644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41003</xdr:rowOff>
    </xdr:from>
    <xdr:to>
      <xdr:col>10</xdr:col>
      <xdr:colOff>165100</xdr:colOff>
      <xdr:row>34</xdr:row>
      <xdr:rowOff>142603</xdr:rowOff>
    </xdr:to>
    <xdr:sp macro="" textlink="">
      <xdr:nvSpPr>
        <xdr:cNvPr id="89" name="楕円 88">
          <a:extLst>
            <a:ext uri="{FF2B5EF4-FFF2-40B4-BE49-F238E27FC236}">
              <a16:creationId xmlns:a16="http://schemas.microsoft.com/office/drawing/2014/main" id="{00000000-0008-0000-0600-000059000000}"/>
            </a:ext>
          </a:extLst>
        </xdr:cNvPr>
        <xdr:cNvSpPr/>
      </xdr:nvSpPr>
      <xdr:spPr>
        <a:xfrm>
          <a:off x="1968500" y="5870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32</xdr:row>
      <xdr:rowOff>159130</xdr:rowOff>
    </xdr:from>
    <xdr:ext cx="599010" cy="259045"/>
    <xdr:sp macro="" textlink="">
      <xdr:nvSpPr>
        <xdr:cNvPr id="90" name="テキスト ボックス 89">
          <a:extLst>
            <a:ext uri="{FF2B5EF4-FFF2-40B4-BE49-F238E27FC236}">
              <a16:creationId xmlns:a16="http://schemas.microsoft.com/office/drawing/2014/main" id="{00000000-0008-0000-0600-00005A000000}"/>
            </a:ext>
          </a:extLst>
        </xdr:cNvPr>
        <xdr:cNvSpPr txBox="1"/>
      </xdr:nvSpPr>
      <xdr:spPr>
        <a:xfrm>
          <a:off x="1719795" y="56455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69265</xdr:rowOff>
    </xdr:from>
    <xdr:to>
      <xdr:col>6</xdr:col>
      <xdr:colOff>38100</xdr:colOff>
      <xdr:row>34</xdr:row>
      <xdr:rowOff>170865</xdr:rowOff>
    </xdr:to>
    <xdr:sp macro="" textlink="">
      <xdr:nvSpPr>
        <xdr:cNvPr id="91" name="楕円 90">
          <a:extLst>
            <a:ext uri="{FF2B5EF4-FFF2-40B4-BE49-F238E27FC236}">
              <a16:creationId xmlns:a16="http://schemas.microsoft.com/office/drawing/2014/main" id="{00000000-0008-0000-0600-00005B000000}"/>
            </a:ext>
          </a:extLst>
        </xdr:cNvPr>
        <xdr:cNvSpPr/>
      </xdr:nvSpPr>
      <xdr:spPr>
        <a:xfrm>
          <a:off x="1079500" y="5898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33</xdr:row>
      <xdr:rowOff>15942</xdr:rowOff>
    </xdr:from>
    <xdr:ext cx="599010" cy="259045"/>
    <xdr:sp macro="" textlink="">
      <xdr:nvSpPr>
        <xdr:cNvPr id="92" name="テキスト ボックス 91">
          <a:extLst>
            <a:ext uri="{FF2B5EF4-FFF2-40B4-BE49-F238E27FC236}">
              <a16:creationId xmlns:a16="http://schemas.microsoft.com/office/drawing/2014/main" id="{00000000-0008-0000-0600-00005C000000}"/>
            </a:ext>
          </a:extLst>
        </xdr:cNvPr>
        <xdr:cNvSpPr txBox="1"/>
      </xdr:nvSpPr>
      <xdr:spPr>
        <a:xfrm>
          <a:off x="830795" y="56737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105,391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100" name="正方形/長方形 99">
          <a:extLst>
            <a:ext uri="{FF2B5EF4-FFF2-40B4-BE49-F238E27FC236}">
              <a16:creationId xmlns:a16="http://schemas.microsoft.com/office/drawing/2014/main" id="{00000000-0008-0000-0600-000064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6" name="テキスト ボックス 115">
          <a:extLst>
            <a:ext uri="{FF2B5EF4-FFF2-40B4-BE49-F238E27FC236}">
              <a16:creationId xmlns:a16="http://schemas.microsoft.com/office/drawing/2014/main" id="{00000000-0008-0000-0600-000074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a:extLst>
            <a:ext uri="{FF2B5EF4-FFF2-40B4-BE49-F238E27FC236}">
              <a16:creationId xmlns:a16="http://schemas.microsoft.com/office/drawing/2014/main" id="{00000000-0008-0000-0600-000075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84279</xdr:rowOff>
    </xdr:from>
    <xdr:to>
      <xdr:col>24</xdr:col>
      <xdr:colOff>62865</xdr:colOff>
      <xdr:row>58</xdr:row>
      <xdr:rowOff>147893</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4633595" y="8485329"/>
          <a:ext cx="1270" cy="1606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151720</xdr:rowOff>
    </xdr:from>
    <xdr:ext cx="599010" cy="259045"/>
    <xdr:sp macro="" textlink="">
      <xdr:nvSpPr>
        <xdr:cNvPr id="119" name="物件費最小値テキスト">
          <a:extLst>
            <a:ext uri="{FF2B5EF4-FFF2-40B4-BE49-F238E27FC236}">
              <a16:creationId xmlns:a16="http://schemas.microsoft.com/office/drawing/2014/main" id="{00000000-0008-0000-0600-000077000000}"/>
            </a:ext>
          </a:extLst>
        </xdr:cNvPr>
        <xdr:cNvSpPr txBox="1"/>
      </xdr:nvSpPr>
      <xdr:spPr>
        <a:xfrm>
          <a:off x="4686300" y="10095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147893</xdr:rowOff>
    </xdr:from>
    <xdr:to>
      <xdr:col>24</xdr:col>
      <xdr:colOff>152400</xdr:colOff>
      <xdr:row>58</xdr:row>
      <xdr:rowOff>147893</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10091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30956</xdr:rowOff>
    </xdr:from>
    <xdr:ext cx="690189" cy="259045"/>
    <xdr:sp macro="" textlink="">
      <xdr:nvSpPr>
        <xdr:cNvPr id="121" name="物件費最大値テキスト">
          <a:extLst>
            <a:ext uri="{FF2B5EF4-FFF2-40B4-BE49-F238E27FC236}">
              <a16:creationId xmlns:a16="http://schemas.microsoft.com/office/drawing/2014/main" id="{00000000-0008-0000-0600-000079000000}"/>
            </a:ext>
          </a:extLst>
        </xdr:cNvPr>
        <xdr:cNvSpPr txBox="1"/>
      </xdr:nvSpPr>
      <xdr:spPr>
        <a:xfrm>
          <a:off x="4686300" y="826055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1,588,412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84279</xdr:rowOff>
    </xdr:from>
    <xdr:to>
      <xdr:col>24</xdr:col>
      <xdr:colOff>152400</xdr:colOff>
      <xdr:row>49</xdr:row>
      <xdr:rowOff>84279</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4546600" y="84853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36699</xdr:rowOff>
    </xdr:from>
    <xdr:to>
      <xdr:col>24</xdr:col>
      <xdr:colOff>63500</xdr:colOff>
      <xdr:row>55</xdr:row>
      <xdr:rowOff>73868</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3797300" y="9466449"/>
          <a:ext cx="838200" cy="37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80897</xdr:rowOff>
    </xdr:from>
    <xdr:ext cx="599010" cy="259045"/>
    <xdr:sp macro="" textlink="">
      <xdr:nvSpPr>
        <xdr:cNvPr id="124" name="物件費平均値テキスト">
          <a:extLst>
            <a:ext uri="{FF2B5EF4-FFF2-40B4-BE49-F238E27FC236}">
              <a16:creationId xmlns:a16="http://schemas.microsoft.com/office/drawing/2014/main" id="{00000000-0008-0000-0600-00007C000000}"/>
            </a:ext>
          </a:extLst>
        </xdr:cNvPr>
        <xdr:cNvSpPr txBox="1"/>
      </xdr:nvSpPr>
      <xdr:spPr>
        <a:xfrm>
          <a:off x="4686300" y="985354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265,034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102470</xdr:rowOff>
    </xdr:from>
    <xdr:to>
      <xdr:col>24</xdr:col>
      <xdr:colOff>114300</xdr:colOff>
      <xdr:row>58</xdr:row>
      <xdr:rowOff>32620</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4584700" y="9875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73868</xdr:rowOff>
    </xdr:from>
    <xdr:to>
      <xdr:col>19</xdr:col>
      <xdr:colOff>177800</xdr:colOff>
      <xdr:row>55</xdr:row>
      <xdr:rowOff>165060</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2908300" y="9503618"/>
          <a:ext cx="889000" cy="91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92070</xdr:rowOff>
    </xdr:from>
    <xdr:to>
      <xdr:col>20</xdr:col>
      <xdr:colOff>38100</xdr:colOff>
      <xdr:row>58</xdr:row>
      <xdr:rowOff>22220</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3746500" y="9864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13347</xdr:rowOff>
    </xdr:from>
    <xdr:ext cx="59901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3497795" y="9957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165060</xdr:rowOff>
    </xdr:from>
    <xdr:to>
      <xdr:col>15</xdr:col>
      <xdr:colOff>50800</xdr:colOff>
      <xdr:row>56</xdr:row>
      <xdr:rowOff>28591</xdr:rowOff>
    </xdr:to>
    <xdr:cxnSp macro="">
      <xdr:nvCxnSpPr>
        <xdr:cNvPr id="129" name="直線コネクタ 128">
          <a:extLst>
            <a:ext uri="{FF2B5EF4-FFF2-40B4-BE49-F238E27FC236}">
              <a16:creationId xmlns:a16="http://schemas.microsoft.com/office/drawing/2014/main" id="{00000000-0008-0000-0600-000081000000}"/>
            </a:ext>
          </a:extLst>
        </xdr:cNvPr>
        <xdr:cNvCxnSpPr/>
      </xdr:nvCxnSpPr>
      <xdr:spPr>
        <a:xfrm flipV="1">
          <a:off x="2019300" y="9594810"/>
          <a:ext cx="889000" cy="34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90532</xdr:rowOff>
    </xdr:from>
    <xdr:to>
      <xdr:col>15</xdr:col>
      <xdr:colOff>101600</xdr:colOff>
      <xdr:row>58</xdr:row>
      <xdr:rowOff>20682</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2857500" y="9863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11809</xdr:rowOff>
    </xdr:from>
    <xdr:ext cx="59901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2608795" y="9955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28591</xdr:rowOff>
    </xdr:from>
    <xdr:to>
      <xdr:col>10</xdr:col>
      <xdr:colOff>114300</xdr:colOff>
      <xdr:row>56</xdr:row>
      <xdr:rowOff>46310</xdr:rowOff>
    </xdr:to>
    <xdr:cxnSp macro="">
      <xdr:nvCxnSpPr>
        <xdr:cNvPr id="132" name="直線コネクタ 131">
          <a:extLst>
            <a:ext uri="{FF2B5EF4-FFF2-40B4-BE49-F238E27FC236}">
              <a16:creationId xmlns:a16="http://schemas.microsoft.com/office/drawing/2014/main" id="{00000000-0008-0000-0600-000084000000}"/>
            </a:ext>
          </a:extLst>
        </xdr:cNvPr>
        <xdr:cNvCxnSpPr/>
      </xdr:nvCxnSpPr>
      <xdr:spPr>
        <a:xfrm flipV="1">
          <a:off x="1130300" y="9629791"/>
          <a:ext cx="889000" cy="17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86760</xdr:rowOff>
    </xdr:from>
    <xdr:to>
      <xdr:col>10</xdr:col>
      <xdr:colOff>165100</xdr:colOff>
      <xdr:row>58</xdr:row>
      <xdr:rowOff>16910</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968500" y="9859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8037</xdr:rowOff>
    </xdr:from>
    <xdr:ext cx="59901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719795" y="9952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93965</xdr:rowOff>
    </xdr:from>
    <xdr:to>
      <xdr:col>6</xdr:col>
      <xdr:colOff>38100</xdr:colOff>
      <xdr:row>58</xdr:row>
      <xdr:rowOff>24115</xdr:rowOff>
    </xdr:to>
    <xdr:sp macro="" textlink="">
      <xdr:nvSpPr>
        <xdr:cNvPr id="135" name="フローチャート: 判断 134">
          <a:extLst>
            <a:ext uri="{FF2B5EF4-FFF2-40B4-BE49-F238E27FC236}">
              <a16:creationId xmlns:a16="http://schemas.microsoft.com/office/drawing/2014/main" id="{00000000-0008-0000-0600-000087000000}"/>
            </a:ext>
          </a:extLst>
        </xdr:cNvPr>
        <xdr:cNvSpPr/>
      </xdr:nvSpPr>
      <xdr:spPr>
        <a:xfrm>
          <a:off x="1079500" y="9866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15242</xdr:rowOff>
    </xdr:from>
    <xdr:ext cx="59901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830795" y="9959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157349</xdr:rowOff>
    </xdr:from>
    <xdr:to>
      <xdr:col>24</xdr:col>
      <xdr:colOff>114300</xdr:colOff>
      <xdr:row>55</xdr:row>
      <xdr:rowOff>87499</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4584700" y="9415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8776</xdr:rowOff>
    </xdr:from>
    <xdr:ext cx="599010" cy="259045"/>
    <xdr:sp macro="" textlink="">
      <xdr:nvSpPr>
        <xdr:cNvPr id="143" name="物件費該当値テキスト">
          <a:extLst>
            <a:ext uri="{FF2B5EF4-FFF2-40B4-BE49-F238E27FC236}">
              <a16:creationId xmlns:a16="http://schemas.microsoft.com/office/drawing/2014/main" id="{00000000-0008-0000-0600-00008F000000}"/>
            </a:ext>
          </a:extLst>
        </xdr:cNvPr>
        <xdr:cNvSpPr txBox="1"/>
      </xdr:nvSpPr>
      <xdr:spPr>
        <a:xfrm>
          <a:off x="4686300" y="92670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687,121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23068</xdr:rowOff>
    </xdr:from>
    <xdr:to>
      <xdr:col>20</xdr:col>
      <xdr:colOff>38100</xdr:colOff>
      <xdr:row>55</xdr:row>
      <xdr:rowOff>124668</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3746500" y="9452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141195</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3497795" y="9228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114260</xdr:rowOff>
    </xdr:from>
    <xdr:to>
      <xdr:col>15</xdr:col>
      <xdr:colOff>101600</xdr:colOff>
      <xdr:row>56</xdr:row>
      <xdr:rowOff>44410</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2857500" y="9544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60937</xdr:rowOff>
    </xdr:from>
    <xdr:ext cx="599010"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2608795" y="9319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149241</xdr:rowOff>
    </xdr:from>
    <xdr:to>
      <xdr:col>10</xdr:col>
      <xdr:colOff>165100</xdr:colOff>
      <xdr:row>56</xdr:row>
      <xdr:rowOff>79391</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968500" y="9578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95918</xdr:rowOff>
    </xdr:from>
    <xdr:ext cx="599010"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1719795" y="93542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166960</xdr:rowOff>
    </xdr:from>
    <xdr:to>
      <xdr:col>6</xdr:col>
      <xdr:colOff>38100</xdr:colOff>
      <xdr:row>56</xdr:row>
      <xdr:rowOff>97110</xdr:rowOff>
    </xdr:to>
    <xdr:sp macro="" textlink="">
      <xdr:nvSpPr>
        <xdr:cNvPr id="150" name="楕円 149">
          <a:extLst>
            <a:ext uri="{FF2B5EF4-FFF2-40B4-BE49-F238E27FC236}">
              <a16:creationId xmlns:a16="http://schemas.microsoft.com/office/drawing/2014/main" id="{00000000-0008-0000-0600-000096000000}"/>
            </a:ext>
          </a:extLst>
        </xdr:cNvPr>
        <xdr:cNvSpPr/>
      </xdr:nvSpPr>
      <xdr:spPr>
        <a:xfrm>
          <a:off x="1079500" y="9596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113637</xdr:rowOff>
    </xdr:from>
    <xdr:ext cx="599010" cy="259045"/>
    <xdr:sp macro="" textlink="">
      <xdr:nvSpPr>
        <xdr:cNvPr id="151" name="テキスト ボックス 150">
          <a:extLst>
            <a:ext uri="{FF2B5EF4-FFF2-40B4-BE49-F238E27FC236}">
              <a16:creationId xmlns:a16="http://schemas.microsoft.com/office/drawing/2014/main" id="{00000000-0008-0000-0600-000097000000}"/>
            </a:ext>
          </a:extLst>
        </xdr:cNvPr>
        <xdr:cNvSpPr txBox="1"/>
      </xdr:nvSpPr>
      <xdr:spPr>
        <a:xfrm>
          <a:off x="830795" y="9371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a:extLst>
            <a:ext uri="{FF2B5EF4-FFF2-40B4-BE49-F238E27FC236}">
              <a16:creationId xmlns:a16="http://schemas.microsoft.com/office/drawing/2014/main" id="{00000000-0008-0000-0600-00009F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a:extLst>
            <a:ext uri="{FF2B5EF4-FFF2-40B4-BE49-F238E27FC236}">
              <a16:creationId xmlns:a16="http://schemas.microsoft.com/office/drawing/2014/main" id="{00000000-0008-0000-0600-0000AD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a:extLst>
            <a:ext uri="{FF2B5EF4-FFF2-40B4-BE49-F238E27FC236}">
              <a16:creationId xmlns:a16="http://schemas.microsoft.com/office/drawing/2014/main" id="{00000000-0008-0000-0600-0000AE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50386</xdr:rowOff>
    </xdr:from>
    <xdr:to>
      <xdr:col>24</xdr:col>
      <xdr:colOff>62865</xdr:colOff>
      <xdr:row>79</xdr:row>
      <xdr:rowOff>43676</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4633595" y="12051886"/>
          <a:ext cx="1270" cy="1536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47503</xdr:rowOff>
    </xdr:from>
    <xdr:ext cx="378565" cy="259045"/>
    <xdr:sp macro="" textlink="">
      <xdr:nvSpPr>
        <xdr:cNvPr id="176" name="維持補修費最小値テキスト">
          <a:extLst>
            <a:ext uri="{FF2B5EF4-FFF2-40B4-BE49-F238E27FC236}">
              <a16:creationId xmlns:a16="http://schemas.microsoft.com/office/drawing/2014/main" id="{00000000-0008-0000-0600-0000B0000000}"/>
            </a:ext>
          </a:extLst>
        </xdr:cNvPr>
        <xdr:cNvSpPr txBox="1"/>
      </xdr:nvSpPr>
      <xdr:spPr>
        <a:xfrm>
          <a:off x="4686300" y="135920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43676</xdr:rowOff>
    </xdr:from>
    <xdr:to>
      <xdr:col>24</xdr:col>
      <xdr:colOff>152400</xdr:colOff>
      <xdr:row>79</xdr:row>
      <xdr:rowOff>43676</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3588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168513</xdr:rowOff>
    </xdr:from>
    <xdr:ext cx="599010" cy="259045"/>
    <xdr:sp macro="" textlink="">
      <xdr:nvSpPr>
        <xdr:cNvPr id="178" name="維持補修費最大値テキスト">
          <a:extLst>
            <a:ext uri="{FF2B5EF4-FFF2-40B4-BE49-F238E27FC236}">
              <a16:creationId xmlns:a16="http://schemas.microsoft.com/office/drawing/2014/main" id="{00000000-0008-0000-0600-0000B2000000}"/>
            </a:ext>
          </a:extLst>
        </xdr:cNvPr>
        <xdr:cNvSpPr txBox="1"/>
      </xdr:nvSpPr>
      <xdr:spPr>
        <a:xfrm>
          <a:off x="4686300" y="11827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403,442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50386</xdr:rowOff>
    </xdr:from>
    <xdr:to>
      <xdr:col>24</xdr:col>
      <xdr:colOff>152400</xdr:colOff>
      <xdr:row>70</xdr:row>
      <xdr:rowOff>50386</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4546600" y="12051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14168</xdr:rowOff>
    </xdr:from>
    <xdr:to>
      <xdr:col>24</xdr:col>
      <xdr:colOff>63500</xdr:colOff>
      <xdr:row>78</xdr:row>
      <xdr:rowOff>145225</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3797300" y="13215818"/>
          <a:ext cx="838200" cy="302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56160</xdr:rowOff>
    </xdr:from>
    <xdr:ext cx="534377" cy="259045"/>
    <xdr:sp macro="" textlink="">
      <xdr:nvSpPr>
        <xdr:cNvPr id="181" name="維持補修費平均値テキスト">
          <a:extLst>
            <a:ext uri="{FF2B5EF4-FFF2-40B4-BE49-F238E27FC236}">
              <a16:creationId xmlns:a16="http://schemas.microsoft.com/office/drawing/2014/main" id="{00000000-0008-0000-0600-0000B5000000}"/>
            </a:ext>
          </a:extLst>
        </xdr:cNvPr>
        <xdr:cNvSpPr txBox="1"/>
      </xdr:nvSpPr>
      <xdr:spPr>
        <a:xfrm>
          <a:off x="4686300" y="134292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77733</xdr:rowOff>
    </xdr:from>
    <xdr:to>
      <xdr:col>24</xdr:col>
      <xdr:colOff>114300</xdr:colOff>
      <xdr:row>79</xdr:row>
      <xdr:rowOff>7883</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4584700" y="13450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145225</xdr:rowOff>
    </xdr:from>
    <xdr:to>
      <xdr:col>19</xdr:col>
      <xdr:colOff>177800</xdr:colOff>
      <xdr:row>78</xdr:row>
      <xdr:rowOff>161641</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2908300" y="13518325"/>
          <a:ext cx="889000" cy="16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86655</xdr:rowOff>
    </xdr:from>
    <xdr:to>
      <xdr:col>20</xdr:col>
      <xdr:colOff>38100</xdr:colOff>
      <xdr:row>79</xdr:row>
      <xdr:rowOff>16805</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3746500" y="13459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77</xdr:row>
      <xdr:rowOff>33332</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3530111" y="13234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148901</xdr:rowOff>
    </xdr:from>
    <xdr:to>
      <xdr:col>15</xdr:col>
      <xdr:colOff>50800</xdr:colOff>
      <xdr:row>78</xdr:row>
      <xdr:rowOff>161641</xdr:rowOff>
    </xdr:to>
    <xdr:cxnSp macro="">
      <xdr:nvCxnSpPr>
        <xdr:cNvPr id="186" name="直線コネクタ 185">
          <a:extLst>
            <a:ext uri="{FF2B5EF4-FFF2-40B4-BE49-F238E27FC236}">
              <a16:creationId xmlns:a16="http://schemas.microsoft.com/office/drawing/2014/main" id="{00000000-0008-0000-0600-0000BA000000}"/>
            </a:ext>
          </a:extLst>
        </xdr:cNvPr>
        <xdr:cNvCxnSpPr/>
      </xdr:nvCxnSpPr>
      <xdr:spPr>
        <a:xfrm>
          <a:off x="2019300" y="13522001"/>
          <a:ext cx="889000" cy="12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72989</xdr:rowOff>
    </xdr:from>
    <xdr:to>
      <xdr:col>15</xdr:col>
      <xdr:colOff>101600</xdr:colOff>
      <xdr:row>79</xdr:row>
      <xdr:rowOff>3139</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2857500" y="13446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77</xdr:row>
      <xdr:rowOff>19666</xdr:rowOff>
    </xdr:from>
    <xdr:ext cx="534377"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2641111" y="13221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136595</xdr:rowOff>
    </xdr:from>
    <xdr:to>
      <xdr:col>10</xdr:col>
      <xdr:colOff>114300</xdr:colOff>
      <xdr:row>78</xdr:row>
      <xdr:rowOff>148901</xdr:rowOff>
    </xdr:to>
    <xdr:cxnSp macro="">
      <xdr:nvCxnSpPr>
        <xdr:cNvPr id="189" name="直線コネクタ 188">
          <a:extLst>
            <a:ext uri="{FF2B5EF4-FFF2-40B4-BE49-F238E27FC236}">
              <a16:creationId xmlns:a16="http://schemas.microsoft.com/office/drawing/2014/main" id="{00000000-0008-0000-0600-0000BD000000}"/>
            </a:ext>
          </a:extLst>
        </xdr:cNvPr>
        <xdr:cNvCxnSpPr/>
      </xdr:nvCxnSpPr>
      <xdr:spPr>
        <a:xfrm>
          <a:off x="1130300" y="13509695"/>
          <a:ext cx="889000" cy="12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76144</xdr:rowOff>
    </xdr:from>
    <xdr:to>
      <xdr:col>10</xdr:col>
      <xdr:colOff>165100</xdr:colOff>
      <xdr:row>79</xdr:row>
      <xdr:rowOff>6294</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968500" y="13449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77</xdr:row>
      <xdr:rowOff>22821</xdr:rowOff>
    </xdr:from>
    <xdr:ext cx="534377"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752111" y="13224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80530</xdr:rowOff>
    </xdr:from>
    <xdr:to>
      <xdr:col>6</xdr:col>
      <xdr:colOff>38100</xdr:colOff>
      <xdr:row>79</xdr:row>
      <xdr:rowOff>10680</xdr:rowOff>
    </xdr:to>
    <xdr:sp macro="" textlink="">
      <xdr:nvSpPr>
        <xdr:cNvPr id="192" name="フローチャート: 判断 191">
          <a:extLst>
            <a:ext uri="{FF2B5EF4-FFF2-40B4-BE49-F238E27FC236}">
              <a16:creationId xmlns:a16="http://schemas.microsoft.com/office/drawing/2014/main" id="{00000000-0008-0000-0600-0000C0000000}"/>
            </a:ext>
          </a:extLst>
        </xdr:cNvPr>
        <xdr:cNvSpPr/>
      </xdr:nvSpPr>
      <xdr:spPr>
        <a:xfrm>
          <a:off x="1079500" y="13453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77</xdr:row>
      <xdr:rowOff>27207</xdr:rowOff>
    </xdr:from>
    <xdr:ext cx="534377"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863111" y="13228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134818</xdr:rowOff>
    </xdr:from>
    <xdr:to>
      <xdr:col>24</xdr:col>
      <xdr:colOff>114300</xdr:colOff>
      <xdr:row>77</xdr:row>
      <xdr:rowOff>64968</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4584700" y="13165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157695</xdr:rowOff>
    </xdr:from>
    <xdr:ext cx="534377" cy="259045"/>
    <xdr:sp macro="" textlink="">
      <xdr:nvSpPr>
        <xdr:cNvPr id="200" name="維持補修費該当値テキスト">
          <a:extLst>
            <a:ext uri="{FF2B5EF4-FFF2-40B4-BE49-F238E27FC236}">
              <a16:creationId xmlns:a16="http://schemas.microsoft.com/office/drawing/2014/main" id="{00000000-0008-0000-0600-0000C8000000}"/>
            </a:ext>
          </a:extLst>
        </xdr:cNvPr>
        <xdr:cNvSpPr txBox="1"/>
      </xdr:nvSpPr>
      <xdr:spPr>
        <a:xfrm>
          <a:off x="4686300" y="13016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94425</xdr:rowOff>
    </xdr:from>
    <xdr:to>
      <xdr:col>20</xdr:col>
      <xdr:colOff>38100</xdr:colOff>
      <xdr:row>79</xdr:row>
      <xdr:rowOff>24575</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3746500" y="13467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79</xdr:row>
      <xdr:rowOff>15702</xdr:rowOff>
    </xdr:from>
    <xdr:ext cx="534377"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3530111" y="13560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110841</xdr:rowOff>
    </xdr:from>
    <xdr:to>
      <xdr:col>15</xdr:col>
      <xdr:colOff>101600</xdr:colOff>
      <xdr:row>79</xdr:row>
      <xdr:rowOff>40991</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2857500" y="13483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79</xdr:row>
      <xdr:rowOff>32118</xdr:rowOff>
    </xdr:from>
    <xdr:ext cx="534377"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2641111" y="13576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98101</xdr:rowOff>
    </xdr:from>
    <xdr:to>
      <xdr:col>10</xdr:col>
      <xdr:colOff>165100</xdr:colOff>
      <xdr:row>79</xdr:row>
      <xdr:rowOff>28251</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968500" y="13471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79</xdr:row>
      <xdr:rowOff>19378</xdr:rowOff>
    </xdr:from>
    <xdr:ext cx="534377"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1752111" y="13563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85795</xdr:rowOff>
    </xdr:from>
    <xdr:to>
      <xdr:col>6</xdr:col>
      <xdr:colOff>38100</xdr:colOff>
      <xdr:row>79</xdr:row>
      <xdr:rowOff>15945</xdr:rowOff>
    </xdr:to>
    <xdr:sp macro="" textlink="">
      <xdr:nvSpPr>
        <xdr:cNvPr id="207" name="楕円 206">
          <a:extLst>
            <a:ext uri="{FF2B5EF4-FFF2-40B4-BE49-F238E27FC236}">
              <a16:creationId xmlns:a16="http://schemas.microsoft.com/office/drawing/2014/main" id="{00000000-0008-0000-0600-0000CF000000}"/>
            </a:ext>
          </a:extLst>
        </xdr:cNvPr>
        <xdr:cNvSpPr/>
      </xdr:nvSpPr>
      <xdr:spPr>
        <a:xfrm>
          <a:off x="1079500" y="13458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79</xdr:row>
      <xdr:rowOff>7072</xdr:rowOff>
    </xdr:from>
    <xdr:ext cx="534377" cy="259045"/>
    <xdr:sp macro="" textlink="">
      <xdr:nvSpPr>
        <xdr:cNvPr id="208" name="テキスト ボックス 207">
          <a:extLst>
            <a:ext uri="{FF2B5EF4-FFF2-40B4-BE49-F238E27FC236}">
              <a16:creationId xmlns:a16="http://schemas.microsoft.com/office/drawing/2014/main" id="{00000000-0008-0000-0600-0000D0000000}"/>
            </a:ext>
          </a:extLst>
        </xdr:cNvPr>
        <xdr:cNvSpPr txBox="1"/>
      </xdr:nvSpPr>
      <xdr:spPr>
        <a:xfrm>
          <a:off x="863111" y="13551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a:extLst>
            <a:ext uri="{FF2B5EF4-FFF2-40B4-BE49-F238E27FC236}">
              <a16:creationId xmlns:a16="http://schemas.microsoft.com/office/drawing/2014/main" id="{00000000-0008-0000-0600-0000D7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a:extLst>
            <a:ext uri="{FF2B5EF4-FFF2-40B4-BE49-F238E27FC236}">
              <a16:creationId xmlns:a16="http://schemas.microsoft.com/office/drawing/2014/main" id="{00000000-0008-0000-0600-0000D8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8" name="テキスト ボックス 227">
          <a:extLst>
            <a:ext uri="{FF2B5EF4-FFF2-40B4-BE49-F238E27FC236}">
              <a16:creationId xmlns:a16="http://schemas.microsoft.com/office/drawing/2014/main" id="{00000000-0008-0000-0600-0000E4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0" name="テキスト ボックス 229">
          <a:extLst>
            <a:ext uri="{FF2B5EF4-FFF2-40B4-BE49-F238E27FC236}">
              <a16:creationId xmlns:a16="http://schemas.microsoft.com/office/drawing/2014/main" id="{00000000-0008-0000-0600-0000E6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a:extLst>
            <a:ext uri="{FF2B5EF4-FFF2-40B4-BE49-F238E27FC236}">
              <a16:creationId xmlns:a16="http://schemas.microsoft.com/office/drawing/2014/main" id="{00000000-0008-0000-0600-0000E8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3" name="扶助費グラフ枠">
          <a:extLst>
            <a:ext uri="{FF2B5EF4-FFF2-40B4-BE49-F238E27FC236}">
              <a16:creationId xmlns:a16="http://schemas.microsoft.com/office/drawing/2014/main" id="{00000000-0008-0000-0600-0000E9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150847</xdr:rowOff>
    </xdr:from>
    <xdr:to>
      <xdr:col>24</xdr:col>
      <xdr:colOff>62865</xdr:colOff>
      <xdr:row>98</xdr:row>
      <xdr:rowOff>129609</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4633595" y="15409897"/>
          <a:ext cx="1270" cy="15218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133436</xdr:rowOff>
    </xdr:from>
    <xdr:ext cx="534377" cy="259045"/>
    <xdr:sp macro="" textlink="">
      <xdr:nvSpPr>
        <xdr:cNvPr id="235" name="扶助費最小値テキスト">
          <a:extLst>
            <a:ext uri="{FF2B5EF4-FFF2-40B4-BE49-F238E27FC236}">
              <a16:creationId xmlns:a16="http://schemas.microsoft.com/office/drawing/2014/main" id="{00000000-0008-0000-0600-0000EB000000}"/>
            </a:ext>
          </a:extLst>
        </xdr:cNvPr>
        <xdr:cNvSpPr txBox="1"/>
      </xdr:nvSpPr>
      <xdr:spPr>
        <a:xfrm>
          <a:off x="4686300" y="16935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129609</xdr:rowOff>
    </xdr:from>
    <xdr:to>
      <xdr:col>24</xdr:col>
      <xdr:colOff>152400</xdr:colOff>
      <xdr:row>98</xdr:row>
      <xdr:rowOff>129609</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a:off x="4546600" y="16931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97524</xdr:rowOff>
    </xdr:from>
    <xdr:ext cx="599010" cy="259045"/>
    <xdr:sp macro="" textlink="">
      <xdr:nvSpPr>
        <xdr:cNvPr id="237" name="扶助費最大値テキスト">
          <a:extLst>
            <a:ext uri="{FF2B5EF4-FFF2-40B4-BE49-F238E27FC236}">
              <a16:creationId xmlns:a16="http://schemas.microsoft.com/office/drawing/2014/main" id="{00000000-0008-0000-0600-0000ED000000}"/>
            </a:ext>
          </a:extLst>
        </xdr:cNvPr>
        <xdr:cNvSpPr txBox="1"/>
      </xdr:nvSpPr>
      <xdr:spPr>
        <a:xfrm>
          <a:off x="4686300" y="15185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152,726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150847</xdr:rowOff>
    </xdr:from>
    <xdr:to>
      <xdr:col>24</xdr:col>
      <xdr:colOff>152400</xdr:colOff>
      <xdr:row>89</xdr:row>
      <xdr:rowOff>150847</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a:off x="4546600" y="154098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53301</xdr:rowOff>
    </xdr:from>
    <xdr:to>
      <xdr:col>24</xdr:col>
      <xdr:colOff>63500</xdr:colOff>
      <xdr:row>98</xdr:row>
      <xdr:rowOff>75670</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3797300" y="16855401"/>
          <a:ext cx="838200" cy="22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99716</xdr:rowOff>
    </xdr:from>
    <xdr:ext cx="534377" cy="259045"/>
    <xdr:sp macro="" textlink="">
      <xdr:nvSpPr>
        <xdr:cNvPr id="240" name="扶助費平均値テキスト">
          <a:extLst>
            <a:ext uri="{FF2B5EF4-FFF2-40B4-BE49-F238E27FC236}">
              <a16:creationId xmlns:a16="http://schemas.microsoft.com/office/drawing/2014/main" id="{00000000-0008-0000-0600-0000F0000000}"/>
            </a:ext>
          </a:extLst>
        </xdr:cNvPr>
        <xdr:cNvSpPr txBox="1"/>
      </xdr:nvSpPr>
      <xdr:spPr>
        <a:xfrm>
          <a:off x="4686300" y="160445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76839</xdr:rowOff>
    </xdr:from>
    <xdr:to>
      <xdr:col>24</xdr:col>
      <xdr:colOff>114300</xdr:colOff>
      <xdr:row>95</xdr:row>
      <xdr:rowOff>6989</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4584700" y="16193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57055</xdr:rowOff>
    </xdr:from>
    <xdr:to>
      <xdr:col>19</xdr:col>
      <xdr:colOff>177800</xdr:colOff>
      <xdr:row>98</xdr:row>
      <xdr:rowOff>75670</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a:off x="2908300" y="16859155"/>
          <a:ext cx="889000" cy="18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119521</xdr:rowOff>
    </xdr:from>
    <xdr:to>
      <xdr:col>20</xdr:col>
      <xdr:colOff>38100</xdr:colOff>
      <xdr:row>95</xdr:row>
      <xdr:rowOff>49671</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3746500" y="16235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66198</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3530111" y="16011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57055</xdr:rowOff>
    </xdr:from>
    <xdr:to>
      <xdr:col>15</xdr:col>
      <xdr:colOff>50800</xdr:colOff>
      <xdr:row>98</xdr:row>
      <xdr:rowOff>62683</xdr:rowOff>
    </xdr:to>
    <xdr:cxnSp macro="">
      <xdr:nvCxnSpPr>
        <xdr:cNvPr id="245" name="直線コネクタ 244">
          <a:extLst>
            <a:ext uri="{FF2B5EF4-FFF2-40B4-BE49-F238E27FC236}">
              <a16:creationId xmlns:a16="http://schemas.microsoft.com/office/drawing/2014/main" id="{00000000-0008-0000-0600-0000F5000000}"/>
            </a:ext>
          </a:extLst>
        </xdr:cNvPr>
        <xdr:cNvCxnSpPr/>
      </xdr:nvCxnSpPr>
      <xdr:spPr>
        <a:xfrm flipV="1">
          <a:off x="2019300" y="16859155"/>
          <a:ext cx="889000" cy="5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137004</xdr:rowOff>
    </xdr:from>
    <xdr:to>
      <xdr:col>15</xdr:col>
      <xdr:colOff>101600</xdr:colOff>
      <xdr:row>95</xdr:row>
      <xdr:rowOff>67154</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2857500" y="16253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83681</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2641111" y="16028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158848</xdr:rowOff>
    </xdr:from>
    <xdr:to>
      <xdr:col>10</xdr:col>
      <xdr:colOff>114300</xdr:colOff>
      <xdr:row>98</xdr:row>
      <xdr:rowOff>62683</xdr:rowOff>
    </xdr:to>
    <xdr:cxnSp macro="">
      <xdr:nvCxnSpPr>
        <xdr:cNvPr id="248" name="直線コネクタ 247">
          <a:extLst>
            <a:ext uri="{FF2B5EF4-FFF2-40B4-BE49-F238E27FC236}">
              <a16:creationId xmlns:a16="http://schemas.microsoft.com/office/drawing/2014/main" id="{00000000-0008-0000-0600-0000F8000000}"/>
            </a:ext>
          </a:extLst>
        </xdr:cNvPr>
        <xdr:cNvCxnSpPr/>
      </xdr:nvCxnSpPr>
      <xdr:spPr>
        <a:xfrm>
          <a:off x="1130300" y="16789498"/>
          <a:ext cx="889000" cy="75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94</xdr:row>
      <xdr:rowOff>148510</xdr:rowOff>
    </xdr:from>
    <xdr:to>
      <xdr:col>10</xdr:col>
      <xdr:colOff>165100</xdr:colOff>
      <xdr:row>95</xdr:row>
      <xdr:rowOff>78660</xdr:rowOff>
    </xdr:to>
    <xdr:sp macro="" textlink="">
      <xdr:nvSpPr>
        <xdr:cNvPr id="249" name="フローチャート: 判断 248">
          <a:extLst>
            <a:ext uri="{FF2B5EF4-FFF2-40B4-BE49-F238E27FC236}">
              <a16:creationId xmlns:a16="http://schemas.microsoft.com/office/drawing/2014/main" id="{00000000-0008-0000-0600-0000F9000000}"/>
            </a:ext>
          </a:extLst>
        </xdr:cNvPr>
        <xdr:cNvSpPr/>
      </xdr:nvSpPr>
      <xdr:spPr>
        <a:xfrm>
          <a:off x="1968500" y="1626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95187</xdr:rowOff>
    </xdr:from>
    <xdr:ext cx="534377"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1752111" y="16040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135491</xdr:rowOff>
    </xdr:from>
    <xdr:to>
      <xdr:col>6</xdr:col>
      <xdr:colOff>38100</xdr:colOff>
      <xdr:row>95</xdr:row>
      <xdr:rowOff>65641</xdr:rowOff>
    </xdr:to>
    <xdr:sp macro="" textlink="">
      <xdr:nvSpPr>
        <xdr:cNvPr id="251" name="フローチャート: 判断 250">
          <a:extLst>
            <a:ext uri="{FF2B5EF4-FFF2-40B4-BE49-F238E27FC236}">
              <a16:creationId xmlns:a16="http://schemas.microsoft.com/office/drawing/2014/main" id="{00000000-0008-0000-0600-0000FB000000}"/>
            </a:ext>
          </a:extLst>
        </xdr:cNvPr>
        <xdr:cNvSpPr/>
      </xdr:nvSpPr>
      <xdr:spPr>
        <a:xfrm>
          <a:off x="1079500" y="16251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82168</xdr:rowOff>
    </xdr:from>
    <xdr:ext cx="534377"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863111" y="16027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2501</xdr:rowOff>
    </xdr:from>
    <xdr:to>
      <xdr:col>24</xdr:col>
      <xdr:colOff>114300</xdr:colOff>
      <xdr:row>98</xdr:row>
      <xdr:rowOff>104101</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4584700" y="16804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88878</xdr:rowOff>
    </xdr:from>
    <xdr:ext cx="534377" cy="259045"/>
    <xdr:sp macro="" textlink="">
      <xdr:nvSpPr>
        <xdr:cNvPr id="259" name="扶助費該当値テキスト">
          <a:extLst>
            <a:ext uri="{FF2B5EF4-FFF2-40B4-BE49-F238E27FC236}">
              <a16:creationId xmlns:a16="http://schemas.microsoft.com/office/drawing/2014/main" id="{00000000-0008-0000-0600-000003010000}"/>
            </a:ext>
          </a:extLst>
        </xdr:cNvPr>
        <xdr:cNvSpPr txBox="1"/>
      </xdr:nvSpPr>
      <xdr:spPr>
        <a:xfrm>
          <a:off x="4686300" y="16719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24870</xdr:rowOff>
    </xdr:from>
    <xdr:to>
      <xdr:col>20</xdr:col>
      <xdr:colOff>38100</xdr:colOff>
      <xdr:row>98</xdr:row>
      <xdr:rowOff>126470</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3746500" y="16826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117597</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3530111" y="16919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6255</xdr:rowOff>
    </xdr:from>
    <xdr:to>
      <xdr:col>15</xdr:col>
      <xdr:colOff>101600</xdr:colOff>
      <xdr:row>98</xdr:row>
      <xdr:rowOff>107855</xdr:rowOff>
    </xdr:to>
    <xdr:sp macro="" textlink="">
      <xdr:nvSpPr>
        <xdr:cNvPr id="262" name="楕円 261">
          <a:extLst>
            <a:ext uri="{FF2B5EF4-FFF2-40B4-BE49-F238E27FC236}">
              <a16:creationId xmlns:a16="http://schemas.microsoft.com/office/drawing/2014/main" id="{00000000-0008-0000-0600-000006010000}"/>
            </a:ext>
          </a:extLst>
        </xdr:cNvPr>
        <xdr:cNvSpPr/>
      </xdr:nvSpPr>
      <xdr:spPr>
        <a:xfrm>
          <a:off x="2857500" y="16808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98982</xdr:rowOff>
    </xdr:from>
    <xdr:ext cx="534377" cy="259045"/>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2641111" y="16901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11883</xdr:rowOff>
    </xdr:from>
    <xdr:to>
      <xdr:col>10</xdr:col>
      <xdr:colOff>165100</xdr:colOff>
      <xdr:row>98</xdr:row>
      <xdr:rowOff>113483</xdr:rowOff>
    </xdr:to>
    <xdr:sp macro="" textlink="">
      <xdr:nvSpPr>
        <xdr:cNvPr id="264" name="楕円 263">
          <a:extLst>
            <a:ext uri="{FF2B5EF4-FFF2-40B4-BE49-F238E27FC236}">
              <a16:creationId xmlns:a16="http://schemas.microsoft.com/office/drawing/2014/main" id="{00000000-0008-0000-0600-000008010000}"/>
            </a:ext>
          </a:extLst>
        </xdr:cNvPr>
        <xdr:cNvSpPr/>
      </xdr:nvSpPr>
      <xdr:spPr>
        <a:xfrm>
          <a:off x="1968500" y="1681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104610</xdr:rowOff>
    </xdr:from>
    <xdr:ext cx="534377" cy="259045"/>
    <xdr:sp macro="" textlink="">
      <xdr:nvSpPr>
        <xdr:cNvPr id="265" name="テキスト ボックス 264">
          <a:extLst>
            <a:ext uri="{FF2B5EF4-FFF2-40B4-BE49-F238E27FC236}">
              <a16:creationId xmlns:a16="http://schemas.microsoft.com/office/drawing/2014/main" id="{00000000-0008-0000-0600-000009010000}"/>
            </a:ext>
          </a:extLst>
        </xdr:cNvPr>
        <xdr:cNvSpPr txBox="1"/>
      </xdr:nvSpPr>
      <xdr:spPr>
        <a:xfrm>
          <a:off x="1752111" y="16906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108048</xdr:rowOff>
    </xdr:from>
    <xdr:to>
      <xdr:col>6</xdr:col>
      <xdr:colOff>38100</xdr:colOff>
      <xdr:row>98</xdr:row>
      <xdr:rowOff>38198</xdr:rowOff>
    </xdr:to>
    <xdr:sp macro="" textlink="">
      <xdr:nvSpPr>
        <xdr:cNvPr id="266" name="楕円 265">
          <a:extLst>
            <a:ext uri="{FF2B5EF4-FFF2-40B4-BE49-F238E27FC236}">
              <a16:creationId xmlns:a16="http://schemas.microsoft.com/office/drawing/2014/main" id="{00000000-0008-0000-0600-00000A010000}"/>
            </a:ext>
          </a:extLst>
        </xdr:cNvPr>
        <xdr:cNvSpPr/>
      </xdr:nvSpPr>
      <xdr:spPr>
        <a:xfrm>
          <a:off x="1079500" y="16738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29325</xdr:rowOff>
    </xdr:from>
    <xdr:ext cx="534377" cy="259045"/>
    <xdr:sp macro="" textlink="">
      <xdr:nvSpPr>
        <xdr:cNvPr id="267" name="テキスト ボックス 266">
          <a:extLst>
            <a:ext uri="{FF2B5EF4-FFF2-40B4-BE49-F238E27FC236}">
              <a16:creationId xmlns:a16="http://schemas.microsoft.com/office/drawing/2014/main" id="{00000000-0008-0000-0600-00000B010000}"/>
            </a:ext>
          </a:extLst>
        </xdr:cNvPr>
        <xdr:cNvSpPr txBox="1"/>
      </xdr:nvSpPr>
      <xdr:spPr>
        <a:xfrm>
          <a:off x="863111" y="16831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4" name="正方形/長方形 273">
          <a:extLst>
            <a:ext uri="{FF2B5EF4-FFF2-40B4-BE49-F238E27FC236}">
              <a16:creationId xmlns:a16="http://schemas.microsoft.com/office/drawing/2014/main" id="{00000000-0008-0000-0600-000012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5" name="正方形/長方形 274">
          <a:extLst>
            <a:ext uri="{FF2B5EF4-FFF2-40B4-BE49-F238E27FC236}">
              <a16:creationId xmlns:a16="http://schemas.microsoft.com/office/drawing/2014/main" id="{00000000-0008-0000-0600-000013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139700</xdr:rowOff>
    </xdr:from>
    <xdr:to>
      <xdr:col>59</xdr:col>
      <xdr:colOff>50800</xdr:colOff>
      <xdr:row>38</xdr:row>
      <xdr:rowOff>139700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37</xdr:row>
      <xdr:rowOff>168927</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6512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a:extLst>
            <a:ext uri="{FF2B5EF4-FFF2-40B4-BE49-F238E27FC236}">
              <a16:creationId xmlns:a16="http://schemas.microsoft.com/office/drawing/2014/main" id="{00000000-0008-0000-0600-000021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152929</xdr:rowOff>
    </xdr:from>
    <xdr:to>
      <xdr:col>54</xdr:col>
      <xdr:colOff>189865</xdr:colOff>
      <xdr:row>39</xdr:row>
      <xdr:rowOff>67051</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10475595" y="5296429"/>
          <a:ext cx="1270" cy="1457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70878</xdr:rowOff>
    </xdr:from>
    <xdr:ext cx="599010" cy="259045"/>
    <xdr:sp macro="" textlink="">
      <xdr:nvSpPr>
        <xdr:cNvPr id="291" name="補助費等最小値テキスト">
          <a:extLst>
            <a:ext uri="{FF2B5EF4-FFF2-40B4-BE49-F238E27FC236}">
              <a16:creationId xmlns:a16="http://schemas.microsoft.com/office/drawing/2014/main" id="{00000000-0008-0000-0600-000023010000}"/>
            </a:ext>
          </a:extLst>
        </xdr:cNvPr>
        <xdr:cNvSpPr txBox="1"/>
      </xdr:nvSpPr>
      <xdr:spPr>
        <a:xfrm>
          <a:off x="10528300" y="67574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67051</xdr:rowOff>
    </xdr:from>
    <xdr:to>
      <xdr:col>55</xdr:col>
      <xdr:colOff>88900</xdr:colOff>
      <xdr:row>39</xdr:row>
      <xdr:rowOff>67051</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10388600" y="67536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99606</xdr:rowOff>
    </xdr:from>
    <xdr:ext cx="599010" cy="259045"/>
    <xdr:sp macro="" textlink="">
      <xdr:nvSpPr>
        <xdr:cNvPr id="293" name="補助費等最大値テキスト">
          <a:extLst>
            <a:ext uri="{FF2B5EF4-FFF2-40B4-BE49-F238E27FC236}">
              <a16:creationId xmlns:a16="http://schemas.microsoft.com/office/drawing/2014/main" id="{00000000-0008-0000-0600-000025010000}"/>
            </a:ext>
          </a:extLst>
        </xdr:cNvPr>
        <xdr:cNvSpPr txBox="1"/>
      </xdr:nvSpPr>
      <xdr:spPr>
        <a:xfrm>
          <a:off x="10528300" y="50716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794,213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152929</xdr:rowOff>
    </xdr:from>
    <xdr:to>
      <xdr:col>55</xdr:col>
      <xdr:colOff>88900</xdr:colOff>
      <xdr:row>30</xdr:row>
      <xdr:rowOff>152929</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10388600" y="5296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22668</xdr:rowOff>
    </xdr:from>
    <xdr:to>
      <xdr:col>55</xdr:col>
      <xdr:colOff>0</xdr:colOff>
      <xdr:row>35</xdr:row>
      <xdr:rowOff>153146</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9639300" y="5680518"/>
          <a:ext cx="838200" cy="473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121087</xdr:rowOff>
    </xdr:from>
    <xdr:ext cx="599010" cy="259045"/>
    <xdr:sp macro="" textlink="">
      <xdr:nvSpPr>
        <xdr:cNvPr id="296" name="補助費等平均値テキスト">
          <a:extLst>
            <a:ext uri="{FF2B5EF4-FFF2-40B4-BE49-F238E27FC236}">
              <a16:creationId xmlns:a16="http://schemas.microsoft.com/office/drawing/2014/main" id="{00000000-0008-0000-0600-000028010000}"/>
            </a:ext>
          </a:extLst>
        </xdr:cNvPr>
        <xdr:cNvSpPr txBox="1"/>
      </xdr:nvSpPr>
      <xdr:spPr>
        <a:xfrm>
          <a:off x="10528300" y="629328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326,483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142660</xdr:rowOff>
    </xdr:from>
    <xdr:to>
      <xdr:col>55</xdr:col>
      <xdr:colOff>50800</xdr:colOff>
      <xdr:row>37</xdr:row>
      <xdr:rowOff>72810</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10426700" y="6314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153146</xdr:rowOff>
    </xdr:from>
    <xdr:to>
      <xdr:col>50</xdr:col>
      <xdr:colOff>114300</xdr:colOff>
      <xdr:row>36</xdr:row>
      <xdr:rowOff>36144</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8750300" y="6153896"/>
          <a:ext cx="889000" cy="54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105428</xdr:rowOff>
    </xdr:from>
    <xdr:to>
      <xdr:col>50</xdr:col>
      <xdr:colOff>165100</xdr:colOff>
      <xdr:row>39</xdr:row>
      <xdr:rowOff>35578</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9588500" y="6620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39</xdr:row>
      <xdr:rowOff>26705</xdr:rowOff>
    </xdr:from>
    <xdr:ext cx="59901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9339795" y="6713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36144</xdr:rowOff>
    </xdr:from>
    <xdr:to>
      <xdr:col>45</xdr:col>
      <xdr:colOff>177800</xdr:colOff>
      <xdr:row>37</xdr:row>
      <xdr:rowOff>59086</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flipV="1">
          <a:off x="7861300" y="6208344"/>
          <a:ext cx="889000" cy="194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100337</xdr:rowOff>
    </xdr:from>
    <xdr:to>
      <xdr:col>46</xdr:col>
      <xdr:colOff>38100</xdr:colOff>
      <xdr:row>39</xdr:row>
      <xdr:rowOff>30487</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8699500" y="6615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39</xdr:row>
      <xdr:rowOff>21614</xdr:rowOff>
    </xdr:from>
    <xdr:ext cx="59901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8450795" y="6708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59086</xdr:rowOff>
    </xdr:from>
    <xdr:to>
      <xdr:col>41</xdr:col>
      <xdr:colOff>50800</xdr:colOff>
      <xdr:row>38</xdr:row>
      <xdr:rowOff>9441</xdr:rowOff>
    </xdr:to>
    <xdr:cxnSp macro="">
      <xdr:nvCxnSpPr>
        <xdr:cNvPr id="304" name="直線コネクタ 303">
          <a:extLst>
            <a:ext uri="{FF2B5EF4-FFF2-40B4-BE49-F238E27FC236}">
              <a16:creationId xmlns:a16="http://schemas.microsoft.com/office/drawing/2014/main" id="{00000000-0008-0000-0600-000030010000}"/>
            </a:ext>
          </a:extLst>
        </xdr:cNvPr>
        <xdr:cNvCxnSpPr/>
      </xdr:nvCxnSpPr>
      <xdr:spPr>
        <a:xfrm flipV="1">
          <a:off x="6972300" y="6402736"/>
          <a:ext cx="889000" cy="121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133109</xdr:rowOff>
    </xdr:from>
    <xdr:to>
      <xdr:col>41</xdr:col>
      <xdr:colOff>101600</xdr:colOff>
      <xdr:row>39</xdr:row>
      <xdr:rowOff>63259</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7810500" y="6648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39</xdr:row>
      <xdr:rowOff>54386</xdr:rowOff>
    </xdr:from>
    <xdr:ext cx="59901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7561795" y="67409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137313</xdr:rowOff>
    </xdr:from>
    <xdr:to>
      <xdr:col>36</xdr:col>
      <xdr:colOff>165100</xdr:colOff>
      <xdr:row>39</xdr:row>
      <xdr:rowOff>67463</xdr:rowOff>
    </xdr:to>
    <xdr:sp macro="" textlink="">
      <xdr:nvSpPr>
        <xdr:cNvPr id="307" name="フローチャート: 判断 306">
          <a:extLst>
            <a:ext uri="{FF2B5EF4-FFF2-40B4-BE49-F238E27FC236}">
              <a16:creationId xmlns:a16="http://schemas.microsoft.com/office/drawing/2014/main" id="{00000000-0008-0000-0600-000033010000}"/>
            </a:ext>
          </a:extLst>
        </xdr:cNvPr>
        <xdr:cNvSpPr/>
      </xdr:nvSpPr>
      <xdr:spPr>
        <a:xfrm>
          <a:off x="6921500" y="6652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39</xdr:row>
      <xdr:rowOff>58590</xdr:rowOff>
    </xdr:from>
    <xdr:ext cx="59901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672795" y="6745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143318</xdr:rowOff>
    </xdr:from>
    <xdr:to>
      <xdr:col>55</xdr:col>
      <xdr:colOff>50800</xdr:colOff>
      <xdr:row>33</xdr:row>
      <xdr:rowOff>73468</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10426700" y="5629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31</xdr:row>
      <xdr:rowOff>166195</xdr:rowOff>
    </xdr:from>
    <xdr:ext cx="599010" cy="259045"/>
    <xdr:sp macro="" textlink="">
      <xdr:nvSpPr>
        <xdr:cNvPr id="315" name="補助費等該当値テキスト">
          <a:extLst>
            <a:ext uri="{FF2B5EF4-FFF2-40B4-BE49-F238E27FC236}">
              <a16:creationId xmlns:a16="http://schemas.microsoft.com/office/drawing/2014/main" id="{00000000-0008-0000-0600-00003B010000}"/>
            </a:ext>
          </a:extLst>
        </xdr:cNvPr>
        <xdr:cNvSpPr txBox="1"/>
      </xdr:nvSpPr>
      <xdr:spPr>
        <a:xfrm>
          <a:off x="10528300" y="5481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626,195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102346</xdr:rowOff>
    </xdr:from>
    <xdr:to>
      <xdr:col>50</xdr:col>
      <xdr:colOff>165100</xdr:colOff>
      <xdr:row>36</xdr:row>
      <xdr:rowOff>32496</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9588500" y="6103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49023</xdr:rowOff>
    </xdr:from>
    <xdr:ext cx="599010"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9339795" y="58783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156794</xdr:rowOff>
    </xdr:from>
    <xdr:to>
      <xdr:col>46</xdr:col>
      <xdr:colOff>38100</xdr:colOff>
      <xdr:row>36</xdr:row>
      <xdr:rowOff>86944</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8699500" y="615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103471</xdr:rowOff>
    </xdr:from>
    <xdr:ext cx="599010"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8450795" y="5932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8286</xdr:rowOff>
    </xdr:from>
    <xdr:to>
      <xdr:col>41</xdr:col>
      <xdr:colOff>101600</xdr:colOff>
      <xdr:row>37</xdr:row>
      <xdr:rowOff>109886</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7810500" y="6351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126413</xdr:rowOff>
    </xdr:from>
    <xdr:ext cx="599010"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7561795" y="6127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130091</xdr:rowOff>
    </xdr:from>
    <xdr:to>
      <xdr:col>36</xdr:col>
      <xdr:colOff>165100</xdr:colOff>
      <xdr:row>38</xdr:row>
      <xdr:rowOff>60241</xdr:rowOff>
    </xdr:to>
    <xdr:sp macro="" textlink="">
      <xdr:nvSpPr>
        <xdr:cNvPr id="322" name="楕円 321">
          <a:extLst>
            <a:ext uri="{FF2B5EF4-FFF2-40B4-BE49-F238E27FC236}">
              <a16:creationId xmlns:a16="http://schemas.microsoft.com/office/drawing/2014/main" id="{00000000-0008-0000-0600-000042010000}"/>
            </a:ext>
          </a:extLst>
        </xdr:cNvPr>
        <xdr:cNvSpPr/>
      </xdr:nvSpPr>
      <xdr:spPr>
        <a:xfrm>
          <a:off x="6921500" y="6473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36</xdr:row>
      <xdr:rowOff>76768</xdr:rowOff>
    </xdr:from>
    <xdr:ext cx="599010"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672795" y="6248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50</xdr:row>
      <xdr:rowOff>111777</xdr:rowOff>
    </xdr:from>
    <xdr:ext cx="685572"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5918428" y="8684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普通建設事業費グラフ枠">
          <a:extLst>
            <a:ext uri="{FF2B5EF4-FFF2-40B4-BE49-F238E27FC236}">
              <a16:creationId xmlns:a16="http://schemas.microsoft.com/office/drawing/2014/main" id="{00000000-0008-0000-06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12474</xdr:rowOff>
    </xdr:from>
    <xdr:to>
      <xdr:col>54</xdr:col>
      <xdr:colOff>189865</xdr:colOff>
      <xdr:row>58</xdr:row>
      <xdr:rowOff>6732</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flipV="1">
          <a:off x="10475595" y="8756424"/>
          <a:ext cx="1270" cy="1194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10559</xdr:rowOff>
    </xdr:from>
    <xdr:ext cx="534377" cy="259045"/>
    <xdr:sp macro="" textlink="">
      <xdr:nvSpPr>
        <xdr:cNvPr id="344" name="普通建設事業費最小値テキスト">
          <a:extLst>
            <a:ext uri="{FF2B5EF4-FFF2-40B4-BE49-F238E27FC236}">
              <a16:creationId xmlns:a16="http://schemas.microsoft.com/office/drawing/2014/main" id="{00000000-0008-0000-0600-000058010000}"/>
            </a:ext>
          </a:extLst>
        </xdr:cNvPr>
        <xdr:cNvSpPr txBox="1"/>
      </xdr:nvSpPr>
      <xdr:spPr>
        <a:xfrm>
          <a:off x="10528300" y="9954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6732</xdr:rowOff>
    </xdr:from>
    <xdr:to>
      <xdr:col>55</xdr:col>
      <xdr:colOff>88900</xdr:colOff>
      <xdr:row>58</xdr:row>
      <xdr:rowOff>6732</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10388600" y="9950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130601</xdr:rowOff>
    </xdr:from>
    <xdr:ext cx="690189" cy="259045"/>
    <xdr:sp macro="" textlink="">
      <xdr:nvSpPr>
        <xdr:cNvPr id="346" name="普通建設事業費最大値テキスト">
          <a:extLst>
            <a:ext uri="{FF2B5EF4-FFF2-40B4-BE49-F238E27FC236}">
              <a16:creationId xmlns:a16="http://schemas.microsoft.com/office/drawing/2014/main" id="{00000000-0008-0000-0600-00005A010000}"/>
            </a:ext>
          </a:extLst>
        </xdr:cNvPr>
        <xdr:cNvSpPr txBox="1"/>
      </xdr:nvSpPr>
      <xdr:spPr>
        <a:xfrm>
          <a:off x="10528300" y="853165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2,122,617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12474</xdr:rowOff>
    </xdr:from>
    <xdr:to>
      <xdr:col>55</xdr:col>
      <xdr:colOff>88900</xdr:colOff>
      <xdr:row>51</xdr:row>
      <xdr:rowOff>12474</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10388600" y="8756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53</xdr:row>
      <xdr:rowOff>54100</xdr:rowOff>
    </xdr:from>
    <xdr:to>
      <xdr:col>55</xdr:col>
      <xdr:colOff>0</xdr:colOff>
      <xdr:row>56</xdr:row>
      <xdr:rowOff>47099</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9639300" y="9140950"/>
          <a:ext cx="838200" cy="507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105989</xdr:rowOff>
    </xdr:from>
    <xdr:ext cx="599010" cy="259045"/>
    <xdr:sp macro="" textlink="">
      <xdr:nvSpPr>
        <xdr:cNvPr id="349" name="普通建設事業費平均値テキスト">
          <a:extLst>
            <a:ext uri="{FF2B5EF4-FFF2-40B4-BE49-F238E27FC236}">
              <a16:creationId xmlns:a16="http://schemas.microsoft.com/office/drawing/2014/main" id="{00000000-0008-0000-0600-00005D010000}"/>
            </a:ext>
          </a:extLst>
        </xdr:cNvPr>
        <xdr:cNvSpPr txBox="1"/>
      </xdr:nvSpPr>
      <xdr:spPr>
        <a:xfrm>
          <a:off x="10528300" y="97071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332,350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127562</xdr:rowOff>
    </xdr:from>
    <xdr:to>
      <xdr:col>55</xdr:col>
      <xdr:colOff>50800</xdr:colOff>
      <xdr:row>57</xdr:row>
      <xdr:rowOff>57712</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10426700" y="9728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22869</xdr:rowOff>
    </xdr:from>
    <xdr:to>
      <xdr:col>50</xdr:col>
      <xdr:colOff>114300</xdr:colOff>
      <xdr:row>56</xdr:row>
      <xdr:rowOff>47099</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8750300" y="9624069"/>
          <a:ext cx="889000" cy="24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136371</xdr:rowOff>
    </xdr:from>
    <xdr:to>
      <xdr:col>50</xdr:col>
      <xdr:colOff>165100</xdr:colOff>
      <xdr:row>57</xdr:row>
      <xdr:rowOff>66521</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9588500" y="9737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57648</xdr:rowOff>
    </xdr:from>
    <xdr:ext cx="599010"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9339795" y="98302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138076</xdr:rowOff>
    </xdr:from>
    <xdr:to>
      <xdr:col>45</xdr:col>
      <xdr:colOff>177800</xdr:colOff>
      <xdr:row>56</xdr:row>
      <xdr:rowOff>22869</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7861300" y="9396376"/>
          <a:ext cx="889000" cy="227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151915</xdr:rowOff>
    </xdr:from>
    <xdr:to>
      <xdr:col>46</xdr:col>
      <xdr:colOff>38100</xdr:colOff>
      <xdr:row>57</xdr:row>
      <xdr:rowOff>82065</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8699500" y="9753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73192</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8450795" y="9845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39656</xdr:rowOff>
    </xdr:from>
    <xdr:to>
      <xdr:col>41</xdr:col>
      <xdr:colOff>50800</xdr:colOff>
      <xdr:row>54</xdr:row>
      <xdr:rowOff>138076</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a:off x="6972300" y="9297956"/>
          <a:ext cx="889000" cy="98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136152</xdr:rowOff>
    </xdr:from>
    <xdr:to>
      <xdr:col>41</xdr:col>
      <xdr:colOff>101600</xdr:colOff>
      <xdr:row>57</xdr:row>
      <xdr:rowOff>66302</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7810500" y="9737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57429</xdr:rowOff>
    </xdr:from>
    <xdr:ext cx="59901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7561795" y="98300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140164</xdr:rowOff>
    </xdr:from>
    <xdr:to>
      <xdr:col>36</xdr:col>
      <xdr:colOff>165100</xdr:colOff>
      <xdr:row>57</xdr:row>
      <xdr:rowOff>70314</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6921500" y="9741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61441</xdr:rowOff>
    </xdr:from>
    <xdr:ext cx="59901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6672795" y="98340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3300</xdr:rowOff>
    </xdr:from>
    <xdr:to>
      <xdr:col>55</xdr:col>
      <xdr:colOff>50800</xdr:colOff>
      <xdr:row>53</xdr:row>
      <xdr:rowOff>104900</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10426700" y="9090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52</xdr:row>
      <xdr:rowOff>26177</xdr:rowOff>
    </xdr:from>
    <xdr:ext cx="690189" cy="259045"/>
    <xdr:sp macro="" textlink="">
      <xdr:nvSpPr>
        <xdr:cNvPr id="368" name="普通建設事業費該当値テキスト">
          <a:extLst>
            <a:ext uri="{FF2B5EF4-FFF2-40B4-BE49-F238E27FC236}">
              <a16:creationId xmlns:a16="http://schemas.microsoft.com/office/drawing/2014/main" id="{00000000-0008-0000-0600-000070010000}"/>
            </a:ext>
          </a:extLst>
        </xdr:cNvPr>
        <xdr:cNvSpPr txBox="1"/>
      </xdr:nvSpPr>
      <xdr:spPr>
        <a:xfrm>
          <a:off x="10528300" y="894157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1,449,782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167749</xdr:rowOff>
    </xdr:from>
    <xdr:to>
      <xdr:col>50</xdr:col>
      <xdr:colOff>165100</xdr:colOff>
      <xdr:row>56</xdr:row>
      <xdr:rowOff>97899</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9588500" y="9597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54</xdr:row>
      <xdr:rowOff>114426</xdr:rowOff>
    </xdr:from>
    <xdr:ext cx="59901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9339795" y="9372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143519</xdr:rowOff>
    </xdr:from>
    <xdr:to>
      <xdr:col>46</xdr:col>
      <xdr:colOff>38100</xdr:colOff>
      <xdr:row>56</xdr:row>
      <xdr:rowOff>73669</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8699500" y="9573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54</xdr:row>
      <xdr:rowOff>90196</xdr:rowOff>
    </xdr:from>
    <xdr:ext cx="599010"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8450795" y="9348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87276</xdr:rowOff>
    </xdr:from>
    <xdr:to>
      <xdr:col>41</xdr:col>
      <xdr:colOff>101600</xdr:colOff>
      <xdr:row>55</xdr:row>
      <xdr:rowOff>17426</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7810500" y="9345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86705</xdr:colOff>
      <xdr:row>53</xdr:row>
      <xdr:rowOff>33953</xdr:rowOff>
    </xdr:from>
    <xdr:ext cx="690189"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7516205" y="912080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53</xdr:row>
      <xdr:rowOff>160306</xdr:rowOff>
    </xdr:from>
    <xdr:to>
      <xdr:col>36</xdr:col>
      <xdr:colOff>165100</xdr:colOff>
      <xdr:row>54</xdr:row>
      <xdr:rowOff>90456</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6921500" y="9247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150205</xdr:colOff>
      <xdr:row>52</xdr:row>
      <xdr:rowOff>106983</xdr:rowOff>
    </xdr:from>
    <xdr:ext cx="690189"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6627205" y="902238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1,175,055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73</xdr:row>
      <xdr:rowOff>168927</xdr:rowOff>
    </xdr:from>
    <xdr:ext cx="685572"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5918428" y="1268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71</xdr:row>
      <xdr:rowOff>130827</xdr:rowOff>
    </xdr:from>
    <xdr:ext cx="685572"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5918428" y="1230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普通建設事業費 （ うち新規整備　）グラフ枠">
          <a:extLst>
            <a:ext uri="{FF2B5EF4-FFF2-40B4-BE49-F238E27FC236}">
              <a16:creationId xmlns:a16="http://schemas.microsoft.com/office/drawing/2014/main" id="{00000000-0008-0000-0600-00008F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25601</xdr:rowOff>
    </xdr:from>
    <xdr:to>
      <xdr:col>54</xdr:col>
      <xdr:colOff>189865</xdr:colOff>
      <xdr:row>79</xdr:row>
      <xdr:rowOff>44450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flipV="1">
          <a:off x="10475595" y="12198551"/>
          <a:ext cx="1270" cy="13904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1" name="普通建設事業費 （ うち新規整備　）最小値テキスト">
          <a:extLst>
            <a:ext uri="{FF2B5EF4-FFF2-40B4-BE49-F238E27FC236}">
              <a16:creationId xmlns:a16="http://schemas.microsoft.com/office/drawing/2014/main" id="{00000000-0008-0000-0600-000091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143728</xdr:rowOff>
    </xdr:from>
    <xdr:ext cx="690189" cy="259045"/>
    <xdr:sp macro="" textlink="">
      <xdr:nvSpPr>
        <xdr:cNvPr id="403" name="普通建設事業費 （ うち新規整備　）最大値テキスト">
          <a:extLst>
            <a:ext uri="{FF2B5EF4-FFF2-40B4-BE49-F238E27FC236}">
              <a16:creationId xmlns:a16="http://schemas.microsoft.com/office/drawing/2014/main" id="{00000000-0008-0000-0600-000093010000}"/>
            </a:ext>
          </a:extLst>
        </xdr:cNvPr>
        <xdr:cNvSpPr txBox="1"/>
      </xdr:nvSpPr>
      <xdr:spPr>
        <a:xfrm>
          <a:off x="10528300" y="1197377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1,824,737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25601</xdr:rowOff>
    </xdr:from>
    <xdr:to>
      <xdr:col>55</xdr:col>
      <xdr:colOff>88900</xdr:colOff>
      <xdr:row>71</xdr:row>
      <xdr:rowOff>25601</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10388600" y="12198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89649</xdr:rowOff>
    </xdr:from>
    <xdr:to>
      <xdr:col>55</xdr:col>
      <xdr:colOff>0</xdr:colOff>
      <xdr:row>78</xdr:row>
      <xdr:rowOff>156806</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flipV="1">
          <a:off x="9639300" y="13462749"/>
          <a:ext cx="838200" cy="67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54399</xdr:rowOff>
    </xdr:from>
    <xdr:ext cx="599010" cy="259045"/>
    <xdr:sp macro="" textlink="">
      <xdr:nvSpPr>
        <xdr:cNvPr id="406" name="普通建設事業費 （ うち新規整備　）平均値テキスト">
          <a:extLst>
            <a:ext uri="{FF2B5EF4-FFF2-40B4-BE49-F238E27FC236}">
              <a16:creationId xmlns:a16="http://schemas.microsoft.com/office/drawing/2014/main" id="{00000000-0008-0000-0600-000096010000}"/>
            </a:ext>
          </a:extLst>
        </xdr:cNvPr>
        <xdr:cNvSpPr txBox="1"/>
      </xdr:nvSpPr>
      <xdr:spPr>
        <a:xfrm>
          <a:off x="10528300" y="1342749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75972</xdr:rowOff>
    </xdr:from>
    <xdr:to>
      <xdr:col>55</xdr:col>
      <xdr:colOff>50800</xdr:colOff>
      <xdr:row>79</xdr:row>
      <xdr:rowOff>6122</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10426700" y="1344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79949</xdr:rowOff>
    </xdr:from>
    <xdr:to>
      <xdr:col>50</xdr:col>
      <xdr:colOff>114300</xdr:colOff>
      <xdr:row>78</xdr:row>
      <xdr:rowOff>156806</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8750300" y="13453049"/>
          <a:ext cx="889000" cy="76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71865</xdr:rowOff>
    </xdr:from>
    <xdr:to>
      <xdr:col>50</xdr:col>
      <xdr:colOff>165100</xdr:colOff>
      <xdr:row>79</xdr:row>
      <xdr:rowOff>2015</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9588500" y="13444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77</xdr:row>
      <xdr:rowOff>18542</xdr:rowOff>
    </xdr:from>
    <xdr:ext cx="599010"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9339795" y="13220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152281</xdr:rowOff>
    </xdr:from>
    <xdr:to>
      <xdr:col>45</xdr:col>
      <xdr:colOff>177800</xdr:colOff>
      <xdr:row>78</xdr:row>
      <xdr:rowOff>79949</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7861300" y="13353931"/>
          <a:ext cx="889000" cy="99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79093</xdr:rowOff>
    </xdr:from>
    <xdr:to>
      <xdr:col>46</xdr:col>
      <xdr:colOff>38100</xdr:colOff>
      <xdr:row>79</xdr:row>
      <xdr:rowOff>9243</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8699500" y="13452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79</xdr:row>
      <xdr:rowOff>370</xdr:rowOff>
    </xdr:from>
    <xdr:ext cx="59901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8450795" y="13544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133890</xdr:rowOff>
    </xdr:from>
    <xdr:to>
      <xdr:col>41</xdr:col>
      <xdr:colOff>50800</xdr:colOff>
      <xdr:row>77</xdr:row>
      <xdr:rowOff>152281</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a:off x="6972300" y="12992640"/>
          <a:ext cx="889000" cy="361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71256</xdr:rowOff>
    </xdr:from>
    <xdr:to>
      <xdr:col>41</xdr:col>
      <xdr:colOff>101600</xdr:colOff>
      <xdr:row>79</xdr:row>
      <xdr:rowOff>1406</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7810500" y="13444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78</xdr:row>
      <xdr:rowOff>163983</xdr:rowOff>
    </xdr:from>
    <xdr:ext cx="59901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7561795" y="13537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73884</xdr:rowOff>
    </xdr:from>
    <xdr:to>
      <xdr:col>36</xdr:col>
      <xdr:colOff>165100</xdr:colOff>
      <xdr:row>79</xdr:row>
      <xdr:rowOff>4034</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6921500" y="1344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78</xdr:row>
      <xdr:rowOff>166611</xdr:rowOff>
    </xdr:from>
    <xdr:ext cx="59901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6672795" y="13539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38849</xdr:rowOff>
    </xdr:from>
    <xdr:to>
      <xdr:col>55</xdr:col>
      <xdr:colOff>50800</xdr:colOff>
      <xdr:row>78</xdr:row>
      <xdr:rowOff>140449</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10426700" y="13411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169676</xdr:rowOff>
    </xdr:from>
    <xdr:ext cx="599010" cy="259045"/>
    <xdr:sp macro="" textlink="">
      <xdr:nvSpPr>
        <xdr:cNvPr id="425" name="普通建設事業費 （ うち新規整備　）該当値テキスト">
          <a:extLst>
            <a:ext uri="{FF2B5EF4-FFF2-40B4-BE49-F238E27FC236}">
              <a16:creationId xmlns:a16="http://schemas.microsoft.com/office/drawing/2014/main" id="{00000000-0008-0000-0600-0000A9010000}"/>
            </a:ext>
          </a:extLst>
        </xdr:cNvPr>
        <xdr:cNvSpPr txBox="1"/>
      </xdr:nvSpPr>
      <xdr:spPr>
        <a:xfrm>
          <a:off x="10528300" y="131998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106006</xdr:rowOff>
    </xdr:from>
    <xdr:to>
      <xdr:col>50</xdr:col>
      <xdr:colOff>165100</xdr:colOff>
      <xdr:row>79</xdr:row>
      <xdr:rowOff>36156</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9588500" y="13479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27283</xdr:rowOff>
    </xdr:from>
    <xdr:ext cx="534377"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9372111" y="13571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29149</xdr:rowOff>
    </xdr:from>
    <xdr:to>
      <xdr:col>46</xdr:col>
      <xdr:colOff>38100</xdr:colOff>
      <xdr:row>78</xdr:row>
      <xdr:rowOff>130749</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8699500" y="13402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76</xdr:row>
      <xdr:rowOff>147276</xdr:rowOff>
    </xdr:from>
    <xdr:ext cx="599010"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8450795" y="131774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101481</xdr:rowOff>
    </xdr:from>
    <xdr:to>
      <xdr:col>41</xdr:col>
      <xdr:colOff>101600</xdr:colOff>
      <xdr:row>78</xdr:row>
      <xdr:rowOff>31631</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7810500" y="13303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48158</xdr:rowOff>
    </xdr:from>
    <xdr:ext cx="599010"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7561795" y="13078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83090</xdr:rowOff>
    </xdr:from>
    <xdr:to>
      <xdr:col>36</xdr:col>
      <xdr:colOff>165100</xdr:colOff>
      <xdr:row>76</xdr:row>
      <xdr:rowOff>13240</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6921500" y="12941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74</xdr:row>
      <xdr:rowOff>29767</xdr:rowOff>
    </xdr:from>
    <xdr:ext cx="599010"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6672795" y="127170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普通建設事業費 （ うち更新整備　）グラフ枠">
          <a:extLst>
            <a:ext uri="{FF2B5EF4-FFF2-40B4-BE49-F238E27FC236}">
              <a16:creationId xmlns:a16="http://schemas.microsoft.com/office/drawing/2014/main" id="{00000000-0008-0000-0600-0000C6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30042</xdr:rowOff>
    </xdr:from>
    <xdr:to>
      <xdr:col>54</xdr:col>
      <xdr:colOff>189865</xdr:colOff>
      <xdr:row>98</xdr:row>
      <xdr:rowOff>134714</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flipV="1">
          <a:off x="10475595" y="15460542"/>
          <a:ext cx="1270" cy="1476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138541</xdr:rowOff>
    </xdr:from>
    <xdr:ext cx="469744" cy="259045"/>
    <xdr:sp macro="" textlink="">
      <xdr:nvSpPr>
        <xdr:cNvPr id="456" name="普通建設事業費 （ うち更新整備　）最小値テキスト">
          <a:extLst>
            <a:ext uri="{FF2B5EF4-FFF2-40B4-BE49-F238E27FC236}">
              <a16:creationId xmlns:a16="http://schemas.microsoft.com/office/drawing/2014/main" id="{00000000-0008-0000-0600-0000C8010000}"/>
            </a:ext>
          </a:extLst>
        </xdr:cNvPr>
        <xdr:cNvSpPr txBox="1"/>
      </xdr:nvSpPr>
      <xdr:spPr>
        <a:xfrm>
          <a:off x="10528300" y="16940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134714</xdr:rowOff>
    </xdr:from>
    <xdr:to>
      <xdr:col>55</xdr:col>
      <xdr:colOff>88900</xdr:colOff>
      <xdr:row>98</xdr:row>
      <xdr:rowOff>134714</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10388600" y="16936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148169</xdr:rowOff>
    </xdr:from>
    <xdr:ext cx="690189" cy="259045"/>
    <xdr:sp macro="" textlink="">
      <xdr:nvSpPr>
        <xdr:cNvPr id="458" name="普通建設事業費 （ うち更新整備　）最大値テキスト">
          <a:extLst>
            <a:ext uri="{FF2B5EF4-FFF2-40B4-BE49-F238E27FC236}">
              <a16:creationId xmlns:a16="http://schemas.microsoft.com/office/drawing/2014/main" id="{00000000-0008-0000-0600-0000CA010000}"/>
            </a:ext>
          </a:extLst>
        </xdr:cNvPr>
        <xdr:cNvSpPr txBox="1"/>
      </xdr:nvSpPr>
      <xdr:spPr>
        <a:xfrm>
          <a:off x="10528300" y="1523576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1,619,924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30042</xdr:rowOff>
    </xdr:from>
    <xdr:to>
      <xdr:col>55</xdr:col>
      <xdr:colOff>88900</xdr:colOff>
      <xdr:row>90</xdr:row>
      <xdr:rowOff>30042</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10388600" y="15460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92</xdr:row>
      <xdr:rowOff>53651</xdr:rowOff>
    </xdr:from>
    <xdr:to>
      <xdr:col>55</xdr:col>
      <xdr:colOff>0</xdr:colOff>
      <xdr:row>96</xdr:row>
      <xdr:rowOff>73217</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flipV="1">
          <a:off x="9639300" y="15827051"/>
          <a:ext cx="838200" cy="705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61453</xdr:rowOff>
    </xdr:from>
    <xdr:ext cx="599010" cy="259045"/>
    <xdr:sp macro="" textlink="">
      <xdr:nvSpPr>
        <xdr:cNvPr id="461" name="普通建設事業費 （ うち更新整備　）平均値テキスト">
          <a:extLst>
            <a:ext uri="{FF2B5EF4-FFF2-40B4-BE49-F238E27FC236}">
              <a16:creationId xmlns:a16="http://schemas.microsoft.com/office/drawing/2014/main" id="{00000000-0008-0000-0600-0000CD010000}"/>
            </a:ext>
          </a:extLst>
        </xdr:cNvPr>
        <xdr:cNvSpPr txBox="1"/>
      </xdr:nvSpPr>
      <xdr:spPr>
        <a:xfrm>
          <a:off x="10528300" y="1669210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83026</xdr:rowOff>
    </xdr:from>
    <xdr:to>
      <xdr:col>55</xdr:col>
      <xdr:colOff>50800</xdr:colOff>
      <xdr:row>98</xdr:row>
      <xdr:rowOff>13176</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10426700" y="16713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73217</xdr:rowOff>
    </xdr:from>
    <xdr:to>
      <xdr:col>50</xdr:col>
      <xdr:colOff>114300</xdr:colOff>
      <xdr:row>96</xdr:row>
      <xdr:rowOff>131256</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flipV="1">
          <a:off x="8750300" y="16532417"/>
          <a:ext cx="889000" cy="58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104825</xdr:rowOff>
    </xdr:from>
    <xdr:to>
      <xdr:col>50</xdr:col>
      <xdr:colOff>165100</xdr:colOff>
      <xdr:row>98</xdr:row>
      <xdr:rowOff>34975</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9588500" y="16735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26102</xdr:rowOff>
    </xdr:from>
    <xdr:ext cx="599010"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9339795" y="168282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64275</xdr:rowOff>
    </xdr:from>
    <xdr:to>
      <xdr:col>45</xdr:col>
      <xdr:colOff>177800</xdr:colOff>
      <xdr:row>96</xdr:row>
      <xdr:rowOff>131256</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a:off x="7861300" y="16352025"/>
          <a:ext cx="889000" cy="238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119765</xdr:rowOff>
    </xdr:from>
    <xdr:to>
      <xdr:col>46</xdr:col>
      <xdr:colOff>38100</xdr:colOff>
      <xdr:row>98</xdr:row>
      <xdr:rowOff>49915</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8699500" y="16750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41042</xdr:rowOff>
    </xdr:from>
    <xdr:ext cx="59901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8450795" y="168431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64275</xdr:rowOff>
    </xdr:from>
    <xdr:to>
      <xdr:col>41</xdr:col>
      <xdr:colOff>50800</xdr:colOff>
      <xdr:row>97</xdr:row>
      <xdr:rowOff>1074</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flipV="1">
          <a:off x="6972300" y="16352025"/>
          <a:ext cx="889000" cy="279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107708</xdr:rowOff>
    </xdr:from>
    <xdr:to>
      <xdr:col>41</xdr:col>
      <xdr:colOff>101600</xdr:colOff>
      <xdr:row>98</xdr:row>
      <xdr:rowOff>37858</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7810500" y="16738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28985</xdr:rowOff>
    </xdr:from>
    <xdr:ext cx="59901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7561795" y="16831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115999</xdr:rowOff>
    </xdr:from>
    <xdr:to>
      <xdr:col>36</xdr:col>
      <xdr:colOff>165100</xdr:colOff>
      <xdr:row>98</xdr:row>
      <xdr:rowOff>46149</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6921500" y="16746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37276</xdr:rowOff>
    </xdr:from>
    <xdr:ext cx="59901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6672795" y="168393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92</xdr:row>
      <xdr:rowOff>2851</xdr:rowOff>
    </xdr:from>
    <xdr:to>
      <xdr:col>55</xdr:col>
      <xdr:colOff>50800</xdr:colOff>
      <xdr:row>92</xdr:row>
      <xdr:rowOff>104451</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10426700" y="15776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91</xdr:row>
      <xdr:rowOff>25728</xdr:rowOff>
    </xdr:from>
    <xdr:ext cx="690189" cy="259045"/>
    <xdr:sp macro="" textlink="">
      <xdr:nvSpPr>
        <xdr:cNvPr id="480" name="普通建設事業費 （ うち更新整備　）該当値テキスト">
          <a:extLst>
            <a:ext uri="{FF2B5EF4-FFF2-40B4-BE49-F238E27FC236}">
              <a16:creationId xmlns:a16="http://schemas.microsoft.com/office/drawing/2014/main" id="{00000000-0008-0000-0600-0000E0010000}"/>
            </a:ext>
          </a:extLst>
        </xdr:cNvPr>
        <xdr:cNvSpPr txBox="1"/>
      </xdr:nvSpPr>
      <xdr:spPr>
        <a:xfrm>
          <a:off x="10528300" y="1562767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1,219,105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22417</xdr:rowOff>
    </xdr:from>
    <xdr:to>
      <xdr:col>50</xdr:col>
      <xdr:colOff>165100</xdr:colOff>
      <xdr:row>96</xdr:row>
      <xdr:rowOff>124017</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9588500" y="16481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94</xdr:row>
      <xdr:rowOff>140544</xdr:rowOff>
    </xdr:from>
    <xdr:ext cx="59901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9339795" y="16256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80456</xdr:rowOff>
    </xdr:from>
    <xdr:to>
      <xdr:col>46</xdr:col>
      <xdr:colOff>38100</xdr:colOff>
      <xdr:row>97</xdr:row>
      <xdr:rowOff>10606</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8699500" y="16539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27133</xdr:rowOff>
    </xdr:from>
    <xdr:ext cx="59901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8450795" y="16314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13475</xdr:rowOff>
    </xdr:from>
    <xdr:to>
      <xdr:col>41</xdr:col>
      <xdr:colOff>101600</xdr:colOff>
      <xdr:row>95</xdr:row>
      <xdr:rowOff>115075</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7810500" y="16301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93</xdr:row>
      <xdr:rowOff>131602</xdr:rowOff>
    </xdr:from>
    <xdr:ext cx="599010"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7561795" y="16076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121724</xdr:rowOff>
    </xdr:from>
    <xdr:to>
      <xdr:col>36</xdr:col>
      <xdr:colOff>165100</xdr:colOff>
      <xdr:row>97</xdr:row>
      <xdr:rowOff>51874</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6921500" y="16580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95</xdr:row>
      <xdr:rowOff>68401</xdr:rowOff>
    </xdr:from>
    <xdr:ext cx="599010"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6672795" y="163561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災害復旧事業費グラフ枠">
          <a:extLst>
            <a:ext uri="{FF2B5EF4-FFF2-40B4-BE49-F238E27FC236}">
              <a16:creationId xmlns:a16="http://schemas.microsoft.com/office/drawing/2014/main" id="{00000000-0008-0000-0600-000001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24290</xdr:rowOff>
    </xdr:from>
    <xdr:to>
      <xdr:col>85</xdr:col>
      <xdr:colOff>126364</xdr:colOff>
      <xdr:row>39</xdr:row>
      <xdr:rowOff>98878</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flipV="1">
          <a:off x="16317595" y="5167790"/>
          <a:ext cx="1269" cy="16176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15" name="災害復旧事業費最小値テキスト">
          <a:extLst>
            <a:ext uri="{FF2B5EF4-FFF2-40B4-BE49-F238E27FC236}">
              <a16:creationId xmlns:a16="http://schemas.microsoft.com/office/drawing/2014/main" id="{00000000-0008-0000-0600-000003020000}"/>
            </a:ext>
          </a:extLst>
        </xdr:cNvPr>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142417</xdr:rowOff>
    </xdr:from>
    <xdr:ext cx="599010" cy="259045"/>
    <xdr:sp macro="" textlink="">
      <xdr:nvSpPr>
        <xdr:cNvPr id="517" name="災害復旧事業費最大値テキスト">
          <a:extLst>
            <a:ext uri="{FF2B5EF4-FFF2-40B4-BE49-F238E27FC236}">
              <a16:creationId xmlns:a16="http://schemas.microsoft.com/office/drawing/2014/main" id="{00000000-0008-0000-0600-000005020000}"/>
            </a:ext>
          </a:extLst>
        </xdr:cNvPr>
        <xdr:cNvSpPr txBox="1"/>
      </xdr:nvSpPr>
      <xdr:spPr>
        <a:xfrm>
          <a:off x="16370300" y="4943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495,340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24290</xdr:rowOff>
    </xdr:from>
    <xdr:to>
      <xdr:col>86</xdr:col>
      <xdr:colOff>25400</xdr:colOff>
      <xdr:row>30</xdr:row>
      <xdr:rowOff>24290</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6230600" y="5167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152913</xdr:rowOff>
    </xdr:from>
    <xdr:to>
      <xdr:col>85</xdr:col>
      <xdr:colOff>127000</xdr:colOff>
      <xdr:row>39</xdr:row>
      <xdr:rowOff>52508</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flipV="1">
          <a:off x="15481300" y="6668013"/>
          <a:ext cx="838200" cy="71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113550</xdr:rowOff>
    </xdr:from>
    <xdr:ext cx="534377" cy="259045"/>
    <xdr:sp macro="" textlink="">
      <xdr:nvSpPr>
        <xdr:cNvPr id="520" name="災害復旧事業費平均値テキスト">
          <a:extLst>
            <a:ext uri="{FF2B5EF4-FFF2-40B4-BE49-F238E27FC236}">
              <a16:creationId xmlns:a16="http://schemas.microsoft.com/office/drawing/2014/main" id="{00000000-0008-0000-0600-000008020000}"/>
            </a:ext>
          </a:extLst>
        </xdr:cNvPr>
        <xdr:cNvSpPr txBox="1"/>
      </xdr:nvSpPr>
      <xdr:spPr>
        <a:xfrm>
          <a:off x="16370300" y="66286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135123</xdr:rowOff>
    </xdr:from>
    <xdr:to>
      <xdr:col>85</xdr:col>
      <xdr:colOff>177800</xdr:colOff>
      <xdr:row>39</xdr:row>
      <xdr:rowOff>65273</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6268700" y="6650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52508</xdr:rowOff>
    </xdr:from>
    <xdr:to>
      <xdr:col>81</xdr:col>
      <xdr:colOff>50800</xdr:colOff>
      <xdr:row>39</xdr:row>
      <xdr:rowOff>98878</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flipV="1">
          <a:off x="14592300" y="6739058"/>
          <a:ext cx="889000" cy="46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161568</xdr:rowOff>
    </xdr:from>
    <xdr:to>
      <xdr:col>81</xdr:col>
      <xdr:colOff>101600</xdr:colOff>
      <xdr:row>39</xdr:row>
      <xdr:rowOff>91718</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5430500" y="6676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108246</xdr:rowOff>
    </xdr:from>
    <xdr:ext cx="534377"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5214111" y="6451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98878</xdr:rowOff>
    </xdr:from>
    <xdr:to>
      <xdr:col>76</xdr:col>
      <xdr:colOff>114300</xdr:colOff>
      <xdr:row>39</xdr:row>
      <xdr:rowOff>98878</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3703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166128</xdr:rowOff>
    </xdr:from>
    <xdr:to>
      <xdr:col>76</xdr:col>
      <xdr:colOff>165100</xdr:colOff>
      <xdr:row>39</xdr:row>
      <xdr:rowOff>96278</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4541500" y="668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112804</xdr:rowOff>
    </xdr:from>
    <xdr:ext cx="534377"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4325111" y="6456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98878</xdr:rowOff>
    </xdr:from>
    <xdr:to>
      <xdr:col>71</xdr:col>
      <xdr:colOff>177800</xdr:colOff>
      <xdr:row>39</xdr:row>
      <xdr:rowOff>98878</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a:off x="1281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169612</xdr:rowOff>
    </xdr:from>
    <xdr:to>
      <xdr:col>72</xdr:col>
      <xdr:colOff>38100</xdr:colOff>
      <xdr:row>39</xdr:row>
      <xdr:rowOff>99762</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3652500" y="6684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116289</xdr:rowOff>
    </xdr:from>
    <xdr:ext cx="534377"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3436111" y="6459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12440</xdr:rowOff>
    </xdr:from>
    <xdr:to>
      <xdr:col>67</xdr:col>
      <xdr:colOff>101600</xdr:colOff>
      <xdr:row>39</xdr:row>
      <xdr:rowOff>114040</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2763500" y="6698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130567</xdr:rowOff>
    </xdr:from>
    <xdr:ext cx="534377"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2547111" y="6474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102113</xdr:rowOff>
    </xdr:from>
    <xdr:to>
      <xdr:col>85</xdr:col>
      <xdr:colOff>177800</xdr:colOff>
      <xdr:row>39</xdr:row>
      <xdr:rowOff>32263</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6268700" y="6617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61490</xdr:rowOff>
    </xdr:from>
    <xdr:ext cx="534377" cy="259045"/>
    <xdr:sp macro="" textlink="">
      <xdr:nvSpPr>
        <xdr:cNvPr id="539" name="災害復旧事業費該当値テキスト">
          <a:extLst>
            <a:ext uri="{FF2B5EF4-FFF2-40B4-BE49-F238E27FC236}">
              <a16:creationId xmlns:a16="http://schemas.microsoft.com/office/drawing/2014/main" id="{00000000-0008-0000-0600-00001B020000}"/>
            </a:ext>
          </a:extLst>
        </xdr:cNvPr>
        <xdr:cNvSpPr txBox="1"/>
      </xdr:nvSpPr>
      <xdr:spPr>
        <a:xfrm>
          <a:off x="16370300" y="6405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1708</xdr:rowOff>
    </xdr:from>
    <xdr:to>
      <xdr:col>81</xdr:col>
      <xdr:colOff>101600</xdr:colOff>
      <xdr:row>39</xdr:row>
      <xdr:rowOff>103308</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5430500" y="6688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94435</xdr:rowOff>
    </xdr:from>
    <xdr:ext cx="534377"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5214111" y="6780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48078</xdr:rowOff>
    </xdr:from>
    <xdr:to>
      <xdr:col>76</xdr:col>
      <xdr:colOff>165100</xdr:colOff>
      <xdr:row>39</xdr:row>
      <xdr:rowOff>149678</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454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140805</xdr:rowOff>
    </xdr:from>
    <xdr:ext cx="249299"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446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48078</xdr:rowOff>
    </xdr:from>
    <xdr:to>
      <xdr:col>72</xdr:col>
      <xdr:colOff>38100</xdr:colOff>
      <xdr:row>39</xdr:row>
      <xdr:rowOff>149678</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365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140805</xdr:rowOff>
    </xdr:from>
    <xdr:ext cx="249299"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357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48078</xdr:rowOff>
    </xdr:from>
    <xdr:to>
      <xdr:col>67</xdr:col>
      <xdr:colOff>101600</xdr:colOff>
      <xdr:row>39</xdr:row>
      <xdr:rowOff>149678</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140805</xdr:rowOff>
    </xdr:from>
    <xdr:ext cx="249299"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268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a:extLst>
            <a:ext uri="{FF2B5EF4-FFF2-40B4-BE49-F238E27FC236}">
              <a16:creationId xmlns:a16="http://schemas.microsoft.com/office/drawing/2014/main" id="{00000000-0008-0000-0600-000032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4" name="失業対策事業費最小値テキスト">
          <a:extLst>
            <a:ext uri="{FF2B5EF4-FFF2-40B4-BE49-F238E27FC236}">
              <a16:creationId xmlns:a16="http://schemas.microsoft.com/office/drawing/2014/main" id="{00000000-0008-0000-0600-000034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6" name="失業対策事業費最大値テキスト">
          <a:extLst>
            <a:ext uri="{FF2B5EF4-FFF2-40B4-BE49-F238E27FC236}">
              <a16:creationId xmlns:a16="http://schemas.microsoft.com/office/drawing/2014/main" id="{00000000-0008-0000-0600-000036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9" name="失業対策事業費平均値テキスト">
          <a:extLst>
            <a:ext uri="{FF2B5EF4-FFF2-40B4-BE49-F238E27FC236}">
              <a16:creationId xmlns:a16="http://schemas.microsoft.com/office/drawing/2014/main" id="{00000000-0008-0000-0600-000039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8" name="失業対策事業費該当値テキスト">
          <a:extLst>
            <a:ext uri="{FF2B5EF4-FFF2-40B4-BE49-F238E27FC236}">
              <a16:creationId xmlns:a16="http://schemas.microsoft.com/office/drawing/2014/main" id="{00000000-0008-0000-0600-00004C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公債費グラフ枠">
          <a:extLst>
            <a:ext uri="{FF2B5EF4-FFF2-40B4-BE49-F238E27FC236}">
              <a16:creationId xmlns:a16="http://schemas.microsoft.com/office/drawing/2014/main" id="{00000000-0008-0000-0600-00006B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101353</xdr:rowOff>
    </xdr:from>
    <xdr:to>
      <xdr:col>85</xdr:col>
      <xdr:colOff>126364</xdr:colOff>
      <xdr:row>79</xdr:row>
      <xdr:rowOff>21177</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flipV="1">
          <a:off x="16317595" y="12102853"/>
          <a:ext cx="1269" cy="14628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25004</xdr:rowOff>
    </xdr:from>
    <xdr:ext cx="534377" cy="259045"/>
    <xdr:sp macro="" textlink="">
      <xdr:nvSpPr>
        <xdr:cNvPr id="621" name="公債費最小値テキスト">
          <a:extLst>
            <a:ext uri="{FF2B5EF4-FFF2-40B4-BE49-F238E27FC236}">
              <a16:creationId xmlns:a16="http://schemas.microsoft.com/office/drawing/2014/main" id="{00000000-0008-0000-0600-00006D020000}"/>
            </a:ext>
          </a:extLst>
        </xdr:cNvPr>
        <xdr:cNvSpPr txBox="1"/>
      </xdr:nvSpPr>
      <xdr:spPr>
        <a:xfrm>
          <a:off x="16370300" y="13569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21177</xdr:rowOff>
    </xdr:from>
    <xdr:to>
      <xdr:col>86</xdr:col>
      <xdr:colOff>25400</xdr:colOff>
      <xdr:row>79</xdr:row>
      <xdr:rowOff>21177</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6230600" y="13565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48030</xdr:rowOff>
    </xdr:from>
    <xdr:ext cx="599010" cy="259045"/>
    <xdr:sp macro="" textlink="">
      <xdr:nvSpPr>
        <xdr:cNvPr id="623" name="公債費最大値テキスト">
          <a:extLst>
            <a:ext uri="{FF2B5EF4-FFF2-40B4-BE49-F238E27FC236}">
              <a16:creationId xmlns:a16="http://schemas.microsoft.com/office/drawing/2014/main" id="{00000000-0008-0000-0600-00006F020000}"/>
            </a:ext>
          </a:extLst>
        </xdr:cNvPr>
        <xdr:cNvSpPr txBox="1"/>
      </xdr:nvSpPr>
      <xdr:spPr>
        <a:xfrm>
          <a:off x="16370300" y="118780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780,130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101353</xdr:rowOff>
    </xdr:from>
    <xdr:to>
      <xdr:col>86</xdr:col>
      <xdr:colOff>25400</xdr:colOff>
      <xdr:row>70</xdr:row>
      <xdr:rowOff>101353</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6230600" y="121028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71</xdr:row>
      <xdr:rowOff>147338</xdr:rowOff>
    </xdr:from>
    <xdr:to>
      <xdr:col>85</xdr:col>
      <xdr:colOff>127000</xdr:colOff>
      <xdr:row>74</xdr:row>
      <xdr:rowOff>83093</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5481300" y="12320288"/>
          <a:ext cx="838200" cy="450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24573</xdr:rowOff>
    </xdr:from>
    <xdr:ext cx="599010" cy="259045"/>
    <xdr:sp macro="" textlink="">
      <xdr:nvSpPr>
        <xdr:cNvPr id="626" name="公債費平均値テキスト">
          <a:extLst>
            <a:ext uri="{FF2B5EF4-FFF2-40B4-BE49-F238E27FC236}">
              <a16:creationId xmlns:a16="http://schemas.microsoft.com/office/drawing/2014/main" id="{00000000-0008-0000-0600-000072020000}"/>
            </a:ext>
          </a:extLst>
        </xdr:cNvPr>
        <xdr:cNvSpPr txBox="1"/>
      </xdr:nvSpPr>
      <xdr:spPr>
        <a:xfrm>
          <a:off x="16370300" y="1322622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46146</xdr:rowOff>
    </xdr:from>
    <xdr:to>
      <xdr:col>85</xdr:col>
      <xdr:colOff>177800</xdr:colOff>
      <xdr:row>77</xdr:row>
      <xdr:rowOff>147746</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6268700" y="13247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71</xdr:row>
      <xdr:rowOff>147338</xdr:rowOff>
    </xdr:from>
    <xdr:to>
      <xdr:col>81</xdr:col>
      <xdr:colOff>50800</xdr:colOff>
      <xdr:row>76</xdr:row>
      <xdr:rowOff>481</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flipV="1">
          <a:off x="14592300" y="12320288"/>
          <a:ext cx="889000" cy="710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20817</xdr:rowOff>
    </xdr:from>
    <xdr:to>
      <xdr:col>81</xdr:col>
      <xdr:colOff>101600</xdr:colOff>
      <xdr:row>77</xdr:row>
      <xdr:rowOff>122417</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5430500" y="13222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77</xdr:row>
      <xdr:rowOff>113544</xdr:rowOff>
    </xdr:from>
    <xdr:ext cx="599010"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5181795" y="13315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481</xdr:rowOff>
    </xdr:from>
    <xdr:to>
      <xdr:col>76</xdr:col>
      <xdr:colOff>114300</xdr:colOff>
      <xdr:row>76</xdr:row>
      <xdr:rowOff>168675</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3703300" y="13030681"/>
          <a:ext cx="889000" cy="168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42956</xdr:rowOff>
    </xdr:from>
    <xdr:to>
      <xdr:col>76</xdr:col>
      <xdr:colOff>165100</xdr:colOff>
      <xdr:row>77</xdr:row>
      <xdr:rowOff>144556</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4541500" y="13244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77</xdr:row>
      <xdr:rowOff>135683</xdr:rowOff>
    </xdr:from>
    <xdr:ext cx="59901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4292795" y="13337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138473</xdr:rowOff>
    </xdr:from>
    <xdr:to>
      <xdr:col>71</xdr:col>
      <xdr:colOff>177800</xdr:colOff>
      <xdr:row>76</xdr:row>
      <xdr:rowOff>168675</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a:off x="12814300" y="12997223"/>
          <a:ext cx="889000" cy="201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32449</xdr:rowOff>
    </xdr:from>
    <xdr:to>
      <xdr:col>72</xdr:col>
      <xdr:colOff>38100</xdr:colOff>
      <xdr:row>77</xdr:row>
      <xdr:rowOff>134049</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3652500" y="13234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77</xdr:row>
      <xdr:rowOff>125176</xdr:rowOff>
    </xdr:from>
    <xdr:ext cx="59901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3403795" y="13326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46951</xdr:rowOff>
    </xdr:from>
    <xdr:to>
      <xdr:col>67</xdr:col>
      <xdr:colOff>101600</xdr:colOff>
      <xdr:row>77</xdr:row>
      <xdr:rowOff>148551</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2763500" y="13248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77</xdr:row>
      <xdr:rowOff>139678</xdr:rowOff>
    </xdr:from>
    <xdr:ext cx="59901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2514795" y="13341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32293</xdr:rowOff>
    </xdr:from>
    <xdr:to>
      <xdr:col>85</xdr:col>
      <xdr:colOff>177800</xdr:colOff>
      <xdr:row>74</xdr:row>
      <xdr:rowOff>133893</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6268700" y="12719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55170</xdr:rowOff>
    </xdr:from>
    <xdr:ext cx="599010" cy="259045"/>
    <xdr:sp macro="" textlink="">
      <xdr:nvSpPr>
        <xdr:cNvPr id="645" name="公債費該当値テキスト">
          <a:extLst>
            <a:ext uri="{FF2B5EF4-FFF2-40B4-BE49-F238E27FC236}">
              <a16:creationId xmlns:a16="http://schemas.microsoft.com/office/drawing/2014/main" id="{00000000-0008-0000-0600-000085020000}"/>
            </a:ext>
          </a:extLst>
        </xdr:cNvPr>
        <xdr:cNvSpPr txBox="1"/>
      </xdr:nvSpPr>
      <xdr:spPr>
        <a:xfrm>
          <a:off x="16370300" y="125710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429,715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71</xdr:row>
      <xdr:rowOff>96538</xdr:rowOff>
    </xdr:from>
    <xdr:to>
      <xdr:col>81</xdr:col>
      <xdr:colOff>101600</xdr:colOff>
      <xdr:row>72</xdr:row>
      <xdr:rowOff>26688</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5430500" y="12269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70</xdr:row>
      <xdr:rowOff>43215</xdr:rowOff>
    </xdr:from>
    <xdr:ext cx="59901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5181795" y="120447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121131</xdr:rowOff>
    </xdr:from>
    <xdr:to>
      <xdr:col>76</xdr:col>
      <xdr:colOff>165100</xdr:colOff>
      <xdr:row>76</xdr:row>
      <xdr:rowOff>51281</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4541500" y="12979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74</xdr:row>
      <xdr:rowOff>67808</xdr:rowOff>
    </xdr:from>
    <xdr:ext cx="59901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4292795" y="127551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117875</xdr:rowOff>
    </xdr:from>
    <xdr:to>
      <xdr:col>72</xdr:col>
      <xdr:colOff>38100</xdr:colOff>
      <xdr:row>77</xdr:row>
      <xdr:rowOff>48025</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3652500" y="13148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64552</xdr:rowOff>
    </xdr:from>
    <xdr:ext cx="599010"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3403795" y="12923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87673</xdr:rowOff>
    </xdr:from>
    <xdr:to>
      <xdr:col>67</xdr:col>
      <xdr:colOff>101600</xdr:colOff>
      <xdr:row>76</xdr:row>
      <xdr:rowOff>17822</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2763500" y="1294642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74</xdr:row>
      <xdr:rowOff>34350</xdr:rowOff>
    </xdr:from>
    <xdr:ext cx="599010"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2514795" y="127216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93</xdr:row>
      <xdr:rowOff>168927</xdr:rowOff>
    </xdr:from>
    <xdr:ext cx="685572"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760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91</xdr:row>
      <xdr:rowOff>130827</xdr:rowOff>
    </xdr:from>
    <xdr:ext cx="685572"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760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積立金グラフ枠">
          <a:extLst>
            <a:ext uri="{FF2B5EF4-FFF2-40B4-BE49-F238E27FC236}">
              <a16:creationId xmlns:a16="http://schemas.microsoft.com/office/drawing/2014/main" id="{00000000-0008-0000-0600-0000A4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27271</xdr:rowOff>
    </xdr:from>
    <xdr:to>
      <xdr:col>85</xdr:col>
      <xdr:colOff>126364</xdr:colOff>
      <xdr:row>99</xdr:row>
      <xdr:rowOff>43652</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flipV="1">
          <a:off x="16317595" y="15629221"/>
          <a:ext cx="1269" cy="13879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47479</xdr:rowOff>
    </xdr:from>
    <xdr:ext cx="469744" cy="259045"/>
    <xdr:sp macro="" textlink="">
      <xdr:nvSpPr>
        <xdr:cNvPr id="678" name="積立金最小値テキスト">
          <a:extLst>
            <a:ext uri="{FF2B5EF4-FFF2-40B4-BE49-F238E27FC236}">
              <a16:creationId xmlns:a16="http://schemas.microsoft.com/office/drawing/2014/main" id="{00000000-0008-0000-0600-0000A6020000}"/>
            </a:ext>
          </a:extLst>
        </xdr:cNvPr>
        <xdr:cNvSpPr txBox="1"/>
      </xdr:nvSpPr>
      <xdr:spPr>
        <a:xfrm>
          <a:off x="16370300" y="17021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43652</xdr:rowOff>
    </xdr:from>
    <xdr:to>
      <xdr:col>86</xdr:col>
      <xdr:colOff>25400</xdr:colOff>
      <xdr:row>99</xdr:row>
      <xdr:rowOff>43652</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6230600" y="17017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145398</xdr:rowOff>
    </xdr:from>
    <xdr:ext cx="690189" cy="259045"/>
    <xdr:sp macro="" textlink="">
      <xdr:nvSpPr>
        <xdr:cNvPr id="680" name="積立金最大値テキスト">
          <a:extLst>
            <a:ext uri="{FF2B5EF4-FFF2-40B4-BE49-F238E27FC236}">
              <a16:creationId xmlns:a16="http://schemas.microsoft.com/office/drawing/2014/main" id="{00000000-0008-0000-0600-0000A8020000}"/>
            </a:ext>
          </a:extLst>
        </xdr:cNvPr>
        <xdr:cNvSpPr txBox="1"/>
      </xdr:nvSpPr>
      <xdr:spPr>
        <a:xfrm>
          <a:off x="16370300" y="1540444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1,822,545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27271</xdr:rowOff>
    </xdr:from>
    <xdr:to>
      <xdr:col>86</xdr:col>
      <xdr:colOff>25400</xdr:colOff>
      <xdr:row>91</xdr:row>
      <xdr:rowOff>27271</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6230600" y="156292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89833</xdr:rowOff>
    </xdr:from>
    <xdr:to>
      <xdr:col>85</xdr:col>
      <xdr:colOff>127000</xdr:colOff>
      <xdr:row>98</xdr:row>
      <xdr:rowOff>73109</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5481300" y="16720483"/>
          <a:ext cx="838200" cy="154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85893</xdr:rowOff>
    </xdr:from>
    <xdr:ext cx="534377" cy="259045"/>
    <xdr:sp macro="" textlink="">
      <xdr:nvSpPr>
        <xdr:cNvPr id="683" name="積立金平均値テキスト">
          <a:extLst>
            <a:ext uri="{FF2B5EF4-FFF2-40B4-BE49-F238E27FC236}">
              <a16:creationId xmlns:a16="http://schemas.microsoft.com/office/drawing/2014/main" id="{00000000-0008-0000-0600-0000AB020000}"/>
            </a:ext>
          </a:extLst>
        </xdr:cNvPr>
        <xdr:cNvSpPr txBox="1"/>
      </xdr:nvSpPr>
      <xdr:spPr>
        <a:xfrm>
          <a:off x="16370300" y="168879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107466</xdr:rowOff>
    </xdr:from>
    <xdr:to>
      <xdr:col>85</xdr:col>
      <xdr:colOff>177800</xdr:colOff>
      <xdr:row>99</xdr:row>
      <xdr:rowOff>37616</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6268700" y="16909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44483</xdr:rowOff>
    </xdr:from>
    <xdr:to>
      <xdr:col>81</xdr:col>
      <xdr:colOff>50800</xdr:colOff>
      <xdr:row>98</xdr:row>
      <xdr:rowOff>73109</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a:off x="14592300" y="16846583"/>
          <a:ext cx="889000" cy="28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99589</xdr:rowOff>
    </xdr:from>
    <xdr:to>
      <xdr:col>81</xdr:col>
      <xdr:colOff>101600</xdr:colOff>
      <xdr:row>99</xdr:row>
      <xdr:rowOff>29739</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5430500" y="16901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20866</xdr:rowOff>
    </xdr:from>
    <xdr:ext cx="534377"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5214111" y="16994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154546</xdr:rowOff>
    </xdr:from>
    <xdr:to>
      <xdr:col>76</xdr:col>
      <xdr:colOff>114300</xdr:colOff>
      <xdr:row>98</xdr:row>
      <xdr:rowOff>44483</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a:off x="13703300" y="16785196"/>
          <a:ext cx="889000" cy="61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100044</xdr:rowOff>
    </xdr:from>
    <xdr:to>
      <xdr:col>76</xdr:col>
      <xdr:colOff>165100</xdr:colOff>
      <xdr:row>99</xdr:row>
      <xdr:rowOff>30194</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4541500" y="16902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21321</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4325111" y="16994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154546</xdr:rowOff>
    </xdr:from>
    <xdr:to>
      <xdr:col>71</xdr:col>
      <xdr:colOff>177800</xdr:colOff>
      <xdr:row>98</xdr:row>
      <xdr:rowOff>76828</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flipV="1">
          <a:off x="12814300" y="16785196"/>
          <a:ext cx="889000" cy="93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110576</xdr:rowOff>
    </xdr:from>
    <xdr:to>
      <xdr:col>72</xdr:col>
      <xdr:colOff>38100</xdr:colOff>
      <xdr:row>99</xdr:row>
      <xdr:rowOff>40726</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3652500" y="16912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31853</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3436111" y="17005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98020</xdr:rowOff>
    </xdr:from>
    <xdr:to>
      <xdr:col>67</xdr:col>
      <xdr:colOff>101600</xdr:colOff>
      <xdr:row>99</xdr:row>
      <xdr:rowOff>28170</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2763500" y="16900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19297</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2547111" y="16992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39033</xdr:rowOff>
    </xdr:from>
    <xdr:to>
      <xdr:col>85</xdr:col>
      <xdr:colOff>177800</xdr:colOff>
      <xdr:row>97</xdr:row>
      <xdr:rowOff>140633</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6268700" y="16669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61910</xdr:rowOff>
    </xdr:from>
    <xdr:ext cx="599010" cy="259045"/>
    <xdr:sp macro="" textlink="">
      <xdr:nvSpPr>
        <xdr:cNvPr id="702" name="積立金該当値テキスト">
          <a:extLst>
            <a:ext uri="{FF2B5EF4-FFF2-40B4-BE49-F238E27FC236}">
              <a16:creationId xmlns:a16="http://schemas.microsoft.com/office/drawing/2014/main" id="{00000000-0008-0000-0600-0000BE020000}"/>
            </a:ext>
          </a:extLst>
        </xdr:cNvPr>
        <xdr:cNvSpPr txBox="1"/>
      </xdr:nvSpPr>
      <xdr:spPr>
        <a:xfrm>
          <a:off x="16370300" y="165211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390,441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22309</xdr:rowOff>
    </xdr:from>
    <xdr:to>
      <xdr:col>81</xdr:col>
      <xdr:colOff>101600</xdr:colOff>
      <xdr:row>98</xdr:row>
      <xdr:rowOff>123909</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5430500" y="16824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140436</xdr:rowOff>
    </xdr:from>
    <xdr:ext cx="59901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5181795" y="165996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165133</xdr:rowOff>
    </xdr:from>
    <xdr:to>
      <xdr:col>76</xdr:col>
      <xdr:colOff>165100</xdr:colOff>
      <xdr:row>98</xdr:row>
      <xdr:rowOff>95283</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4541500" y="16795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111810</xdr:rowOff>
    </xdr:from>
    <xdr:ext cx="599010"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4292795" y="16571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103746</xdr:rowOff>
    </xdr:from>
    <xdr:to>
      <xdr:col>72</xdr:col>
      <xdr:colOff>38100</xdr:colOff>
      <xdr:row>98</xdr:row>
      <xdr:rowOff>33896</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3652500" y="16734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50423</xdr:rowOff>
    </xdr:from>
    <xdr:ext cx="599010"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3403795" y="16509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26028</xdr:rowOff>
    </xdr:from>
    <xdr:to>
      <xdr:col>67</xdr:col>
      <xdr:colOff>101600</xdr:colOff>
      <xdr:row>98</xdr:row>
      <xdr:rowOff>127628</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2763500" y="1682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144155</xdr:rowOff>
    </xdr:from>
    <xdr:ext cx="599010"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2514795" y="166033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1" name="投資及び出資金グラフ枠">
          <a:extLst>
            <a:ext uri="{FF2B5EF4-FFF2-40B4-BE49-F238E27FC236}">
              <a16:creationId xmlns:a16="http://schemas.microsoft.com/office/drawing/2014/main" id="{00000000-0008-0000-0600-0000DB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8987</xdr:rowOff>
    </xdr:from>
    <xdr:to>
      <xdr:col>116</xdr:col>
      <xdr:colOff>62864</xdr:colOff>
      <xdr:row>38</xdr:row>
      <xdr:rowOff>139700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flipV="1">
          <a:off x="22159595" y="5495387"/>
          <a:ext cx="1269" cy="1159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3" name="投資及び出資金最小値テキスト">
          <a:extLst>
            <a:ext uri="{FF2B5EF4-FFF2-40B4-BE49-F238E27FC236}">
              <a16:creationId xmlns:a16="http://schemas.microsoft.com/office/drawing/2014/main" id="{00000000-0008-0000-0600-0000DD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127114</xdr:rowOff>
    </xdr:from>
    <xdr:ext cx="534377" cy="259045"/>
    <xdr:sp macro="" textlink="">
      <xdr:nvSpPr>
        <xdr:cNvPr id="735" name="投資及び出資金最大値テキスト">
          <a:extLst>
            <a:ext uri="{FF2B5EF4-FFF2-40B4-BE49-F238E27FC236}">
              <a16:creationId xmlns:a16="http://schemas.microsoft.com/office/drawing/2014/main" id="{00000000-0008-0000-0600-0000DF020000}"/>
            </a:ext>
          </a:extLst>
        </xdr:cNvPr>
        <xdr:cNvSpPr txBox="1"/>
      </xdr:nvSpPr>
      <xdr:spPr>
        <a:xfrm>
          <a:off x="22212300" y="5270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8987</xdr:rowOff>
    </xdr:from>
    <xdr:to>
      <xdr:col>116</xdr:col>
      <xdr:colOff>152400</xdr:colOff>
      <xdr:row>32</xdr:row>
      <xdr:rowOff>8987</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22072600" y="5495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32041</xdr:rowOff>
    </xdr:from>
    <xdr:ext cx="469744" cy="259045"/>
    <xdr:sp macro="" textlink="">
      <xdr:nvSpPr>
        <xdr:cNvPr id="738" name="投資及び出資金平均値テキスト">
          <a:extLst>
            <a:ext uri="{FF2B5EF4-FFF2-40B4-BE49-F238E27FC236}">
              <a16:creationId xmlns:a16="http://schemas.microsoft.com/office/drawing/2014/main" id="{00000000-0008-0000-0600-0000E2020000}"/>
            </a:ext>
          </a:extLst>
        </xdr:cNvPr>
        <xdr:cNvSpPr txBox="1"/>
      </xdr:nvSpPr>
      <xdr:spPr>
        <a:xfrm>
          <a:off x="22212300" y="63756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9165</xdr:rowOff>
    </xdr:from>
    <xdr:to>
      <xdr:col>116</xdr:col>
      <xdr:colOff>114300</xdr:colOff>
      <xdr:row>38</xdr:row>
      <xdr:rowOff>110765</xdr:rowOff>
    </xdr:to>
    <xdr:sp macro="" textlink="">
      <xdr:nvSpPr>
        <xdr:cNvPr id="739" name="フローチャート: 判断 738">
          <a:extLst>
            <a:ext uri="{FF2B5EF4-FFF2-40B4-BE49-F238E27FC236}">
              <a16:creationId xmlns:a16="http://schemas.microsoft.com/office/drawing/2014/main" id="{00000000-0008-0000-0600-0000E3020000}"/>
            </a:ext>
          </a:extLst>
        </xdr:cNvPr>
        <xdr:cNvSpPr/>
      </xdr:nvSpPr>
      <xdr:spPr>
        <a:xfrm>
          <a:off x="22110700" y="6524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3541</xdr:rowOff>
    </xdr:from>
    <xdr:to>
      <xdr:col>112</xdr:col>
      <xdr:colOff>38100</xdr:colOff>
      <xdr:row>38</xdr:row>
      <xdr:rowOff>105141</xdr:rowOff>
    </xdr:to>
    <xdr:sp macro="" textlink="">
      <xdr:nvSpPr>
        <xdr:cNvPr id="741" name="フローチャート: 判断 740">
          <a:extLst>
            <a:ext uri="{FF2B5EF4-FFF2-40B4-BE49-F238E27FC236}">
              <a16:creationId xmlns:a16="http://schemas.microsoft.com/office/drawing/2014/main" id="{00000000-0008-0000-0600-0000E5020000}"/>
            </a:ext>
          </a:extLst>
        </xdr:cNvPr>
        <xdr:cNvSpPr/>
      </xdr:nvSpPr>
      <xdr:spPr>
        <a:xfrm>
          <a:off x="21272500" y="6518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121668</xdr:rowOff>
    </xdr:from>
    <xdr:ext cx="469744"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21088428" y="6293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155194</xdr:rowOff>
    </xdr:from>
    <xdr:to>
      <xdr:col>107</xdr:col>
      <xdr:colOff>101600</xdr:colOff>
      <xdr:row>38</xdr:row>
      <xdr:rowOff>85344</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20383500" y="6498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101871</xdr:rowOff>
    </xdr:from>
    <xdr:ext cx="469744"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0199428" y="6274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59456</xdr:rowOff>
    </xdr:from>
    <xdr:to>
      <xdr:col>102</xdr:col>
      <xdr:colOff>165100</xdr:colOff>
      <xdr:row>38</xdr:row>
      <xdr:rowOff>161056</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19494500" y="6574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6133</xdr:rowOff>
    </xdr:from>
    <xdr:ext cx="378565"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9356017" y="63497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36825</xdr:rowOff>
    </xdr:from>
    <xdr:to>
      <xdr:col>98</xdr:col>
      <xdr:colOff>38100</xdr:colOff>
      <xdr:row>38</xdr:row>
      <xdr:rowOff>138425</xdr:rowOff>
    </xdr:to>
    <xdr:sp macro="" textlink="">
      <xdr:nvSpPr>
        <xdr:cNvPr id="749" name="フローチャート: 判断 748">
          <a:extLst>
            <a:ext uri="{FF2B5EF4-FFF2-40B4-BE49-F238E27FC236}">
              <a16:creationId xmlns:a16="http://schemas.microsoft.com/office/drawing/2014/main" id="{00000000-0008-0000-0600-0000ED020000}"/>
            </a:ext>
          </a:extLst>
        </xdr:cNvPr>
        <xdr:cNvSpPr/>
      </xdr:nvSpPr>
      <xdr:spPr>
        <a:xfrm>
          <a:off x="18605500" y="655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154952</xdr:rowOff>
    </xdr:from>
    <xdr:ext cx="469744"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8421428" y="6327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6" name="楕円 755">
          <a:extLst>
            <a:ext uri="{FF2B5EF4-FFF2-40B4-BE49-F238E27FC236}">
              <a16:creationId xmlns:a16="http://schemas.microsoft.com/office/drawing/2014/main" id="{00000000-0008-0000-0600-0000F4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57" name="投資及び出資金該当値テキスト">
          <a:extLst>
            <a:ext uri="{FF2B5EF4-FFF2-40B4-BE49-F238E27FC236}">
              <a16:creationId xmlns:a16="http://schemas.microsoft.com/office/drawing/2014/main" id="{00000000-0008-0000-0600-0000F5020000}"/>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92727</xdr:rowOff>
    </xdr:from>
    <xdr:ext cx="59541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貸付金グラフ枠">
          <a:extLst>
            <a:ext uri="{FF2B5EF4-FFF2-40B4-BE49-F238E27FC236}">
              <a16:creationId xmlns:a16="http://schemas.microsoft.com/office/drawing/2014/main" id="{00000000-0008-0000-0600-000014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143180</xdr:rowOff>
    </xdr:from>
    <xdr:to>
      <xdr:col>116</xdr:col>
      <xdr:colOff>62864</xdr:colOff>
      <xdr:row>59</xdr:row>
      <xdr:rowOff>44450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flipV="1">
          <a:off x="22159595" y="8544230"/>
          <a:ext cx="1269" cy="1615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0" name="貸付金最小値テキスト">
          <a:extLst>
            <a:ext uri="{FF2B5EF4-FFF2-40B4-BE49-F238E27FC236}">
              <a16:creationId xmlns:a16="http://schemas.microsoft.com/office/drawing/2014/main" id="{00000000-0008-0000-0600-000016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89857</xdr:rowOff>
    </xdr:from>
    <xdr:ext cx="599010" cy="259045"/>
    <xdr:sp macro="" textlink="">
      <xdr:nvSpPr>
        <xdr:cNvPr id="792" name="貸付金最大値テキスト">
          <a:extLst>
            <a:ext uri="{FF2B5EF4-FFF2-40B4-BE49-F238E27FC236}">
              <a16:creationId xmlns:a16="http://schemas.microsoft.com/office/drawing/2014/main" id="{00000000-0008-0000-0600-000018030000}"/>
            </a:ext>
          </a:extLst>
        </xdr:cNvPr>
        <xdr:cNvSpPr txBox="1"/>
      </xdr:nvSpPr>
      <xdr:spPr>
        <a:xfrm>
          <a:off x="22212300" y="83194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143180</xdr:rowOff>
    </xdr:from>
    <xdr:to>
      <xdr:col>116</xdr:col>
      <xdr:colOff>152400</xdr:colOff>
      <xdr:row>49</xdr:row>
      <xdr:rowOff>143180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22072600" y="8544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21679</xdr:rowOff>
    </xdr:from>
    <xdr:to>
      <xdr:col>116</xdr:col>
      <xdr:colOff>63500</xdr:colOff>
      <xdr:row>59</xdr:row>
      <xdr:rowOff>44450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flipV="1">
          <a:off x="21323300" y="9965779"/>
          <a:ext cx="838200" cy="194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59427</xdr:rowOff>
    </xdr:from>
    <xdr:ext cx="469744" cy="259045"/>
    <xdr:sp macro="" textlink="">
      <xdr:nvSpPr>
        <xdr:cNvPr id="795" name="貸付金平均値テキスト">
          <a:extLst>
            <a:ext uri="{FF2B5EF4-FFF2-40B4-BE49-F238E27FC236}">
              <a16:creationId xmlns:a16="http://schemas.microsoft.com/office/drawing/2014/main" id="{00000000-0008-0000-0600-00001B030000}"/>
            </a:ext>
          </a:extLst>
        </xdr:cNvPr>
        <xdr:cNvSpPr txBox="1"/>
      </xdr:nvSpPr>
      <xdr:spPr>
        <a:xfrm>
          <a:off x="22212300" y="10003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81000</xdr:rowOff>
    </xdr:from>
    <xdr:to>
      <xdr:col>116</xdr:col>
      <xdr:colOff>114300</xdr:colOff>
      <xdr:row>59</xdr:row>
      <xdr:rowOff>11150</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2110700" y="1002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91999</xdr:rowOff>
    </xdr:from>
    <xdr:to>
      <xdr:col>112</xdr:col>
      <xdr:colOff>38100</xdr:colOff>
      <xdr:row>59</xdr:row>
      <xdr:rowOff>22149</xdr:rowOff>
    </xdr:to>
    <xdr:sp macro="" textlink="">
      <xdr:nvSpPr>
        <xdr:cNvPr id="798" name="フローチャート: 判断 797">
          <a:extLst>
            <a:ext uri="{FF2B5EF4-FFF2-40B4-BE49-F238E27FC236}">
              <a16:creationId xmlns:a16="http://schemas.microsoft.com/office/drawing/2014/main" id="{00000000-0008-0000-0600-00001E030000}"/>
            </a:ext>
          </a:extLst>
        </xdr:cNvPr>
        <xdr:cNvSpPr/>
      </xdr:nvSpPr>
      <xdr:spPr>
        <a:xfrm>
          <a:off x="21272500" y="10036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38676</xdr:rowOff>
    </xdr:from>
    <xdr:ext cx="469744"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21088428" y="9811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117475</xdr:rowOff>
    </xdr:from>
    <xdr:to>
      <xdr:col>107</xdr:col>
      <xdr:colOff>101600</xdr:colOff>
      <xdr:row>59</xdr:row>
      <xdr:rowOff>47625</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20383500" y="10061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64152</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20199428" y="9836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122339</xdr:rowOff>
    </xdr:from>
    <xdr:to>
      <xdr:col>102</xdr:col>
      <xdr:colOff>165100</xdr:colOff>
      <xdr:row>59</xdr:row>
      <xdr:rowOff>52489</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19494500" y="1006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69016</xdr:rowOff>
    </xdr:from>
    <xdr:ext cx="469744"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19310428" y="9841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11176</xdr:rowOff>
    </xdr:from>
    <xdr:to>
      <xdr:col>98</xdr:col>
      <xdr:colOff>38100</xdr:colOff>
      <xdr:row>58</xdr:row>
      <xdr:rowOff>112776</xdr:rowOff>
    </xdr:to>
    <xdr:sp macro="" textlink="">
      <xdr:nvSpPr>
        <xdr:cNvPr id="806" name="フローチャート: 判断 805">
          <a:extLst>
            <a:ext uri="{FF2B5EF4-FFF2-40B4-BE49-F238E27FC236}">
              <a16:creationId xmlns:a16="http://schemas.microsoft.com/office/drawing/2014/main" id="{00000000-0008-0000-0600-000026030000}"/>
            </a:ext>
          </a:extLst>
        </xdr:cNvPr>
        <xdr:cNvSpPr/>
      </xdr:nvSpPr>
      <xdr:spPr>
        <a:xfrm>
          <a:off x="18605500" y="9955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56</xdr:row>
      <xdr:rowOff>129303</xdr:rowOff>
    </xdr:from>
    <xdr:ext cx="534377"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8389111" y="9730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142329</xdr:rowOff>
    </xdr:from>
    <xdr:to>
      <xdr:col>116</xdr:col>
      <xdr:colOff>114300</xdr:colOff>
      <xdr:row>58</xdr:row>
      <xdr:rowOff>72479</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22110700" y="9914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165206</xdr:rowOff>
    </xdr:from>
    <xdr:ext cx="534377" cy="259045"/>
    <xdr:sp macro="" textlink="">
      <xdr:nvSpPr>
        <xdr:cNvPr id="814" name="貸付金該当値テキスト">
          <a:extLst>
            <a:ext uri="{FF2B5EF4-FFF2-40B4-BE49-F238E27FC236}">
              <a16:creationId xmlns:a16="http://schemas.microsoft.com/office/drawing/2014/main" id="{00000000-0008-0000-0600-00002E030000}"/>
            </a:ext>
          </a:extLst>
        </xdr:cNvPr>
        <xdr:cNvSpPr txBox="1"/>
      </xdr:nvSpPr>
      <xdr:spPr>
        <a:xfrm>
          <a:off x="22212300" y="9766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144434</xdr:rowOff>
    </xdr:from>
    <xdr:ext cx="59541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692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74</xdr:row>
      <xdr:rowOff>160762</xdr:rowOff>
    </xdr:from>
    <xdr:ext cx="59541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692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5642</xdr:rowOff>
    </xdr:from>
    <xdr:ext cx="59541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7" name="繰出金グラフ枠">
          <a:extLst>
            <a:ext uri="{FF2B5EF4-FFF2-40B4-BE49-F238E27FC236}">
              <a16:creationId xmlns:a16="http://schemas.microsoft.com/office/drawing/2014/main" id="{00000000-0008-0000-0600-00004F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60177</xdr:rowOff>
    </xdr:from>
    <xdr:to>
      <xdr:col>116</xdr:col>
      <xdr:colOff>62864</xdr:colOff>
      <xdr:row>78</xdr:row>
      <xdr:rowOff>149961</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flipV="1">
          <a:off x="22159595" y="12233127"/>
          <a:ext cx="1269" cy="1289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153788</xdr:rowOff>
    </xdr:from>
    <xdr:ext cx="534377" cy="259045"/>
    <xdr:sp macro="" textlink="">
      <xdr:nvSpPr>
        <xdr:cNvPr id="849" name="繰出金最小値テキスト">
          <a:extLst>
            <a:ext uri="{FF2B5EF4-FFF2-40B4-BE49-F238E27FC236}">
              <a16:creationId xmlns:a16="http://schemas.microsoft.com/office/drawing/2014/main" id="{00000000-0008-0000-0600-000051030000}"/>
            </a:ext>
          </a:extLst>
        </xdr:cNvPr>
        <xdr:cNvSpPr txBox="1"/>
      </xdr:nvSpPr>
      <xdr:spPr>
        <a:xfrm>
          <a:off x="22212300" y="13526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149961</xdr:rowOff>
    </xdr:from>
    <xdr:to>
      <xdr:col>116</xdr:col>
      <xdr:colOff>152400</xdr:colOff>
      <xdr:row>78</xdr:row>
      <xdr:rowOff>149961</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22072600" y="13523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6854</xdr:rowOff>
    </xdr:from>
    <xdr:ext cx="599010" cy="259045"/>
    <xdr:sp macro="" textlink="">
      <xdr:nvSpPr>
        <xdr:cNvPr id="851" name="繰出金最大値テキスト">
          <a:extLst>
            <a:ext uri="{FF2B5EF4-FFF2-40B4-BE49-F238E27FC236}">
              <a16:creationId xmlns:a16="http://schemas.microsoft.com/office/drawing/2014/main" id="{00000000-0008-0000-0600-000053030000}"/>
            </a:ext>
          </a:extLst>
        </xdr:cNvPr>
        <xdr:cNvSpPr txBox="1"/>
      </xdr:nvSpPr>
      <xdr:spPr>
        <a:xfrm>
          <a:off x="22212300" y="12008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431,851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60177</xdr:rowOff>
    </xdr:from>
    <xdr:to>
      <xdr:col>116</xdr:col>
      <xdr:colOff>152400</xdr:colOff>
      <xdr:row>71</xdr:row>
      <xdr:rowOff>60177</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22072600" y="12233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109760</xdr:rowOff>
    </xdr:from>
    <xdr:to>
      <xdr:col>116</xdr:col>
      <xdr:colOff>63500</xdr:colOff>
      <xdr:row>76</xdr:row>
      <xdr:rowOff>89061</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21323300" y="12625610"/>
          <a:ext cx="838200" cy="493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136309</xdr:rowOff>
    </xdr:from>
    <xdr:ext cx="599010" cy="259045"/>
    <xdr:sp macro="" textlink="">
      <xdr:nvSpPr>
        <xdr:cNvPr id="854" name="繰出金平均値テキスト">
          <a:extLst>
            <a:ext uri="{FF2B5EF4-FFF2-40B4-BE49-F238E27FC236}">
              <a16:creationId xmlns:a16="http://schemas.microsoft.com/office/drawing/2014/main" id="{00000000-0008-0000-0600-000056030000}"/>
            </a:ext>
          </a:extLst>
        </xdr:cNvPr>
        <xdr:cNvSpPr txBox="1"/>
      </xdr:nvSpPr>
      <xdr:spPr>
        <a:xfrm>
          <a:off x="22212300" y="131665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157882</xdr:rowOff>
    </xdr:from>
    <xdr:to>
      <xdr:col>116</xdr:col>
      <xdr:colOff>114300</xdr:colOff>
      <xdr:row>77</xdr:row>
      <xdr:rowOff>88032</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22110700" y="13188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109760</xdr:rowOff>
    </xdr:from>
    <xdr:to>
      <xdr:col>111</xdr:col>
      <xdr:colOff>177800</xdr:colOff>
      <xdr:row>73</xdr:row>
      <xdr:rowOff>136203</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flipV="1">
          <a:off x="20434300" y="12625610"/>
          <a:ext cx="889000" cy="26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159913</xdr:rowOff>
    </xdr:from>
    <xdr:to>
      <xdr:col>112</xdr:col>
      <xdr:colOff>38100</xdr:colOff>
      <xdr:row>77</xdr:row>
      <xdr:rowOff>90063</xdr:rowOff>
    </xdr:to>
    <xdr:sp macro="" textlink="">
      <xdr:nvSpPr>
        <xdr:cNvPr id="857" name="フローチャート: 判断 856">
          <a:extLst>
            <a:ext uri="{FF2B5EF4-FFF2-40B4-BE49-F238E27FC236}">
              <a16:creationId xmlns:a16="http://schemas.microsoft.com/office/drawing/2014/main" id="{00000000-0008-0000-0600-000059030000}"/>
            </a:ext>
          </a:extLst>
        </xdr:cNvPr>
        <xdr:cNvSpPr/>
      </xdr:nvSpPr>
      <xdr:spPr>
        <a:xfrm>
          <a:off x="21272500" y="13190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77</xdr:row>
      <xdr:rowOff>81190</xdr:rowOff>
    </xdr:from>
    <xdr:ext cx="599010"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21023795" y="132828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136203</xdr:rowOff>
    </xdr:from>
    <xdr:to>
      <xdr:col>107</xdr:col>
      <xdr:colOff>50800</xdr:colOff>
      <xdr:row>74</xdr:row>
      <xdr:rowOff>14623</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flipV="1">
          <a:off x="19545300" y="12652053"/>
          <a:ext cx="889000" cy="49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145557</xdr:rowOff>
    </xdr:from>
    <xdr:to>
      <xdr:col>107</xdr:col>
      <xdr:colOff>101600</xdr:colOff>
      <xdr:row>77</xdr:row>
      <xdr:rowOff>75707</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20383500" y="1317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77</xdr:row>
      <xdr:rowOff>66834</xdr:rowOff>
    </xdr:from>
    <xdr:ext cx="59901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0134795" y="13268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120583</xdr:rowOff>
    </xdr:from>
    <xdr:to>
      <xdr:col>102</xdr:col>
      <xdr:colOff>114300</xdr:colOff>
      <xdr:row>74</xdr:row>
      <xdr:rowOff>14623</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a:off x="18656300" y="12636433"/>
          <a:ext cx="889000" cy="65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77</xdr:row>
      <xdr:rowOff>2054</xdr:rowOff>
    </xdr:from>
    <xdr:to>
      <xdr:col>102</xdr:col>
      <xdr:colOff>165100</xdr:colOff>
      <xdr:row>77</xdr:row>
      <xdr:rowOff>103654</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19494500" y="13203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77</xdr:row>
      <xdr:rowOff>94781</xdr:rowOff>
    </xdr:from>
    <xdr:ext cx="59901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9245795" y="132964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168760</xdr:rowOff>
    </xdr:from>
    <xdr:to>
      <xdr:col>98</xdr:col>
      <xdr:colOff>38100</xdr:colOff>
      <xdr:row>77</xdr:row>
      <xdr:rowOff>98910</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18605500" y="13198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77</xdr:row>
      <xdr:rowOff>90037</xdr:rowOff>
    </xdr:from>
    <xdr:ext cx="59901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8356795" y="13291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38261</xdr:rowOff>
    </xdr:from>
    <xdr:to>
      <xdr:col>116</xdr:col>
      <xdr:colOff>114300</xdr:colOff>
      <xdr:row>76</xdr:row>
      <xdr:rowOff>139861</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22110700" y="13068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61139</xdr:rowOff>
    </xdr:from>
    <xdr:ext cx="599010" cy="259045"/>
    <xdr:sp macro="" textlink="">
      <xdr:nvSpPr>
        <xdr:cNvPr id="873" name="繰出金該当値テキスト">
          <a:extLst>
            <a:ext uri="{FF2B5EF4-FFF2-40B4-BE49-F238E27FC236}">
              <a16:creationId xmlns:a16="http://schemas.microsoft.com/office/drawing/2014/main" id="{00000000-0008-0000-0600-000069030000}"/>
            </a:ext>
          </a:extLst>
        </xdr:cNvPr>
        <xdr:cNvSpPr txBox="1"/>
      </xdr:nvSpPr>
      <xdr:spPr>
        <a:xfrm>
          <a:off x="22212300" y="129198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58960</xdr:rowOff>
    </xdr:from>
    <xdr:to>
      <xdr:col>112</xdr:col>
      <xdr:colOff>38100</xdr:colOff>
      <xdr:row>73</xdr:row>
      <xdr:rowOff>160560</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21272500" y="1257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72</xdr:row>
      <xdr:rowOff>5637</xdr:rowOff>
    </xdr:from>
    <xdr:ext cx="59901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1023795" y="123500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85403</xdr:rowOff>
    </xdr:from>
    <xdr:to>
      <xdr:col>107</xdr:col>
      <xdr:colOff>101600</xdr:colOff>
      <xdr:row>74</xdr:row>
      <xdr:rowOff>15553</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20383500" y="12601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72</xdr:row>
      <xdr:rowOff>32080</xdr:rowOff>
    </xdr:from>
    <xdr:ext cx="59901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20134795" y="12376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135273</xdr:rowOff>
    </xdr:from>
    <xdr:to>
      <xdr:col>102</xdr:col>
      <xdr:colOff>165100</xdr:colOff>
      <xdr:row>74</xdr:row>
      <xdr:rowOff>65423</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19494500" y="12651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72</xdr:row>
      <xdr:rowOff>81950</xdr:rowOff>
    </xdr:from>
    <xdr:ext cx="599010"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9245795" y="124263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69783</xdr:rowOff>
    </xdr:from>
    <xdr:to>
      <xdr:col>98</xdr:col>
      <xdr:colOff>38100</xdr:colOff>
      <xdr:row>73</xdr:row>
      <xdr:rowOff>171383</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18605500" y="12585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72</xdr:row>
      <xdr:rowOff>16460</xdr:rowOff>
    </xdr:from>
    <xdr:ext cx="599010"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18356795" y="12360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6" name="前年度繰上充用金グラフ枠">
          <a:extLst>
            <a:ext uri="{FF2B5EF4-FFF2-40B4-BE49-F238E27FC236}">
              <a16:creationId xmlns:a16="http://schemas.microsoft.com/office/drawing/2014/main" id="{00000000-0008-0000-0600-000080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8" name="前年度繰上充用金最小値テキスト">
          <a:extLst>
            <a:ext uri="{FF2B5EF4-FFF2-40B4-BE49-F238E27FC236}">
              <a16:creationId xmlns:a16="http://schemas.microsoft.com/office/drawing/2014/main" id="{00000000-0008-0000-0600-000082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0" name="前年度繰上充用金最大値テキスト">
          <a:extLst>
            <a:ext uri="{FF2B5EF4-FFF2-40B4-BE49-F238E27FC236}">
              <a16:creationId xmlns:a16="http://schemas.microsoft.com/office/drawing/2014/main" id="{00000000-0008-0000-0600-000084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3" name="前年度繰上充用金平均値テキスト">
          <a:extLst>
            <a:ext uri="{FF2B5EF4-FFF2-40B4-BE49-F238E27FC236}">
              <a16:creationId xmlns:a16="http://schemas.microsoft.com/office/drawing/2014/main" id="{00000000-0008-0000-0600-000087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6" name="フローチャート: 判断 905">
          <a:extLst>
            <a:ext uri="{FF2B5EF4-FFF2-40B4-BE49-F238E27FC236}">
              <a16:creationId xmlns:a16="http://schemas.microsoft.com/office/drawing/2014/main" id="{00000000-0008-0000-0600-00008A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1" name="楕円 920">
          <a:extLst>
            <a:ext uri="{FF2B5EF4-FFF2-40B4-BE49-F238E27FC236}">
              <a16:creationId xmlns:a16="http://schemas.microsoft.com/office/drawing/2014/main" id="{00000000-0008-0000-0600-000099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2" name="前年度繰上充用金該当値テキスト">
          <a:extLst>
            <a:ext uri="{FF2B5EF4-FFF2-40B4-BE49-F238E27FC236}">
              <a16:creationId xmlns:a16="http://schemas.microsoft.com/office/drawing/2014/main" id="{00000000-0008-0000-0600-00009A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3" name="楕円 922">
          <a:extLst>
            <a:ext uri="{FF2B5EF4-FFF2-40B4-BE49-F238E27FC236}">
              <a16:creationId xmlns:a16="http://schemas.microsoft.com/office/drawing/2014/main" id="{00000000-0008-0000-0600-00009B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1" name="正方形/長方形 930">
          <a:extLst>
            <a:ext uri="{FF2B5EF4-FFF2-40B4-BE49-F238E27FC236}">
              <a16:creationId xmlns:a16="http://schemas.microsoft.com/office/drawing/2014/main" id="{00000000-0008-0000-0600-0000A3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2" name="正方形/長方形 931">
          <a:extLst>
            <a:ext uri="{FF2B5EF4-FFF2-40B4-BE49-F238E27FC236}">
              <a16:creationId xmlns:a16="http://schemas.microsoft.com/office/drawing/2014/main" id="{00000000-0008-0000-0600-0000A4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人口が昨年度に比べ、</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人減少（△</a:t>
          </a:r>
          <a:r>
            <a:rPr kumimoji="1" lang="en-US" altLang="ja-JP" sz="1300">
              <a:latin typeface="ＭＳ Ｐゴシック" panose="020B0600070205080204" pitchFamily="50" charset="-128"/>
              <a:ea typeface="ＭＳ Ｐゴシック" panose="020B0600070205080204" pitchFamily="50" charset="-128"/>
            </a:rPr>
            <a:t>4.9</a:t>
          </a:r>
          <a:r>
            <a:rPr kumimoji="1" lang="ja-JP" altLang="en-US" sz="1300">
              <a:latin typeface="ＭＳ Ｐゴシック" panose="020B0600070205080204" pitchFamily="50" charset="-128"/>
              <a:ea typeface="ＭＳ Ｐゴシック" panose="020B0600070205080204" pitchFamily="50" charset="-128"/>
            </a:rPr>
            <a:t>％）している。</a:t>
          </a:r>
        </a:p>
        <a:p>
          <a:r>
            <a:rPr kumimoji="1" lang="ja-JP" altLang="en-US" sz="1300">
              <a:latin typeface="ＭＳ Ｐゴシック" panose="020B0600070205080204" pitchFamily="50" charset="-128"/>
              <a:ea typeface="ＭＳ Ｐゴシック" panose="020B0600070205080204" pitchFamily="50" charset="-128"/>
            </a:rPr>
            <a:t>人件費は、住民一人当たりについて</a:t>
          </a:r>
          <a:r>
            <a:rPr kumimoji="1" lang="en-US" altLang="ja-JP" sz="1300">
              <a:latin typeface="ＭＳ Ｐゴシック" panose="020B0600070205080204" pitchFamily="50" charset="-128"/>
              <a:ea typeface="ＭＳ Ｐゴシック" panose="020B0600070205080204" pitchFamily="50" charset="-128"/>
            </a:rPr>
            <a:t>60</a:t>
          </a:r>
          <a:r>
            <a:rPr kumimoji="1" lang="ja-JP" altLang="en-US" sz="1300">
              <a:latin typeface="ＭＳ Ｐゴシック" panose="020B0600070205080204" pitchFamily="50" charset="-128"/>
              <a:ea typeface="ＭＳ Ｐゴシック" panose="020B0600070205080204" pitchFamily="50" charset="-128"/>
            </a:rPr>
            <a:t>万円台で推移してきたが、本年度からから</a:t>
          </a:r>
          <a:r>
            <a:rPr kumimoji="1" lang="en-US" altLang="ja-JP" sz="1300">
              <a:latin typeface="ＭＳ Ｐゴシック" panose="020B0600070205080204" pitchFamily="50" charset="-128"/>
              <a:ea typeface="ＭＳ Ｐゴシック" panose="020B0600070205080204" pitchFamily="50" charset="-128"/>
            </a:rPr>
            <a:t>90</a:t>
          </a:r>
          <a:r>
            <a:rPr kumimoji="1" lang="ja-JP" altLang="en-US" sz="1300">
              <a:latin typeface="ＭＳ Ｐゴシック" panose="020B0600070205080204" pitchFamily="50" charset="-128"/>
              <a:ea typeface="ＭＳ Ｐゴシック" panose="020B0600070205080204" pitchFamily="50" charset="-128"/>
            </a:rPr>
            <a:t>万円台と大幅に上昇した。これは、会計年度任用職員制度の導入や令和元年度で廃止した不採算部門の公営企業（事業の一部）を本度から普通会計へ移行したことに伴い経費が増加した。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人口規模が極端に小さいく他の団体や国県平均と単純に比較することは難しいが、引き続き定員管理の適正化を推進し人件費の抑制に努める。補助費等については、新型コロナウイルス感染症に伴う特別定額給付金や事業者等への支援金など臨時的な経費増加が要因となっている。維持補修費については、公共施設等の雪害等による臨時的な補修や老朽化に伴う定期的な補修等が大きく増加した。普通建設事業費の更新整備については、役場新庁舎の整備に伴い大きく増加となった。今後も、公共施設総合管理計画に基づき、事業管理を行い事業費の平準化に努め、抑制を図る。災害復旧費については、台風</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号（</a:t>
          </a:r>
          <a:r>
            <a:rPr kumimoji="1" lang="en-US" altLang="ja-JP" sz="1300">
              <a:latin typeface="ＭＳ Ｐゴシック" panose="020B0600070205080204" pitchFamily="50" charset="-128"/>
              <a:ea typeface="ＭＳ Ｐゴシック" panose="020B0600070205080204" pitchFamily="50" charset="-128"/>
            </a:rPr>
            <a:t>R</a:t>
          </a:r>
          <a:r>
            <a:rPr kumimoji="1" lang="ja-JP" altLang="en-US" sz="1300">
              <a:latin typeface="ＭＳ Ｐゴシック" panose="020B0600070205080204" pitchFamily="50" charset="-128"/>
              <a:ea typeface="ＭＳ Ｐゴシック" panose="020B0600070205080204" pitchFamily="50" charset="-128"/>
            </a:rPr>
            <a:t>元年発生）に伴う道路及び林道災害に係る復旧工事が増加したことによる。公債費については、前年度に繰上償還（民間資金）を行ったため、本年度は大きく減少した。貸付金については、自然公園団体への短期的な貸付が増加。繰出金については、公営企業会計の一部事業廃止に伴い大きく減少となった。</a:t>
          </a:r>
        </a:p>
        <a:p>
          <a:endParaRPr kumimoji="1" lang="ja-JP" altLang="en-US"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福島県檜枝岐村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522
521
390.46
2,675,151
2,533,165
103,307
991,543
3,296,213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98878</xdr:rowOff>
    </xdr:from>
    <xdr:to>
      <xdr:col>28</xdr:col>
      <xdr:colOff>114300</xdr:colOff>
      <xdr:row>39</xdr:row>
      <xdr:rowOff>98878</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128105</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5" name="テキスト ボックス 54">
          <a:extLst>
            <a:ext uri="{FF2B5EF4-FFF2-40B4-BE49-F238E27FC236}">
              <a16:creationId xmlns:a16="http://schemas.microsoft.com/office/drawing/2014/main" id="{00000000-0008-0000-0700-000037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6" name="議会費グラフ枠">
          <a:extLst>
            <a:ext uri="{FF2B5EF4-FFF2-40B4-BE49-F238E27FC236}">
              <a16:creationId xmlns:a16="http://schemas.microsoft.com/office/drawing/2014/main" id="{00000000-0008-0000-0700-000038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98683</xdr:rowOff>
    </xdr:from>
    <xdr:to>
      <xdr:col>24</xdr:col>
      <xdr:colOff>62865</xdr:colOff>
      <xdr:row>38</xdr:row>
      <xdr:rowOff>108463</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flipV="1">
          <a:off x="4633595" y="5070733"/>
          <a:ext cx="1270" cy="15528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112290</xdr:rowOff>
    </xdr:from>
    <xdr:ext cx="469744" cy="259045"/>
    <xdr:sp macro="" textlink="">
      <xdr:nvSpPr>
        <xdr:cNvPr id="58" name="議会費最小値テキスト">
          <a:extLst>
            <a:ext uri="{FF2B5EF4-FFF2-40B4-BE49-F238E27FC236}">
              <a16:creationId xmlns:a16="http://schemas.microsoft.com/office/drawing/2014/main" id="{00000000-0008-0000-0700-00003A000000}"/>
            </a:ext>
          </a:extLst>
        </xdr:cNvPr>
        <xdr:cNvSpPr txBox="1"/>
      </xdr:nvSpPr>
      <xdr:spPr>
        <a:xfrm>
          <a:off x="4686300" y="6627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108463</xdr:rowOff>
    </xdr:from>
    <xdr:to>
      <xdr:col>24</xdr:col>
      <xdr:colOff>152400</xdr:colOff>
      <xdr:row>38</xdr:row>
      <xdr:rowOff>108463</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6623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45360</xdr:rowOff>
    </xdr:from>
    <xdr:ext cx="599010" cy="259045"/>
    <xdr:sp macro="" textlink="">
      <xdr:nvSpPr>
        <xdr:cNvPr id="60" name="議会費最大値テキスト">
          <a:extLst>
            <a:ext uri="{FF2B5EF4-FFF2-40B4-BE49-F238E27FC236}">
              <a16:creationId xmlns:a16="http://schemas.microsoft.com/office/drawing/2014/main" id="{00000000-0008-0000-0700-00003C000000}"/>
            </a:ext>
          </a:extLst>
        </xdr:cNvPr>
        <xdr:cNvSpPr txBox="1"/>
      </xdr:nvSpPr>
      <xdr:spPr>
        <a:xfrm>
          <a:off x="4686300" y="4845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105,012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29</xdr:row>
      <xdr:rowOff>98683</xdr:rowOff>
    </xdr:from>
    <xdr:to>
      <xdr:col>24</xdr:col>
      <xdr:colOff>152400</xdr:colOff>
      <xdr:row>29</xdr:row>
      <xdr:rowOff>98683</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4546600" y="5070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5283</xdr:rowOff>
    </xdr:from>
    <xdr:to>
      <xdr:col>24</xdr:col>
      <xdr:colOff>63500</xdr:colOff>
      <xdr:row>33</xdr:row>
      <xdr:rowOff>39165</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3797300" y="5663133"/>
          <a:ext cx="838200" cy="33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55472</xdr:rowOff>
    </xdr:from>
    <xdr:ext cx="534377" cy="259045"/>
    <xdr:sp macro="" textlink="">
      <xdr:nvSpPr>
        <xdr:cNvPr id="63" name="議会費平均値テキスト">
          <a:extLst>
            <a:ext uri="{FF2B5EF4-FFF2-40B4-BE49-F238E27FC236}">
              <a16:creationId xmlns:a16="http://schemas.microsoft.com/office/drawing/2014/main" id="{00000000-0008-0000-0700-00003F000000}"/>
            </a:ext>
          </a:extLst>
        </xdr:cNvPr>
        <xdr:cNvSpPr txBox="1"/>
      </xdr:nvSpPr>
      <xdr:spPr>
        <a:xfrm>
          <a:off x="4686300" y="63991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77045</xdr:rowOff>
    </xdr:from>
    <xdr:to>
      <xdr:col>24</xdr:col>
      <xdr:colOff>114300</xdr:colOff>
      <xdr:row>38</xdr:row>
      <xdr:rowOff>7195</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4584700" y="6420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165907</xdr:rowOff>
    </xdr:from>
    <xdr:to>
      <xdr:col>19</xdr:col>
      <xdr:colOff>177800</xdr:colOff>
      <xdr:row>33</xdr:row>
      <xdr:rowOff>5283</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a:off x="2908300" y="5652307"/>
          <a:ext cx="889000" cy="10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64293</xdr:rowOff>
    </xdr:from>
    <xdr:to>
      <xdr:col>20</xdr:col>
      <xdr:colOff>38100</xdr:colOff>
      <xdr:row>37</xdr:row>
      <xdr:rowOff>165893</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3746500" y="6407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157020</xdr:rowOff>
    </xdr:from>
    <xdr:ext cx="534377"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3530111" y="6500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165907</xdr:rowOff>
    </xdr:from>
    <xdr:to>
      <xdr:col>15</xdr:col>
      <xdr:colOff>50800</xdr:colOff>
      <xdr:row>33</xdr:row>
      <xdr:rowOff>56979</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flipV="1">
          <a:off x="2019300" y="5652307"/>
          <a:ext cx="889000" cy="62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70367</xdr:rowOff>
    </xdr:from>
    <xdr:to>
      <xdr:col>15</xdr:col>
      <xdr:colOff>101600</xdr:colOff>
      <xdr:row>38</xdr:row>
      <xdr:rowOff>517</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2857500" y="6414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163094</xdr:rowOff>
    </xdr:from>
    <xdr:ext cx="534377"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2641111" y="6506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56979</xdr:rowOff>
    </xdr:from>
    <xdr:to>
      <xdr:col>10</xdr:col>
      <xdr:colOff>114300</xdr:colOff>
      <xdr:row>33</xdr:row>
      <xdr:rowOff>66368</xdr:rowOff>
    </xdr:to>
    <xdr:cxnSp macro="">
      <xdr:nvCxnSpPr>
        <xdr:cNvPr id="71" name="直線コネクタ 70">
          <a:extLst>
            <a:ext uri="{FF2B5EF4-FFF2-40B4-BE49-F238E27FC236}">
              <a16:creationId xmlns:a16="http://schemas.microsoft.com/office/drawing/2014/main" id="{00000000-0008-0000-0700-000047000000}"/>
            </a:ext>
          </a:extLst>
        </xdr:cNvPr>
        <xdr:cNvCxnSpPr/>
      </xdr:nvCxnSpPr>
      <xdr:spPr>
        <a:xfrm flipV="1">
          <a:off x="1130300" y="5714829"/>
          <a:ext cx="889000" cy="9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60472</xdr:rowOff>
    </xdr:from>
    <xdr:to>
      <xdr:col>10</xdr:col>
      <xdr:colOff>165100</xdr:colOff>
      <xdr:row>37</xdr:row>
      <xdr:rowOff>162072</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968500" y="6404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153199</xdr:rowOff>
    </xdr:from>
    <xdr:ext cx="534377"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1752111" y="6496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55737</xdr:rowOff>
    </xdr:from>
    <xdr:to>
      <xdr:col>6</xdr:col>
      <xdr:colOff>38100</xdr:colOff>
      <xdr:row>37</xdr:row>
      <xdr:rowOff>157337</xdr:rowOff>
    </xdr:to>
    <xdr:sp macro="" textlink="">
      <xdr:nvSpPr>
        <xdr:cNvPr id="74" name="フローチャート: 判断 73">
          <a:extLst>
            <a:ext uri="{FF2B5EF4-FFF2-40B4-BE49-F238E27FC236}">
              <a16:creationId xmlns:a16="http://schemas.microsoft.com/office/drawing/2014/main" id="{00000000-0008-0000-0700-00004A000000}"/>
            </a:ext>
          </a:extLst>
        </xdr:cNvPr>
        <xdr:cNvSpPr/>
      </xdr:nvSpPr>
      <xdr:spPr>
        <a:xfrm>
          <a:off x="1079500" y="6399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148464</xdr:rowOff>
    </xdr:from>
    <xdr:ext cx="534377"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863111" y="6492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159815</xdr:rowOff>
    </xdr:from>
    <xdr:to>
      <xdr:col>24</xdr:col>
      <xdr:colOff>114300</xdr:colOff>
      <xdr:row>33</xdr:row>
      <xdr:rowOff>89965</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4584700" y="5646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11242</xdr:rowOff>
    </xdr:from>
    <xdr:ext cx="534377" cy="259045"/>
    <xdr:sp macro="" textlink="">
      <xdr:nvSpPr>
        <xdr:cNvPr id="82" name="議会費該当値テキスト">
          <a:extLst>
            <a:ext uri="{FF2B5EF4-FFF2-40B4-BE49-F238E27FC236}">
              <a16:creationId xmlns:a16="http://schemas.microsoft.com/office/drawing/2014/main" id="{00000000-0008-0000-0700-000052000000}"/>
            </a:ext>
          </a:extLst>
        </xdr:cNvPr>
        <xdr:cNvSpPr txBox="1"/>
      </xdr:nvSpPr>
      <xdr:spPr>
        <a:xfrm>
          <a:off x="4686300" y="5497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125933</xdr:rowOff>
    </xdr:from>
    <xdr:to>
      <xdr:col>20</xdr:col>
      <xdr:colOff>38100</xdr:colOff>
      <xdr:row>33</xdr:row>
      <xdr:rowOff>56083</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3746500" y="5612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31</xdr:row>
      <xdr:rowOff>72610</xdr:rowOff>
    </xdr:from>
    <xdr:ext cx="534377"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3530111" y="5387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115107</xdr:rowOff>
    </xdr:from>
    <xdr:to>
      <xdr:col>15</xdr:col>
      <xdr:colOff>101600</xdr:colOff>
      <xdr:row>33</xdr:row>
      <xdr:rowOff>45257</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2857500" y="5601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31</xdr:row>
      <xdr:rowOff>61784</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2641111" y="5376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6179</xdr:rowOff>
    </xdr:from>
    <xdr:to>
      <xdr:col>10</xdr:col>
      <xdr:colOff>165100</xdr:colOff>
      <xdr:row>33</xdr:row>
      <xdr:rowOff>107779</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968500" y="5664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31</xdr:row>
      <xdr:rowOff>124306</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1752111" y="5439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15568</xdr:rowOff>
    </xdr:from>
    <xdr:to>
      <xdr:col>6</xdr:col>
      <xdr:colOff>38100</xdr:colOff>
      <xdr:row>33</xdr:row>
      <xdr:rowOff>117168</xdr:rowOff>
    </xdr:to>
    <xdr:sp macro="" textlink="">
      <xdr:nvSpPr>
        <xdr:cNvPr id="89" name="楕円 88">
          <a:extLst>
            <a:ext uri="{FF2B5EF4-FFF2-40B4-BE49-F238E27FC236}">
              <a16:creationId xmlns:a16="http://schemas.microsoft.com/office/drawing/2014/main" id="{00000000-0008-0000-0700-000059000000}"/>
            </a:ext>
          </a:extLst>
        </xdr:cNvPr>
        <xdr:cNvSpPr/>
      </xdr:nvSpPr>
      <xdr:spPr>
        <a:xfrm>
          <a:off x="1079500" y="5673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31</xdr:row>
      <xdr:rowOff>133695</xdr:rowOff>
    </xdr:from>
    <xdr:ext cx="534377" cy="259045"/>
    <xdr:sp macro="" textlink="">
      <xdr:nvSpPr>
        <xdr:cNvPr id="90" name="テキスト ボックス 89">
          <a:extLst>
            <a:ext uri="{FF2B5EF4-FFF2-40B4-BE49-F238E27FC236}">
              <a16:creationId xmlns:a16="http://schemas.microsoft.com/office/drawing/2014/main" id="{00000000-0008-0000-0700-00005A000000}"/>
            </a:ext>
          </a:extLst>
        </xdr:cNvPr>
        <xdr:cNvSpPr txBox="1"/>
      </xdr:nvSpPr>
      <xdr:spPr>
        <a:xfrm>
          <a:off x="863111" y="5448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56</xdr:row>
      <xdr:rowOff>35577</xdr:rowOff>
    </xdr:from>
    <xdr:ext cx="685572"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76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a:extLst>
            <a:ext uri="{FF2B5EF4-FFF2-40B4-BE49-F238E27FC236}">
              <a16:creationId xmlns:a16="http://schemas.microsoft.com/office/drawing/2014/main" id="{00000000-0008-0000-07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40346</xdr:rowOff>
    </xdr:from>
    <xdr:to>
      <xdr:col>24</xdr:col>
      <xdr:colOff>62865</xdr:colOff>
      <xdr:row>58</xdr:row>
      <xdr:rowOff>136391</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flipV="1">
          <a:off x="4633595" y="8612846"/>
          <a:ext cx="1270" cy="1467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140218</xdr:rowOff>
    </xdr:from>
    <xdr:ext cx="599010" cy="259045"/>
    <xdr:sp macro="" textlink="">
      <xdr:nvSpPr>
        <xdr:cNvPr id="115" name="総務費最小値テキスト">
          <a:extLst>
            <a:ext uri="{FF2B5EF4-FFF2-40B4-BE49-F238E27FC236}">
              <a16:creationId xmlns:a16="http://schemas.microsoft.com/office/drawing/2014/main" id="{00000000-0008-0000-0700-000073000000}"/>
            </a:ext>
          </a:extLst>
        </xdr:cNvPr>
        <xdr:cNvSpPr txBox="1"/>
      </xdr:nvSpPr>
      <xdr:spPr>
        <a:xfrm>
          <a:off x="4686300" y="10084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136391</xdr:rowOff>
    </xdr:from>
    <xdr:to>
      <xdr:col>24</xdr:col>
      <xdr:colOff>152400</xdr:colOff>
      <xdr:row>58</xdr:row>
      <xdr:rowOff>136391</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100804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158473</xdr:rowOff>
    </xdr:from>
    <xdr:ext cx="690189" cy="259045"/>
    <xdr:sp macro="" textlink="">
      <xdr:nvSpPr>
        <xdr:cNvPr id="117" name="総務費最大値テキスト">
          <a:extLst>
            <a:ext uri="{FF2B5EF4-FFF2-40B4-BE49-F238E27FC236}">
              <a16:creationId xmlns:a16="http://schemas.microsoft.com/office/drawing/2014/main" id="{00000000-0008-0000-0700-000075000000}"/>
            </a:ext>
          </a:extLst>
        </xdr:cNvPr>
        <xdr:cNvSpPr txBox="1"/>
      </xdr:nvSpPr>
      <xdr:spPr>
        <a:xfrm>
          <a:off x="4686300" y="838807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4,060,770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40346</xdr:rowOff>
    </xdr:from>
    <xdr:to>
      <xdr:col>24</xdr:col>
      <xdr:colOff>152400</xdr:colOff>
      <xdr:row>50</xdr:row>
      <xdr:rowOff>40346</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86128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65853</xdr:rowOff>
    </xdr:from>
    <xdr:to>
      <xdr:col>24</xdr:col>
      <xdr:colOff>63500</xdr:colOff>
      <xdr:row>56</xdr:row>
      <xdr:rowOff>136898</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flipV="1">
          <a:off x="3797300" y="9324153"/>
          <a:ext cx="838200" cy="413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139190</xdr:rowOff>
    </xdr:from>
    <xdr:ext cx="599010" cy="259045"/>
    <xdr:sp macro="" textlink="">
      <xdr:nvSpPr>
        <xdr:cNvPr id="120" name="総務費平均値テキスト">
          <a:extLst>
            <a:ext uri="{FF2B5EF4-FFF2-40B4-BE49-F238E27FC236}">
              <a16:creationId xmlns:a16="http://schemas.microsoft.com/office/drawing/2014/main" id="{00000000-0008-0000-0700-000078000000}"/>
            </a:ext>
          </a:extLst>
        </xdr:cNvPr>
        <xdr:cNvSpPr txBox="1"/>
      </xdr:nvSpPr>
      <xdr:spPr>
        <a:xfrm>
          <a:off x="4686300" y="99118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461,383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160763</xdr:rowOff>
    </xdr:from>
    <xdr:to>
      <xdr:col>24</xdr:col>
      <xdr:colOff>114300</xdr:colOff>
      <xdr:row>58</xdr:row>
      <xdr:rowOff>90913</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4584700" y="9933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136898</xdr:rowOff>
    </xdr:from>
    <xdr:to>
      <xdr:col>19</xdr:col>
      <xdr:colOff>177800</xdr:colOff>
      <xdr:row>57</xdr:row>
      <xdr:rowOff>90241</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2908300" y="9738098"/>
          <a:ext cx="889000" cy="124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38850</xdr:rowOff>
    </xdr:from>
    <xdr:to>
      <xdr:col>20</xdr:col>
      <xdr:colOff>38100</xdr:colOff>
      <xdr:row>58</xdr:row>
      <xdr:rowOff>140450</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3746500" y="9982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131577</xdr:rowOff>
    </xdr:from>
    <xdr:ext cx="599010"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3497795" y="10075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70396</xdr:rowOff>
    </xdr:from>
    <xdr:to>
      <xdr:col>15</xdr:col>
      <xdr:colOff>50800</xdr:colOff>
      <xdr:row>57</xdr:row>
      <xdr:rowOff>90241</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a:off x="2019300" y="9671596"/>
          <a:ext cx="889000" cy="191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35769</xdr:rowOff>
    </xdr:from>
    <xdr:to>
      <xdr:col>15</xdr:col>
      <xdr:colOff>101600</xdr:colOff>
      <xdr:row>58</xdr:row>
      <xdr:rowOff>137369</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2857500" y="9979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128496</xdr:rowOff>
    </xdr:from>
    <xdr:ext cx="599010"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2608795" y="100725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70396</xdr:rowOff>
    </xdr:from>
    <xdr:to>
      <xdr:col>10</xdr:col>
      <xdr:colOff>114300</xdr:colOff>
      <xdr:row>57</xdr:row>
      <xdr:rowOff>113568</xdr:rowOff>
    </xdr:to>
    <xdr:cxnSp macro="">
      <xdr:nvCxnSpPr>
        <xdr:cNvPr id="128" name="直線コネクタ 127">
          <a:extLst>
            <a:ext uri="{FF2B5EF4-FFF2-40B4-BE49-F238E27FC236}">
              <a16:creationId xmlns:a16="http://schemas.microsoft.com/office/drawing/2014/main" id="{00000000-0008-0000-0700-000080000000}"/>
            </a:ext>
          </a:extLst>
        </xdr:cNvPr>
        <xdr:cNvCxnSpPr/>
      </xdr:nvCxnSpPr>
      <xdr:spPr>
        <a:xfrm flipV="1">
          <a:off x="1130300" y="9671596"/>
          <a:ext cx="889000" cy="214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35978</xdr:rowOff>
    </xdr:from>
    <xdr:to>
      <xdr:col>10</xdr:col>
      <xdr:colOff>165100</xdr:colOff>
      <xdr:row>58</xdr:row>
      <xdr:rowOff>137578</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968500" y="9980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128705</xdr:rowOff>
    </xdr:from>
    <xdr:ext cx="59901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1719795" y="10072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28017</xdr:rowOff>
    </xdr:from>
    <xdr:to>
      <xdr:col>6</xdr:col>
      <xdr:colOff>38100</xdr:colOff>
      <xdr:row>58</xdr:row>
      <xdr:rowOff>129617</xdr:rowOff>
    </xdr:to>
    <xdr:sp macro="" textlink="">
      <xdr:nvSpPr>
        <xdr:cNvPr id="131" name="フローチャート: 判断 130">
          <a:extLst>
            <a:ext uri="{FF2B5EF4-FFF2-40B4-BE49-F238E27FC236}">
              <a16:creationId xmlns:a16="http://schemas.microsoft.com/office/drawing/2014/main" id="{00000000-0008-0000-0700-000083000000}"/>
            </a:ext>
          </a:extLst>
        </xdr:cNvPr>
        <xdr:cNvSpPr/>
      </xdr:nvSpPr>
      <xdr:spPr>
        <a:xfrm>
          <a:off x="1079500" y="9972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120744</xdr:rowOff>
    </xdr:from>
    <xdr:ext cx="59901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830795" y="10064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15053</xdr:rowOff>
    </xdr:from>
    <xdr:to>
      <xdr:col>24</xdr:col>
      <xdr:colOff>114300</xdr:colOff>
      <xdr:row>54</xdr:row>
      <xdr:rowOff>116653</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4584700" y="9273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37930</xdr:rowOff>
    </xdr:from>
    <xdr:ext cx="690189" cy="259045"/>
    <xdr:sp macro="" textlink="">
      <xdr:nvSpPr>
        <xdr:cNvPr id="139" name="総務費該当値テキスト">
          <a:extLst>
            <a:ext uri="{FF2B5EF4-FFF2-40B4-BE49-F238E27FC236}">
              <a16:creationId xmlns:a16="http://schemas.microsoft.com/office/drawing/2014/main" id="{00000000-0008-0000-0700-00008B000000}"/>
            </a:ext>
          </a:extLst>
        </xdr:cNvPr>
        <xdr:cNvSpPr txBox="1"/>
      </xdr:nvSpPr>
      <xdr:spPr>
        <a:xfrm>
          <a:off x="4686300" y="912478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2,193,824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86098</xdr:rowOff>
    </xdr:from>
    <xdr:to>
      <xdr:col>20</xdr:col>
      <xdr:colOff>38100</xdr:colOff>
      <xdr:row>57</xdr:row>
      <xdr:rowOff>16248</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3746500" y="9687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23205</xdr:colOff>
      <xdr:row>55</xdr:row>
      <xdr:rowOff>32775</xdr:rowOff>
    </xdr:from>
    <xdr:ext cx="690189"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3452205" y="946252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1,107,355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39441</xdr:rowOff>
    </xdr:from>
    <xdr:to>
      <xdr:col>15</xdr:col>
      <xdr:colOff>101600</xdr:colOff>
      <xdr:row>57</xdr:row>
      <xdr:rowOff>141041</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2857500" y="9812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157568</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2608795" y="9587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19596</xdr:rowOff>
    </xdr:from>
    <xdr:to>
      <xdr:col>10</xdr:col>
      <xdr:colOff>165100</xdr:colOff>
      <xdr:row>56</xdr:row>
      <xdr:rowOff>121196</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968500" y="9620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xdr:col>
      <xdr:colOff>150205</xdr:colOff>
      <xdr:row>54</xdr:row>
      <xdr:rowOff>137723</xdr:rowOff>
    </xdr:from>
    <xdr:ext cx="690189"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1674205" y="939602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1,281,899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62768</xdr:rowOff>
    </xdr:from>
    <xdr:to>
      <xdr:col>6</xdr:col>
      <xdr:colOff>38100</xdr:colOff>
      <xdr:row>57</xdr:row>
      <xdr:rowOff>164368</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1079500" y="9835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9445</xdr:rowOff>
    </xdr:from>
    <xdr:ext cx="599010"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830795" y="96106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177,983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a:extLst>
            <a:ext uri="{FF2B5EF4-FFF2-40B4-BE49-F238E27FC236}">
              <a16:creationId xmlns:a16="http://schemas.microsoft.com/office/drawing/2014/main" id="{00000000-0008-0000-07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39798</xdr:rowOff>
    </xdr:from>
    <xdr:to>
      <xdr:col>24</xdr:col>
      <xdr:colOff>62865</xdr:colOff>
      <xdr:row>78</xdr:row>
      <xdr:rowOff>57336</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4633595" y="12041298"/>
          <a:ext cx="1270" cy="13891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61163</xdr:rowOff>
    </xdr:from>
    <xdr:ext cx="599010" cy="259045"/>
    <xdr:sp macro="" textlink="">
      <xdr:nvSpPr>
        <xdr:cNvPr id="173" name="民生費最小値テキスト">
          <a:extLst>
            <a:ext uri="{FF2B5EF4-FFF2-40B4-BE49-F238E27FC236}">
              <a16:creationId xmlns:a16="http://schemas.microsoft.com/office/drawing/2014/main" id="{00000000-0008-0000-0700-0000AD000000}"/>
            </a:ext>
          </a:extLst>
        </xdr:cNvPr>
        <xdr:cNvSpPr txBox="1"/>
      </xdr:nvSpPr>
      <xdr:spPr>
        <a:xfrm>
          <a:off x="4686300" y="134342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141,618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57336</xdr:rowOff>
    </xdr:from>
    <xdr:to>
      <xdr:col>24</xdr:col>
      <xdr:colOff>152400</xdr:colOff>
      <xdr:row>78</xdr:row>
      <xdr:rowOff>57336</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4546600" y="13430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157925</xdr:rowOff>
    </xdr:from>
    <xdr:ext cx="599010" cy="259045"/>
    <xdr:sp macro="" textlink="">
      <xdr:nvSpPr>
        <xdr:cNvPr id="175" name="民生費最大値テキスト">
          <a:extLst>
            <a:ext uri="{FF2B5EF4-FFF2-40B4-BE49-F238E27FC236}">
              <a16:creationId xmlns:a16="http://schemas.microsoft.com/office/drawing/2014/main" id="{00000000-0008-0000-0700-0000AF000000}"/>
            </a:ext>
          </a:extLst>
        </xdr:cNvPr>
        <xdr:cNvSpPr txBox="1"/>
      </xdr:nvSpPr>
      <xdr:spPr>
        <a:xfrm>
          <a:off x="4686300" y="11816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506,221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39798</xdr:rowOff>
    </xdr:from>
    <xdr:to>
      <xdr:col>24</xdr:col>
      <xdr:colOff>152400</xdr:colOff>
      <xdr:row>70</xdr:row>
      <xdr:rowOff>39798</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2041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3473</xdr:rowOff>
    </xdr:from>
    <xdr:to>
      <xdr:col>24</xdr:col>
      <xdr:colOff>63500</xdr:colOff>
      <xdr:row>76</xdr:row>
      <xdr:rowOff>7035</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3797300" y="12862223"/>
          <a:ext cx="838200" cy="175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96222</xdr:rowOff>
    </xdr:from>
    <xdr:ext cx="599010" cy="259045"/>
    <xdr:sp macro="" textlink="">
      <xdr:nvSpPr>
        <xdr:cNvPr id="178" name="民生費平均値テキスト">
          <a:extLst>
            <a:ext uri="{FF2B5EF4-FFF2-40B4-BE49-F238E27FC236}">
              <a16:creationId xmlns:a16="http://schemas.microsoft.com/office/drawing/2014/main" id="{00000000-0008-0000-0700-0000B2000000}"/>
            </a:ext>
          </a:extLst>
        </xdr:cNvPr>
        <xdr:cNvSpPr txBox="1"/>
      </xdr:nvSpPr>
      <xdr:spPr>
        <a:xfrm>
          <a:off x="4686300" y="1295497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247,416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117795</xdr:rowOff>
    </xdr:from>
    <xdr:to>
      <xdr:col>24</xdr:col>
      <xdr:colOff>114300</xdr:colOff>
      <xdr:row>76</xdr:row>
      <xdr:rowOff>47944</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4584700" y="1297654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7035</xdr:rowOff>
    </xdr:from>
    <xdr:to>
      <xdr:col>19</xdr:col>
      <xdr:colOff>177800</xdr:colOff>
      <xdr:row>76</xdr:row>
      <xdr:rowOff>12759</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908300" y="13037235"/>
          <a:ext cx="889000" cy="5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163965</xdr:rowOff>
    </xdr:from>
    <xdr:to>
      <xdr:col>20</xdr:col>
      <xdr:colOff>38100</xdr:colOff>
      <xdr:row>76</xdr:row>
      <xdr:rowOff>94115</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3746500" y="13022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85242</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3497795" y="13115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12759</xdr:rowOff>
    </xdr:from>
    <xdr:to>
      <xdr:col>15</xdr:col>
      <xdr:colOff>50800</xdr:colOff>
      <xdr:row>76</xdr:row>
      <xdr:rowOff>49220</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2019300" y="13042959"/>
          <a:ext cx="889000" cy="36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156508</xdr:rowOff>
    </xdr:from>
    <xdr:to>
      <xdr:col>15</xdr:col>
      <xdr:colOff>101600</xdr:colOff>
      <xdr:row>76</xdr:row>
      <xdr:rowOff>86658</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2857500" y="13015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77785</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2608795" y="131079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72</xdr:row>
      <xdr:rowOff>73402</xdr:rowOff>
    </xdr:from>
    <xdr:to>
      <xdr:col>10</xdr:col>
      <xdr:colOff>114300</xdr:colOff>
      <xdr:row>76</xdr:row>
      <xdr:rowOff>49220</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a:off x="1130300" y="12417802"/>
          <a:ext cx="889000" cy="661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5948</xdr:rowOff>
    </xdr:from>
    <xdr:to>
      <xdr:col>10</xdr:col>
      <xdr:colOff>165100</xdr:colOff>
      <xdr:row>76</xdr:row>
      <xdr:rowOff>107548</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1968500" y="1303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98675</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1719795" y="131288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40959</xdr:rowOff>
    </xdr:from>
    <xdr:to>
      <xdr:col>6</xdr:col>
      <xdr:colOff>38100</xdr:colOff>
      <xdr:row>76</xdr:row>
      <xdr:rowOff>142559</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079500" y="13071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133686</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830795" y="131638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124123</xdr:rowOff>
    </xdr:from>
    <xdr:to>
      <xdr:col>24</xdr:col>
      <xdr:colOff>114300</xdr:colOff>
      <xdr:row>75</xdr:row>
      <xdr:rowOff>54273</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4584700" y="12811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147000</xdr:rowOff>
    </xdr:from>
    <xdr:ext cx="599010" cy="259045"/>
    <xdr:sp macro="" textlink="">
      <xdr:nvSpPr>
        <xdr:cNvPr id="197" name="民生費該当値テキスト">
          <a:extLst>
            <a:ext uri="{FF2B5EF4-FFF2-40B4-BE49-F238E27FC236}">
              <a16:creationId xmlns:a16="http://schemas.microsoft.com/office/drawing/2014/main" id="{00000000-0008-0000-0700-0000C5000000}"/>
            </a:ext>
          </a:extLst>
        </xdr:cNvPr>
        <xdr:cNvSpPr txBox="1"/>
      </xdr:nvSpPr>
      <xdr:spPr>
        <a:xfrm>
          <a:off x="4686300" y="126628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290,755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127686</xdr:rowOff>
    </xdr:from>
    <xdr:to>
      <xdr:col>20</xdr:col>
      <xdr:colOff>38100</xdr:colOff>
      <xdr:row>76</xdr:row>
      <xdr:rowOff>57835</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3746500" y="1298643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74363</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3497795" y="12761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133408</xdr:rowOff>
    </xdr:from>
    <xdr:to>
      <xdr:col>15</xdr:col>
      <xdr:colOff>101600</xdr:colOff>
      <xdr:row>76</xdr:row>
      <xdr:rowOff>63559</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2857500" y="1299215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80085</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2608795" y="127673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169870</xdr:rowOff>
    </xdr:from>
    <xdr:to>
      <xdr:col>10</xdr:col>
      <xdr:colOff>165100</xdr:colOff>
      <xdr:row>76</xdr:row>
      <xdr:rowOff>100020</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1968500" y="13028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116547</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1719795" y="128038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72</xdr:row>
      <xdr:rowOff>22602</xdr:rowOff>
    </xdr:from>
    <xdr:to>
      <xdr:col>6</xdr:col>
      <xdr:colOff>38100</xdr:colOff>
      <xdr:row>72</xdr:row>
      <xdr:rowOff>124202</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079500" y="12367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70</xdr:row>
      <xdr:rowOff>140729</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830795" y="12142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a:extLst>
            <a:ext uri="{FF2B5EF4-FFF2-40B4-BE49-F238E27FC236}">
              <a16:creationId xmlns:a16="http://schemas.microsoft.com/office/drawing/2014/main" id="{00000000-0008-0000-07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134624</xdr:rowOff>
    </xdr:from>
    <xdr:to>
      <xdr:col>24</xdr:col>
      <xdr:colOff>62865</xdr:colOff>
      <xdr:row>98</xdr:row>
      <xdr:rowOff>170259</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flipV="1">
          <a:off x="4633595" y="15393674"/>
          <a:ext cx="1270" cy="15786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2636</xdr:rowOff>
    </xdr:from>
    <xdr:ext cx="534377" cy="259045"/>
    <xdr:sp macro="" textlink="">
      <xdr:nvSpPr>
        <xdr:cNvPr id="230" name="衛生費最小値テキスト">
          <a:extLst>
            <a:ext uri="{FF2B5EF4-FFF2-40B4-BE49-F238E27FC236}">
              <a16:creationId xmlns:a16="http://schemas.microsoft.com/office/drawing/2014/main" id="{00000000-0008-0000-0700-0000E6000000}"/>
            </a:ext>
          </a:extLst>
        </xdr:cNvPr>
        <xdr:cNvSpPr txBox="1"/>
      </xdr:nvSpPr>
      <xdr:spPr>
        <a:xfrm>
          <a:off x="4686300" y="16976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170259</xdr:rowOff>
    </xdr:from>
    <xdr:to>
      <xdr:col>24</xdr:col>
      <xdr:colOff>152400</xdr:colOff>
      <xdr:row>98</xdr:row>
      <xdr:rowOff>170259</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69723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81301</xdr:rowOff>
    </xdr:from>
    <xdr:ext cx="599010" cy="259045"/>
    <xdr:sp macro="" textlink="">
      <xdr:nvSpPr>
        <xdr:cNvPr id="232" name="衛生費最大値テキスト">
          <a:extLst>
            <a:ext uri="{FF2B5EF4-FFF2-40B4-BE49-F238E27FC236}">
              <a16:creationId xmlns:a16="http://schemas.microsoft.com/office/drawing/2014/main" id="{00000000-0008-0000-0700-0000E8000000}"/>
            </a:ext>
          </a:extLst>
        </xdr:cNvPr>
        <xdr:cNvSpPr txBox="1"/>
      </xdr:nvSpPr>
      <xdr:spPr>
        <a:xfrm>
          <a:off x="4686300" y="15168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852,664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134624</xdr:rowOff>
    </xdr:from>
    <xdr:to>
      <xdr:col>24</xdr:col>
      <xdr:colOff>152400</xdr:colOff>
      <xdr:row>89</xdr:row>
      <xdr:rowOff>134624</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53936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97603</xdr:rowOff>
    </xdr:from>
    <xdr:to>
      <xdr:col>24</xdr:col>
      <xdr:colOff>63500</xdr:colOff>
      <xdr:row>97</xdr:row>
      <xdr:rowOff>49211</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3797300" y="16556803"/>
          <a:ext cx="838200" cy="123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57576</xdr:rowOff>
    </xdr:from>
    <xdr:ext cx="599010" cy="259045"/>
    <xdr:sp macro="" textlink="">
      <xdr:nvSpPr>
        <xdr:cNvPr id="235" name="衛生費平均値テキスト">
          <a:extLst>
            <a:ext uri="{FF2B5EF4-FFF2-40B4-BE49-F238E27FC236}">
              <a16:creationId xmlns:a16="http://schemas.microsoft.com/office/drawing/2014/main" id="{00000000-0008-0000-0700-0000EB000000}"/>
            </a:ext>
          </a:extLst>
        </xdr:cNvPr>
        <xdr:cNvSpPr txBox="1"/>
      </xdr:nvSpPr>
      <xdr:spPr>
        <a:xfrm>
          <a:off x="4686300" y="166882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79149</xdr:rowOff>
    </xdr:from>
    <xdr:to>
      <xdr:col>24</xdr:col>
      <xdr:colOff>114300</xdr:colOff>
      <xdr:row>98</xdr:row>
      <xdr:rowOff>9299</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4584700" y="16709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151890</xdr:rowOff>
    </xdr:from>
    <xdr:to>
      <xdr:col>19</xdr:col>
      <xdr:colOff>177800</xdr:colOff>
      <xdr:row>97</xdr:row>
      <xdr:rowOff>49211</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a:off x="2908300" y="16268190"/>
          <a:ext cx="889000" cy="411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77510</xdr:rowOff>
    </xdr:from>
    <xdr:to>
      <xdr:col>20</xdr:col>
      <xdr:colOff>38100</xdr:colOff>
      <xdr:row>98</xdr:row>
      <xdr:rowOff>7660</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3746500" y="16708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170237</xdr:rowOff>
    </xdr:from>
    <xdr:ext cx="599010"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3497795" y="16800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151890</xdr:rowOff>
    </xdr:from>
    <xdr:to>
      <xdr:col>15</xdr:col>
      <xdr:colOff>50800</xdr:colOff>
      <xdr:row>96</xdr:row>
      <xdr:rowOff>93382</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2019300" y="16268190"/>
          <a:ext cx="889000" cy="284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52591</xdr:rowOff>
    </xdr:from>
    <xdr:to>
      <xdr:col>15</xdr:col>
      <xdr:colOff>101600</xdr:colOff>
      <xdr:row>97</xdr:row>
      <xdr:rowOff>154191</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2857500" y="16683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145318</xdr:rowOff>
    </xdr:from>
    <xdr:ext cx="599010"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2608795" y="16775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93382</xdr:rowOff>
    </xdr:from>
    <xdr:to>
      <xdr:col>10</xdr:col>
      <xdr:colOff>114300</xdr:colOff>
      <xdr:row>96</xdr:row>
      <xdr:rowOff>144955</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flipV="1">
          <a:off x="1130300" y="16552582"/>
          <a:ext cx="889000" cy="51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43842</xdr:rowOff>
    </xdr:from>
    <xdr:to>
      <xdr:col>10</xdr:col>
      <xdr:colOff>165100</xdr:colOff>
      <xdr:row>97</xdr:row>
      <xdr:rowOff>145442</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968500" y="16674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97</xdr:row>
      <xdr:rowOff>136569</xdr:rowOff>
    </xdr:from>
    <xdr:ext cx="59901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1719795" y="16767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61785</xdr:rowOff>
    </xdr:from>
    <xdr:to>
      <xdr:col>6</xdr:col>
      <xdr:colOff>38100</xdr:colOff>
      <xdr:row>97</xdr:row>
      <xdr:rowOff>163385</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079500" y="16692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97</xdr:row>
      <xdr:rowOff>154512</xdr:rowOff>
    </xdr:from>
    <xdr:ext cx="59901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830795" y="16785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46803</xdr:rowOff>
    </xdr:from>
    <xdr:to>
      <xdr:col>24</xdr:col>
      <xdr:colOff>114300</xdr:colOff>
      <xdr:row>96</xdr:row>
      <xdr:rowOff>148403</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4584700" y="16506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69680</xdr:rowOff>
    </xdr:from>
    <xdr:ext cx="599010" cy="259045"/>
    <xdr:sp macro="" textlink="">
      <xdr:nvSpPr>
        <xdr:cNvPr id="254" name="衛生費該当値テキスト">
          <a:extLst>
            <a:ext uri="{FF2B5EF4-FFF2-40B4-BE49-F238E27FC236}">
              <a16:creationId xmlns:a16="http://schemas.microsoft.com/office/drawing/2014/main" id="{00000000-0008-0000-0700-0000FE000000}"/>
            </a:ext>
          </a:extLst>
        </xdr:cNvPr>
        <xdr:cNvSpPr txBox="1"/>
      </xdr:nvSpPr>
      <xdr:spPr>
        <a:xfrm>
          <a:off x="4686300" y="163574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242,098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169861</xdr:rowOff>
    </xdr:from>
    <xdr:to>
      <xdr:col>20</xdr:col>
      <xdr:colOff>38100</xdr:colOff>
      <xdr:row>97</xdr:row>
      <xdr:rowOff>100011</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3746500" y="1662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116538</xdr:rowOff>
    </xdr:from>
    <xdr:ext cx="599010"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3497795" y="16404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101090</xdr:rowOff>
    </xdr:from>
    <xdr:to>
      <xdr:col>15</xdr:col>
      <xdr:colOff>101600</xdr:colOff>
      <xdr:row>95</xdr:row>
      <xdr:rowOff>31240</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2857500" y="16217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93</xdr:row>
      <xdr:rowOff>47767</xdr:rowOff>
    </xdr:from>
    <xdr:ext cx="599010"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2608795" y="159926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42582</xdr:rowOff>
    </xdr:from>
    <xdr:to>
      <xdr:col>10</xdr:col>
      <xdr:colOff>165100</xdr:colOff>
      <xdr:row>96</xdr:row>
      <xdr:rowOff>144182</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968500" y="16501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160709</xdr:rowOff>
    </xdr:from>
    <xdr:ext cx="599010"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1719795" y="162770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94155</xdr:rowOff>
    </xdr:from>
    <xdr:to>
      <xdr:col>6</xdr:col>
      <xdr:colOff>38100</xdr:colOff>
      <xdr:row>97</xdr:row>
      <xdr:rowOff>24305</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079500" y="16553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40832</xdr:rowOff>
    </xdr:from>
    <xdr:ext cx="599010"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830795" y="16328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a:extLst>
            <a:ext uri="{FF2B5EF4-FFF2-40B4-BE49-F238E27FC236}">
              <a16:creationId xmlns:a16="http://schemas.microsoft.com/office/drawing/2014/main" id="{00000000-0008-0000-07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44158</xdr:rowOff>
    </xdr:from>
    <xdr:to>
      <xdr:col>54</xdr:col>
      <xdr:colOff>189865</xdr:colOff>
      <xdr:row>39</xdr:row>
      <xdr:rowOff>44450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flipV="1">
          <a:off x="10475595" y="5359108"/>
          <a:ext cx="1270" cy="13718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58628</xdr:rowOff>
    </xdr:from>
    <xdr:ext cx="249299" cy="259045"/>
    <xdr:sp macro="" textlink="">
      <xdr:nvSpPr>
        <xdr:cNvPr id="287" name="労働費最小値テキスト">
          <a:extLst>
            <a:ext uri="{FF2B5EF4-FFF2-40B4-BE49-F238E27FC236}">
              <a16:creationId xmlns:a16="http://schemas.microsoft.com/office/drawing/2014/main" id="{00000000-0008-0000-0700-00001F010000}"/>
            </a:ext>
          </a:extLst>
        </xdr:cNvPr>
        <xdr:cNvSpPr txBox="1"/>
      </xdr:nvSpPr>
      <xdr:spPr>
        <a:xfrm>
          <a:off x="10528300" y="67451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162285</xdr:rowOff>
    </xdr:from>
    <xdr:ext cx="599010" cy="259045"/>
    <xdr:sp macro="" textlink="">
      <xdr:nvSpPr>
        <xdr:cNvPr id="289" name="労働費最大値テキスト">
          <a:extLst>
            <a:ext uri="{FF2B5EF4-FFF2-40B4-BE49-F238E27FC236}">
              <a16:creationId xmlns:a16="http://schemas.microsoft.com/office/drawing/2014/main" id="{00000000-0008-0000-0700-000021010000}"/>
            </a:ext>
          </a:extLst>
        </xdr:cNvPr>
        <xdr:cNvSpPr txBox="1"/>
      </xdr:nvSpPr>
      <xdr:spPr>
        <a:xfrm>
          <a:off x="10528300" y="5134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108,023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44158</xdr:rowOff>
    </xdr:from>
    <xdr:to>
      <xdr:col>55</xdr:col>
      <xdr:colOff>88900</xdr:colOff>
      <xdr:row>31</xdr:row>
      <xdr:rowOff>44158</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5359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147528</xdr:rowOff>
    </xdr:from>
    <xdr:ext cx="469744" cy="259045"/>
    <xdr:sp macro="" textlink="">
      <xdr:nvSpPr>
        <xdr:cNvPr id="292" name="労働費平均値テキスト">
          <a:extLst>
            <a:ext uri="{FF2B5EF4-FFF2-40B4-BE49-F238E27FC236}">
              <a16:creationId xmlns:a16="http://schemas.microsoft.com/office/drawing/2014/main" id="{00000000-0008-0000-0700-000024010000}"/>
            </a:ext>
          </a:extLst>
        </xdr:cNvPr>
        <xdr:cNvSpPr txBox="1"/>
      </xdr:nvSpPr>
      <xdr:spPr>
        <a:xfrm>
          <a:off x="10528300" y="64911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124651</xdr:rowOff>
    </xdr:from>
    <xdr:to>
      <xdr:col>55</xdr:col>
      <xdr:colOff>50800</xdr:colOff>
      <xdr:row>39</xdr:row>
      <xdr:rowOff>54801</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10426700" y="6639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121018</xdr:rowOff>
    </xdr:from>
    <xdr:to>
      <xdr:col>50</xdr:col>
      <xdr:colOff>165100</xdr:colOff>
      <xdr:row>39</xdr:row>
      <xdr:rowOff>51168</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9588500" y="663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67695</xdr:rowOff>
    </xdr:from>
    <xdr:ext cx="469744"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9404428" y="6411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129934</xdr:rowOff>
    </xdr:from>
    <xdr:to>
      <xdr:col>46</xdr:col>
      <xdr:colOff>38100</xdr:colOff>
      <xdr:row>39</xdr:row>
      <xdr:rowOff>60084</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8699500" y="6645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76611</xdr:rowOff>
    </xdr:from>
    <xdr:ext cx="469744"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8515428" y="6420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142545</xdr:rowOff>
    </xdr:from>
    <xdr:to>
      <xdr:col>41</xdr:col>
      <xdr:colOff>101600</xdr:colOff>
      <xdr:row>39</xdr:row>
      <xdr:rowOff>72695</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7810500" y="6657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89222</xdr:rowOff>
    </xdr:from>
    <xdr:ext cx="469744"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7626428" y="6432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138608</xdr:rowOff>
    </xdr:from>
    <xdr:to>
      <xdr:col>36</xdr:col>
      <xdr:colOff>165100</xdr:colOff>
      <xdr:row>39</xdr:row>
      <xdr:rowOff>68758</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6921500" y="6653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85285</xdr:rowOff>
    </xdr:from>
    <xdr:ext cx="469744"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37428" y="6428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103078</xdr:rowOff>
    </xdr:from>
    <xdr:ext cx="249299" cy="259045"/>
    <xdr:sp macro="" textlink="">
      <xdr:nvSpPr>
        <xdr:cNvPr id="311" name="労働費該当値テキスト">
          <a:extLst>
            <a:ext uri="{FF2B5EF4-FFF2-40B4-BE49-F238E27FC236}">
              <a16:creationId xmlns:a16="http://schemas.microsoft.com/office/drawing/2014/main" id="{00000000-0008-0000-0700-000037010000}"/>
            </a:ext>
          </a:extLst>
        </xdr:cNvPr>
        <xdr:cNvSpPr txBox="1"/>
      </xdr:nvSpPr>
      <xdr:spPr>
        <a:xfrm>
          <a:off x="10528300" y="66181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a:extLst>
            <a:ext uri="{FF2B5EF4-FFF2-40B4-BE49-F238E27FC236}">
              <a16:creationId xmlns:a16="http://schemas.microsoft.com/office/drawing/2014/main" id="{00000000-0008-0000-07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170959</xdr:rowOff>
    </xdr:from>
    <xdr:to>
      <xdr:col>54</xdr:col>
      <xdr:colOff>189865</xdr:colOff>
      <xdr:row>59</xdr:row>
      <xdr:rowOff>42621</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flipV="1">
          <a:off x="10475595" y="8743459"/>
          <a:ext cx="1270" cy="1414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46448</xdr:rowOff>
    </xdr:from>
    <xdr:ext cx="469744" cy="259045"/>
    <xdr:sp macro="" textlink="">
      <xdr:nvSpPr>
        <xdr:cNvPr id="344" name="農林水産業費最小値テキスト">
          <a:extLst>
            <a:ext uri="{FF2B5EF4-FFF2-40B4-BE49-F238E27FC236}">
              <a16:creationId xmlns:a16="http://schemas.microsoft.com/office/drawing/2014/main" id="{00000000-0008-0000-0700-000058010000}"/>
            </a:ext>
          </a:extLst>
        </xdr:cNvPr>
        <xdr:cNvSpPr txBox="1"/>
      </xdr:nvSpPr>
      <xdr:spPr>
        <a:xfrm>
          <a:off x="10528300" y="10161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42621</xdr:rowOff>
    </xdr:from>
    <xdr:to>
      <xdr:col>55</xdr:col>
      <xdr:colOff>88900</xdr:colOff>
      <xdr:row>59</xdr:row>
      <xdr:rowOff>42621</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10158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117636</xdr:rowOff>
    </xdr:from>
    <xdr:ext cx="690189" cy="259045"/>
    <xdr:sp macro="" textlink="">
      <xdr:nvSpPr>
        <xdr:cNvPr id="346" name="農林水産業費最大値テキスト">
          <a:extLst>
            <a:ext uri="{FF2B5EF4-FFF2-40B4-BE49-F238E27FC236}">
              <a16:creationId xmlns:a16="http://schemas.microsoft.com/office/drawing/2014/main" id="{00000000-0008-0000-0700-00005A010000}"/>
            </a:ext>
          </a:extLst>
        </xdr:cNvPr>
        <xdr:cNvSpPr txBox="1"/>
      </xdr:nvSpPr>
      <xdr:spPr>
        <a:xfrm>
          <a:off x="10528300" y="851868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1,115,387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170959</xdr:rowOff>
    </xdr:from>
    <xdr:to>
      <xdr:col>55</xdr:col>
      <xdr:colOff>88900</xdr:colOff>
      <xdr:row>50</xdr:row>
      <xdr:rowOff>170959</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10388600" y="87434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97269</xdr:rowOff>
    </xdr:from>
    <xdr:to>
      <xdr:col>55</xdr:col>
      <xdr:colOff>0</xdr:colOff>
      <xdr:row>58</xdr:row>
      <xdr:rowOff>127188</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9639300" y="9869919"/>
          <a:ext cx="838200" cy="201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151023</xdr:rowOff>
    </xdr:from>
    <xdr:ext cx="599010" cy="259045"/>
    <xdr:sp macro="" textlink="">
      <xdr:nvSpPr>
        <xdr:cNvPr id="349" name="農林水産業費平均値テキスト">
          <a:extLst>
            <a:ext uri="{FF2B5EF4-FFF2-40B4-BE49-F238E27FC236}">
              <a16:creationId xmlns:a16="http://schemas.microsoft.com/office/drawing/2014/main" id="{00000000-0008-0000-0700-00005D010000}"/>
            </a:ext>
          </a:extLst>
        </xdr:cNvPr>
        <xdr:cNvSpPr txBox="1"/>
      </xdr:nvSpPr>
      <xdr:spPr>
        <a:xfrm>
          <a:off x="10528300" y="99236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1146</xdr:rowOff>
    </xdr:from>
    <xdr:to>
      <xdr:col>55</xdr:col>
      <xdr:colOff>50800</xdr:colOff>
      <xdr:row>58</xdr:row>
      <xdr:rowOff>102746</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10426700" y="9945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89774</xdr:rowOff>
    </xdr:from>
    <xdr:to>
      <xdr:col>50</xdr:col>
      <xdr:colOff>114300</xdr:colOff>
      <xdr:row>58</xdr:row>
      <xdr:rowOff>127188</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8750300" y="10033874"/>
          <a:ext cx="889000" cy="37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18113</xdr:rowOff>
    </xdr:from>
    <xdr:to>
      <xdr:col>50</xdr:col>
      <xdr:colOff>165100</xdr:colOff>
      <xdr:row>58</xdr:row>
      <xdr:rowOff>119713</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9588500" y="996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136240</xdr:rowOff>
    </xdr:from>
    <xdr:ext cx="599010"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9339795" y="97374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89774</xdr:rowOff>
    </xdr:from>
    <xdr:to>
      <xdr:col>45</xdr:col>
      <xdr:colOff>177800</xdr:colOff>
      <xdr:row>58</xdr:row>
      <xdr:rowOff>125554</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7861300" y="10033874"/>
          <a:ext cx="889000" cy="35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25391</xdr:rowOff>
    </xdr:from>
    <xdr:to>
      <xdr:col>46</xdr:col>
      <xdr:colOff>38100</xdr:colOff>
      <xdr:row>58</xdr:row>
      <xdr:rowOff>126991</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8699500" y="9969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143518</xdr:rowOff>
    </xdr:from>
    <xdr:ext cx="59901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8450795" y="97447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125554</xdr:rowOff>
    </xdr:from>
    <xdr:to>
      <xdr:col>41</xdr:col>
      <xdr:colOff>50800</xdr:colOff>
      <xdr:row>58</xdr:row>
      <xdr:rowOff>135020</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flipV="1">
          <a:off x="6972300" y="10069654"/>
          <a:ext cx="889000" cy="9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26498</xdr:rowOff>
    </xdr:from>
    <xdr:to>
      <xdr:col>41</xdr:col>
      <xdr:colOff>101600</xdr:colOff>
      <xdr:row>58</xdr:row>
      <xdr:rowOff>128098</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7810500" y="9970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144625</xdr:rowOff>
    </xdr:from>
    <xdr:ext cx="59901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7561795" y="97458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44366</xdr:rowOff>
    </xdr:from>
    <xdr:to>
      <xdr:col>36</xdr:col>
      <xdr:colOff>165100</xdr:colOff>
      <xdr:row>58</xdr:row>
      <xdr:rowOff>145966</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6921500" y="9988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162493</xdr:rowOff>
    </xdr:from>
    <xdr:ext cx="534377"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705111" y="9763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46469</xdr:rowOff>
    </xdr:from>
    <xdr:to>
      <xdr:col>55</xdr:col>
      <xdr:colOff>50800</xdr:colOff>
      <xdr:row>57</xdr:row>
      <xdr:rowOff>148069</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10426700" y="9819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69346</xdr:rowOff>
    </xdr:from>
    <xdr:ext cx="599010" cy="259045"/>
    <xdr:sp macro="" textlink="">
      <xdr:nvSpPr>
        <xdr:cNvPr id="368" name="農林水産業費該当値テキスト">
          <a:extLst>
            <a:ext uri="{FF2B5EF4-FFF2-40B4-BE49-F238E27FC236}">
              <a16:creationId xmlns:a16="http://schemas.microsoft.com/office/drawing/2014/main" id="{00000000-0008-0000-0700-000070010000}"/>
            </a:ext>
          </a:extLst>
        </xdr:cNvPr>
        <xdr:cNvSpPr txBox="1"/>
      </xdr:nvSpPr>
      <xdr:spPr>
        <a:xfrm>
          <a:off x="10528300" y="9670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228,410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76388</xdr:rowOff>
    </xdr:from>
    <xdr:to>
      <xdr:col>50</xdr:col>
      <xdr:colOff>165100</xdr:colOff>
      <xdr:row>59</xdr:row>
      <xdr:rowOff>6538</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9588500" y="10020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169115</xdr:rowOff>
    </xdr:from>
    <xdr:ext cx="534377"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9372111" y="10113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38974</xdr:rowOff>
    </xdr:from>
    <xdr:to>
      <xdr:col>46</xdr:col>
      <xdr:colOff>38100</xdr:colOff>
      <xdr:row>58</xdr:row>
      <xdr:rowOff>140574</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8699500" y="9983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131701</xdr:rowOff>
    </xdr:from>
    <xdr:ext cx="534377"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8483111" y="10075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74754</xdr:rowOff>
    </xdr:from>
    <xdr:to>
      <xdr:col>41</xdr:col>
      <xdr:colOff>101600</xdr:colOff>
      <xdr:row>59</xdr:row>
      <xdr:rowOff>4904</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7810500" y="10018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167481</xdr:rowOff>
    </xdr:from>
    <xdr:ext cx="534377"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7594111" y="10111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84220</xdr:rowOff>
    </xdr:from>
    <xdr:to>
      <xdr:col>36</xdr:col>
      <xdr:colOff>165100</xdr:colOff>
      <xdr:row>59</xdr:row>
      <xdr:rowOff>14370</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6921500" y="1002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5497</xdr:rowOff>
    </xdr:from>
    <xdr:ext cx="534377"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705111" y="10121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商工費グラフ枠">
          <a:extLst>
            <a:ext uri="{FF2B5EF4-FFF2-40B4-BE49-F238E27FC236}">
              <a16:creationId xmlns:a16="http://schemas.microsoft.com/office/drawing/2014/main" id="{00000000-0008-0000-0700-00008F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42176</xdr:rowOff>
    </xdr:from>
    <xdr:to>
      <xdr:col>54</xdr:col>
      <xdr:colOff>189865</xdr:colOff>
      <xdr:row>79</xdr:row>
      <xdr:rowOff>43035</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flipV="1">
          <a:off x="10475595" y="12215126"/>
          <a:ext cx="1270" cy="1372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46862</xdr:rowOff>
    </xdr:from>
    <xdr:ext cx="469744" cy="259045"/>
    <xdr:sp macro="" textlink="">
      <xdr:nvSpPr>
        <xdr:cNvPr id="401" name="商工費最小値テキスト">
          <a:extLst>
            <a:ext uri="{FF2B5EF4-FFF2-40B4-BE49-F238E27FC236}">
              <a16:creationId xmlns:a16="http://schemas.microsoft.com/office/drawing/2014/main" id="{00000000-0008-0000-0700-000091010000}"/>
            </a:ext>
          </a:extLst>
        </xdr:cNvPr>
        <xdr:cNvSpPr txBox="1"/>
      </xdr:nvSpPr>
      <xdr:spPr>
        <a:xfrm>
          <a:off x="10528300" y="13591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43035</xdr:rowOff>
    </xdr:from>
    <xdr:to>
      <xdr:col>55</xdr:col>
      <xdr:colOff>88900</xdr:colOff>
      <xdr:row>79</xdr:row>
      <xdr:rowOff>43035</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10388600" y="13587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160303</xdr:rowOff>
    </xdr:from>
    <xdr:ext cx="690189" cy="259045"/>
    <xdr:sp macro="" textlink="">
      <xdr:nvSpPr>
        <xdr:cNvPr id="403" name="商工費最大値テキスト">
          <a:extLst>
            <a:ext uri="{FF2B5EF4-FFF2-40B4-BE49-F238E27FC236}">
              <a16:creationId xmlns:a16="http://schemas.microsoft.com/office/drawing/2014/main" id="{00000000-0008-0000-0700-000093010000}"/>
            </a:ext>
          </a:extLst>
        </xdr:cNvPr>
        <xdr:cNvSpPr txBox="1"/>
      </xdr:nvSpPr>
      <xdr:spPr>
        <a:xfrm>
          <a:off x="10528300" y="1199035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1,081,790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42176</xdr:rowOff>
    </xdr:from>
    <xdr:to>
      <xdr:col>55</xdr:col>
      <xdr:colOff>88900</xdr:colOff>
      <xdr:row>71</xdr:row>
      <xdr:rowOff>42176</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10388600" y="122151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73</xdr:row>
      <xdr:rowOff>120759</xdr:rowOff>
    </xdr:from>
    <xdr:to>
      <xdr:col>55</xdr:col>
      <xdr:colOff>0</xdr:colOff>
      <xdr:row>75</xdr:row>
      <xdr:rowOff>33355</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flipV="1">
          <a:off x="9639300" y="12636609"/>
          <a:ext cx="838200" cy="255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11292</xdr:rowOff>
    </xdr:from>
    <xdr:ext cx="599010" cy="259045"/>
    <xdr:sp macro="" textlink="">
      <xdr:nvSpPr>
        <xdr:cNvPr id="406" name="商工費平均値テキスト">
          <a:extLst>
            <a:ext uri="{FF2B5EF4-FFF2-40B4-BE49-F238E27FC236}">
              <a16:creationId xmlns:a16="http://schemas.microsoft.com/office/drawing/2014/main" id="{00000000-0008-0000-0700-000096010000}"/>
            </a:ext>
          </a:extLst>
        </xdr:cNvPr>
        <xdr:cNvSpPr txBox="1"/>
      </xdr:nvSpPr>
      <xdr:spPr>
        <a:xfrm>
          <a:off x="10528300" y="1338439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32865</xdr:rowOff>
    </xdr:from>
    <xdr:to>
      <xdr:col>55</xdr:col>
      <xdr:colOff>50800</xdr:colOff>
      <xdr:row>78</xdr:row>
      <xdr:rowOff>134465</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10426700" y="13405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33355</xdr:rowOff>
    </xdr:from>
    <xdr:to>
      <xdr:col>50</xdr:col>
      <xdr:colOff>114300</xdr:colOff>
      <xdr:row>75</xdr:row>
      <xdr:rowOff>55324</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flipV="1">
          <a:off x="8750300" y="12892105"/>
          <a:ext cx="889000" cy="21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62512</xdr:rowOff>
    </xdr:from>
    <xdr:to>
      <xdr:col>50</xdr:col>
      <xdr:colOff>165100</xdr:colOff>
      <xdr:row>78</xdr:row>
      <xdr:rowOff>164112</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9588500" y="1343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155239</xdr:rowOff>
    </xdr:from>
    <xdr:ext cx="534377"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9372111" y="13528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74</xdr:row>
      <xdr:rowOff>35584</xdr:rowOff>
    </xdr:from>
    <xdr:to>
      <xdr:col>45</xdr:col>
      <xdr:colOff>177800</xdr:colOff>
      <xdr:row>75</xdr:row>
      <xdr:rowOff>55324</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a:off x="7861300" y="12722884"/>
          <a:ext cx="889000" cy="191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67363</xdr:rowOff>
    </xdr:from>
    <xdr:to>
      <xdr:col>46</xdr:col>
      <xdr:colOff>38100</xdr:colOff>
      <xdr:row>78</xdr:row>
      <xdr:rowOff>168963</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8699500" y="13440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160090</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8483111" y="13533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73</xdr:row>
      <xdr:rowOff>58286</xdr:rowOff>
    </xdr:from>
    <xdr:to>
      <xdr:col>41</xdr:col>
      <xdr:colOff>50800</xdr:colOff>
      <xdr:row>74</xdr:row>
      <xdr:rowOff>35584</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a:off x="6972300" y="12574136"/>
          <a:ext cx="889000" cy="148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72095</xdr:rowOff>
    </xdr:from>
    <xdr:to>
      <xdr:col>41</xdr:col>
      <xdr:colOff>101600</xdr:colOff>
      <xdr:row>79</xdr:row>
      <xdr:rowOff>2245</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7810500" y="13445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164822</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7594111" y="13537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62534</xdr:rowOff>
    </xdr:from>
    <xdr:to>
      <xdr:col>36</xdr:col>
      <xdr:colOff>165100</xdr:colOff>
      <xdr:row>78</xdr:row>
      <xdr:rowOff>164134</xdr:rowOff>
    </xdr:to>
    <xdr:sp macro="" textlink="">
      <xdr:nvSpPr>
        <xdr:cNvPr id="417" name="フローチャート: 判断 416">
          <a:extLst>
            <a:ext uri="{FF2B5EF4-FFF2-40B4-BE49-F238E27FC236}">
              <a16:creationId xmlns:a16="http://schemas.microsoft.com/office/drawing/2014/main" id="{00000000-0008-0000-0700-0000A1010000}"/>
            </a:ext>
          </a:extLst>
        </xdr:cNvPr>
        <xdr:cNvSpPr/>
      </xdr:nvSpPr>
      <xdr:spPr>
        <a:xfrm>
          <a:off x="6921500" y="13435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155261</xdr:rowOff>
    </xdr:from>
    <xdr:ext cx="534377"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6705111" y="13528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73</xdr:row>
      <xdr:rowOff>69959</xdr:rowOff>
    </xdr:from>
    <xdr:to>
      <xdr:col>55</xdr:col>
      <xdr:colOff>50800</xdr:colOff>
      <xdr:row>74</xdr:row>
      <xdr:rowOff>109</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10426700" y="12585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72</xdr:row>
      <xdr:rowOff>92836</xdr:rowOff>
    </xdr:from>
    <xdr:ext cx="599010" cy="259045"/>
    <xdr:sp macro="" textlink="">
      <xdr:nvSpPr>
        <xdr:cNvPr id="425" name="商工費該当値テキスト">
          <a:extLst>
            <a:ext uri="{FF2B5EF4-FFF2-40B4-BE49-F238E27FC236}">
              <a16:creationId xmlns:a16="http://schemas.microsoft.com/office/drawing/2014/main" id="{00000000-0008-0000-0700-0000A9010000}"/>
            </a:ext>
          </a:extLst>
        </xdr:cNvPr>
        <xdr:cNvSpPr txBox="1"/>
      </xdr:nvSpPr>
      <xdr:spPr>
        <a:xfrm>
          <a:off x="10528300" y="124372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749,914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74</xdr:row>
      <xdr:rowOff>154005</xdr:rowOff>
    </xdr:from>
    <xdr:to>
      <xdr:col>50</xdr:col>
      <xdr:colOff>165100</xdr:colOff>
      <xdr:row>75</xdr:row>
      <xdr:rowOff>84155</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9588500" y="12841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73</xdr:row>
      <xdr:rowOff>100682</xdr:rowOff>
    </xdr:from>
    <xdr:ext cx="599010"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9339795" y="126165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4524</xdr:rowOff>
    </xdr:from>
    <xdr:to>
      <xdr:col>46</xdr:col>
      <xdr:colOff>38100</xdr:colOff>
      <xdr:row>75</xdr:row>
      <xdr:rowOff>106124</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8699500" y="12863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73</xdr:row>
      <xdr:rowOff>122651</xdr:rowOff>
    </xdr:from>
    <xdr:ext cx="599010"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8450795" y="126385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73</xdr:row>
      <xdr:rowOff>156234</xdr:rowOff>
    </xdr:from>
    <xdr:to>
      <xdr:col>41</xdr:col>
      <xdr:colOff>101600</xdr:colOff>
      <xdr:row>74</xdr:row>
      <xdr:rowOff>86384</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7810500" y="12672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72</xdr:row>
      <xdr:rowOff>102911</xdr:rowOff>
    </xdr:from>
    <xdr:ext cx="599010"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7561795" y="12447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73</xdr:row>
      <xdr:rowOff>7486</xdr:rowOff>
    </xdr:from>
    <xdr:to>
      <xdr:col>36</xdr:col>
      <xdr:colOff>165100</xdr:colOff>
      <xdr:row>73</xdr:row>
      <xdr:rowOff>109086</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6921500" y="12523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71</xdr:row>
      <xdr:rowOff>125613</xdr:rowOff>
    </xdr:from>
    <xdr:ext cx="599010"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6672795" y="122985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土木費グラフ枠">
          <a:extLst>
            <a:ext uri="{FF2B5EF4-FFF2-40B4-BE49-F238E27FC236}">
              <a16:creationId xmlns:a16="http://schemas.microsoft.com/office/drawing/2014/main" id="{00000000-0008-0000-0700-0000CA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104527</xdr:rowOff>
    </xdr:from>
    <xdr:to>
      <xdr:col>54</xdr:col>
      <xdr:colOff>189865</xdr:colOff>
      <xdr:row>99</xdr:row>
      <xdr:rowOff>31724</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flipV="1">
          <a:off x="10475595" y="15535027"/>
          <a:ext cx="1270" cy="1470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35551</xdr:rowOff>
    </xdr:from>
    <xdr:ext cx="534377" cy="259045"/>
    <xdr:sp macro="" textlink="">
      <xdr:nvSpPr>
        <xdr:cNvPr id="460" name="土木費最小値テキスト">
          <a:extLst>
            <a:ext uri="{FF2B5EF4-FFF2-40B4-BE49-F238E27FC236}">
              <a16:creationId xmlns:a16="http://schemas.microsoft.com/office/drawing/2014/main" id="{00000000-0008-0000-0700-0000CC010000}"/>
            </a:ext>
          </a:extLst>
        </xdr:cNvPr>
        <xdr:cNvSpPr txBox="1"/>
      </xdr:nvSpPr>
      <xdr:spPr>
        <a:xfrm>
          <a:off x="10528300" y="17009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31724</xdr:rowOff>
    </xdr:from>
    <xdr:to>
      <xdr:col>55</xdr:col>
      <xdr:colOff>88900</xdr:colOff>
      <xdr:row>99</xdr:row>
      <xdr:rowOff>31724</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10388600" y="17005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51204</xdr:rowOff>
    </xdr:from>
    <xdr:ext cx="599010" cy="259045"/>
    <xdr:sp macro="" textlink="">
      <xdr:nvSpPr>
        <xdr:cNvPr id="462" name="土木費最大値テキスト">
          <a:extLst>
            <a:ext uri="{FF2B5EF4-FFF2-40B4-BE49-F238E27FC236}">
              <a16:creationId xmlns:a16="http://schemas.microsoft.com/office/drawing/2014/main" id="{00000000-0008-0000-0700-0000CE010000}"/>
            </a:ext>
          </a:extLst>
        </xdr:cNvPr>
        <xdr:cNvSpPr txBox="1"/>
      </xdr:nvSpPr>
      <xdr:spPr>
        <a:xfrm>
          <a:off x="10528300" y="153102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941,541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104527</xdr:rowOff>
    </xdr:from>
    <xdr:to>
      <xdr:col>55</xdr:col>
      <xdr:colOff>88900</xdr:colOff>
      <xdr:row>90</xdr:row>
      <xdr:rowOff>104527</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10388600" y="15535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64591</xdr:rowOff>
    </xdr:from>
    <xdr:to>
      <xdr:col>55</xdr:col>
      <xdr:colOff>0</xdr:colOff>
      <xdr:row>98</xdr:row>
      <xdr:rowOff>1189</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flipV="1">
          <a:off x="9639300" y="16695241"/>
          <a:ext cx="838200" cy="108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103464</xdr:rowOff>
    </xdr:from>
    <xdr:ext cx="599010" cy="259045"/>
    <xdr:sp macro="" textlink="">
      <xdr:nvSpPr>
        <xdr:cNvPr id="465" name="土木費平均値テキスト">
          <a:extLst>
            <a:ext uri="{FF2B5EF4-FFF2-40B4-BE49-F238E27FC236}">
              <a16:creationId xmlns:a16="http://schemas.microsoft.com/office/drawing/2014/main" id="{00000000-0008-0000-0700-0000D1010000}"/>
            </a:ext>
          </a:extLst>
        </xdr:cNvPr>
        <xdr:cNvSpPr txBox="1"/>
      </xdr:nvSpPr>
      <xdr:spPr>
        <a:xfrm>
          <a:off x="10528300" y="167341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125037</xdr:rowOff>
    </xdr:from>
    <xdr:to>
      <xdr:col>55</xdr:col>
      <xdr:colOff>50800</xdr:colOff>
      <xdr:row>98</xdr:row>
      <xdr:rowOff>55187</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10426700" y="16755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155</xdr:rowOff>
    </xdr:from>
    <xdr:to>
      <xdr:col>50</xdr:col>
      <xdr:colOff>114300</xdr:colOff>
      <xdr:row>98</xdr:row>
      <xdr:rowOff>1189</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a:off x="8750300" y="16802255"/>
          <a:ext cx="889000" cy="1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118374</xdr:rowOff>
    </xdr:from>
    <xdr:to>
      <xdr:col>50</xdr:col>
      <xdr:colOff>165100</xdr:colOff>
      <xdr:row>98</xdr:row>
      <xdr:rowOff>48524</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9588500" y="16749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65051</xdr:rowOff>
    </xdr:from>
    <xdr:ext cx="59901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9339795" y="16524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124307</xdr:rowOff>
    </xdr:from>
    <xdr:to>
      <xdr:col>45</xdr:col>
      <xdr:colOff>177800</xdr:colOff>
      <xdr:row>98</xdr:row>
      <xdr:rowOff>155</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a:off x="7861300" y="16754957"/>
          <a:ext cx="889000" cy="47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127797</xdr:rowOff>
    </xdr:from>
    <xdr:to>
      <xdr:col>46</xdr:col>
      <xdr:colOff>38100</xdr:colOff>
      <xdr:row>98</xdr:row>
      <xdr:rowOff>57947</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8699500" y="16758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49074</xdr:rowOff>
    </xdr:from>
    <xdr:ext cx="59901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8450795" y="168511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124307</xdr:rowOff>
    </xdr:from>
    <xdr:to>
      <xdr:col>41</xdr:col>
      <xdr:colOff>50800</xdr:colOff>
      <xdr:row>98</xdr:row>
      <xdr:rowOff>30393</xdr:rowOff>
    </xdr:to>
    <xdr:cxnSp macro="">
      <xdr:nvCxnSpPr>
        <xdr:cNvPr id="473" name="直線コネクタ 472">
          <a:extLst>
            <a:ext uri="{FF2B5EF4-FFF2-40B4-BE49-F238E27FC236}">
              <a16:creationId xmlns:a16="http://schemas.microsoft.com/office/drawing/2014/main" id="{00000000-0008-0000-0700-0000D9010000}"/>
            </a:ext>
          </a:extLst>
        </xdr:cNvPr>
        <xdr:cNvCxnSpPr/>
      </xdr:nvCxnSpPr>
      <xdr:spPr>
        <a:xfrm flipV="1">
          <a:off x="6972300" y="16754957"/>
          <a:ext cx="889000" cy="77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126648</xdr:rowOff>
    </xdr:from>
    <xdr:to>
      <xdr:col>41</xdr:col>
      <xdr:colOff>101600</xdr:colOff>
      <xdr:row>98</xdr:row>
      <xdr:rowOff>56798</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7810500" y="16757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47925</xdr:rowOff>
    </xdr:from>
    <xdr:ext cx="59901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7561795" y="16850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138387</xdr:rowOff>
    </xdr:from>
    <xdr:to>
      <xdr:col>36</xdr:col>
      <xdr:colOff>165100</xdr:colOff>
      <xdr:row>98</xdr:row>
      <xdr:rowOff>68537</xdr:rowOff>
    </xdr:to>
    <xdr:sp macro="" textlink="">
      <xdr:nvSpPr>
        <xdr:cNvPr id="476" name="フローチャート: 判断 475">
          <a:extLst>
            <a:ext uri="{FF2B5EF4-FFF2-40B4-BE49-F238E27FC236}">
              <a16:creationId xmlns:a16="http://schemas.microsoft.com/office/drawing/2014/main" id="{00000000-0008-0000-0700-0000DC010000}"/>
            </a:ext>
          </a:extLst>
        </xdr:cNvPr>
        <xdr:cNvSpPr/>
      </xdr:nvSpPr>
      <xdr:spPr>
        <a:xfrm>
          <a:off x="6921500" y="16769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85064</xdr:rowOff>
    </xdr:from>
    <xdr:ext cx="59901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6672795" y="16544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13791</xdr:rowOff>
    </xdr:from>
    <xdr:to>
      <xdr:col>55</xdr:col>
      <xdr:colOff>50800</xdr:colOff>
      <xdr:row>97</xdr:row>
      <xdr:rowOff>115391</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10426700" y="16644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36668</xdr:rowOff>
    </xdr:from>
    <xdr:ext cx="599010" cy="259045"/>
    <xdr:sp macro="" textlink="">
      <xdr:nvSpPr>
        <xdr:cNvPr id="484" name="土木費該当値テキスト">
          <a:extLst>
            <a:ext uri="{FF2B5EF4-FFF2-40B4-BE49-F238E27FC236}">
              <a16:creationId xmlns:a16="http://schemas.microsoft.com/office/drawing/2014/main" id="{00000000-0008-0000-0700-0000E4010000}"/>
            </a:ext>
          </a:extLst>
        </xdr:cNvPr>
        <xdr:cNvSpPr txBox="1"/>
      </xdr:nvSpPr>
      <xdr:spPr>
        <a:xfrm>
          <a:off x="10528300" y="16495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230,998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121839</xdr:rowOff>
    </xdr:from>
    <xdr:to>
      <xdr:col>50</xdr:col>
      <xdr:colOff>165100</xdr:colOff>
      <xdr:row>98</xdr:row>
      <xdr:rowOff>51989</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9588500" y="16752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43116</xdr:rowOff>
    </xdr:from>
    <xdr:ext cx="599010"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9339795" y="16845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120805</xdr:rowOff>
    </xdr:from>
    <xdr:to>
      <xdr:col>46</xdr:col>
      <xdr:colOff>38100</xdr:colOff>
      <xdr:row>98</xdr:row>
      <xdr:rowOff>50955</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8699500" y="16751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67482</xdr:rowOff>
    </xdr:from>
    <xdr:ext cx="599010"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8450795" y="165266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73507</xdr:rowOff>
    </xdr:from>
    <xdr:to>
      <xdr:col>41</xdr:col>
      <xdr:colOff>101600</xdr:colOff>
      <xdr:row>98</xdr:row>
      <xdr:rowOff>3657</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7810500" y="16704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20184</xdr:rowOff>
    </xdr:from>
    <xdr:ext cx="599010"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7561795" y="16479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151043</xdr:rowOff>
    </xdr:from>
    <xdr:to>
      <xdr:col>36</xdr:col>
      <xdr:colOff>165100</xdr:colOff>
      <xdr:row>98</xdr:row>
      <xdr:rowOff>81193</xdr:rowOff>
    </xdr:to>
    <xdr:sp macro="" textlink="">
      <xdr:nvSpPr>
        <xdr:cNvPr id="491" name="楕円 490">
          <a:extLst>
            <a:ext uri="{FF2B5EF4-FFF2-40B4-BE49-F238E27FC236}">
              <a16:creationId xmlns:a16="http://schemas.microsoft.com/office/drawing/2014/main" id="{00000000-0008-0000-0700-0000EB010000}"/>
            </a:ext>
          </a:extLst>
        </xdr:cNvPr>
        <xdr:cNvSpPr/>
      </xdr:nvSpPr>
      <xdr:spPr>
        <a:xfrm>
          <a:off x="6921500" y="16781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72320</xdr:rowOff>
    </xdr:from>
    <xdr:ext cx="599010"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6672795" y="168744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a:extLst>
            <a:ext uri="{FF2B5EF4-FFF2-40B4-BE49-F238E27FC236}">
              <a16:creationId xmlns:a16="http://schemas.microsoft.com/office/drawing/2014/main" id="{00000000-0008-0000-0700-000001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95587</xdr:rowOff>
    </xdr:from>
    <xdr:to>
      <xdr:col>85</xdr:col>
      <xdr:colOff>126364</xdr:colOff>
      <xdr:row>38</xdr:row>
      <xdr:rowOff>100038</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flipV="1">
          <a:off x="16317595" y="5410537"/>
          <a:ext cx="1269" cy="1204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103865</xdr:rowOff>
    </xdr:from>
    <xdr:ext cx="534377" cy="259045"/>
    <xdr:sp macro="" textlink="">
      <xdr:nvSpPr>
        <xdr:cNvPr id="515" name="消防費最小値テキスト">
          <a:extLst>
            <a:ext uri="{FF2B5EF4-FFF2-40B4-BE49-F238E27FC236}">
              <a16:creationId xmlns:a16="http://schemas.microsoft.com/office/drawing/2014/main" id="{00000000-0008-0000-0700-000003020000}"/>
            </a:ext>
          </a:extLst>
        </xdr:cNvPr>
        <xdr:cNvSpPr txBox="1"/>
      </xdr:nvSpPr>
      <xdr:spPr>
        <a:xfrm>
          <a:off x="16370300" y="6618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100038</xdr:rowOff>
    </xdr:from>
    <xdr:to>
      <xdr:col>86</xdr:col>
      <xdr:colOff>25400</xdr:colOff>
      <xdr:row>38</xdr:row>
      <xdr:rowOff>100038</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6230600" y="6615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42264</xdr:rowOff>
    </xdr:from>
    <xdr:ext cx="599010" cy="259045"/>
    <xdr:sp macro="" textlink="">
      <xdr:nvSpPr>
        <xdr:cNvPr id="517" name="消防費最大値テキスト">
          <a:extLst>
            <a:ext uri="{FF2B5EF4-FFF2-40B4-BE49-F238E27FC236}">
              <a16:creationId xmlns:a16="http://schemas.microsoft.com/office/drawing/2014/main" id="{00000000-0008-0000-0700-000005020000}"/>
            </a:ext>
          </a:extLst>
        </xdr:cNvPr>
        <xdr:cNvSpPr txBox="1"/>
      </xdr:nvSpPr>
      <xdr:spPr>
        <a:xfrm>
          <a:off x="16370300" y="5185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544,297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95587</xdr:rowOff>
    </xdr:from>
    <xdr:to>
      <xdr:col>86</xdr:col>
      <xdr:colOff>25400</xdr:colOff>
      <xdr:row>31</xdr:row>
      <xdr:rowOff>95587</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5410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73751</xdr:rowOff>
    </xdr:from>
    <xdr:to>
      <xdr:col>85</xdr:col>
      <xdr:colOff>127000</xdr:colOff>
      <xdr:row>36</xdr:row>
      <xdr:rowOff>97413</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5481300" y="6245951"/>
          <a:ext cx="838200" cy="23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66040</xdr:rowOff>
    </xdr:from>
    <xdr:ext cx="534377" cy="259045"/>
    <xdr:sp macro="" textlink="">
      <xdr:nvSpPr>
        <xdr:cNvPr id="520" name="消防費平均値テキスト">
          <a:extLst>
            <a:ext uri="{FF2B5EF4-FFF2-40B4-BE49-F238E27FC236}">
              <a16:creationId xmlns:a16="http://schemas.microsoft.com/office/drawing/2014/main" id="{00000000-0008-0000-0700-000008020000}"/>
            </a:ext>
          </a:extLst>
        </xdr:cNvPr>
        <xdr:cNvSpPr txBox="1"/>
      </xdr:nvSpPr>
      <xdr:spPr>
        <a:xfrm>
          <a:off x="16370300" y="64096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87613</xdr:rowOff>
    </xdr:from>
    <xdr:to>
      <xdr:col>85</xdr:col>
      <xdr:colOff>177800</xdr:colOff>
      <xdr:row>38</xdr:row>
      <xdr:rowOff>17763</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6268700" y="643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73751</xdr:rowOff>
    </xdr:from>
    <xdr:to>
      <xdr:col>81</xdr:col>
      <xdr:colOff>50800</xdr:colOff>
      <xdr:row>36</xdr:row>
      <xdr:rowOff>130839</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flipV="1">
          <a:off x="14592300" y="6245951"/>
          <a:ext cx="889000" cy="57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86008</xdr:rowOff>
    </xdr:from>
    <xdr:to>
      <xdr:col>81</xdr:col>
      <xdr:colOff>101600</xdr:colOff>
      <xdr:row>38</xdr:row>
      <xdr:rowOff>16159</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5430500" y="642965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7285</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5214111" y="6522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130839</xdr:rowOff>
    </xdr:from>
    <xdr:to>
      <xdr:col>76</xdr:col>
      <xdr:colOff>114300</xdr:colOff>
      <xdr:row>36</xdr:row>
      <xdr:rowOff>158409</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flipV="1">
          <a:off x="13703300" y="6303039"/>
          <a:ext cx="889000" cy="27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109915</xdr:rowOff>
    </xdr:from>
    <xdr:to>
      <xdr:col>76</xdr:col>
      <xdr:colOff>165100</xdr:colOff>
      <xdr:row>38</xdr:row>
      <xdr:rowOff>40066</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4541500" y="645356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31192</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4325111" y="6546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32</xdr:row>
      <xdr:rowOff>106816</xdr:rowOff>
    </xdr:from>
    <xdr:to>
      <xdr:col>71</xdr:col>
      <xdr:colOff>177800</xdr:colOff>
      <xdr:row>36</xdr:row>
      <xdr:rowOff>158409</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a:off x="12814300" y="5593216"/>
          <a:ext cx="889000" cy="737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118163</xdr:rowOff>
    </xdr:from>
    <xdr:to>
      <xdr:col>72</xdr:col>
      <xdr:colOff>38100</xdr:colOff>
      <xdr:row>38</xdr:row>
      <xdr:rowOff>48313</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3652500" y="6461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39440</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3436111" y="6554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108903</xdr:rowOff>
    </xdr:from>
    <xdr:to>
      <xdr:col>67</xdr:col>
      <xdr:colOff>101600</xdr:colOff>
      <xdr:row>38</xdr:row>
      <xdr:rowOff>39053</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2763500" y="6452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30180</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547111" y="6545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46613</xdr:rowOff>
    </xdr:from>
    <xdr:to>
      <xdr:col>85</xdr:col>
      <xdr:colOff>177800</xdr:colOff>
      <xdr:row>36</xdr:row>
      <xdr:rowOff>148213</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6268700" y="6218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69490</xdr:rowOff>
    </xdr:from>
    <xdr:ext cx="599010" cy="259045"/>
    <xdr:sp macro="" textlink="">
      <xdr:nvSpPr>
        <xdr:cNvPr id="539" name="消防費該当値テキスト">
          <a:extLst>
            <a:ext uri="{FF2B5EF4-FFF2-40B4-BE49-F238E27FC236}">
              <a16:creationId xmlns:a16="http://schemas.microsoft.com/office/drawing/2014/main" id="{00000000-0008-0000-0700-00001B020000}"/>
            </a:ext>
          </a:extLst>
        </xdr:cNvPr>
        <xdr:cNvSpPr txBox="1"/>
      </xdr:nvSpPr>
      <xdr:spPr>
        <a:xfrm>
          <a:off x="16370300" y="60702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22951</xdr:rowOff>
    </xdr:from>
    <xdr:to>
      <xdr:col>81</xdr:col>
      <xdr:colOff>101600</xdr:colOff>
      <xdr:row>36</xdr:row>
      <xdr:rowOff>124551</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5430500" y="6195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34</xdr:row>
      <xdr:rowOff>141078</xdr:rowOff>
    </xdr:from>
    <xdr:ext cx="599010"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5181795" y="59703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80039</xdr:rowOff>
    </xdr:from>
    <xdr:to>
      <xdr:col>76</xdr:col>
      <xdr:colOff>165100</xdr:colOff>
      <xdr:row>37</xdr:row>
      <xdr:rowOff>10189</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4541500" y="6252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35</xdr:row>
      <xdr:rowOff>26716</xdr:rowOff>
    </xdr:from>
    <xdr:ext cx="599010"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4292795" y="60274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107609</xdr:rowOff>
    </xdr:from>
    <xdr:to>
      <xdr:col>72</xdr:col>
      <xdr:colOff>38100</xdr:colOff>
      <xdr:row>37</xdr:row>
      <xdr:rowOff>37759</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3652500" y="6279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35</xdr:row>
      <xdr:rowOff>54286</xdr:rowOff>
    </xdr:from>
    <xdr:ext cx="599010"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3403795" y="6055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32</xdr:row>
      <xdr:rowOff>56016</xdr:rowOff>
    </xdr:from>
    <xdr:to>
      <xdr:col>67</xdr:col>
      <xdr:colOff>101600</xdr:colOff>
      <xdr:row>32</xdr:row>
      <xdr:rowOff>157616</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2763500" y="5542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31</xdr:row>
      <xdr:rowOff>2693</xdr:rowOff>
    </xdr:from>
    <xdr:ext cx="599010"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2514795" y="53176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49</xdr:row>
      <xdr:rowOff>92727</xdr:rowOff>
    </xdr:from>
    <xdr:ext cx="685572"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760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教育費グラフ枠">
          <a:extLst>
            <a:ext uri="{FF2B5EF4-FFF2-40B4-BE49-F238E27FC236}">
              <a16:creationId xmlns:a16="http://schemas.microsoft.com/office/drawing/2014/main" id="{00000000-0008-0000-0700-00003A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102087</xdr:rowOff>
    </xdr:from>
    <xdr:to>
      <xdr:col>85</xdr:col>
      <xdr:colOff>126364</xdr:colOff>
      <xdr:row>58</xdr:row>
      <xdr:rowOff>136219</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flipV="1">
          <a:off x="16317595" y="8674587"/>
          <a:ext cx="1269" cy="1405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140046</xdr:rowOff>
    </xdr:from>
    <xdr:ext cx="534377" cy="259045"/>
    <xdr:sp macro="" textlink="">
      <xdr:nvSpPr>
        <xdr:cNvPr id="572" name="教育費最小値テキスト">
          <a:extLst>
            <a:ext uri="{FF2B5EF4-FFF2-40B4-BE49-F238E27FC236}">
              <a16:creationId xmlns:a16="http://schemas.microsoft.com/office/drawing/2014/main" id="{00000000-0008-0000-0700-00003C020000}"/>
            </a:ext>
          </a:extLst>
        </xdr:cNvPr>
        <xdr:cNvSpPr txBox="1"/>
      </xdr:nvSpPr>
      <xdr:spPr>
        <a:xfrm>
          <a:off x="16370300" y="10084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62,741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136219</xdr:rowOff>
    </xdr:from>
    <xdr:to>
      <xdr:col>86</xdr:col>
      <xdr:colOff>25400</xdr:colOff>
      <xdr:row>58</xdr:row>
      <xdr:rowOff>136219</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6230600" y="10080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48764</xdr:rowOff>
    </xdr:from>
    <xdr:ext cx="690189" cy="259045"/>
    <xdr:sp macro="" textlink="">
      <xdr:nvSpPr>
        <xdr:cNvPr id="574" name="教育費最大値テキスト">
          <a:extLst>
            <a:ext uri="{FF2B5EF4-FFF2-40B4-BE49-F238E27FC236}">
              <a16:creationId xmlns:a16="http://schemas.microsoft.com/office/drawing/2014/main" id="{00000000-0008-0000-0700-00003E020000}"/>
            </a:ext>
          </a:extLst>
        </xdr:cNvPr>
        <xdr:cNvSpPr txBox="1"/>
      </xdr:nvSpPr>
      <xdr:spPr>
        <a:xfrm>
          <a:off x="16370300" y="844981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1,169,617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102087</xdr:rowOff>
    </xdr:from>
    <xdr:to>
      <xdr:col>86</xdr:col>
      <xdr:colOff>25400</xdr:colOff>
      <xdr:row>50</xdr:row>
      <xdr:rowOff>102087</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6230600" y="8674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97864</xdr:rowOff>
    </xdr:from>
    <xdr:to>
      <xdr:col>85</xdr:col>
      <xdr:colOff>127000</xdr:colOff>
      <xdr:row>57</xdr:row>
      <xdr:rowOff>113049</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5481300" y="9870514"/>
          <a:ext cx="838200" cy="15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147877</xdr:rowOff>
    </xdr:from>
    <xdr:ext cx="599010" cy="259045"/>
    <xdr:sp macro="" textlink="">
      <xdr:nvSpPr>
        <xdr:cNvPr id="577" name="教育費平均値テキスト">
          <a:extLst>
            <a:ext uri="{FF2B5EF4-FFF2-40B4-BE49-F238E27FC236}">
              <a16:creationId xmlns:a16="http://schemas.microsoft.com/office/drawing/2014/main" id="{00000000-0008-0000-0700-000041020000}"/>
            </a:ext>
          </a:extLst>
        </xdr:cNvPr>
        <xdr:cNvSpPr txBox="1"/>
      </xdr:nvSpPr>
      <xdr:spPr>
        <a:xfrm>
          <a:off x="16370300" y="99205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169450</xdr:rowOff>
    </xdr:from>
    <xdr:to>
      <xdr:col>85</xdr:col>
      <xdr:colOff>177800</xdr:colOff>
      <xdr:row>58</xdr:row>
      <xdr:rowOff>99600</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6268700" y="994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158332</xdr:rowOff>
    </xdr:from>
    <xdr:to>
      <xdr:col>81</xdr:col>
      <xdr:colOff>50800</xdr:colOff>
      <xdr:row>57</xdr:row>
      <xdr:rowOff>97864</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4592300" y="9759532"/>
          <a:ext cx="889000" cy="110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151764</xdr:rowOff>
    </xdr:from>
    <xdr:to>
      <xdr:col>81</xdr:col>
      <xdr:colOff>101600</xdr:colOff>
      <xdr:row>58</xdr:row>
      <xdr:rowOff>81914</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5430500" y="9924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58</xdr:row>
      <xdr:rowOff>73041</xdr:rowOff>
    </xdr:from>
    <xdr:ext cx="599010"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5181795" y="10017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158332</xdr:rowOff>
    </xdr:from>
    <xdr:to>
      <xdr:col>76</xdr:col>
      <xdr:colOff>114300</xdr:colOff>
      <xdr:row>57</xdr:row>
      <xdr:rowOff>134257</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flipV="1">
          <a:off x="13703300" y="9759532"/>
          <a:ext cx="889000" cy="147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14767</xdr:rowOff>
    </xdr:from>
    <xdr:to>
      <xdr:col>76</xdr:col>
      <xdr:colOff>165100</xdr:colOff>
      <xdr:row>58</xdr:row>
      <xdr:rowOff>116367</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4541500" y="995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58</xdr:row>
      <xdr:rowOff>107494</xdr:rowOff>
    </xdr:from>
    <xdr:ext cx="59901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4292795" y="100515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105535</xdr:rowOff>
    </xdr:from>
    <xdr:to>
      <xdr:col>71</xdr:col>
      <xdr:colOff>177800</xdr:colOff>
      <xdr:row>57</xdr:row>
      <xdr:rowOff>134257</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a:off x="12814300" y="9878185"/>
          <a:ext cx="889000" cy="28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6069</xdr:rowOff>
    </xdr:from>
    <xdr:to>
      <xdr:col>72</xdr:col>
      <xdr:colOff>38100</xdr:colOff>
      <xdr:row>58</xdr:row>
      <xdr:rowOff>107669</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3652500" y="9950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58</xdr:row>
      <xdr:rowOff>98796</xdr:rowOff>
    </xdr:from>
    <xdr:ext cx="59901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3403795" y="100428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153486</xdr:rowOff>
    </xdr:from>
    <xdr:to>
      <xdr:col>67</xdr:col>
      <xdr:colOff>101600</xdr:colOff>
      <xdr:row>58</xdr:row>
      <xdr:rowOff>83636</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2763500" y="9926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58</xdr:row>
      <xdr:rowOff>74763</xdr:rowOff>
    </xdr:from>
    <xdr:ext cx="59901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2514795" y="100188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62249</xdr:rowOff>
    </xdr:from>
    <xdr:to>
      <xdr:col>85</xdr:col>
      <xdr:colOff>177800</xdr:colOff>
      <xdr:row>57</xdr:row>
      <xdr:rowOff>163849</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6268700" y="9834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85126</xdr:rowOff>
    </xdr:from>
    <xdr:ext cx="599010" cy="259045"/>
    <xdr:sp macro="" textlink="">
      <xdr:nvSpPr>
        <xdr:cNvPr id="596" name="教育費該当値テキスト">
          <a:extLst>
            <a:ext uri="{FF2B5EF4-FFF2-40B4-BE49-F238E27FC236}">
              <a16:creationId xmlns:a16="http://schemas.microsoft.com/office/drawing/2014/main" id="{00000000-0008-0000-0700-000054020000}"/>
            </a:ext>
          </a:extLst>
        </xdr:cNvPr>
        <xdr:cNvSpPr txBox="1"/>
      </xdr:nvSpPr>
      <xdr:spPr>
        <a:xfrm>
          <a:off x="16370300" y="9686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47064</xdr:rowOff>
    </xdr:from>
    <xdr:to>
      <xdr:col>81</xdr:col>
      <xdr:colOff>101600</xdr:colOff>
      <xdr:row>57</xdr:row>
      <xdr:rowOff>148664</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5430500" y="9819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55</xdr:row>
      <xdr:rowOff>165191</xdr:rowOff>
    </xdr:from>
    <xdr:ext cx="59901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5181795" y="9594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107532</xdr:rowOff>
    </xdr:from>
    <xdr:to>
      <xdr:col>76</xdr:col>
      <xdr:colOff>165100</xdr:colOff>
      <xdr:row>57</xdr:row>
      <xdr:rowOff>37682</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4541500" y="9708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55</xdr:row>
      <xdr:rowOff>54209</xdr:rowOff>
    </xdr:from>
    <xdr:ext cx="59901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4292795" y="94839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83457</xdr:rowOff>
    </xdr:from>
    <xdr:to>
      <xdr:col>72</xdr:col>
      <xdr:colOff>38100</xdr:colOff>
      <xdr:row>58</xdr:row>
      <xdr:rowOff>13607</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3652500" y="9856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56</xdr:row>
      <xdr:rowOff>30134</xdr:rowOff>
    </xdr:from>
    <xdr:ext cx="599010"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3403795" y="9631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54735</xdr:rowOff>
    </xdr:from>
    <xdr:to>
      <xdr:col>67</xdr:col>
      <xdr:colOff>101600</xdr:colOff>
      <xdr:row>57</xdr:row>
      <xdr:rowOff>156335</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2763500" y="9827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56</xdr:row>
      <xdr:rowOff>1412</xdr:rowOff>
    </xdr:from>
    <xdr:ext cx="599010"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2514795" y="9602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9" name="災害復旧費グラフ枠">
          <a:extLst>
            <a:ext uri="{FF2B5EF4-FFF2-40B4-BE49-F238E27FC236}">
              <a16:creationId xmlns:a16="http://schemas.microsoft.com/office/drawing/2014/main" id="{00000000-0008-0000-0700-000075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24290</xdr:rowOff>
    </xdr:from>
    <xdr:to>
      <xdr:col>85</xdr:col>
      <xdr:colOff>126364</xdr:colOff>
      <xdr:row>79</xdr:row>
      <xdr:rowOff>98879</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flipV="1">
          <a:off x="16317595" y="12025790"/>
          <a:ext cx="1269" cy="16176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31" name="災害復旧費最小値テキスト">
          <a:extLst>
            <a:ext uri="{FF2B5EF4-FFF2-40B4-BE49-F238E27FC236}">
              <a16:creationId xmlns:a16="http://schemas.microsoft.com/office/drawing/2014/main" id="{00000000-0008-0000-0700-000077020000}"/>
            </a:ext>
          </a:extLst>
        </xdr:cNvPr>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142417</xdr:rowOff>
    </xdr:from>
    <xdr:ext cx="599010" cy="259045"/>
    <xdr:sp macro="" textlink="">
      <xdr:nvSpPr>
        <xdr:cNvPr id="633" name="災害復旧費最大値テキスト">
          <a:extLst>
            <a:ext uri="{FF2B5EF4-FFF2-40B4-BE49-F238E27FC236}">
              <a16:creationId xmlns:a16="http://schemas.microsoft.com/office/drawing/2014/main" id="{00000000-0008-0000-0700-000079020000}"/>
            </a:ext>
          </a:extLst>
        </xdr:cNvPr>
        <xdr:cNvSpPr txBox="1"/>
      </xdr:nvSpPr>
      <xdr:spPr>
        <a:xfrm>
          <a:off x="16370300" y="11801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495,340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24290</xdr:rowOff>
    </xdr:from>
    <xdr:to>
      <xdr:col>86</xdr:col>
      <xdr:colOff>25400</xdr:colOff>
      <xdr:row>70</xdr:row>
      <xdr:rowOff>24290</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6230600" y="12025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152913</xdr:rowOff>
    </xdr:from>
    <xdr:to>
      <xdr:col>85</xdr:col>
      <xdr:colOff>127000</xdr:colOff>
      <xdr:row>79</xdr:row>
      <xdr:rowOff>52508</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flipV="1">
          <a:off x="15481300" y="13526013"/>
          <a:ext cx="838200" cy="71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113475</xdr:rowOff>
    </xdr:from>
    <xdr:ext cx="534377" cy="259045"/>
    <xdr:sp macro="" textlink="">
      <xdr:nvSpPr>
        <xdr:cNvPr id="636" name="災害復旧費平均値テキスト">
          <a:extLst>
            <a:ext uri="{FF2B5EF4-FFF2-40B4-BE49-F238E27FC236}">
              <a16:creationId xmlns:a16="http://schemas.microsoft.com/office/drawing/2014/main" id="{00000000-0008-0000-0700-00007C020000}"/>
            </a:ext>
          </a:extLst>
        </xdr:cNvPr>
        <xdr:cNvSpPr txBox="1"/>
      </xdr:nvSpPr>
      <xdr:spPr>
        <a:xfrm>
          <a:off x="16370300" y="134865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135048</xdr:rowOff>
    </xdr:from>
    <xdr:to>
      <xdr:col>85</xdr:col>
      <xdr:colOff>177800</xdr:colOff>
      <xdr:row>79</xdr:row>
      <xdr:rowOff>65198</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6268700" y="13508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52508</xdr:rowOff>
    </xdr:from>
    <xdr:to>
      <xdr:col>81</xdr:col>
      <xdr:colOff>50800</xdr:colOff>
      <xdr:row>79</xdr:row>
      <xdr:rowOff>98879</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flipV="1">
          <a:off x="14592300" y="13597058"/>
          <a:ext cx="889000" cy="46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161568</xdr:rowOff>
    </xdr:from>
    <xdr:to>
      <xdr:col>81</xdr:col>
      <xdr:colOff>101600</xdr:colOff>
      <xdr:row>79</xdr:row>
      <xdr:rowOff>91718</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5430500" y="13534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108245</xdr:rowOff>
    </xdr:from>
    <xdr:ext cx="534377"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5214111" y="13309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98879</xdr:rowOff>
    </xdr:from>
    <xdr:to>
      <xdr:col>76</xdr:col>
      <xdr:colOff>114300</xdr:colOff>
      <xdr:row>79</xdr:row>
      <xdr:rowOff>98879</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a:off x="13703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166108</xdr:rowOff>
    </xdr:from>
    <xdr:to>
      <xdr:col>76</xdr:col>
      <xdr:colOff>165100</xdr:colOff>
      <xdr:row>79</xdr:row>
      <xdr:rowOff>96258</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4541500" y="13539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112785</xdr:rowOff>
    </xdr:from>
    <xdr:ext cx="534377"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4325111" y="13314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98879</xdr:rowOff>
    </xdr:from>
    <xdr:to>
      <xdr:col>71</xdr:col>
      <xdr:colOff>177800</xdr:colOff>
      <xdr:row>79</xdr:row>
      <xdr:rowOff>98879</xdr:rowOff>
    </xdr:to>
    <xdr:cxnSp macro="">
      <xdr:nvCxnSpPr>
        <xdr:cNvPr id="644" name="直線コネクタ 643">
          <a:extLst>
            <a:ext uri="{FF2B5EF4-FFF2-40B4-BE49-F238E27FC236}">
              <a16:creationId xmlns:a16="http://schemas.microsoft.com/office/drawing/2014/main" id="{00000000-0008-0000-0700-000084020000}"/>
            </a:ext>
          </a:extLst>
        </xdr:cNvPr>
        <xdr:cNvCxnSpPr/>
      </xdr:nvCxnSpPr>
      <xdr:spPr>
        <a:xfrm>
          <a:off x="12814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169613</xdr:rowOff>
    </xdr:from>
    <xdr:to>
      <xdr:col>72</xdr:col>
      <xdr:colOff>38100</xdr:colOff>
      <xdr:row>79</xdr:row>
      <xdr:rowOff>99763</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3652500" y="13542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116290</xdr:rowOff>
    </xdr:from>
    <xdr:ext cx="534377"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3436111" y="13317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12427</xdr:rowOff>
    </xdr:from>
    <xdr:to>
      <xdr:col>67</xdr:col>
      <xdr:colOff>101600</xdr:colOff>
      <xdr:row>79</xdr:row>
      <xdr:rowOff>114027</xdr:rowOff>
    </xdr:to>
    <xdr:sp macro="" textlink="">
      <xdr:nvSpPr>
        <xdr:cNvPr id="647" name="フローチャート: 判断 646">
          <a:extLst>
            <a:ext uri="{FF2B5EF4-FFF2-40B4-BE49-F238E27FC236}">
              <a16:creationId xmlns:a16="http://schemas.microsoft.com/office/drawing/2014/main" id="{00000000-0008-0000-0700-000087020000}"/>
            </a:ext>
          </a:extLst>
        </xdr:cNvPr>
        <xdr:cNvSpPr/>
      </xdr:nvSpPr>
      <xdr:spPr>
        <a:xfrm>
          <a:off x="12763500" y="13556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130554</xdr:rowOff>
    </xdr:from>
    <xdr:ext cx="534377"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2547111" y="13332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102113</xdr:rowOff>
    </xdr:from>
    <xdr:to>
      <xdr:col>85</xdr:col>
      <xdr:colOff>177800</xdr:colOff>
      <xdr:row>79</xdr:row>
      <xdr:rowOff>32263</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6268700" y="13475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61490</xdr:rowOff>
    </xdr:from>
    <xdr:ext cx="534377" cy="259045"/>
    <xdr:sp macro="" textlink="">
      <xdr:nvSpPr>
        <xdr:cNvPr id="655" name="災害復旧費該当値テキスト">
          <a:extLst>
            <a:ext uri="{FF2B5EF4-FFF2-40B4-BE49-F238E27FC236}">
              <a16:creationId xmlns:a16="http://schemas.microsoft.com/office/drawing/2014/main" id="{00000000-0008-0000-0700-00008F020000}"/>
            </a:ext>
          </a:extLst>
        </xdr:cNvPr>
        <xdr:cNvSpPr txBox="1"/>
      </xdr:nvSpPr>
      <xdr:spPr>
        <a:xfrm>
          <a:off x="16370300" y="13263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1708</xdr:rowOff>
    </xdr:from>
    <xdr:to>
      <xdr:col>81</xdr:col>
      <xdr:colOff>101600</xdr:colOff>
      <xdr:row>79</xdr:row>
      <xdr:rowOff>103308</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5430500" y="13546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79</xdr:row>
      <xdr:rowOff>94435</xdr:rowOff>
    </xdr:from>
    <xdr:ext cx="534377"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5214111" y="13638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48079</xdr:rowOff>
    </xdr:from>
    <xdr:to>
      <xdr:col>76</xdr:col>
      <xdr:colOff>165100</xdr:colOff>
      <xdr:row>79</xdr:row>
      <xdr:rowOff>149679</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454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140806</xdr:rowOff>
    </xdr:from>
    <xdr:ext cx="249299"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4467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48079</xdr:rowOff>
    </xdr:from>
    <xdr:to>
      <xdr:col>72</xdr:col>
      <xdr:colOff>38100</xdr:colOff>
      <xdr:row>79</xdr:row>
      <xdr:rowOff>149679</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3652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140806</xdr:rowOff>
    </xdr:from>
    <xdr:ext cx="249299"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3578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48079</xdr:rowOff>
    </xdr:from>
    <xdr:to>
      <xdr:col>67</xdr:col>
      <xdr:colOff>101600</xdr:colOff>
      <xdr:row>79</xdr:row>
      <xdr:rowOff>149679</xdr:rowOff>
    </xdr:to>
    <xdr:sp macro="" textlink="">
      <xdr:nvSpPr>
        <xdr:cNvPr id="662" name="楕円 661">
          <a:extLst>
            <a:ext uri="{FF2B5EF4-FFF2-40B4-BE49-F238E27FC236}">
              <a16:creationId xmlns:a16="http://schemas.microsoft.com/office/drawing/2014/main" id="{00000000-0008-0000-0700-000096020000}"/>
            </a:ext>
          </a:extLst>
        </xdr:cNvPr>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140806</xdr:rowOff>
    </xdr:from>
    <xdr:ext cx="249299"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2689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6" name="公債費グラフ枠">
          <a:extLst>
            <a:ext uri="{FF2B5EF4-FFF2-40B4-BE49-F238E27FC236}">
              <a16:creationId xmlns:a16="http://schemas.microsoft.com/office/drawing/2014/main" id="{00000000-0008-0000-0700-0000AE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101352</xdr:rowOff>
    </xdr:from>
    <xdr:to>
      <xdr:col>85</xdr:col>
      <xdr:colOff>126364</xdr:colOff>
      <xdr:row>99</xdr:row>
      <xdr:rowOff>21177</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flipV="1">
          <a:off x="16317595" y="15531852"/>
          <a:ext cx="1269" cy="1462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25004</xdr:rowOff>
    </xdr:from>
    <xdr:ext cx="534377" cy="259045"/>
    <xdr:sp macro="" textlink="">
      <xdr:nvSpPr>
        <xdr:cNvPr id="688" name="公債費最小値テキスト">
          <a:extLst>
            <a:ext uri="{FF2B5EF4-FFF2-40B4-BE49-F238E27FC236}">
              <a16:creationId xmlns:a16="http://schemas.microsoft.com/office/drawing/2014/main" id="{00000000-0008-0000-0700-0000B0020000}"/>
            </a:ext>
          </a:extLst>
        </xdr:cNvPr>
        <xdr:cNvSpPr txBox="1"/>
      </xdr:nvSpPr>
      <xdr:spPr>
        <a:xfrm>
          <a:off x="16370300" y="16998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21177</xdr:rowOff>
    </xdr:from>
    <xdr:to>
      <xdr:col>86</xdr:col>
      <xdr:colOff>25400</xdr:colOff>
      <xdr:row>99</xdr:row>
      <xdr:rowOff>21177</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6230600" y="16994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48029</xdr:rowOff>
    </xdr:from>
    <xdr:ext cx="599010" cy="259045"/>
    <xdr:sp macro="" textlink="">
      <xdr:nvSpPr>
        <xdr:cNvPr id="690" name="公債費最大値テキスト">
          <a:extLst>
            <a:ext uri="{FF2B5EF4-FFF2-40B4-BE49-F238E27FC236}">
              <a16:creationId xmlns:a16="http://schemas.microsoft.com/office/drawing/2014/main" id="{00000000-0008-0000-0700-0000B2020000}"/>
            </a:ext>
          </a:extLst>
        </xdr:cNvPr>
        <xdr:cNvSpPr txBox="1"/>
      </xdr:nvSpPr>
      <xdr:spPr>
        <a:xfrm>
          <a:off x="16370300" y="153070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780,130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101352</xdr:rowOff>
    </xdr:from>
    <xdr:to>
      <xdr:col>86</xdr:col>
      <xdr:colOff>25400</xdr:colOff>
      <xdr:row>90</xdr:row>
      <xdr:rowOff>101352</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6230600" y="15531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91</xdr:row>
      <xdr:rowOff>147337</xdr:rowOff>
    </xdr:from>
    <xdr:to>
      <xdr:col>85</xdr:col>
      <xdr:colOff>127000</xdr:colOff>
      <xdr:row>94</xdr:row>
      <xdr:rowOff>83093</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5481300" y="15749287"/>
          <a:ext cx="838200" cy="450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24573</xdr:rowOff>
    </xdr:from>
    <xdr:ext cx="599010" cy="259045"/>
    <xdr:sp macro="" textlink="">
      <xdr:nvSpPr>
        <xdr:cNvPr id="693" name="公債費平均値テキスト">
          <a:extLst>
            <a:ext uri="{FF2B5EF4-FFF2-40B4-BE49-F238E27FC236}">
              <a16:creationId xmlns:a16="http://schemas.microsoft.com/office/drawing/2014/main" id="{00000000-0008-0000-0700-0000B5020000}"/>
            </a:ext>
          </a:extLst>
        </xdr:cNvPr>
        <xdr:cNvSpPr txBox="1"/>
      </xdr:nvSpPr>
      <xdr:spPr>
        <a:xfrm>
          <a:off x="16370300" y="1665522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46146</xdr:rowOff>
    </xdr:from>
    <xdr:to>
      <xdr:col>85</xdr:col>
      <xdr:colOff>177800</xdr:colOff>
      <xdr:row>97</xdr:row>
      <xdr:rowOff>147746</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6268700" y="16676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91</xdr:row>
      <xdr:rowOff>147337</xdr:rowOff>
    </xdr:from>
    <xdr:to>
      <xdr:col>81</xdr:col>
      <xdr:colOff>50800</xdr:colOff>
      <xdr:row>96</xdr:row>
      <xdr:rowOff>481</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flipV="1">
          <a:off x="14592300" y="15749287"/>
          <a:ext cx="889000" cy="710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20718</xdr:rowOff>
    </xdr:from>
    <xdr:to>
      <xdr:col>81</xdr:col>
      <xdr:colOff>101600</xdr:colOff>
      <xdr:row>97</xdr:row>
      <xdr:rowOff>122318</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5430500" y="16651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113445</xdr:rowOff>
    </xdr:from>
    <xdr:ext cx="599010"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5181795" y="167440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481</xdr:rowOff>
    </xdr:from>
    <xdr:to>
      <xdr:col>76</xdr:col>
      <xdr:colOff>114300</xdr:colOff>
      <xdr:row>96</xdr:row>
      <xdr:rowOff>168675</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flipV="1">
          <a:off x="13703300" y="16459681"/>
          <a:ext cx="889000" cy="168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42956</xdr:rowOff>
    </xdr:from>
    <xdr:to>
      <xdr:col>76</xdr:col>
      <xdr:colOff>165100</xdr:colOff>
      <xdr:row>97</xdr:row>
      <xdr:rowOff>144556</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4541500" y="16673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97</xdr:row>
      <xdr:rowOff>135683</xdr:rowOff>
    </xdr:from>
    <xdr:ext cx="59901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4292795" y="16766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138474</xdr:rowOff>
    </xdr:from>
    <xdr:to>
      <xdr:col>71</xdr:col>
      <xdr:colOff>177800</xdr:colOff>
      <xdr:row>96</xdr:row>
      <xdr:rowOff>168675</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a:off x="12814300" y="16426224"/>
          <a:ext cx="889000" cy="201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32339</xdr:rowOff>
    </xdr:from>
    <xdr:to>
      <xdr:col>72</xdr:col>
      <xdr:colOff>38100</xdr:colOff>
      <xdr:row>97</xdr:row>
      <xdr:rowOff>133939</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3652500" y="16662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97</xdr:row>
      <xdr:rowOff>125066</xdr:rowOff>
    </xdr:from>
    <xdr:ext cx="59901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3403795" y="16755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46951</xdr:rowOff>
    </xdr:from>
    <xdr:to>
      <xdr:col>67</xdr:col>
      <xdr:colOff>101600</xdr:colOff>
      <xdr:row>97</xdr:row>
      <xdr:rowOff>148551</xdr:rowOff>
    </xdr:to>
    <xdr:sp macro="" textlink="">
      <xdr:nvSpPr>
        <xdr:cNvPr id="704" name="フローチャート: 判断 703">
          <a:extLst>
            <a:ext uri="{FF2B5EF4-FFF2-40B4-BE49-F238E27FC236}">
              <a16:creationId xmlns:a16="http://schemas.microsoft.com/office/drawing/2014/main" id="{00000000-0008-0000-0700-0000C0020000}"/>
            </a:ext>
          </a:extLst>
        </xdr:cNvPr>
        <xdr:cNvSpPr/>
      </xdr:nvSpPr>
      <xdr:spPr>
        <a:xfrm>
          <a:off x="12763500" y="16677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97</xdr:row>
      <xdr:rowOff>139678</xdr:rowOff>
    </xdr:from>
    <xdr:ext cx="59901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2514795" y="16770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32293</xdr:rowOff>
    </xdr:from>
    <xdr:to>
      <xdr:col>85</xdr:col>
      <xdr:colOff>177800</xdr:colOff>
      <xdr:row>94</xdr:row>
      <xdr:rowOff>133893</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6268700" y="16148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55170</xdr:rowOff>
    </xdr:from>
    <xdr:ext cx="599010" cy="259045"/>
    <xdr:sp macro="" textlink="">
      <xdr:nvSpPr>
        <xdr:cNvPr id="712" name="公債費該当値テキスト">
          <a:extLst>
            <a:ext uri="{FF2B5EF4-FFF2-40B4-BE49-F238E27FC236}">
              <a16:creationId xmlns:a16="http://schemas.microsoft.com/office/drawing/2014/main" id="{00000000-0008-0000-0700-0000C8020000}"/>
            </a:ext>
          </a:extLst>
        </xdr:cNvPr>
        <xdr:cNvSpPr txBox="1"/>
      </xdr:nvSpPr>
      <xdr:spPr>
        <a:xfrm>
          <a:off x="16370300" y="160000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429,715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91</xdr:row>
      <xdr:rowOff>96537</xdr:rowOff>
    </xdr:from>
    <xdr:to>
      <xdr:col>81</xdr:col>
      <xdr:colOff>101600</xdr:colOff>
      <xdr:row>92</xdr:row>
      <xdr:rowOff>26687</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5430500" y="15698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90</xdr:row>
      <xdr:rowOff>43214</xdr:rowOff>
    </xdr:from>
    <xdr:ext cx="59901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5181795" y="154737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121131</xdr:rowOff>
    </xdr:from>
    <xdr:to>
      <xdr:col>76</xdr:col>
      <xdr:colOff>165100</xdr:colOff>
      <xdr:row>96</xdr:row>
      <xdr:rowOff>51281</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4541500" y="16408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94</xdr:row>
      <xdr:rowOff>67808</xdr:rowOff>
    </xdr:from>
    <xdr:ext cx="599010"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4292795" y="161841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117875</xdr:rowOff>
    </xdr:from>
    <xdr:to>
      <xdr:col>72</xdr:col>
      <xdr:colOff>38100</xdr:colOff>
      <xdr:row>97</xdr:row>
      <xdr:rowOff>48025</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3652500" y="16577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64552</xdr:rowOff>
    </xdr:from>
    <xdr:ext cx="599010"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3403795" y="16352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87674</xdr:rowOff>
    </xdr:from>
    <xdr:to>
      <xdr:col>67</xdr:col>
      <xdr:colOff>101600</xdr:colOff>
      <xdr:row>96</xdr:row>
      <xdr:rowOff>17824</xdr:rowOff>
    </xdr:to>
    <xdr:sp macro="" textlink="">
      <xdr:nvSpPr>
        <xdr:cNvPr id="719" name="楕円 718">
          <a:extLst>
            <a:ext uri="{FF2B5EF4-FFF2-40B4-BE49-F238E27FC236}">
              <a16:creationId xmlns:a16="http://schemas.microsoft.com/office/drawing/2014/main" id="{00000000-0008-0000-0700-0000CF020000}"/>
            </a:ext>
          </a:extLst>
        </xdr:cNvPr>
        <xdr:cNvSpPr/>
      </xdr:nvSpPr>
      <xdr:spPr>
        <a:xfrm>
          <a:off x="12763500" y="16375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94</xdr:row>
      <xdr:rowOff>34351</xdr:rowOff>
    </xdr:from>
    <xdr:ext cx="599010"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2514795" y="161506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5" name="諸支出金グラフ枠">
          <a:extLst>
            <a:ext uri="{FF2B5EF4-FFF2-40B4-BE49-F238E27FC236}">
              <a16:creationId xmlns:a16="http://schemas.microsoft.com/office/drawing/2014/main" id="{00000000-0008-0000-0700-0000E9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30886</xdr:rowOff>
    </xdr:from>
    <xdr:to>
      <xdr:col>116</xdr:col>
      <xdr:colOff>62864</xdr:colOff>
      <xdr:row>39</xdr:row>
      <xdr:rowOff>98878</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flipV="1">
          <a:off x="22159595" y="5174386"/>
          <a:ext cx="1269" cy="16110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114643</xdr:rowOff>
    </xdr:from>
    <xdr:ext cx="249299" cy="259045"/>
    <xdr:sp macro="" textlink="">
      <xdr:nvSpPr>
        <xdr:cNvPr id="747" name="諸支出金最小値テキスト">
          <a:extLst>
            <a:ext uri="{FF2B5EF4-FFF2-40B4-BE49-F238E27FC236}">
              <a16:creationId xmlns:a16="http://schemas.microsoft.com/office/drawing/2014/main" id="{00000000-0008-0000-0700-0000EB020000}"/>
            </a:ext>
          </a:extLst>
        </xdr:cNvPr>
        <xdr:cNvSpPr txBox="1"/>
      </xdr:nvSpPr>
      <xdr:spPr>
        <a:xfrm>
          <a:off x="22212300" y="680119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149013</xdr:rowOff>
    </xdr:from>
    <xdr:ext cx="534377" cy="259045"/>
    <xdr:sp macro="" textlink="">
      <xdr:nvSpPr>
        <xdr:cNvPr id="749" name="諸支出金最大値テキスト">
          <a:extLst>
            <a:ext uri="{FF2B5EF4-FFF2-40B4-BE49-F238E27FC236}">
              <a16:creationId xmlns:a16="http://schemas.microsoft.com/office/drawing/2014/main" id="{00000000-0008-0000-0700-0000ED020000}"/>
            </a:ext>
          </a:extLst>
        </xdr:cNvPr>
        <xdr:cNvSpPr txBox="1"/>
      </xdr:nvSpPr>
      <xdr:spPr>
        <a:xfrm>
          <a:off x="22212300" y="4949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49,332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30886</xdr:rowOff>
    </xdr:from>
    <xdr:to>
      <xdr:col>116</xdr:col>
      <xdr:colOff>152400</xdr:colOff>
      <xdr:row>30</xdr:row>
      <xdr:rowOff>30886</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2072600" y="5174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32093</xdr:rowOff>
    </xdr:from>
    <xdr:ext cx="469744" cy="259045"/>
    <xdr:sp macro="" textlink="">
      <xdr:nvSpPr>
        <xdr:cNvPr id="752" name="諸支出金平均値テキスト">
          <a:extLst>
            <a:ext uri="{FF2B5EF4-FFF2-40B4-BE49-F238E27FC236}">
              <a16:creationId xmlns:a16="http://schemas.microsoft.com/office/drawing/2014/main" id="{00000000-0008-0000-0700-0000F0020000}"/>
            </a:ext>
          </a:extLst>
        </xdr:cNvPr>
        <xdr:cNvSpPr txBox="1"/>
      </xdr:nvSpPr>
      <xdr:spPr>
        <a:xfrm>
          <a:off x="22212300" y="65471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9216</xdr:rowOff>
    </xdr:from>
    <xdr:to>
      <xdr:col>116</xdr:col>
      <xdr:colOff>114300</xdr:colOff>
      <xdr:row>39</xdr:row>
      <xdr:rowOff>110816</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22110700" y="6695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25055</xdr:rowOff>
    </xdr:from>
    <xdr:to>
      <xdr:col>112</xdr:col>
      <xdr:colOff>38100</xdr:colOff>
      <xdr:row>39</xdr:row>
      <xdr:rowOff>126655</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21272500" y="6711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143182</xdr:rowOff>
    </xdr:from>
    <xdr:ext cx="378565"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1134017" y="64868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141315</xdr:rowOff>
    </xdr:from>
    <xdr:to>
      <xdr:col>107</xdr:col>
      <xdr:colOff>101600</xdr:colOff>
      <xdr:row>38</xdr:row>
      <xdr:rowOff>71465</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20383500" y="6484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87992</xdr:rowOff>
    </xdr:from>
    <xdr:ext cx="469744"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0199428" y="6260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60" name="直線コネクタ 759">
          <a:extLst>
            <a:ext uri="{FF2B5EF4-FFF2-40B4-BE49-F238E27FC236}">
              <a16:creationId xmlns:a16="http://schemas.microsoft.com/office/drawing/2014/main" id="{00000000-0008-0000-0700-0000F8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95105</xdr:rowOff>
    </xdr:from>
    <xdr:to>
      <xdr:col>102</xdr:col>
      <xdr:colOff>165100</xdr:colOff>
      <xdr:row>39</xdr:row>
      <xdr:rowOff>25255</xdr:rowOff>
    </xdr:to>
    <xdr:sp macro="" textlink="">
      <xdr:nvSpPr>
        <xdr:cNvPr id="761" name="フローチャート: 判断 760">
          <a:extLst>
            <a:ext uri="{FF2B5EF4-FFF2-40B4-BE49-F238E27FC236}">
              <a16:creationId xmlns:a16="http://schemas.microsoft.com/office/drawing/2014/main" id="{00000000-0008-0000-0700-0000F9020000}"/>
            </a:ext>
          </a:extLst>
        </xdr:cNvPr>
        <xdr:cNvSpPr/>
      </xdr:nvSpPr>
      <xdr:spPr>
        <a:xfrm>
          <a:off x="19494500" y="6610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41782</xdr:rowOff>
    </xdr:from>
    <xdr:ext cx="469744"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9310428" y="6385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2424</xdr:rowOff>
    </xdr:from>
    <xdr:to>
      <xdr:col>98</xdr:col>
      <xdr:colOff>38100</xdr:colOff>
      <xdr:row>39</xdr:row>
      <xdr:rowOff>104024</xdr:rowOff>
    </xdr:to>
    <xdr:sp macro="" textlink="">
      <xdr:nvSpPr>
        <xdr:cNvPr id="763" name="フローチャート: 判断 762">
          <a:extLst>
            <a:ext uri="{FF2B5EF4-FFF2-40B4-BE49-F238E27FC236}">
              <a16:creationId xmlns:a16="http://schemas.microsoft.com/office/drawing/2014/main" id="{00000000-0008-0000-0700-0000FB020000}"/>
            </a:ext>
          </a:extLst>
        </xdr:cNvPr>
        <xdr:cNvSpPr/>
      </xdr:nvSpPr>
      <xdr:spPr>
        <a:xfrm>
          <a:off x="18605500" y="6688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120551</xdr:rowOff>
    </xdr:from>
    <xdr:ext cx="469744"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8421428" y="6464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159093</xdr:rowOff>
    </xdr:from>
    <xdr:ext cx="249299" cy="259045"/>
    <xdr:sp macro="" textlink="">
      <xdr:nvSpPr>
        <xdr:cNvPr id="771" name="諸支出金該当値テキスト">
          <a:extLst>
            <a:ext uri="{FF2B5EF4-FFF2-40B4-BE49-F238E27FC236}">
              <a16:creationId xmlns:a16="http://schemas.microsoft.com/office/drawing/2014/main" id="{00000000-0008-0000-0700-000003030000}"/>
            </a:ext>
          </a:extLst>
        </xdr:cNvPr>
        <xdr:cNvSpPr txBox="1"/>
      </xdr:nvSpPr>
      <xdr:spPr>
        <a:xfrm>
          <a:off x="22212300" y="667419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6" name="楕円 775">
          <a:extLst>
            <a:ext uri="{FF2B5EF4-FFF2-40B4-BE49-F238E27FC236}">
              <a16:creationId xmlns:a16="http://schemas.microsoft.com/office/drawing/2014/main" id="{00000000-0008-0000-0700-000008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8" name="楕円 777">
          <a:extLst>
            <a:ext uri="{FF2B5EF4-FFF2-40B4-BE49-F238E27FC236}">
              <a16:creationId xmlns:a16="http://schemas.microsoft.com/office/drawing/2014/main" id="{00000000-0008-0000-0700-00000A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前年度繰上充用金グラフ枠">
          <a:extLst>
            <a:ext uri="{FF2B5EF4-FFF2-40B4-BE49-F238E27FC236}">
              <a16:creationId xmlns:a16="http://schemas.microsoft.com/office/drawing/2014/main" id="{00000000-0008-0000-0700-00001A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6" name="前年度繰上充用金最小値テキスト">
          <a:extLst>
            <a:ext uri="{FF2B5EF4-FFF2-40B4-BE49-F238E27FC236}">
              <a16:creationId xmlns:a16="http://schemas.microsoft.com/office/drawing/2014/main" id="{00000000-0008-0000-0700-00001C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8" name="前年度繰上充用金最大値テキスト">
          <a:extLst>
            <a:ext uri="{FF2B5EF4-FFF2-40B4-BE49-F238E27FC236}">
              <a16:creationId xmlns:a16="http://schemas.microsoft.com/office/drawing/2014/main" id="{00000000-0008-0000-0700-00001E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1" name="前年度繰上充用金平均値テキスト">
          <a:extLst>
            <a:ext uri="{FF2B5EF4-FFF2-40B4-BE49-F238E27FC236}">
              <a16:creationId xmlns:a16="http://schemas.microsoft.com/office/drawing/2014/main" id="{00000000-0008-0000-0700-000021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9" name="直線コネクタ 808">
          <a:extLst>
            <a:ext uri="{FF2B5EF4-FFF2-40B4-BE49-F238E27FC236}">
              <a16:creationId xmlns:a16="http://schemas.microsoft.com/office/drawing/2014/main" id="{00000000-0008-0000-0700-000029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0" name="フローチャート: 判断 809">
          <a:extLst>
            <a:ext uri="{FF2B5EF4-FFF2-40B4-BE49-F238E27FC236}">
              <a16:creationId xmlns:a16="http://schemas.microsoft.com/office/drawing/2014/main" id="{00000000-0008-0000-0700-00002A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2" name="フローチャート: 判断 811">
          <a:extLst>
            <a:ext uri="{FF2B5EF4-FFF2-40B4-BE49-F238E27FC236}">
              <a16:creationId xmlns:a16="http://schemas.microsoft.com/office/drawing/2014/main" id="{00000000-0008-0000-0700-00002C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0" name="前年度繰上充用金該当値テキスト">
          <a:extLst>
            <a:ext uri="{FF2B5EF4-FFF2-40B4-BE49-F238E27FC236}">
              <a16:creationId xmlns:a16="http://schemas.microsoft.com/office/drawing/2014/main" id="{00000000-0008-0000-0700-000034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5" name="楕円 824">
          <a:extLst>
            <a:ext uri="{FF2B5EF4-FFF2-40B4-BE49-F238E27FC236}">
              <a16:creationId xmlns:a16="http://schemas.microsoft.com/office/drawing/2014/main" id="{00000000-0008-0000-0700-000039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7" name="楕円 826">
          <a:extLst>
            <a:ext uri="{FF2B5EF4-FFF2-40B4-BE49-F238E27FC236}">
              <a16:creationId xmlns:a16="http://schemas.microsoft.com/office/drawing/2014/main" id="{00000000-0008-0000-0700-00003B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9" name="正方形/長方形 828">
          <a:extLst>
            <a:ext uri="{FF2B5EF4-FFF2-40B4-BE49-F238E27FC236}">
              <a16:creationId xmlns:a16="http://schemas.microsoft.com/office/drawing/2014/main" id="{00000000-0008-0000-0700-00003D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0" name="正方形/長方形 829">
          <a:extLst>
            <a:ext uri="{FF2B5EF4-FFF2-40B4-BE49-F238E27FC236}">
              <a16:creationId xmlns:a16="http://schemas.microsoft.com/office/drawing/2014/main" id="{00000000-0008-0000-0700-00003E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人口が昨年度に比べ、</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人減少（△</a:t>
          </a:r>
          <a:r>
            <a:rPr kumimoji="1" lang="en-US" altLang="ja-JP" sz="1300">
              <a:latin typeface="ＭＳ Ｐゴシック" panose="020B0600070205080204" pitchFamily="50" charset="-128"/>
              <a:ea typeface="ＭＳ Ｐゴシック" panose="020B0600070205080204" pitchFamily="50" charset="-128"/>
            </a:rPr>
            <a:t>4.9</a:t>
          </a:r>
          <a:r>
            <a:rPr kumimoji="1" lang="ja-JP" altLang="en-US" sz="1300">
              <a:latin typeface="ＭＳ Ｐゴシック" panose="020B0600070205080204" pitchFamily="50" charset="-128"/>
              <a:ea typeface="ＭＳ Ｐゴシック" panose="020B0600070205080204" pitchFamily="50" charset="-128"/>
            </a:rPr>
            <a:t>％）している。</a:t>
          </a:r>
        </a:p>
        <a:p>
          <a:r>
            <a:rPr kumimoji="1" lang="ja-JP" altLang="en-US" sz="1300">
              <a:latin typeface="ＭＳ Ｐゴシック" panose="020B0600070205080204" pitchFamily="50" charset="-128"/>
              <a:ea typeface="ＭＳ Ｐゴシック" panose="020B0600070205080204" pitchFamily="50" charset="-128"/>
            </a:rPr>
            <a:t>本村の主産業は観光であることから、商工費は大きなウエイトを占めている。今年度は住民一人当たり</a:t>
          </a:r>
          <a:r>
            <a:rPr kumimoji="1" lang="en-US" altLang="ja-JP" sz="1300">
              <a:latin typeface="ＭＳ Ｐゴシック" panose="020B0600070205080204" pitchFamily="50" charset="-128"/>
              <a:ea typeface="ＭＳ Ｐゴシック" panose="020B0600070205080204" pitchFamily="50" charset="-128"/>
            </a:rPr>
            <a:t>749,914</a:t>
          </a:r>
          <a:r>
            <a:rPr kumimoji="1" lang="ja-JP" altLang="en-US" sz="1300">
              <a:latin typeface="ＭＳ Ｐゴシック" panose="020B0600070205080204" pitchFamily="50" charset="-128"/>
              <a:ea typeface="ＭＳ Ｐゴシック" panose="020B0600070205080204" pitchFamily="50" charset="-128"/>
            </a:rPr>
            <a:t>円と類似団体では上位に位置する。小規模村のため直営の観光施設等が多くが経費が増加している。総務費については、新役場庁舎整備事業や特別定額給付金により増加、民生費は、介護福祉施設への補助がぞ増加、衛生費については、へき地診療所運営費が増加。農林水産事業費については、公営企業廃止（普通会計への編入）にともなう増加。商工費については、公営企業廃止（普通会計への編入）にともなう増加や新型コロナウイルス感染症に伴う事業者支援金の増加。土木費は、道路維持関係経費の増加、教育費については、非常勤講師の採用減少。災害復旧費は台風</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号（</a:t>
          </a:r>
          <a:r>
            <a:rPr kumimoji="1" lang="en-US" altLang="ja-JP" sz="1300">
              <a:latin typeface="ＭＳ Ｐゴシック" panose="020B0600070205080204" pitchFamily="50" charset="-128"/>
              <a:ea typeface="ＭＳ Ｐゴシック" panose="020B0600070205080204" pitchFamily="50" charset="-128"/>
            </a:rPr>
            <a:t>R</a:t>
          </a:r>
          <a:r>
            <a:rPr kumimoji="1" lang="ja-JP" altLang="en-US" sz="1300">
              <a:latin typeface="ＭＳ Ｐゴシック" panose="020B0600070205080204" pitchFamily="50" charset="-128"/>
              <a:ea typeface="ＭＳ Ｐゴシック" panose="020B0600070205080204" pitchFamily="50" charset="-128"/>
            </a:rPr>
            <a:t>元年発生）に伴う道路及び林道災害に係る復旧工事が増加したことによる。公債費については、前年度に繰上償還（民間資金）を行ったため、本年度は大きく減少した。</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福島県檜枝岐村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財政調整基金の残高は、適切な財源の確保と歳出の抑制により昨年度まで増加していたが、新型コロナウイルス感染症に対応するため取崩を行い減少に転じた。実質収支比率については、毎年増減はあるものの増加傾向にあるため不用額の抑制を図るなど予算の適正な執行に努める。財政規模が小さいため、突発的な災害対応による財源確保や年々縮小していく大規模償却資産へ備えなど需要が見込まれ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福島県檜枝岐村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全ての会計において、黒字となってる。観光施設事業ついては、適正な運営を図るなど繰入金の抑制に努めていくとともに公共性と採算性を考慮し、最適な運営方法等を検討していく。</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304;&#36001;&#25919;&#29366;&#27841;&#36039;&#26009;&#38598;&#12305;_073644_&#27292;&#26525;&#23696;&#26449;_2020(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H28</v>
          </cell>
          <cell r="BX50" t="str">
            <v>H29</v>
          </cell>
          <cell r="CF50" t="str">
            <v>H30</v>
          </cell>
          <cell r="CN50" t="str">
            <v>R01</v>
          </cell>
          <cell r="CV50" t="str">
            <v>R02</v>
          </cell>
        </row>
        <row r="51">
          <cell r="AN51" t="str">
            <v>当該団体値</v>
          </cell>
        </row>
        <row r="53">
          <cell r="BX53">
            <v>55.7</v>
          </cell>
          <cell r="CF53">
            <v>56.3</v>
          </cell>
          <cell r="CN53">
            <v>57.9</v>
          </cell>
          <cell r="CV53">
            <v>59</v>
          </cell>
        </row>
        <row r="55">
          <cell r="AN55" t="str">
            <v>類似団体内平均値</v>
          </cell>
          <cell r="BX55">
            <v>0</v>
          </cell>
          <cell r="CF55">
            <v>0</v>
          </cell>
          <cell r="CN55">
            <v>0</v>
          </cell>
          <cell r="CV55">
            <v>0</v>
          </cell>
        </row>
        <row r="57">
          <cell r="BX57">
            <v>58.2</v>
          </cell>
          <cell r="CF57">
            <v>59.4</v>
          </cell>
          <cell r="CN57">
            <v>60.4</v>
          </cell>
          <cell r="CV57">
            <v>61.5</v>
          </cell>
        </row>
        <row r="72">
          <cell r="BP72" t="str">
            <v>H28</v>
          </cell>
          <cell r="BX72" t="str">
            <v>H29</v>
          </cell>
          <cell r="CF72" t="str">
            <v>H30</v>
          </cell>
          <cell r="CN72" t="str">
            <v>R01</v>
          </cell>
          <cell r="CV72" t="str">
            <v>R02</v>
          </cell>
        </row>
        <row r="73">
          <cell r="AN73" t="str">
            <v>当該団体値</v>
          </cell>
        </row>
        <row r="75">
          <cell r="BP75">
            <v>-3.1</v>
          </cell>
          <cell r="BX75">
            <v>-3.1</v>
          </cell>
          <cell r="CF75">
            <v>-2.1</v>
          </cell>
          <cell r="CN75">
            <v>-0.5</v>
          </cell>
          <cell r="CV75">
            <v>0.7</v>
          </cell>
        </row>
        <row r="77">
          <cell r="AN77" t="str">
            <v>類似団体内平均値</v>
          </cell>
          <cell r="BP77">
            <v>0</v>
          </cell>
          <cell r="BX77">
            <v>0</v>
          </cell>
          <cell r="CF77">
            <v>0</v>
          </cell>
          <cell r="CN77">
            <v>0</v>
          </cell>
          <cell r="CV77">
            <v>0</v>
          </cell>
        </row>
        <row r="79">
          <cell r="BP79">
            <v>6.9</v>
          </cell>
          <cell r="BX79">
            <v>7.1</v>
          </cell>
          <cell r="CF79">
            <v>7.4</v>
          </cell>
          <cell r="CN79">
            <v>7.4</v>
          </cell>
          <cell r="CV79">
            <v>8</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election activeCell="R14" sqref="R14:V14"/>
    </sheetView>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12" t="s">
        <v>80</v>
      </c>
      <c r="C1" s="612"/>
      <c r="D1" s="612"/>
      <c r="E1" s="612"/>
      <c r="F1" s="612"/>
      <c r="G1" s="612"/>
      <c r="H1" s="612"/>
      <c r="I1" s="612"/>
      <c r="J1" s="612"/>
      <c r="K1" s="612"/>
      <c r="L1" s="612"/>
      <c r="M1" s="612"/>
      <c r="N1" s="612"/>
      <c r="O1" s="612"/>
      <c r="P1" s="612"/>
      <c r="Q1" s="612"/>
      <c r="R1" s="612"/>
      <c r="S1" s="612"/>
      <c r="T1" s="612"/>
      <c r="U1" s="612"/>
      <c r="V1" s="612"/>
      <c r="W1" s="612"/>
      <c r="X1" s="612"/>
      <c r="Y1" s="612"/>
      <c r="Z1" s="612"/>
      <c r="AA1" s="612"/>
      <c r="AB1" s="612"/>
      <c r="AC1" s="612"/>
      <c r="AD1" s="612"/>
      <c r="AE1" s="612"/>
      <c r="AF1" s="612"/>
      <c r="AG1" s="612"/>
      <c r="AH1" s="612"/>
      <c r="AI1" s="612"/>
      <c r="AJ1" s="612"/>
      <c r="AK1" s="612"/>
      <c r="AL1" s="612"/>
      <c r="AM1" s="612"/>
      <c r="AN1" s="612"/>
      <c r="AO1" s="612"/>
      <c r="AP1" s="612"/>
      <c r="AQ1" s="612"/>
      <c r="AR1" s="612"/>
      <c r="AS1" s="612"/>
      <c r="AT1" s="612"/>
      <c r="AU1" s="612"/>
      <c r="AV1" s="612"/>
      <c r="AW1" s="612"/>
      <c r="AX1" s="612"/>
      <c r="AY1" s="612"/>
      <c r="AZ1" s="612"/>
      <c r="BA1" s="612"/>
      <c r="BB1" s="612"/>
      <c r="BC1" s="612"/>
      <c r="BD1" s="612"/>
      <c r="BE1" s="612"/>
      <c r="BF1" s="612"/>
      <c r="BG1" s="612"/>
      <c r="BH1" s="612"/>
      <c r="BI1" s="612"/>
      <c r="BJ1" s="612"/>
      <c r="BK1" s="612"/>
      <c r="BL1" s="612"/>
      <c r="BM1" s="612"/>
      <c r="BN1" s="612"/>
      <c r="BO1" s="612"/>
      <c r="BP1" s="612"/>
      <c r="BQ1" s="612"/>
      <c r="BR1" s="612"/>
      <c r="BS1" s="612"/>
      <c r="BT1" s="612"/>
      <c r="BU1" s="612"/>
      <c r="BV1" s="612"/>
      <c r="BW1" s="612"/>
      <c r="BX1" s="612"/>
      <c r="BY1" s="612"/>
      <c r="BZ1" s="612"/>
      <c r="CA1" s="612"/>
      <c r="CB1" s="612"/>
      <c r="CC1" s="612"/>
      <c r="CD1" s="612"/>
      <c r="CE1" s="612"/>
      <c r="CF1" s="612"/>
      <c r="CG1" s="612"/>
      <c r="CH1" s="612"/>
      <c r="CI1" s="612"/>
      <c r="CJ1" s="612"/>
      <c r="CK1" s="612"/>
      <c r="CL1" s="612"/>
      <c r="CM1" s="612"/>
      <c r="CN1" s="612"/>
      <c r="CO1" s="612"/>
      <c r="CP1" s="612"/>
      <c r="CQ1" s="612"/>
      <c r="CR1" s="612"/>
      <c r="CS1" s="612"/>
      <c r="CT1" s="612"/>
      <c r="CU1" s="612"/>
      <c r="CV1" s="612"/>
      <c r="CW1" s="612"/>
      <c r="CX1" s="612"/>
      <c r="CY1" s="612"/>
      <c r="CZ1" s="612"/>
      <c r="DA1" s="612"/>
      <c r="DB1" s="612"/>
      <c r="DC1" s="612"/>
      <c r="DD1" s="612"/>
      <c r="DE1" s="612"/>
      <c r="DF1" s="612"/>
      <c r="DG1" s="612"/>
      <c r="DH1" s="612"/>
      <c r="DI1" s="612"/>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13" t="s">
        <v>82</v>
      </c>
      <c r="C3" s="614"/>
      <c r="D3" s="614"/>
      <c r="E3" s="615"/>
      <c r="F3" s="615"/>
      <c r="G3" s="615"/>
      <c r="H3" s="615"/>
      <c r="I3" s="615"/>
      <c r="J3" s="615"/>
      <c r="K3" s="615"/>
      <c r="L3" s="615" t="s">
        <v>83</v>
      </c>
      <c r="M3" s="615"/>
      <c r="N3" s="615"/>
      <c r="O3" s="615"/>
      <c r="P3" s="615"/>
      <c r="Q3" s="615"/>
      <c r="R3" s="618"/>
      <c r="S3" s="618"/>
      <c r="T3" s="618"/>
      <c r="U3" s="618"/>
      <c r="V3" s="619"/>
      <c r="W3" s="509" t="s">
        <v>84</v>
      </c>
      <c r="X3" s="510"/>
      <c r="Y3" s="510"/>
      <c r="Z3" s="510"/>
      <c r="AA3" s="510"/>
      <c r="AB3" s="614"/>
      <c r="AC3" s="618" t="s">
        <v>85</v>
      </c>
      <c r="AD3" s="510"/>
      <c r="AE3" s="510"/>
      <c r="AF3" s="510"/>
      <c r="AG3" s="510"/>
      <c r="AH3" s="510"/>
      <c r="AI3" s="510"/>
      <c r="AJ3" s="510"/>
      <c r="AK3" s="510"/>
      <c r="AL3" s="580"/>
      <c r="AM3" s="509" t="s">
        <v>86</v>
      </c>
      <c r="AN3" s="510"/>
      <c r="AO3" s="510"/>
      <c r="AP3" s="510"/>
      <c r="AQ3" s="510"/>
      <c r="AR3" s="510"/>
      <c r="AS3" s="510"/>
      <c r="AT3" s="510"/>
      <c r="AU3" s="510"/>
      <c r="AV3" s="510"/>
      <c r="AW3" s="510"/>
      <c r="AX3" s="580"/>
      <c r="AY3" s="572" t="s">
        <v>1</v>
      </c>
      <c r="AZ3" s="573"/>
      <c r="BA3" s="573"/>
      <c r="BB3" s="573"/>
      <c r="BC3" s="573"/>
      <c r="BD3" s="573"/>
      <c r="BE3" s="573"/>
      <c r="BF3" s="573"/>
      <c r="BG3" s="573"/>
      <c r="BH3" s="573"/>
      <c r="BI3" s="573"/>
      <c r="BJ3" s="573"/>
      <c r="BK3" s="573"/>
      <c r="BL3" s="573"/>
      <c r="BM3" s="622"/>
      <c r="BN3" s="509" t="s">
        <v>87</v>
      </c>
      <c r="BO3" s="510"/>
      <c r="BP3" s="510"/>
      <c r="BQ3" s="510"/>
      <c r="BR3" s="510"/>
      <c r="BS3" s="510"/>
      <c r="BT3" s="510"/>
      <c r="BU3" s="580"/>
      <c r="BV3" s="509" t="s">
        <v>88</v>
      </c>
      <c r="BW3" s="510"/>
      <c r="BX3" s="510"/>
      <c r="BY3" s="510"/>
      <c r="BZ3" s="510"/>
      <c r="CA3" s="510"/>
      <c r="CB3" s="510"/>
      <c r="CC3" s="580"/>
      <c r="CD3" s="572" t="s">
        <v>1</v>
      </c>
      <c r="CE3" s="573"/>
      <c r="CF3" s="573"/>
      <c r="CG3" s="573"/>
      <c r="CH3" s="573"/>
      <c r="CI3" s="573"/>
      <c r="CJ3" s="573"/>
      <c r="CK3" s="573"/>
      <c r="CL3" s="573"/>
      <c r="CM3" s="573"/>
      <c r="CN3" s="573"/>
      <c r="CO3" s="573"/>
      <c r="CP3" s="573"/>
      <c r="CQ3" s="573"/>
      <c r="CR3" s="573"/>
      <c r="CS3" s="622"/>
      <c r="CT3" s="509" t="s">
        <v>89</v>
      </c>
      <c r="CU3" s="510"/>
      <c r="CV3" s="510"/>
      <c r="CW3" s="510"/>
      <c r="CX3" s="510"/>
      <c r="CY3" s="510"/>
      <c r="CZ3" s="510"/>
      <c r="DA3" s="580"/>
      <c r="DB3" s="509" t="s">
        <v>90</v>
      </c>
      <c r="DC3" s="510"/>
      <c r="DD3" s="510"/>
      <c r="DE3" s="510"/>
      <c r="DF3" s="510"/>
      <c r="DG3" s="510"/>
      <c r="DH3" s="510"/>
      <c r="DI3" s="580"/>
      <c r="DJ3" s="186"/>
      <c r="DK3" s="186"/>
      <c r="DL3" s="186"/>
      <c r="DM3" s="186"/>
      <c r="DN3" s="186"/>
      <c r="DO3" s="186"/>
    </row>
    <row r="4" spans="1:119" ht="18.75" customHeight="1" x14ac:dyDescent="0.15">
      <c r="A4" s="187"/>
      <c r="B4" s="588"/>
      <c r="C4" s="589"/>
      <c r="D4" s="589"/>
      <c r="E4" s="590"/>
      <c r="F4" s="590"/>
      <c r="G4" s="590"/>
      <c r="H4" s="590"/>
      <c r="I4" s="590"/>
      <c r="J4" s="590"/>
      <c r="K4" s="590"/>
      <c r="L4" s="590"/>
      <c r="M4" s="590"/>
      <c r="N4" s="590"/>
      <c r="O4" s="590"/>
      <c r="P4" s="590"/>
      <c r="Q4" s="590"/>
      <c r="R4" s="594"/>
      <c r="S4" s="594"/>
      <c r="T4" s="594"/>
      <c r="U4" s="594"/>
      <c r="V4" s="595"/>
      <c r="W4" s="581"/>
      <c r="X4" s="392"/>
      <c r="Y4" s="392"/>
      <c r="Z4" s="392"/>
      <c r="AA4" s="392"/>
      <c r="AB4" s="589"/>
      <c r="AC4" s="594"/>
      <c r="AD4" s="392"/>
      <c r="AE4" s="392"/>
      <c r="AF4" s="392"/>
      <c r="AG4" s="392"/>
      <c r="AH4" s="392"/>
      <c r="AI4" s="392"/>
      <c r="AJ4" s="392"/>
      <c r="AK4" s="392"/>
      <c r="AL4" s="582"/>
      <c r="AM4" s="536"/>
      <c r="AN4" s="446"/>
      <c r="AO4" s="446"/>
      <c r="AP4" s="446"/>
      <c r="AQ4" s="446"/>
      <c r="AR4" s="446"/>
      <c r="AS4" s="446"/>
      <c r="AT4" s="446"/>
      <c r="AU4" s="446"/>
      <c r="AV4" s="446"/>
      <c r="AW4" s="446"/>
      <c r="AX4" s="621"/>
      <c r="AY4" s="422" t="s">
        <v>91</v>
      </c>
      <c r="AZ4" s="423"/>
      <c r="BA4" s="423"/>
      <c r="BB4" s="423"/>
      <c r="BC4" s="423"/>
      <c r="BD4" s="423"/>
      <c r="BE4" s="423"/>
      <c r="BF4" s="423"/>
      <c r="BG4" s="423"/>
      <c r="BH4" s="423"/>
      <c r="BI4" s="423"/>
      <c r="BJ4" s="423"/>
      <c r="BK4" s="423"/>
      <c r="BL4" s="423"/>
      <c r="BM4" s="424"/>
      <c r="BN4" s="425">
        <v>2675151</v>
      </c>
      <c r="BO4" s="426"/>
      <c r="BP4" s="426"/>
      <c r="BQ4" s="426"/>
      <c r="BR4" s="426"/>
      <c r="BS4" s="426"/>
      <c r="BT4" s="426"/>
      <c r="BU4" s="427"/>
      <c r="BV4" s="425">
        <v>2008257</v>
      </c>
      <c r="BW4" s="426"/>
      <c r="BX4" s="426"/>
      <c r="BY4" s="426"/>
      <c r="BZ4" s="426"/>
      <c r="CA4" s="426"/>
      <c r="CB4" s="426"/>
      <c r="CC4" s="427"/>
      <c r="CD4" s="606" t="s">
        <v>92</v>
      </c>
      <c r="CE4" s="607"/>
      <c r="CF4" s="607"/>
      <c r="CG4" s="607"/>
      <c r="CH4" s="607"/>
      <c r="CI4" s="607"/>
      <c r="CJ4" s="607"/>
      <c r="CK4" s="607"/>
      <c r="CL4" s="607"/>
      <c r="CM4" s="607"/>
      <c r="CN4" s="607"/>
      <c r="CO4" s="607"/>
      <c r="CP4" s="607"/>
      <c r="CQ4" s="607"/>
      <c r="CR4" s="607"/>
      <c r="CS4" s="608"/>
      <c r="CT4" s="609">
        <v>10.4</v>
      </c>
      <c r="CU4" s="610"/>
      <c r="CV4" s="610"/>
      <c r="CW4" s="610"/>
      <c r="CX4" s="610"/>
      <c r="CY4" s="610"/>
      <c r="CZ4" s="610"/>
      <c r="DA4" s="611"/>
      <c r="DB4" s="609">
        <v>9.8000000000000007</v>
      </c>
      <c r="DC4" s="610"/>
      <c r="DD4" s="610"/>
      <c r="DE4" s="610"/>
      <c r="DF4" s="610"/>
      <c r="DG4" s="610"/>
      <c r="DH4" s="610"/>
      <c r="DI4" s="611"/>
      <c r="DJ4" s="186"/>
      <c r="DK4" s="186"/>
      <c r="DL4" s="186"/>
      <c r="DM4" s="186"/>
      <c r="DN4" s="186"/>
      <c r="DO4" s="186"/>
    </row>
    <row r="5" spans="1:119" ht="18.75" customHeight="1" x14ac:dyDescent="0.15">
      <c r="A5" s="187"/>
      <c r="B5" s="616"/>
      <c r="C5" s="447"/>
      <c r="D5" s="447"/>
      <c r="E5" s="617"/>
      <c r="F5" s="617"/>
      <c r="G5" s="617"/>
      <c r="H5" s="617"/>
      <c r="I5" s="617"/>
      <c r="J5" s="617"/>
      <c r="K5" s="617"/>
      <c r="L5" s="617"/>
      <c r="M5" s="617"/>
      <c r="N5" s="617"/>
      <c r="O5" s="617"/>
      <c r="P5" s="617"/>
      <c r="Q5" s="617"/>
      <c r="R5" s="445"/>
      <c r="S5" s="445"/>
      <c r="T5" s="445"/>
      <c r="U5" s="445"/>
      <c r="V5" s="620"/>
      <c r="W5" s="536"/>
      <c r="X5" s="446"/>
      <c r="Y5" s="446"/>
      <c r="Z5" s="446"/>
      <c r="AA5" s="446"/>
      <c r="AB5" s="447"/>
      <c r="AC5" s="445"/>
      <c r="AD5" s="446"/>
      <c r="AE5" s="446"/>
      <c r="AF5" s="446"/>
      <c r="AG5" s="446"/>
      <c r="AH5" s="446"/>
      <c r="AI5" s="446"/>
      <c r="AJ5" s="446"/>
      <c r="AK5" s="446"/>
      <c r="AL5" s="621"/>
      <c r="AM5" s="499" t="s">
        <v>93</v>
      </c>
      <c r="AN5" s="404"/>
      <c r="AO5" s="404"/>
      <c r="AP5" s="404"/>
      <c r="AQ5" s="404"/>
      <c r="AR5" s="404"/>
      <c r="AS5" s="404"/>
      <c r="AT5" s="405"/>
      <c r="AU5" s="487" t="s">
        <v>94</v>
      </c>
      <c r="AV5" s="488"/>
      <c r="AW5" s="488"/>
      <c r="AX5" s="488"/>
      <c r="AY5" s="410" t="s">
        <v>95</v>
      </c>
      <c r="AZ5" s="411"/>
      <c r="BA5" s="411"/>
      <c r="BB5" s="411"/>
      <c r="BC5" s="411"/>
      <c r="BD5" s="411"/>
      <c r="BE5" s="411"/>
      <c r="BF5" s="411"/>
      <c r="BG5" s="411"/>
      <c r="BH5" s="411"/>
      <c r="BI5" s="411"/>
      <c r="BJ5" s="411"/>
      <c r="BK5" s="411"/>
      <c r="BL5" s="411"/>
      <c r="BM5" s="412"/>
      <c r="BN5" s="430">
        <v>2533165</v>
      </c>
      <c r="BO5" s="431"/>
      <c r="BP5" s="431"/>
      <c r="BQ5" s="431"/>
      <c r="BR5" s="431"/>
      <c r="BS5" s="431"/>
      <c r="BT5" s="431"/>
      <c r="BU5" s="432"/>
      <c r="BV5" s="430">
        <v>1904373</v>
      </c>
      <c r="BW5" s="431"/>
      <c r="BX5" s="431"/>
      <c r="BY5" s="431"/>
      <c r="BZ5" s="431"/>
      <c r="CA5" s="431"/>
      <c r="CB5" s="431"/>
      <c r="CC5" s="432"/>
      <c r="CD5" s="439" t="s">
        <v>96</v>
      </c>
      <c r="CE5" s="440"/>
      <c r="CF5" s="440"/>
      <c r="CG5" s="440"/>
      <c r="CH5" s="440"/>
      <c r="CI5" s="440"/>
      <c r="CJ5" s="440"/>
      <c r="CK5" s="440"/>
      <c r="CL5" s="440"/>
      <c r="CM5" s="440"/>
      <c r="CN5" s="440"/>
      <c r="CO5" s="440"/>
      <c r="CP5" s="440"/>
      <c r="CQ5" s="440"/>
      <c r="CR5" s="440"/>
      <c r="CS5" s="441"/>
      <c r="CT5" s="400">
        <v>97.9</v>
      </c>
      <c r="CU5" s="401"/>
      <c r="CV5" s="401"/>
      <c r="CW5" s="401"/>
      <c r="CX5" s="401"/>
      <c r="CY5" s="401"/>
      <c r="CZ5" s="401"/>
      <c r="DA5" s="402"/>
      <c r="DB5" s="400">
        <v>92</v>
      </c>
      <c r="DC5" s="401"/>
      <c r="DD5" s="401"/>
      <c r="DE5" s="401"/>
      <c r="DF5" s="401"/>
      <c r="DG5" s="401"/>
      <c r="DH5" s="401"/>
      <c r="DI5" s="402"/>
      <c r="DJ5" s="186"/>
      <c r="DK5" s="186"/>
      <c r="DL5" s="186"/>
      <c r="DM5" s="186"/>
      <c r="DN5" s="186"/>
      <c r="DO5" s="186"/>
    </row>
    <row r="6" spans="1:119" ht="18.75" customHeight="1" x14ac:dyDescent="0.15">
      <c r="A6" s="187"/>
      <c r="B6" s="586" t="s">
        <v>97</v>
      </c>
      <c r="C6" s="444"/>
      <c r="D6" s="444"/>
      <c r="E6" s="587"/>
      <c r="F6" s="587"/>
      <c r="G6" s="587"/>
      <c r="H6" s="587"/>
      <c r="I6" s="587"/>
      <c r="J6" s="587"/>
      <c r="K6" s="587"/>
      <c r="L6" s="587" t="s">
        <v>98</v>
      </c>
      <c r="M6" s="587"/>
      <c r="N6" s="587"/>
      <c r="O6" s="587"/>
      <c r="P6" s="587"/>
      <c r="Q6" s="587"/>
      <c r="R6" s="468"/>
      <c r="S6" s="468"/>
      <c r="T6" s="468"/>
      <c r="U6" s="468"/>
      <c r="V6" s="593"/>
      <c r="W6" s="521" t="s">
        <v>99</v>
      </c>
      <c r="X6" s="443"/>
      <c r="Y6" s="443"/>
      <c r="Z6" s="443"/>
      <c r="AA6" s="443"/>
      <c r="AB6" s="444"/>
      <c r="AC6" s="598" t="s">
        <v>100</v>
      </c>
      <c r="AD6" s="599"/>
      <c r="AE6" s="599"/>
      <c r="AF6" s="599"/>
      <c r="AG6" s="599"/>
      <c r="AH6" s="599"/>
      <c r="AI6" s="599"/>
      <c r="AJ6" s="599"/>
      <c r="AK6" s="599"/>
      <c r="AL6" s="600"/>
      <c r="AM6" s="499" t="s">
        <v>101</v>
      </c>
      <c r="AN6" s="404"/>
      <c r="AO6" s="404"/>
      <c r="AP6" s="404"/>
      <c r="AQ6" s="404"/>
      <c r="AR6" s="404"/>
      <c r="AS6" s="404"/>
      <c r="AT6" s="405"/>
      <c r="AU6" s="487" t="s">
        <v>94</v>
      </c>
      <c r="AV6" s="488"/>
      <c r="AW6" s="488"/>
      <c r="AX6" s="488"/>
      <c r="AY6" s="410" t="s">
        <v>102</v>
      </c>
      <c r="AZ6" s="411"/>
      <c r="BA6" s="411"/>
      <c r="BB6" s="411"/>
      <c r="BC6" s="411"/>
      <c r="BD6" s="411"/>
      <c r="BE6" s="411"/>
      <c r="BF6" s="411"/>
      <c r="BG6" s="411"/>
      <c r="BH6" s="411"/>
      <c r="BI6" s="411"/>
      <c r="BJ6" s="411"/>
      <c r="BK6" s="411"/>
      <c r="BL6" s="411"/>
      <c r="BM6" s="412"/>
      <c r="BN6" s="430">
        <v>141986</v>
      </c>
      <c r="BO6" s="431"/>
      <c r="BP6" s="431"/>
      <c r="BQ6" s="431"/>
      <c r="BR6" s="431"/>
      <c r="BS6" s="431"/>
      <c r="BT6" s="431"/>
      <c r="BU6" s="432"/>
      <c r="BV6" s="430">
        <v>103884</v>
      </c>
      <c r="BW6" s="431"/>
      <c r="BX6" s="431"/>
      <c r="BY6" s="431"/>
      <c r="BZ6" s="431"/>
      <c r="CA6" s="431"/>
      <c r="CB6" s="431"/>
      <c r="CC6" s="432"/>
      <c r="CD6" s="439" t="s">
        <v>103</v>
      </c>
      <c r="CE6" s="440"/>
      <c r="CF6" s="440"/>
      <c r="CG6" s="440"/>
      <c r="CH6" s="440"/>
      <c r="CI6" s="440"/>
      <c r="CJ6" s="440"/>
      <c r="CK6" s="440"/>
      <c r="CL6" s="440"/>
      <c r="CM6" s="440"/>
      <c r="CN6" s="440"/>
      <c r="CO6" s="440"/>
      <c r="CP6" s="440"/>
      <c r="CQ6" s="440"/>
      <c r="CR6" s="440"/>
      <c r="CS6" s="441"/>
      <c r="CT6" s="583">
        <v>101.3</v>
      </c>
      <c r="CU6" s="584"/>
      <c r="CV6" s="584"/>
      <c r="CW6" s="584"/>
      <c r="CX6" s="584"/>
      <c r="CY6" s="584"/>
      <c r="CZ6" s="584"/>
      <c r="DA6" s="585"/>
      <c r="DB6" s="583">
        <v>95.3</v>
      </c>
      <c r="DC6" s="584"/>
      <c r="DD6" s="584"/>
      <c r="DE6" s="584"/>
      <c r="DF6" s="584"/>
      <c r="DG6" s="584"/>
      <c r="DH6" s="584"/>
      <c r="DI6" s="585"/>
      <c r="DJ6" s="186"/>
      <c r="DK6" s="186"/>
      <c r="DL6" s="186"/>
      <c r="DM6" s="186"/>
      <c r="DN6" s="186"/>
      <c r="DO6" s="186"/>
    </row>
    <row r="7" spans="1:119" ht="18.75" customHeight="1" x14ac:dyDescent="0.15">
      <c r="A7" s="187"/>
      <c r="B7" s="588"/>
      <c r="C7" s="589"/>
      <c r="D7" s="589"/>
      <c r="E7" s="590"/>
      <c r="F7" s="590"/>
      <c r="G7" s="590"/>
      <c r="H7" s="590"/>
      <c r="I7" s="590"/>
      <c r="J7" s="590"/>
      <c r="K7" s="590"/>
      <c r="L7" s="590"/>
      <c r="M7" s="590"/>
      <c r="N7" s="590"/>
      <c r="O7" s="590"/>
      <c r="P7" s="590"/>
      <c r="Q7" s="590"/>
      <c r="R7" s="594"/>
      <c r="S7" s="594"/>
      <c r="T7" s="594"/>
      <c r="U7" s="594"/>
      <c r="V7" s="595"/>
      <c r="W7" s="581"/>
      <c r="X7" s="392"/>
      <c r="Y7" s="392"/>
      <c r="Z7" s="392"/>
      <c r="AA7" s="392"/>
      <c r="AB7" s="589"/>
      <c r="AC7" s="601"/>
      <c r="AD7" s="393"/>
      <c r="AE7" s="393"/>
      <c r="AF7" s="393"/>
      <c r="AG7" s="393"/>
      <c r="AH7" s="393"/>
      <c r="AI7" s="393"/>
      <c r="AJ7" s="393"/>
      <c r="AK7" s="393"/>
      <c r="AL7" s="602"/>
      <c r="AM7" s="499" t="s">
        <v>104</v>
      </c>
      <c r="AN7" s="404"/>
      <c r="AO7" s="404"/>
      <c r="AP7" s="404"/>
      <c r="AQ7" s="404"/>
      <c r="AR7" s="404"/>
      <c r="AS7" s="404"/>
      <c r="AT7" s="405"/>
      <c r="AU7" s="487" t="s">
        <v>105</v>
      </c>
      <c r="AV7" s="488"/>
      <c r="AW7" s="488"/>
      <c r="AX7" s="488"/>
      <c r="AY7" s="410" t="s">
        <v>106</v>
      </c>
      <c r="AZ7" s="411"/>
      <c r="BA7" s="411"/>
      <c r="BB7" s="411"/>
      <c r="BC7" s="411"/>
      <c r="BD7" s="411"/>
      <c r="BE7" s="411"/>
      <c r="BF7" s="411"/>
      <c r="BG7" s="411"/>
      <c r="BH7" s="411"/>
      <c r="BI7" s="411"/>
      <c r="BJ7" s="411"/>
      <c r="BK7" s="411"/>
      <c r="BL7" s="411"/>
      <c r="BM7" s="412"/>
      <c r="BN7" s="430">
        <v>38679</v>
      </c>
      <c r="BO7" s="431"/>
      <c r="BP7" s="431"/>
      <c r="BQ7" s="431"/>
      <c r="BR7" s="431"/>
      <c r="BS7" s="431"/>
      <c r="BT7" s="431"/>
      <c r="BU7" s="432"/>
      <c r="BV7" s="430">
        <v>11834</v>
      </c>
      <c r="BW7" s="431"/>
      <c r="BX7" s="431"/>
      <c r="BY7" s="431"/>
      <c r="BZ7" s="431"/>
      <c r="CA7" s="431"/>
      <c r="CB7" s="431"/>
      <c r="CC7" s="432"/>
      <c r="CD7" s="439" t="s">
        <v>107</v>
      </c>
      <c r="CE7" s="440"/>
      <c r="CF7" s="440"/>
      <c r="CG7" s="440"/>
      <c r="CH7" s="440"/>
      <c r="CI7" s="440"/>
      <c r="CJ7" s="440"/>
      <c r="CK7" s="440"/>
      <c r="CL7" s="440"/>
      <c r="CM7" s="440"/>
      <c r="CN7" s="440"/>
      <c r="CO7" s="440"/>
      <c r="CP7" s="440"/>
      <c r="CQ7" s="440"/>
      <c r="CR7" s="440"/>
      <c r="CS7" s="441"/>
      <c r="CT7" s="430">
        <v>991543</v>
      </c>
      <c r="CU7" s="431"/>
      <c r="CV7" s="431"/>
      <c r="CW7" s="431"/>
      <c r="CX7" s="431"/>
      <c r="CY7" s="431"/>
      <c r="CZ7" s="431"/>
      <c r="DA7" s="432"/>
      <c r="DB7" s="430">
        <v>938261</v>
      </c>
      <c r="DC7" s="431"/>
      <c r="DD7" s="431"/>
      <c r="DE7" s="431"/>
      <c r="DF7" s="431"/>
      <c r="DG7" s="431"/>
      <c r="DH7" s="431"/>
      <c r="DI7" s="432"/>
      <c r="DJ7" s="186"/>
      <c r="DK7" s="186"/>
      <c r="DL7" s="186"/>
      <c r="DM7" s="186"/>
      <c r="DN7" s="186"/>
      <c r="DO7" s="186"/>
    </row>
    <row r="8" spans="1:119" ht="18.75" customHeight="1" thickBot="1" x14ac:dyDescent="0.2">
      <c r="A8" s="187"/>
      <c r="B8" s="591"/>
      <c r="C8" s="522"/>
      <c r="D8" s="522"/>
      <c r="E8" s="592"/>
      <c r="F8" s="592"/>
      <c r="G8" s="592"/>
      <c r="H8" s="592"/>
      <c r="I8" s="592"/>
      <c r="J8" s="592"/>
      <c r="K8" s="592"/>
      <c r="L8" s="592"/>
      <c r="M8" s="592"/>
      <c r="N8" s="592"/>
      <c r="O8" s="592"/>
      <c r="P8" s="592"/>
      <c r="Q8" s="592"/>
      <c r="R8" s="596"/>
      <c r="S8" s="596"/>
      <c r="T8" s="596"/>
      <c r="U8" s="596"/>
      <c r="V8" s="597"/>
      <c r="W8" s="511"/>
      <c r="X8" s="512"/>
      <c r="Y8" s="512"/>
      <c r="Z8" s="512"/>
      <c r="AA8" s="512"/>
      <c r="AB8" s="522"/>
      <c r="AC8" s="603"/>
      <c r="AD8" s="604"/>
      <c r="AE8" s="604"/>
      <c r="AF8" s="604"/>
      <c r="AG8" s="604"/>
      <c r="AH8" s="604"/>
      <c r="AI8" s="604"/>
      <c r="AJ8" s="604"/>
      <c r="AK8" s="604"/>
      <c r="AL8" s="605"/>
      <c r="AM8" s="499" t="s">
        <v>108</v>
      </c>
      <c r="AN8" s="404"/>
      <c r="AO8" s="404"/>
      <c r="AP8" s="404"/>
      <c r="AQ8" s="404"/>
      <c r="AR8" s="404"/>
      <c r="AS8" s="404"/>
      <c r="AT8" s="405"/>
      <c r="AU8" s="487" t="s">
        <v>109</v>
      </c>
      <c r="AV8" s="488"/>
      <c r="AW8" s="488"/>
      <c r="AX8" s="488"/>
      <c r="AY8" s="410" t="s">
        <v>110</v>
      </c>
      <c r="AZ8" s="411"/>
      <c r="BA8" s="411"/>
      <c r="BB8" s="411"/>
      <c r="BC8" s="411"/>
      <c r="BD8" s="411"/>
      <c r="BE8" s="411"/>
      <c r="BF8" s="411"/>
      <c r="BG8" s="411"/>
      <c r="BH8" s="411"/>
      <c r="BI8" s="411"/>
      <c r="BJ8" s="411"/>
      <c r="BK8" s="411"/>
      <c r="BL8" s="411"/>
      <c r="BM8" s="412"/>
      <c r="BN8" s="430">
        <v>103307</v>
      </c>
      <c r="BO8" s="431"/>
      <c r="BP8" s="431"/>
      <c r="BQ8" s="431"/>
      <c r="BR8" s="431"/>
      <c r="BS8" s="431"/>
      <c r="BT8" s="431"/>
      <c r="BU8" s="432"/>
      <c r="BV8" s="430">
        <v>92050</v>
      </c>
      <c r="BW8" s="431"/>
      <c r="BX8" s="431"/>
      <c r="BY8" s="431"/>
      <c r="BZ8" s="431"/>
      <c r="CA8" s="431"/>
      <c r="CB8" s="431"/>
      <c r="CC8" s="432"/>
      <c r="CD8" s="439" t="s">
        <v>111</v>
      </c>
      <c r="CE8" s="440"/>
      <c r="CF8" s="440"/>
      <c r="CG8" s="440"/>
      <c r="CH8" s="440"/>
      <c r="CI8" s="440"/>
      <c r="CJ8" s="440"/>
      <c r="CK8" s="440"/>
      <c r="CL8" s="440"/>
      <c r="CM8" s="440"/>
      <c r="CN8" s="440"/>
      <c r="CO8" s="440"/>
      <c r="CP8" s="440"/>
      <c r="CQ8" s="440"/>
      <c r="CR8" s="440"/>
      <c r="CS8" s="441"/>
      <c r="CT8" s="543">
        <v>0.35</v>
      </c>
      <c r="CU8" s="544"/>
      <c r="CV8" s="544"/>
      <c r="CW8" s="544"/>
      <c r="CX8" s="544"/>
      <c r="CY8" s="544"/>
      <c r="CZ8" s="544"/>
      <c r="DA8" s="545"/>
      <c r="DB8" s="543">
        <v>0.36</v>
      </c>
      <c r="DC8" s="544"/>
      <c r="DD8" s="544"/>
      <c r="DE8" s="544"/>
      <c r="DF8" s="544"/>
      <c r="DG8" s="544"/>
      <c r="DH8" s="544"/>
      <c r="DI8" s="545"/>
      <c r="DJ8" s="186"/>
      <c r="DK8" s="186"/>
      <c r="DL8" s="186"/>
      <c r="DM8" s="186"/>
      <c r="DN8" s="186"/>
      <c r="DO8" s="186"/>
    </row>
    <row r="9" spans="1:119" ht="18.75" customHeight="1" thickBot="1" x14ac:dyDescent="0.2">
      <c r="A9" s="187"/>
      <c r="B9" s="572" t="s">
        <v>112</v>
      </c>
      <c r="C9" s="573"/>
      <c r="D9" s="573"/>
      <c r="E9" s="573"/>
      <c r="F9" s="573"/>
      <c r="G9" s="573"/>
      <c r="H9" s="573"/>
      <c r="I9" s="573"/>
      <c r="J9" s="573"/>
      <c r="K9" s="493"/>
      <c r="L9" s="574" t="s">
        <v>113</v>
      </c>
      <c r="M9" s="575"/>
      <c r="N9" s="575"/>
      <c r="O9" s="575"/>
      <c r="P9" s="575"/>
      <c r="Q9" s="576"/>
      <c r="R9" s="577">
        <v>504</v>
      </c>
      <c r="S9" s="578"/>
      <c r="T9" s="578"/>
      <c r="U9" s="578"/>
      <c r="V9" s="579"/>
      <c r="W9" s="509" t="s">
        <v>114</v>
      </c>
      <c r="X9" s="510"/>
      <c r="Y9" s="510"/>
      <c r="Z9" s="510"/>
      <c r="AA9" s="510"/>
      <c r="AB9" s="510"/>
      <c r="AC9" s="510"/>
      <c r="AD9" s="510"/>
      <c r="AE9" s="510"/>
      <c r="AF9" s="510"/>
      <c r="AG9" s="510"/>
      <c r="AH9" s="510"/>
      <c r="AI9" s="510"/>
      <c r="AJ9" s="510"/>
      <c r="AK9" s="510"/>
      <c r="AL9" s="580"/>
      <c r="AM9" s="499" t="s">
        <v>115</v>
      </c>
      <c r="AN9" s="404"/>
      <c r="AO9" s="404"/>
      <c r="AP9" s="404"/>
      <c r="AQ9" s="404"/>
      <c r="AR9" s="404"/>
      <c r="AS9" s="404"/>
      <c r="AT9" s="405"/>
      <c r="AU9" s="487" t="s">
        <v>94</v>
      </c>
      <c r="AV9" s="488"/>
      <c r="AW9" s="488"/>
      <c r="AX9" s="488"/>
      <c r="AY9" s="410" t="s">
        <v>116</v>
      </c>
      <c r="AZ9" s="411"/>
      <c r="BA9" s="411"/>
      <c r="BB9" s="411"/>
      <c r="BC9" s="411"/>
      <c r="BD9" s="411"/>
      <c r="BE9" s="411"/>
      <c r="BF9" s="411"/>
      <c r="BG9" s="411"/>
      <c r="BH9" s="411"/>
      <c r="BI9" s="411"/>
      <c r="BJ9" s="411"/>
      <c r="BK9" s="411"/>
      <c r="BL9" s="411"/>
      <c r="BM9" s="412"/>
      <c r="BN9" s="430">
        <v>11257</v>
      </c>
      <c r="BO9" s="431"/>
      <c r="BP9" s="431"/>
      <c r="BQ9" s="431"/>
      <c r="BR9" s="431"/>
      <c r="BS9" s="431"/>
      <c r="BT9" s="431"/>
      <c r="BU9" s="432"/>
      <c r="BV9" s="430">
        <v>1625</v>
      </c>
      <c r="BW9" s="431"/>
      <c r="BX9" s="431"/>
      <c r="BY9" s="431"/>
      <c r="BZ9" s="431"/>
      <c r="CA9" s="431"/>
      <c r="CB9" s="431"/>
      <c r="CC9" s="432"/>
      <c r="CD9" s="439" t="s">
        <v>117</v>
      </c>
      <c r="CE9" s="440"/>
      <c r="CF9" s="440"/>
      <c r="CG9" s="440"/>
      <c r="CH9" s="440"/>
      <c r="CI9" s="440"/>
      <c r="CJ9" s="440"/>
      <c r="CK9" s="440"/>
      <c r="CL9" s="440"/>
      <c r="CM9" s="440"/>
      <c r="CN9" s="440"/>
      <c r="CO9" s="440"/>
      <c r="CP9" s="440"/>
      <c r="CQ9" s="440"/>
      <c r="CR9" s="440"/>
      <c r="CS9" s="441"/>
      <c r="CT9" s="400">
        <v>15.2</v>
      </c>
      <c r="CU9" s="401"/>
      <c r="CV9" s="401"/>
      <c r="CW9" s="401"/>
      <c r="CX9" s="401"/>
      <c r="CY9" s="401"/>
      <c r="CZ9" s="401"/>
      <c r="DA9" s="402"/>
      <c r="DB9" s="400">
        <v>25.2</v>
      </c>
      <c r="DC9" s="401"/>
      <c r="DD9" s="401"/>
      <c r="DE9" s="401"/>
      <c r="DF9" s="401"/>
      <c r="DG9" s="401"/>
      <c r="DH9" s="401"/>
      <c r="DI9" s="402"/>
      <c r="DJ9" s="186"/>
      <c r="DK9" s="186"/>
      <c r="DL9" s="186"/>
      <c r="DM9" s="186"/>
      <c r="DN9" s="186"/>
      <c r="DO9" s="186"/>
    </row>
    <row r="10" spans="1:119" ht="18.75" customHeight="1" thickBot="1" x14ac:dyDescent="0.2">
      <c r="A10" s="187"/>
      <c r="B10" s="572"/>
      <c r="C10" s="573"/>
      <c r="D10" s="573"/>
      <c r="E10" s="573"/>
      <c r="F10" s="573"/>
      <c r="G10" s="573"/>
      <c r="H10" s="573"/>
      <c r="I10" s="573"/>
      <c r="J10" s="573"/>
      <c r="K10" s="493"/>
      <c r="L10" s="403" t="s">
        <v>118</v>
      </c>
      <c r="M10" s="404"/>
      <c r="N10" s="404"/>
      <c r="O10" s="404"/>
      <c r="P10" s="404"/>
      <c r="Q10" s="405"/>
      <c r="R10" s="406">
        <v>615</v>
      </c>
      <c r="S10" s="407"/>
      <c r="T10" s="407"/>
      <c r="U10" s="407"/>
      <c r="V10" s="409"/>
      <c r="W10" s="581"/>
      <c r="X10" s="392"/>
      <c r="Y10" s="392"/>
      <c r="Z10" s="392"/>
      <c r="AA10" s="392"/>
      <c r="AB10" s="392"/>
      <c r="AC10" s="392"/>
      <c r="AD10" s="392"/>
      <c r="AE10" s="392"/>
      <c r="AF10" s="392"/>
      <c r="AG10" s="392"/>
      <c r="AH10" s="392"/>
      <c r="AI10" s="392"/>
      <c r="AJ10" s="392"/>
      <c r="AK10" s="392"/>
      <c r="AL10" s="582"/>
      <c r="AM10" s="499" t="s">
        <v>119</v>
      </c>
      <c r="AN10" s="404"/>
      <c r="AO10" s="404"/>
      <c r="AP10" s="404"/>
      <c r="AQ10" s="404"/>
      <c r="AR10" s="404"/>
      <c r="AS10" s="404"/>
      <c r="AT10" s="405"/>
      <c r="AU10" s="487" t="s">
        <v>120</v>
      </c>
      <c r="AV10" s="488"/>
      <c r="AW10" s="488"/>
      <c r="AX10" s="488"/>
      <c r="AY10" s="410" t="s">
        <v>121</v>
      </c>
      <c r="AZ10" s="411"/>
      <c r="BA10" s="411"/>
      <c r="BB10" s="411"/>
      <c r="BC10" s="411"/>
      <c r="BD10" s="411"/>
      <c r="BE10" s="411"/>
      <c r="BF10" s="411"/>
      <c r="BG10" s="411"/>
      <c r="BH10" s="411"/>
      <c r="BI10" s="411"/>
      <c r="BJ10" s="411"/>
      <c r="BK10" s="411"/>
      <c r="BL10" s="411"/>
      <c r="BM10" s="412"/>
      <c r="BN10" s="430">
        <v>182</v>
      </c>
      <c r="BO10" s="431"/>
      <c r="BP10" s="431"/>
      <c r="BQ10" s="431"/>
      <c r="BR10" s="431"/>
      <c r="BS10" s="431"/>
      <c r="BT10" s="431"/>
      <c r="BU10" s="432"/>
      <c r="BV10" s="430">
        <v>423</v>
      </c>
      <c r="BW10" s="431"/>
      <c r="BX10" s="431"/>
      <c r="BY10" s="431"/>
      <c r="BZ10" s="431"/>
      <c r="CA10" s="431"/>
      <c r="CB10" s="431"/>
      <c r="CC10" s="432"/>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572"/>
      <c r="C11" s="573"/>
      <c r="D11" s="573"/>
      <c r="E11" s="573"/>
      <c r="F11" s="573"/>
      <c r="G11" s="573"/>
      <c r="H11" s="573"/>
      <c r="I11" s="573"/>
      <c r="J11" s="573"/>
      <c r="K11" s="493"/>
      <c r="L11" s="476" t="s">
        <v>123</v>
      </c>
      <c r="M11" s="477"/>
      <c r="N11" s="477"/>
      <c r="O11" s="477"/>
      <c r="P11" s="477"/>
      <c r="Q11" s="478"/>
      <c r="R11" s="569" t="s">
        <v>124</v>
      </c>
      <c r="S11" s="570"/>
      <c r="T11" s="570"/>
      <c r="U11" s="570"/>
      <c r="V11" s="571"/>
      <c r="W11" s="581"/>
      <c r="X11" s="392"/>
      <c r="Y11" s="392"/>
      <c r="Z11" s="392"/>
      <c r="AA11" s="392"/>
      <c r="AB11" s="392"/>
      <c r="AC11" s="392"/>
      <c r="AD11" s="392"/>
      <c r="AE11" s="392"/>
      <c r="AF11" s="392"/>
      <c r="AG11" s="392"/>
      <c r="AH11" s="392"/>
      <c r="AI11" s="392"/>
      <c r="AJ11" s="392"/>
      <c r="AK11" s="392"/>
      <c r="AL11" s="582"/>
      <c r="AM11" s="499" t="s">
        <v>125</v>
      </c>
      <c r="AN11" s="404"/>
      <c r="AO11" s="404"/>
      <c r="AP11" s="404"/>
      <c r="AQ11" s="404"/>
      <c r="AR11" s="404"/>
      <c r="AS11" s="404"/>
      <c r="AT11" s="405"/>
      <c r="AU11" s="487" t="s">
        <v>126</v>
      </c>
      <c r="AV11" s="488"/>
      <c r="AW11" s="488"/>
      <c r="AX11" s="488"/>
      <c r="AY11" s="410" t="s">
        <v>127</v>
      </c>
      <c r="AZ11" s="411"/>
      <c r="BA11" s="411"/>
      <c r="BB11" s="411"/>
      <c r="BC11" s="411"/>
      <c r="BD11" s="411"/>
      <c r="BE11" s="411"/>
      <c r="BF11" s="411"/>
      <c r="BG11" s="411"/>
      <c r="BH11" s="411"/>
      <c r="BI11" s="411"/>
      <c r="BJ11" s="411"/>
      <c r="BK11" s="411"/>
      <c r="BL11" s="411"/>
      <c r="BM11" s="412"/>
      <c r="BN11" s="430">
        <v>0</v>
      </c>
      <c r="BO11" s="431"/>
      <c r="BP11" s="431"/>
      <c r="BQ11" s="431"/>
      <c r="BR11" s="431"/>
      <c r="BS11" s="431"/>
      <c r="BT11" s="431"/>
      <c r="BU11" s="432"/>
      <c r="BV11" s="430">
        <v>166200</v>
      </c>
      <c r="BW11" s="431"/>
      <c r="BX11" s="431"/>
      <c r="BY11" s="431"/>
      <c r="BZ11" s="431"/>
      <c r="CA11" s="431"/>
      <c r="CB11" s="431"/>
      <c r="CC11" s="432"/>
      <c r="CD11" s="439" t="s">
        <v>128</v>
      </c>
      <c r="CE11" s="440"/>
      <c r="CF11" s="440"/>
      <c r="CG11" s="440"/>
      <c r="CH11" s="440"/>
      <c r="CI11" s="440"/>
      <c r="CJ11" s="440"/>
      <c r="CK11" s="440"/>
      <c r="CL11" s="440"/>
      <c r="CM11" s="440"/>
      <c r="CN11" s="440"/>
      <c r="CO11" s="440"/>
      <c r="CP11" s="440"/>
      <c r="CQ11" s="440"/>
      <c r="CR11" s="440"/>
      <c r="CS11" s="441"/>
      <c r="CT11" s="543" t="s">
        <v>129</v>
      </c>
      <c r="CU11" s="544"/>
      <c r="CV11" s="544"/>
      <c r="CW11" s="544"/>
      <c r="CX11" s="544"/>
      <c r="CY11" s="544"/>
      <c r="CZ11" s="544"/>
      <c r="DA11" s="545"/>
      <c r="DB11" s="543" t="s">
        <v>129</v>
      </c>
      <c r="DC11" s="544"/>
      <c r="DD11" s="544"/>
      <c r="DE11" s="544"/>
      <c r="DF11" s="544"/>
      <c r="DG11" s="544"/>
      <c r="DH11" s="544"/>
      <c r="DI11" s="545"/>
      <c r="DJ11" s="186"/>
      <c r="DK11" s="186"/>
      <c r="DL11" s="186"/>
      <c r="DM11" s="186"/>
      <c r="DN11" s="186"/>
      <c r="DO11" s="186"/>
    </row>
    <row r="12" spans="1:119" ht="18.75" customHeight="1" x14ac:dyDescent="0.15">
      <c r="A12" s="187"/>
      <c r="B12" s="546" t="s">
        <v>130</v>
      </c>
      <c r="C12" s="547"/>
      <c r="D12" s="547"/>
      <c r="E12" s="547"/>
      <c r="F12" s="547"/>
      <c r="G12" s="547"/>
      <c r="H12" s="547"/>
      <c r="I12" s="547"/>
      <c r="J12" s="547"/>
      <c r="K12" s="548"/>
      <c r="L12" s="555" t="s">
        <v>131</v>
      </c>
      <c r="M12" s="556"/>
      <c r="N12" s="556"/>
      <c r="O12" s="556"/>
      <c r="P12" s="556"/>
      <c r="Q12" s="557"/>
      <c r="R12" s="558">
        <v>522</v>
      </c>
      <c r="S12" s="559"/>
      <c r="T12" s="559"/>
      <c r="U12" s="559"/>
      <c r="V12" s="560"/>
      <c r="W12" s="561" t="s">
        <v>1</v>
      </c>
      <c r="X12" s="488"/>
      <c r="Y12" s="488"/>
      <c r="Z12" s="488"/>
      <c r="AA12" s="488"/>
      <c r="AB12" s="562"/>
      <c r="AC12" s="563" t="s">
        <v>132</v>
      </c>
      <c r="AD12" s="564"/>
      <c r="AE12" s="564"/>
      <c r="AF12" s="564"/>
      <c r="AG12" s="565"/>
      <c r="AH12" s="563" t="s">
        <v>133</v>
      </c>
      <c r="AI12" s="564"/>
      <c r="AJ12" s="564"/>
      <c r="AK12" s="564"/>
      <c r="AL12" s="566"/>
      <c r="AM12" s="499" t="s">
        <v>134</v>
      </c>
      <c r="AN12" s="404"/>
      <c r="AO12" s="404"/>
      <c r="AP12" s="404"/>
      <c r="AQ12" s="404"/>
      <c r="AR12" s="404"/>
      <c r="AS12" s="404"/>
      <c r="AT12" s="405"/>
      <c r="AU12" s="487" t="s">
        <v>109</v>
      </c>
      <c r="AV12" s="488"/>
      <c r="AW12" s="488"/>
      <c r="AX12" s="488"/>
      <c r="AY12" s="410" t="s">
        <v>135</v>
      </c>
      <c r="AZ12" s="411"/>
      <c r="BA12" s="411"/>
      <c r="BB12" s="411"/>
      <c r="BC12" s="411"/>
      <c r="BD12" s="411"/>
      <c r="BE12" s="411"/>
      <c r="BF12" s="411"/>
      <c r="BG12" s="411"/>
      <c r="BH12" s="411"/>
      <c r="BI12" s="411"/>
      <c r="BJ12" s="411"/>
      <c r="BK12" s="411"/>
      <c r="BL12" s="411"/>
      <c r="BM12" s="412"/>
      <c r="BN12" s="430">
        <v>8715</v>
      </c>
      <c r="BO12" s="431"/>
      <c r="BP12" s="431"/>
      <c r="BQ12" s="431"/>
      <c r="BR12" s="431"/>
      <c r="BS12" s="431"/>
      <c r="BT12" s="431"/>
      <c r="BU12" s="432"/>
      <c r="BV12" s="430">
        <v>0</v>
      </c>
      <c r="BW12" s="431"/>
      <c r="BX12" s="431"/>
      <c r="BY12" s="431"/>
      <c r="BZ12" s="431"/>
      <c r="CA12" s="431"/>
      <c r="CB12" s="431"/>
      <c r="CC12" s="432"/>
      <c r="CD12" s="439" t="s">
        <v>136</v>
      </c>
      <c r="CE12" s="440"/>
      <c r="CF12" s="440"/>
      <c r="CG12" s="440"/>
      <c r="CH12" s="440"/>
      <c r="CI12" s="440"/>
      <c r="CJ12" s="440"/>
      <c r="CK12" s="440"/>
      <c r="CL12" s="440"/>
      <c r="CM12" s="440"/>
      <c r="CN12" s="440"/>
      <c r="CO12" s="440"/>
      <c r="CP12" s="440"/>
      <c r="CQ12" s="440"/>
      <c r="CR12" s="440"/>
      <c r="CS12" s="441"/>
      <c r="CT12" s="543" t="s">
        <v>137</v>
      </c>
      <c r="CU12" s="544"/>
      <c r="CV12" s="544"/>
      <c r="CW12" s="544"/>
      <c r="CX12" s="544"/>
      <c r="CY12" s="544"/>
      <c r="CZ12" s="544"/>
      <c r="DA12" s="545"/>
      <c r="DB12" s="543" t="s">
        <v>138</v>
      </c>
      <c r="DC12" s="544"/>
      <c r="DD12" s="544"/>
      <c r="DE12" s="544"/>
      <c r="DF12" s="544"/>
      <c r="DG12" s="544"/>
      <c r="DH12" s="544"/>
      <c r="DI12" s="545"/>
      <c r="DJ12" s="186"/>
      <c r="DK12" s="186"/>
      <c r="DL12" s="186"/>
      <c r="DM12" s="186"/>
      <c r="DN12" s="186"/>
      <c r="DO12" s="186"/>
    </row>
    <row r="13" spans="1:119" ht="18.75" customHeight="1" x14ac:dyDescent="0.15">
      <c r="A13" s="187"/>
      <c r="B13" s="549"/>
      <c r="C13" s="550"/>
      <c r="D13" s="550"/>
      <c r="E13" s="550"/>
      <c r="F13" s="550"/>
      <c r="G13" s="550"/>
      <c r="H13" s="550"/>
      <c r="I13" s="550"/>
      <c r="J13" s="550"/>
      <c r="K13" s="551"/>
      <c r="L13" s="197"/>
      <c r="M13" s="530" t="s">
        <v>139</v>
      </c>
      <c r="N13" s="531"/>
      <c r="O13" s="531"/>
      <c r="P13" s="531"/>
      <c r="Q13" s="532"/>
      <c r="R13" s="533">
        <v>521</v>
      </c>
      <c r="S13" s="534"/>
      <c r="T13" s="534"/>
      <c r="U13" s="534"/>
      <c r="V13" s="535"/>
      <c r="W13" s="521" t="s">
        <v>140</v>
      </c>
      <c r="X13" s="443"/>
      <c r="Y13" s="443"/>
      <c r="Z13" s="443"/>
      <c r="AA13" s="443"/>
      <c r="AB13" s="444"/>
      <c r="AC13" s="406">
        <v>9</v>
      </c>
      <c r="AD13" s="407"/>
      <c r="AE13" s="407"/>
      <c r="AF13" s="407"/>
      <c r="AG13" s="408"/>
      <c r="AH13" s="406">
        <v>10</v>
      </c>
      <c r="AI13" s="407"/>
      <c r="AJ13" s="407"/>
      <c r="AK13" s="407"/>
      <c r="AL13" s="409"/>
      <c r="AM13" s="499" t="s">
        <v>141</v>
      </c>
      <c r="AN13" s="404"/>
      <c r="AO13" s="404"/>
      <c r="AP13" s="404"/>
      <c r="AQ13" s="404"/>
      <c r="AR13" s="404"/>
      <c r="AS13" s="404"/>
      <c r="AT13" s="405"/>
      <c r="AU13" s="487" t="s">
        <v>120</v>
      </c>
      <c r="AV13" s="488"/>
      <c r="AW13" s="488"/>
      <c r="AX13" s="488"/>
      <c r="AY13" s="410" t="s">
        <v>142</v>
      </c>
      <c r="AZ13" s="411"/>
      <c r="BA13" s="411"/>
      <c r="BB13" s="411"/>
      <c r="BC13" s="411"/>
      <c r="BD13" s="411"/>
      <c r="BE13" s="411"/>
      <c r="BF13" s="411"/>
      <c r="BG13" s="411"/>
      <c r="BH13" s="411"/>
      <c r="BI13" s="411"/>
      <c r="BJ13" s="411"/>
      <c r="BK13" s="411"/>
      <c r="BL13" s="411"/>
      <c r="BM13" s="412"/>
      <c r="BN13" s="430">
        <v>2724</v>
      </c>
      <c r="BO13" s="431"/>
      <c r="BP13" s="431"/>
      <c r="BQ13" s="431"/>
      <c r="BR13" s="431"/>
      <c r="BS13" s="431"/>
      <c r="BT13" s="431"/>
      <c r="BU13" s="432"/>
      <c r="BV13" s="430">
        <v>168248</v>
      </c>
      <c r="BW13" s="431"/>
      <c r="BX13" s="431"/>
      <c r="BY13" s="431"/>
      <c r="BZ13" s="431"/>
      <c r="CA13" s="431"/>
      <c r="CB13" s="431"/>
      <c r="CC13" s="432"/>
      <c r="CD13" s="439" t="s">
        <v>143</v>
      </c>
      <c r="CE13" s="440"/>
      <c r="CF13" s="440"/>
      <c r="CG13" s="440"/>
      <c r="CH13" s="440"/>
      <c r="CI13" s="440"/>
      <c r="CJ13" s="440"/>
      <c r="CK13" s="440"/>
      <c r="CL13" s="440"/>
      <c r="CM13" s="440"/>
      <c r="CN13" s="440"/>
      <c r="CO13" s="440"/>
      <c r="CP13" s="440"/>
      <c r="CQ13" s="440"/>
      <c r="CR13" s="440"/>
      <c r="CS13" s="441"/>
      <c r="CT13" s="400">
        <v>0.7</v>
      </c>
      <c r="CU13" s="401"/>
      <c r="CV13" s="401"/>
      <c r="CW13" s="401"/>
      <c r="CX13" s="401"/>
      <c r="CY13" s="401"/>
      <c r="CZ13" s="401"/>
      <c r="DA13" s="402"/>
      <c r="DB13" s="400">
        <v>-0.5</v>
      </c>
      <c r="DC13" s="401"/>
      <c r="DD13" s="401"/>
      <c r="DE13" s="401"/>
      <c r="DF13" s="401"/>
      <c r="DG13" s="401"/>
      <c r="DH13" s="401"/>
      <c r="DI13" s="402"/>
      <c r="DJ13" s="186"/>
      <c r="DK13" s="186"/>
      <c r="DL13" s="186"/>
      <c r="DM13" s="186"/>
      <c r="DN13" s="186"/>
      <c r="DO13" s="186"/>
    </row>
    <row r="14" spans="1:119" ht="18.75" customHeight="1" thickBot="1" x14ac:dyDescent="0.2">
      <c r="A14" s="187"/>
      <c r="B14" s="549"/>
      <c r="C14" s="550"/>
      <c r="D14" s="550"/>
      <c r="E14" s="550"/>
      <c r="F14" s="550"/>
      <c r="G14" s="550"/>
      <c r="H14" s="550"/>
      <c r="I14" s="550"/>
      <c r="J14" s="550"/>
      <c r="K14" s="551"/>
      <c r="L14" s="523" t="s">
        <v>144</v>
      </c>
      <c r="M14" s="567"/>
      <c r="N14" s="567"/>
      <c r="O14" s="567"/>
      <c r="P14" s="567"/>
      <c r="Q14" s="568"/>
      <c r="R14" s="533">
        <v>549</v>
      </c>
      <c r="S14" s="534"/>
      <c r="T14" s="534"/>
      <c r="U14" s="534"/>
      <c r="V14" s="535"/>
      <c r="W14" s="536"/>
      <c r="X14" s="446"/>
      <c r="Y14" s="446"/>
      <c r="Z14" s="446"/>
      <c r="AA14" s="446"/>
      <c r="AB14" s="447"/>
      <c r="AC14" s="526">
        <v>2.4</v>
      </c>
      <c r="AD14" s="527"/>
      <c r="AE14" s="527"/>
      <c r="AF14" s="527"/>
      <c r="AG14" s="528"/>
      <c r="AH14" s="526">
        <v>2.8</v>
      </c>
      <c r="AI14" s="527"/>
      <c r="AJ14" s="527"/>
      <c r="AK14" s="527"/>
      <c r="AL14" s="529"/>
      <c r="AM14" s="499"/>
      <c r="AN14" s="404"/>
      <c r="AO14" s="404"/>
      <c r="AP14" s="404"/>
      <c r="AQ14" s="404"/>
      <c r="AR14" s="404"/>
      <c r="AS14" s="404"/>
      <c r="AT14" s="405"/>
      <c r="AU14" s="487"/>
      <c r="AV14" s="488"/>
      <c r="AW14" s="488"/>
      <c r="AX14" s="488"/>
      <c r="AY14" s="410"/>
      <c r="AZ14" s="411"/>
      <c r="BA14" s="411"/>
      <c r="BB14" s="411"/>
      <c r="BC14" s="411"/>
      <c r="BD14" s="411"/>
      <c r="BE14" s="411"/>
      <c r="BF14" s="411"/>
      <c r="BG14" s="411"/>
      <c r="BH14" s="411"/>
      <c r="BI14" s="411"/>
      <c r="BJ14" s="411"/>
      <c r="BK14" s="411"/>
      <c r="BL14" s="411"/>
      <c r="BM14" s="412"/>
      <c r="BN14" s="430"/>
      <c r="BO14" s="431"/>
      <c r="BP14" s="431"/>
      <c r="BQ14" s="431"/>
      <c r="BR14" s="431"/>
      <c r="BS14" s="431"/>
      <c r="BT14" s="431"/>
      <c r="BU14" s="432"/>
      <c r="BV14" s="430"/>
      <c r="BW14" s="431"/>
      <c r="BX14" s="431"/>
      <c r="BY14" s="431"/>
      <c r="BZ14" s="431"/>
      <c r="CA14" s="431"/>
      <c r="CB14" s="431"/>
      <c r="CC14" s="432"/>
      <c r="CD14" s="436" t="s">
        <v>145</v>
      </c>
      <c r="CE14" s="437"/>
      <c r="CF14" s="437"/>
      <c r="CG14" s="437"/>
      <c r="CH14" s="437"/>
      <c r="CI14" s="437"/>
      <c r="CJ14" s="437"/>
      <c r="CK14" s="437"/>
      <c r="CL14" s="437"/>
      <c r="CM14" s="437"/>
      <c r="CN14" s="437"/>
      <c r="CO14" s="437"/>
      <c r="CP14" s="437"/>
      <c r="CQ14" s="437"/>
      <c r="CR14" s="437"/>
      <c r="CS14" s="438"/>
      <c r="CT14" s="537" t="s">
        <v>138</v>
      </c>
      <c r="CU14" s="538"/>
      <c r="CV14" s="538"/>
      <c r="CW14" s="538"/>
      <c r="CX14" s="538"/>
      <c r="CY14" s="538"/>
      <c r="CZ14" s="538"/>
      <c r="DA14" s="539"/>
      <c r="DB14" s="537" t="s">
        <v>137</v>
      </c>
      <c r="DC14" s="538"/>
      <c r="DD14" s="538"/>
      <c r="DE14" s="538"/>
      <c r="DF14" s="538"/>
      <c r="DG14" s="538"/>
      <c r="DH14" s="538"/>
      <c r="DI14" s="539"/>
      <c r="DJ14" s="186"/>
      <c r="DK14" s="186"/>
      <c r="DL14" s="186"/>
      <c r="DM14" s="186"/>
      <c r="DN14" s="186"/>
      <c r="DO14" s="186"/>
    </row>
    <row r="15" spans="1:119" ht="18.75" customHeight="1" x14ac:dyDescent="0.15">
      <c r="A15" s="187"/>
      <c r="B15" s="549"/>
      <c r="C15" s="550"/>
      <c r="D15" s="550"/>
      <c r="E15" s="550"/>
      <c r="F15" s="550"/>
      <c r="G15" s="550"/>
      <c r="H15" s="550"/>
      <c r="I15" s="550"/>
      <c r="J15" s="550"/>
      <c r="K15" s="551"/>
      <c r="L15" s="197"/>
      <c r="M15" s="530" t="s">
        <v>146</v>
      </c>
      <c r="N15" s="531"/>
      <c r="O15" s="531"/>
      <c r="P15" s="531"/>
      <c r="Q15" s="532"/>
      <c r="R15" s="533">
        <v>547</v>
      </c>
      <c r="S15" s="534"/>
      <c r="T15" s="534"/>
      <c r="U15" s="534"/>
      <c r="V15" s="535"/>
      <c r="W15" s="521" t="s">
        <v>147</v>
      </c>
      <c r="X15" s="443"/>
      <c r="Y15" s="443"/>
      <c r="Z15" s="443"/>
      <c r="AA15" s="443"/>
      <c r="AB15" s="444"/>
      <c r="AC15" s="406">
        <v>16</v>
      </c>
      <c r="AD15" s="407"/>
      <c r="AE15" s="407"/>
      <c r="AF15" s="407"/>
      <c r="AG15" s="408"/>
      <c r="AH15" s="406">
        <v>13</v>
      </c>
      <c r="AI15" s="407"/>
      <c r="AJ15" s="407"/>
      <c r="AK15" s="407"/>
      <c r="AL15" s="409"/>
      <c r="AM15" s="499"/>
      <c r="AN15" s="404"/>
      <c r="AO15" s="404"/>
      <c r="AP15" s="404"/>
      <c r="AQ15" s="404"/>
      <c r="AR15" s="404"/>
      <c r="AS15" s="404"/>
      <c r="AT15" s="405"/>
      <c r="AU15" s="487"/>
      <c r="AV15" s="488"/>
      <c r="AW15" s="488"/>
      <c r="AX15" s="488"/>
      <c r="AY15" s="422" t="s">
        <v>148</v>
      </c>
      <c r="AZ15" s="423"/>
      <c r="BA15" s="423"/>
      <c r="BB15" s="423"/>
      <c r="BC15" s="423"/>
      <c r="BD15" s="423"/>
      <c r="BE15" s="423"/>
      <c r="BF15" s="423"/>
      <c r="BG15" s="423"/>
      <c r="BH15" s="423"/>
      <c r="BI15" s="423"/>
      <c r="BJ15" s="423"/>
      <c r="BK15" s="423"/>
      <c r="BL15" s="423"/>
      <c r="BM15" s="424"/>
      <c r="BN15" s="425">
        <v>288224</v>
      </c>
      <c r="BO15" s="426"/>
      <c r="BP15" s="426"/>
      <c r="BQ15" s="426"/>
      <c r="BR15" s="426"/>
      <c r="BS15" s="426"/>
      <c r="BT15" s="426"/>
      <c r="BU15" s="427"/>
      <c r="BV15" s="425">
        <v>283766</v>
      </c>
      <c r="BW15" s="426"/>
      <c r="BX15" s="426"/>
      <c r="BY15" s="426"/>
      <c r="BZ15" s="426"/>
      <c r="CA15" s="426"/>
      <c r="CB15" s="426"/>
      <c r="CC15" s="427"/>
      <c r="CD15" s="540" t="s">
        <v>149</v>
      </c>
      <c r="CE15" s="541"/>
      <c r="CF15" s="541"/>
      <c r="CG15" s="541"/>
      <c r="CH15" s="541"/>
      <c r="CI15" s="541"/>
      <c r="CJ15" s="541"/>
      <c r="CK15" s="541"/>
      <c r="CL15" s="541"/>
      <c r="CM15" s="541"/>
      <c r="CN15" s="541"/>
      <c r="CO15" s="541"/>
      <c r="CP15" s="541"/>
      <c r="CQ15" s="541"/>
      <c r="CR15" s="541"/>
      <c r="CS15" s="54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49"/>
      <c r="C16" s="550"/>
      <c r="D16" s="550"/>
      <c r="E16" s="550"/>
      <c r="F16" s="550"/>
      <c r="G16" s="550"/>
      <c r="H16" s="550"/>
      <c r="I16" s="550"/>
      <c r="J16" s="550"/>
      <c r="K16" s="551"/>
      <c r="L16" s="523" t="s">
        <v>150</v>
      </c>
      <c r="M16" s="524"/>
      <c r="N16" s="524"/>
      <c r="O16" s="524"/>
      <c r="P16" s="524"/>
      <c r="Q16" s="525"/>
      <c r="R16" s="518" t="s">
        <v>151</v>
      </c>
      <c r="S16" s="519"/>
      <c r="T16" s="519"/>
      <c r="U16" s="519"/>
      <c r="V16" s="520"/>
      <c r="W16" s="536"/>
      <c r="X16" s="446"/>
      <c r="Y16" s="446"/>
      <c r="Z16" s="446"/>
      <c r="AA16" s="446"/>
      <c r="AB16" s="447"/>
      <c r="AC16" s="526">
        <v>4.2</v>
      </c>
      <c r="AD16" s="527"/>
      <c r="AE16" s="527"/>
      <c r="AF16" s="527"/>
      <c r="AG16" s="528"/>
      <c r="AH16" s="526">
        <v>3.7</v>
      </c>
      <c r="AI16" s="527"/>
      <c r="AJ16" s="527"/>
      <c r="AK16" s="527"/>
      <c r="AL16" s="529"/>
      <c r="AM16" s="499"/>
      <c r="AN16" s="404"/>
      <c r="AO16" s="404"/>
      <c r="AP16" s="404"/>
      <c r="AQ16" s="404"/>
      <c r="AR16" s="404"/>
      <c r="AS16" s="404"/>
      <c r="AT16" s="405"/>
      <c r="AU16" s="487"/>
      <c r="AV16" s="488"/>
      <c r="AW16" s="488"/>
      <c r="AX16" s="488"/>
      <c r="AY16" s="410" t="s">
        <v>152</v>
      </c>
      <c r="AZ16" s="411"/>
      <c r="BA16" s="411"/>
      <c r="BB16" s="411"/>
      <c r="BC16" s="411"/>
      <c r="BD16" s="411"/>
      <c r="BE16" s="411"/>
      <c r="BF16" s="411"/>
      <c r="BG16" s="411"/>
      <c r="BH16" s="411"/>
      <c r="BI16" s="411"/>
      <c r="BJ16" s="411"/>
      <c r="BK16" s="411"/>
      <c r="BL16" s="411"/>
      <c r="BM16" s="412"/>
      <c r="BN16" s="430">
        <v>867308</v>
      </c>
      <c r="BO16" s="431"/>
      <c r="BP16" s="431"/>
      <c r="BQ16" s="431"/>
      <c r="BR16" s="431"/>
      <c r="BS16" s="431"/>
      <c r="BT16" s="431"/>
      <c r="BU16" s="432"/>
      <c r="BV16" s="430">
        <v>815208</v>
      </c>
      <c r="BW16" s="431"/>
      <c r="BX16" s="431"/>
      <c r="BY16" s="431"/>
      <c r="BZ16" s="431"/>
      <c r="CA16" s="431"/>
      <c r="CB16" s="431"/>
      <c r="CC16" s="432"/>
      <c r="CD16" s="201"/>
      <c r="CE16" s="428"/>
      <c r="CF16" s="428"/>
      <c r="CG16" s="428"/>
      <c r="CH16" s="428"/>
      <c r="CI16" s="428"/>
      <c r="CJ16" s="428"/>
      <c r="CK16" s="428"/>
      <c r="CL16" s="428"/>
      <c r="CM16" s="428"/>
      <c r="CN16" s="428"/>
      <c r="CO16" s="428"/>
      <c r="CP16" s="428"/>
      <c r="CQ16" s="428"/>
      <c r="CR16" s="428"/>
      <c r="CS16" s="429"/>
      <c r="CT16" s="400"/>
      <c r="CU16" s="401"/>
      <c r="CV16" s="401"/>
      <c r="CW16" s="401"/>
      <c r="CX16" s="401"/>
      <c r="CY16" s="401"/>
      <c r="CZ16" s="401"/>
      <c r="DA16" s="402"/>
      <c r="DB16" s="400"/>
      <c r="DC16" s="401"/>
      <c r="DD16" s="401"/>
      <c r="DE16" s="401"/>
      <c r="DF16" s="401"/>
      <c r="DG16" s="401"/>
      <c r="DH16" s="401"/>
      <c r="DI16" s="402"/>
      <c r="DJ16" s="186"/>
      <c r="DK16" s="186"/>
      <c r="DL16" s="186"/>
      <c r="DM16" s="186"/>
      <c r="DN16" s="186"/>
      <c r="DO16" s="186"/>
    </row>
    <row r="17" spans="1:119" ht="18.75" customHeight="1" thickBot="1" x14ac:dyDescent="0.2">
      <c r="A17" s="187"/>
      <c r="B17" s="552"/>
      <c r="C17" s="553"/>
      <c r="D17" s="553"/>
      <c r="E17" s="553"/>
      <c r="F17" s="553"/>
      <c r="G17" s="553"/>
      <c r="H17" s="553"/>
      <c r="I17" s="553"/>
      <c r="J17" s="553"/>
      <c r="K17" s="554"/>
      <c r="L17" s="202"/>
      <c r="M17" s="515" t="s">
        <v>153</v>
      </c>
      <c r="N17" s="516"/>
      <c r="O17" s="516"/>
      <c r="P17" s="516"/>
      <c r="Q17" s="517"/>
      <c r="R17" s="518" t="s">
        <v>154</v>
      </c>
      <c r="S17" s="519"/>
      <c r="T17" s="519"/>
      <c r="U17" s="519"/>
      <c r="V17" s="520"/>
      <c r="W17" s="521" t="s">
        <v>155</v>
      </c>
      <c r="X17" s="443"/>
      <c r="Y17" s="443"/>
      <c r="Z17" s="443"/>
      <c r="AA17" s="443"/>
      <c r="AB17" s="444"/>
      <c r="AC17" s="406">
        <v>354</v>
      </c>
      <c r="AD17" s="407"/>
      <c r="AE17" s="407"/>
      <c r="AF17" s="407"/>
      <c r="AG17" s="408"/>
      <c r="AH17" s="406">
        <v>328</v>
      </c>
      <c r="AI17" s="407"/>
      <c r="AJ17" s="407"/>
      <c r="AK17" s="407"/>
      <c r="AL17" s="409"/>
      <c r="AM17" s="499"/>
      <c r="AN17" s="404"/>
      <c r="AO17" s="404"/>
      <c r="AP17" s="404"/>
      <c r="AQ17" s="404"/>
      <c r="AR17" s="404"/>
      <c r="AS17" s="404"/>
      <c r="AT17" s="405"/>
      <c r="AU17" s="487"/>
      <c r="AV17" s="488"/>
      <c r="AW17" s="488"/>
      <c r="AX17" s="488"/>
      <c r="AY17" s="410" t="s">
        <v>156</v>
      </c>
      <c r="AZ17" s="411"/>
      <c r="BA17" s="411"/>
      <c r="BB17" s="411"/>
      <c r="BC17" s="411"/>
      <c r="BD17" s="411"/>
      <c r="BE17" s="411"/>
      <c r="BF17" s="411"/>
      <c r="BG17" s="411"/>
      <c r="BH17" s="411"/>
      <c r="BI17" s="411"/>
      <c r="BJ17" s="411"/>
      <c r="BK17" s="411"/>
      <c r="BL17" s="411"/>
      <c r="BM17" s="412"/>
      <c r="BN17" s="430">
        <v>376768</v>
      </c>
      <c r="BO17" s="431"/>
      <c r="BP17" s="431"/>
      <c r="BQ17" s="431"/>
      <c r="BR17" s="431"/>
      <c r="BS17" s="431"/>
      <c r="BT17" s="431"/>
      <c r="BU17" s="432"/>
      <c r="BV17" s="430">
        <v>371989</v>
      </c>
      <c r="BW17" s="431"/>
      <c r="BX17" s="431"/>
      <c r="BY17" s="431"/>
      <c r="BZ17" s="431"/>
      <c r="CA17" s="431"/>
      <c r="CB17" s="431"/>
      <c r="CC17" s="432"/>
      <c r="CD17" s="201"/>
      <c r="CE17" s="428"/>
      <c r="CF17" s="428"/>
      <c r="CG17" s="428"/>
      <c r="CH17" s="428"/>
      <c r="CI17" s="428"/>
      <c r="CJ17" s="428"/>
      <c r="CK17" s="428"/>
      <c r="CL17" s="428"/>
      <c r="CM17" s="428"/>
      <c r="CN17" s="428"/>
      <c r="CO17" s="428"/>
      <c r="CP17" s="428"/>
      <c r="CQ17" s="428"/>
      <c r="CR17" s="428"/>
      <c r="CS17" s="429"/>
      <c r="CT17" s="400"/>
      <c r="CU17" s="401"/>
      <c r="CV17" s="401"/>
      <c r="CW17" s="401"/>
      <c r="CX17" s="401"/>
      <c r="CY17" s="401"/>
      <c r="CZ17" s="401"/>
      <c r="DA17" s="402"/>
      <c r="DB17" s="400"/>
      <c r="DC17" s="401"/>
      <c r="DD17" s="401"/>
      <c r="DE17" s="401"/>
      <c r="DF17" s="401"/>
      <c r="DG17" s="401"/>
      <c r="DH17" s="401"/>
      <c r="DI17" s="402"/>
      <c r="DJ17" s="186"/>
      <c r="DK17" s="186"/>
      <c r="DL17" s="186"/>
      <c r="DM17" s="186"/>
      <c r="DN17" s="186"/>
      <c r="DO17" s="186"/>
    </row>
    <row r="18" spans="1:119" ht="18.75" customHeight="1" thickBot="1" x14ac:dyDescent="0.2">
      <c r="A18" s="187"/>
      <c r="B18" s="492" t="s">
        <v>157</v>
      </c>
      <c r="C18" s="493"/>
      <c r="D18" s="493"/>
      <c r="E18" s="494"/>
      <c r="F18" s="494"/>
      <c r="G18" s="494"/>
      <c r="H18" s="494"/>
      <c r="I18" s="494"/>
      <c r="J18" s="494"/>
      <c r="K18" s="494"/>
      <c r="L18" s="495">
        <v>390.46</v>
      </c>
      <c r="M18" s="495"/>
      <c r="N18" s="495"/>
      <c r="O18" s="495"/>
      <c r="P18" s="495"/>
      <c r="Q18" s="495"/>
      <c r="R18" s="496"/>
      <c r="S18" s="496"/>
      <c r="T18" s="496"/>
      <c r="U18" s="496"/>
      <c r="V18" s="497"/>
      <c r="W18" s="511"/>
      <c r="X18" s="512"/>
      <c r="Y18" s="512"/>
      <c r="Z18" s="512"/>
      <c r="AA18" s="512"/>
      <c r="AB18" s="522"/>
      <c r="AC18" s="394">
        <v>93.4</v>
      </c>
      <c r="AD18" s="395"/>
      <c r="AE18" s="395"/>
      <c r="AF18" s="395"/>
      <c r="AG18" s="498"/>
      <c r="AH18" s="394">
        <v>93.4</v>
      </c>
      <c r="AI18" s="395"/>
      <c r="AJ18" s="395"/>
      <c r="AK18" s="395"/>
      <c r="AL18" s="396"/>
      <c r="AM18" s="499"/>
      <c r="AN18" s="404"/>
      <c r="AO18" s="404"/>
      <c r="AP18" s="404"/>
      <c r="AQ18" s="404"/>
      <c r="AR18" s="404"/>
      <c r="AS18" s="404"/>
      <c r="AT18" s="405"/>
      <c r="AU18" s="487"/>
      <c r="AV18" s="488"/>
      <c r="AW18" s="488"/>
      <c r="AX18" s="488"/>
      <c r="AY18" s="410" t="s">
        <v>158</v>
      </c>
      <c r="AZ18" s="411"/>
      <c r="BA18" s="411"/>
      <c r="BB18" s="411"/>
      <c r="BC18" s="411"/>
      <c r="BD18" s="411"/>
      <c r="BE18" s="411"/>
      <c r="BF18" s="411"/>
      <c r="BG18" s="411"/>
      <c r="BH18" s="411"/>
      <c r="BI18" s="411"/>
      <c r="BJ18" s="411"/>
      <c r="BK18" s="411"/>
      <c r="BL18" s="411"/>
      <c r="BM18" s="412"/>
      <c r="BN18" s="430">
        <v>1052182</v>
      </c>
      <c r="BO18" s="431"/>
      <c r="BP18" s="431"/>
      <c r="BQ18" s="431"/>
      <c r="BR18" s="431"/>
      <c r="BS18" s="431"/>
      <c r="BT18" s="431"/>
      <c r="BU18" s="432"/>
      <c r="BV18" s="430">
        <v>944269</v>
      </c>
      <c r="BW18" s="431"/>
      <c r="BX18" s="431"/>
      <c r="BY18" s="431"/>
      <c r="BZ18" s="431"/>
      <c r="CA18" s="431"/>
      <c r="CB18" s="431"/>
      <c r="CC18" s="432"/>
      <c r="CD18" s="201"/>
      <c r="CE18" s="428"/>
      <c r="CF18" s="428"/>
      <c r="CG18" s="428"/>
      <c r="CH18" s="428"/>
      <c r="CI18" s="428"/>
      <c r="CJ18" s="428"/>
      <c r="CK18" s="428"/>
      <c r="CL18" s="428"/>
      <c r="CM18" s="428"/>
      <c r="CN18" s="428"/>
      <c r="CO18" s="428"/>
      <c r="CP18" s="428"/>
      <c r="CQ18" s="428"/>
      <c r="CR18" s="428"/>
      <c r="CS18" s="429"/>
      <c r="CT18" s="400"/>
      <c r="CU18" s="401"/>
      <c r="CV18" s="401"/>
      <c r="CW18" s="401"/>
      <c r="CX18" s="401"/>
      <c r="CY18" s="401"/>
      <c r="CZ18" s="401"/>
      <c r="DA18" s="402"/>
      <c r="DB18" s="400"/>
      <c r="DC18" s="401"/>
      <c r="DD18" s="401"/>
      <c r="DE18" s="401"/>
      <c r="DF18" s="401"/>
      <c r="DG18" s="401"/>
      <c r="DH18" s="401"/>
      <c r="DI18" s="402"/>
      <c r="DJ18" s="186"/>
      <c r="DK18" s="186"/>
      <c r="DL18" s="186"/>
      <c r="DM18" s="186"/>
      <c r="DN18" s="186"/>
      <c r="DO18" s="186"/>
    </row>
    <row r="19" spans="1:119" ht="18.75" customHeight="1" thickBot="1" x14ac:dyDescent="0.2">
      <c r="A19" s="187"/>
      <c r="B19" s="492" t="s">
        <v>159</v>
      </c>
      <c r="C19" s="493"/>
      <c r="D19" s="493"/>
      <c r="E19" s="494"/>
      <c r="F19" s="494"/>
      <c r="G19" s="494"/>
      <c r="H19" s="494"/>
      <c r="I19" s="494"/>
      <c r="J19" s="494"/>
      <c r="K19" s="494"/>
      <c r="L19" s="500">
        <v>1</v>
      </c>
      <c r="M19" s="500"/>
      <c r="N19" s="500"/>
      <c r="O19" s="500"/>
      <c r="P19" s="500"/>
      <c r="Q19" s="500"/>
      <c r="R19" s="501"/>
      <c r="S19" s="501"/>
      <c r="T19" s="501"/>
      <c r="U19" s="501"/>
      <c r="V19" s="502"/>
      <c r="W19" s="509"/>
      <c r="X19" s="510"/>
      <c r="Y19" s="510"/>
      <c r="Z19" s="510"/>
      <c r="AA19" s="510"/>
      <c r="AB19" s="510"/>
      <c r="AC19" s="513"/>
      <c r="AD19" s="513"/>
      <c r="AE19" s="513"/>
      <c r="AF19" s="513"/>
      <c r="AG19" s="513"/>
      <c r="AH19" s="513"/>
      <c r="AI19" s="513"/>
      <c r="AJ19" s="513"/>
      <c r="AK19" s="513"/>
      <c r="AL19" s="514"/>
      <c r="AM19" s="499"/>
      <c r="AN19" s="404"/>
      <c r="AO19" s="404"/>
      <c r="AP19" s="404"/>
      <c r="AQ19" s="404"/>
      <c r="AR19" s="404"/>
      <c r="AS19" s="404"/>
      <c r="AT19" s="405"/>
      <c r="AU19" s="487"/>
      <c r="AV19" s="488"/>
      <c r="AW19" s="488"/>
      <c r="AX19" s="488"/>
      <c r="AY19" s="410" t="s">
        <v>160</v>
      </c>
      <c r="AZ19" s="411"/>
      <c r="BA19" s="411"/>
      <c r="BB19" s="411"/>
      <c r="BC19" s="411"/>
      <c r="BD19" s="411"/>
      <c r="BE19" s="411"/>
      <c r="BF19" s="411"/>
      <c r="BG19" s="411"/>
      <c r="BH19" s="411"/>
      <c r="BI19" s="411"/>
      <c r="BJ19" s="411"/>
      <c r="BK19" s="411"/>
      <c r="BL19" s="411"/>
      <c r="BM19" s="412"/>
      <c r="BN19" s="430">
        <v>1476629</v>
      </c>
      <c r="BO19" s="431"/>
      <c r="BP19" s="431"/>
      <c r="BQ19" s="431"/>
      <c r="BR19" s="431"/>
      <c r="BS19" s="431"/>
      <c r="BT19" s="431"/>
      <c r="BU19" s="432"/>
      <c r="BV19" s="430">
        <v>1453624</v>
      </c>
      <c r="BW19" s="431"/>
      <c r="BX19" s="431"/>
      <c r="BY19" s="431"/>
      <c r="BZ19" s="431"/>
      <c r="CA19" s="431"/>
      <c r="CB19" s="431"/>
      <c r="CC19" s="432"/>
      <c r="CD19" s="201"/>
      <c r="CE19" s="428"/>
      <c r="CF19" s="428"/>
      <c r="CG19" s="428"/>
      <c r="CH19" s="428"/>
      <c r="CI19" s="428"/>
      <c r="CJ19" s="428"/>
      <c r="CK19" s="428"/>
      <c r="CL19" s="428"/>
      <c r="CM19" s="428"/>
      <c r="CN19" s="428"/>
      <c r="CO19" s="428"/>
      <c r="CP19" s="428"/>
      <c r="CQ19" s="428"/>
      <c r="CR19" s="428"/>
      <c r="CS19" s="429"/>
      <c r="CT19" s="400"/>
      <c r="CU19" s="401"/>
      <c r="CV19" s="401"/>
      <c r="CW19" s="401"/>
      <c r="CX19" s="401"/>
      <c r="CY19" s="401"/>
      <c r="CZ19" s="401"/>
      <c r="DA19" s="402"/>
      <c r="DB19" s="400"/>
      <c r="DC19" s="401"/>
      <c r="DD19" s="401"/>
      <c r="DE19" s="401"/>
      <c r="DF19" s="401"/>
      <c r="DG19" s="401"/>
      <c r="DH19" s="401"/>
      <c r="DI19" s="402"/>
      <c r="DJ19" s="186"/>
      <c r="DK19" s="186"/>
      <c r="DL19" s="186"/>
      <c r="DM19" s="186"/>
      <c r="DN19" s="186"/>
      <c r="DO19" s="186"/>
    </row>
    <row r="20" spans="1:119" ht="18.75" customHeight="1" thickBot="1" x14ac:dyDescent="0.2">
      <c r="A20" s="187"/>
      <c r="B20" s="492" t="s">
        <v>161</v>
      </c>
      <c r="C20" s="493"/>
      <c r="D20" s="493"/>
      <c r="E20" s="494"/>
      <c r="F20" s="494"/>
      <c r="G20" s="494"/>
      <c r="H20" s="494"/>
      <c r="I20" s="494"/>
      <c r="J20" s="494"/>
      <c r="K20" s="494"/>
      <c r="L20" s="500">
        <v>228</v>
      </c>
      <c r="M20" s="500"/>
      <c r="N20" s="500"/>
      <c r="O20" s="500"/>
      <c r="P20" s="500"/>
      <c r="Q20" s="500"/>
      <c r="R20" s="501"/>
      <c r="S20" s="501"/>
      <c r="T20" s="501"/>
      <c r="U20" s="501"/>
      <c r="V20" s="502"/>
      <c r="W20" s="511"/>
      <c r="X20" s="512"/>
      <c r="Y20" s="512"/>
      <c r="Z20" s="512"/>
      <c r="AA20" s="512"/>
      <c r="AB20" s="512"/>
      <c r="AC20" s="503"/>
      <c r="AD20" s="503"/>
      <c r="AE20" s="503"/>
      <c r="AF20" s="503"/>
      <c r="AG20" s="503"/>
      <c r="AH20" s="503"/>
      <c r="AI20" s="503"/>
      <c r="AJ20" s="503"/>
      <c r="AK20" s="503"/>
      <c r="AL20" s="504"/>
      <c r="AM20" s="505"/>
      <c r="AN20" s="477"/>
      <c r="AO20" s="477"/>
      <c r="AP20" s="477"/>
      <c r="AQ20" s="477"/>
      <c r="AR20" s="477"/>
      <c r="AS20" s="477"/>
      <c r="AT20" s="478"/>
      <c r="AU20" s="506"/>
      <c r="AV20" s="507"/>
      <c r="AW20" s="507"/>
      <c r="AX20" s="508"/>
      <c r="AY20" s="410"/>
      <c r="AZ20" s="411"/>
      <c r="BA20" s="411"/>
      <c r="BB20" s="411"/>
      <c r="BC20" s="411"/>
      <c r="BD20" s="411"/>
      <c r="BE20" s="411"/>
      <c r="BF20" s="411"/>
      <c r="BG20" s="411"/>
      <c r="BH20" s="411"/>
      <c r="BI20" s="411"/>
      <c r="BJ20" s="411"/>
      <c r="BK20" s="411"/>
      <c r="BL20" s="411"/>
      <c r="BM20" s="412"/>
      <c r="BN20" s="430"/>
      <c r="BO20" s="431"/>
      <c r="BP20" s="431"/>
      <c r="BQ20" s="431"/>
      <c r="BR20" s="431"/>
      <c r="BS20" s="431"/>
      <c r="BT20" s="431"/>
      <c r="BU20" s="432"/>
      <c r="BV20" s="430"/>
      <c r="BW20" s="431"/>
      <c r="BX20" s="431"/>
      <c r="BY20" s="431"/>
      <c r="BZ20" s="431"/>
      <c r="CA20" s="431"/>
      <c r="CB20" s="431"/>
      <c r="CC20" s="432"/>
      <c r="CD20" s="201"/>
      <c r="CE20" s="428"/>
      <c r="CF20" s="428"/>
      <c r="CG20" s="428"/>
      <c r="CH20" s="428"/>
      <c r="CI20" s="428"/>
      <c r="CJ20" s="428"/>
      <c r="CK20" s="428"/>
      <c r="CL20" s="428"/>
      <c r="CM20" s="428"/>
      <c r="CN20" s="428"/>
      <c r="CO20" s="428"/>
      <c r="CP20" s="428"/>
      <c r="CQ20" s="428"/>
      <c r="CR20" s="428"/>
      <c r="CS20" s="429"/>
      <c r="CT20" s="400"/>
      <c r="CU20" s="401"/>
      <c r="CV20" s="401"/>
      <c r="CW20" s="401"/>
      <c r="CX20" s="401"/>
      <c r="CY20" s="401"/>
      <c r="CZ20" s="401"/>
      <c r="DA20" s="402"/>
      <c r="DB20" s="400"/>
      <c r="DC20" s="401"/>
      <c r="DD20" s="401"/>
      <c r="DE20" s="401"/>
      <c r="DF20" s="401"/>
      <c r="DG20" s="401"/>
      <c r="DH20" s="401"/>
      <c r="DI20" s="402"/>
      <c r="DJ20" s="186"/>
      <c r="DK20" s="186"/>
      <c r="DL20" s="186"/>
      <c r="DM20" s="186"/>
      <c r="DN20" s="186"/>
      <c r="DO20" s="186"/>
    </row>
    <row r="21" spans="1:119" ht="18.75" customHeight="1" x14ac:dyDescent="0.15">
      <c r="A21" s="187"/>
      <c r="B21" s="489" t="s">
        <v>162</v>
      </c>
      <c r="C21" s="490"/>
      <c r="D21" s="490"/>
      <c r="E21" s="490"/>
      <c r="F21" s="490"/>
      <c r="G21" s="490"/>
      <c r="H21" s="490"/>
      <c r="I21" s="490"/>
      <c r="J21" s="490"/>
      <c r="K21" s="490"/>
      <c r="L21" s="490"/>
      <c r="M21" s="490"/>
      <c r="N21" s="490"/>
      <c r="O21" s="490"/>
      <c r="P21" s="490"/>
      <c r="Q21" s="490"/>
      <c r="R21" s="490"/>
      <c r="S21" s="490"/>
      <c r="T21" s="490"/>
      <c r="U21" s="490"/>
      <c r="V21" s="490"/>
      <c r="W21" s="490"/>
      <c r="X21" s="490"/>
      <c r="Y21" s="490"/>
      <c r="Z21" s="490"/>
      <c r="AA21" s="490"/>
      <c r="AB21" s="490"/>
      <c r="AC21" s="490"/>
      <c r="AD21" s="490"/>
      <c r="AE21" s="490"/>
      <c r="AF21" s="490"/>
      <c r="AG21" s="490"/>
      <c r="AH21" s="490"/>
      <c r="AI21" s="490"/>
      <c r="AJ21" s="490"/>
      <c r="AK21" s="490"/>
      <c r="AL21" s="490"/>
      <c r="AM21" s="490"/>
      <c r="AN21" s="490"/>
      <c r="AO21" s="490"/>
      <c r="AP21" s="490"/>
      <c r="AQ21" s="490"/>
      <c r="AR21" s="490"/>
      <c r="AS21" s="490"/>
      <c r="AT21" s="490"/>
      <c r="AU21" s="490"/>
      <c r="AV21" s="490"/>
      <c r="AW21" s="490"/>
      <c r="AX21" s="491"/>
      <c r="AY21" s="410"/>
      <c r="AZ21" s="411"/>
      <c r="BA21" s="411"/>
      <c r="BB21" s="411"/>
      <c r="BC21" s="411"/>
      <c r="BD21" s="411"/>
      <c r="BE21" s="411"/>
      <c r="BF21" s="411"/>
      <c r="BG21" s="411"/>
      <c r="BH21" s="411"/>
      <c r="BI21" s="411"/>
      <c r="BJ21" s="411"/>
      <c r="BK21" s="411"/>
      <c r="BL21" s="411"/>
      <c r="BM21" s="412"/>
      <c r="BN21" s="430"/>
      <c r="BO21" s="431"/>
      <c r="BP21" s="431"/>
      <c r="BQ21" s="431"/>
      <c r="BR21" s="431"/>
      <c r="BS21" s="431"/>
      <c r="BT21" s="431"/>
      <c r="BU21" s="432"/>
      <c r="BV21" s="430"/>
      <c r="BW21" s="431"/>
      <c r="BX21" s="431"/>
      <c r="BY21" s="431"/>
      <c r="BZ21" s="431"/>
      <c r="CA21" s="431"/>
      <c r="CB21" s="431"/>
      <c r="CC21" s="432"/>
      <c r="CD21" s="201"/>
      <c r="CE21" s="428"/>
      <c r="CF21" s="428"/>
      <c r="CG21" s="428"/>
      <c r="CH21" s="428"/>
      <c r="CI21" s="428"/>
      <c r="CJ21" s="428"/>
      <c r="CK21" s="428"/>
      <c r="CL21" s="428"/>
      <c r="CM21" s="428"/>
      <c r="CN21" s="428"/>
      <c r="CO21" s="428"/>
      <c r="CP21" s="428"/>
      <c r="CQ21" s="428"/>
      <c r="CR21" s="428"/>
      <c r="CS21" s="429"/>
      <c r="CT21" s="400"/>
      <c r="CU21" s="401"/>
      <c r="CV21" s="401"/>
      <c r="CW21" s="401"/>
      <c r="CX21" s="401"/>
      <c r="CY21" s="401"/>
      <c r="CZ21" s="401"/>
      <c r="DA21" s="402"/>
      <c r="DB21" s="400"/>
      <c r="DC21" s="401"/>
      <c r="DD21" s="401"/>
      <c r="DE21" s="401"/>
      <c r="DF21" s="401"/>
      <c r="DG21" s="401"/>
      <c r="DH21" s="401"/>
      <c r="DI21" s="402"/>
      <c r="DJ21" s="186"/>
      <c r="DK21" s="186"/>
      <c r="DL21" s="186"/>
      <c r="DM21" s="186"/>
      <c r="DN21" s="186"/>
      <c r="DO21" s="186"/>
    </row>
    <row r="22" spans="1:119" ht="18.75" customHeight="1" thickBot="1" x14ac:dyDescent="0.2">
      <c r="A22" s="187"/>
      <c r="B22" s="459" t="s">
        <v>163</v>
      </c>
      <c r="C22" s="460"/>
      <c r="D22" s="461"/>
      <c r="E22" s="468" t="s">
        <v>1</v>
      </c>
      <c r="F22" s="443"/>
      <c r="G22" s="443"/>
      <c r="H22" s="443"/>
      <c r="I22" s="443"/>
      <c r="J22" s="443"/>
      <c r="K22" s="444"/>
      <c r="L22" s="468" t="s">
        <v>164</v>
      </c>
      <c r="M22" s="443"/>
      <c r="N22" s="443"/>
      <c r="O22" s="443"/>
      <c r="P22" s="444"/>
      <c r="Q22" s="453" t="s">
        <v>165</v>
      </c>
      <c r="R22" s="454"/>
      <c r="S22" s="454"/>
      <c r="T22" s="454"/>
      <c r="U22" s="454"/>
      <c r="V22" s="469"/>
      <c r="W22" s="471" t="s">
        <v>166</v>
      </c>
      <c r="X22" s="460"/>
      <c r="Y22" s="461"/>
      <c r="Z22" s="468" t="s">
        <v>1</v>
      </c>
      <c r="AA22" s="443"/>
      <c r="AB22" s="443"/>
      <c r="AC22" s="443"/>
      <c r="AD22" s="443"/>
      <c r="AE22" s="443"/>
      <c r="AF22" s="443"/>
      <c r="AG22" s="444"/>
      <c r="AH22" s="442" t="s">
        <v>167</v>
      </c>
      <c r="AI22" s="443"/>
      <c r="AJ22" s="443"/>
      <c r="AK22" s="443"/>
      <c r="AL22" s="444"/>
      <c r="AM22" s="442" t="s">
        <v>168</v>
      </c>
      <c r="AN22" s="448"/>
      <c r="AO22" s="448"/>
      <c r="AP22" s="448"/>
      <c r="AQ22" s="448"/>
      <c r="AR22" s="449"/>
      <c r="AS22" s="453" t="s">
        <v>165</v>
      </c>
      <c r="AT22" s="454"/>
      <c r="AU22" s="454"/>
      <c r="AV22" s="454"/>
      <c r="AW22" s="454"/>
      <c r="AX22" s="455"/>
      <c r="AY22" s="397"/>
      <c r="AZ22" s="398"/>
      <c r="BA22" s="398"/>
      <c r="BB22" s="398"/>
      <c r="BC22" s="398"/>
      <c r="BD22" s="398"/>
      <c r="BE22" s="398"/>
      <c r="BF22" s="398"/>
      <c r="BG22" s="398"/>
      <c r="BH22" s="398"/>
      <c r="BI22" s="398"/>
      <c r="BJ22" s="398"/>
      <c r="BK22" s="398"/>
      <c r="BL22" s="398"/>
      <c r="BM22" s="399"/>
      <c r="BN22" s="433"/>
      <c r="BO22" s="434"/>
      <c r="BP22" s="434"/>
      <c r="BQ22" s="434"/>
      <c r="BR22" s="434"/>
      <c r="BS22" s="434"/>
      <c r="BT22" s="434"/>
      <c r="BU22" s="435"/>
      <c r="BV22" s="433"/>
      <c r="BW22" s="434"/>
      <c r="BX22" s="434"/>
      <c r="BY22" s="434"/>
      <c r="BZ22" s="434"/>
      <c r="CA22" s="434"/>
      <c r="CB22" s="434"/>
      <c r="CC22" s="435"/>
      <c r="CD22" s="201"/>
      <c r="CE22" s="428"/>
      <c r="CF22" s="428"/>
      <c r="CG22" s="428"/>
      <c r="CH22" s="428"/>
      <c r="CI22" s="428"/>
      <c r="CJ22" s="428"/>
      <c r="CK22" s="428"/>
      <c r="CL22" s="428"/>
      <c r="CM22" s="428"/>
      <c r="CN22" s="428"/>
      <c r="CO22" s="428"/>
      <c r="CP22" s="428"/>
      <c r="CQ22" s="428"/>
      <c r="CR22" s="428"/>
      <c r="CS22" s="429"/>
      <c r="CT22" s="400"/>
      <c r="CU22" s="401"/>
      <c r="CV22" s="401"/>
      <c r="CW22" s="401"/>
      <c r="CX22" s="401"/>
      <c r="CY22" s="401"/>
      <c r="CZ22" s="401"/>
      <c r="DA22" s="402"/>
      <c r="DB22" s="400"/>
      <c r="DC22" s="401"/>
      <c r="DD22" s="401"/>
      <c r="DE22" s="401"/>
      <c r="DF22" s="401"/>
      <c r="DG22" s="401"/>
      <c r="DH22" s="401"/>
      <c r="DI22" s="402"/>
      <c r="DJ22" s="186"/>
      <c r="DK22" s="186"/>
      <c r="DL22" s="186"/>
      <c r="DM22" s="186"/>
      <c r="DN22" s="186"/>
      <c r="DO22" s="186"/>
    </row>
    <row r="23" spans="1:119" ht="18.75" customHeight="1" x14ac:dyDescent="0.15">
      <c r="A23" s="187"/>
      <c r="B23" s="462"/>
      <c r="C23" s="463"/>
      <c r="D23" s="464"/>
      <c r="E23" s="445"/>
      <c r="F23" s="446"/>
      <c r="G23" s="446"/>
      <c r="H23" s="446"/>
      <c r="I23" s="446"/>
      <c r="J23" s="446"/>
      <c r="K23" s="447"/>
      <c r="L23" s="445"/>
      <c r="M23" s="446"/>
      <c r="N23" s="446"/>
      <c r="O23" s="446"/>
      <c r="P23" s="447"/>
      <c r="Q23" s="456"/>
      <c r="R23" s="457"/>
      <c r="S23" s="457"/>
      <c r="T23" s="457"/>
      <c r="U23" s="457"/>
      <c r="V23" s="470"/>
      <c r="W23" s="472"/>
      <c r="X23" s="463"/>
      <c r="Y23" s="464"/>
      <c r="Z23" s="445"/>
      <c r="AA23" s="446"/>
      <c r="AB23" s="446"/>
      <c r="AC23" s="446"/>
      <c r="AD23" s="446"/>
      <c r="AE23" s="446"/>
      <c r="AF23" s="446"/>
      <c r="AG23" s="447"/>
      <c r="AH23" s="445"/>
      <c r="AI23" s="446"/>
      <c r="AJ23" s="446"/>
      <c r="AK23" s="446"/>
      <c r="AL23" s="447"/>
      <c r="AM23" s="450"/>
      <c r="AN23" s="451"/>
      <c r="AO23" s="451"/>
      <c r="AP23" s="451"/>
      <c r="AQ23" s="451"/>
      <c r="AR23" s="452"/>
      <c r="AS23" s="456"/>
      <c r="AT23" s="457"/>
      <c r="AU23" s="457"/>
      <c r="AV23" s="457"/>
      <c r="AW23" s="457"/>
      <c r="AX23" s="458"/>
      <c r="AY23" s="422" t="s">
        <v>169</v>
      </c>
      <c r="AZ23" s="423"/>
      <c r="BA23" s="423"/>
      <c r="BB23" s="423"/>
      <c r="BC23" s="423"/>
      <c r="BD23" s="423"/>
      <c r="BE23" s="423"/>
      <c r="BF23" s="423"/>
      <c r="BG23" s="423"/>
      <c r="BH23" s="423"/>
      <c r="BI23" s="423"/>
      <c r="BJ23" s="423"/>
      <c r="BK23" s="423"/>
      <c r="BL23" s="423"/>
      <c r="BM23" s="424"/>
      <c r="BN23" s="430">
        <v>3296213</v>
      </c>
      <c r="BO23" s="431"/>
      <c r="BP23" s="431"/>
      <c r="BQ23" s="431"/>
      <c r="BR23" s="431"/>
      <c r="BS23" s="431"/>
      <c r="BT23" s="431"/>
      <c r="BU23" s="432"/>
      <c r="BV23" s="430">
        <v>2866334</v>
      </c>
      <c r="BW23" s="431"/>
      <c r="BX23" s="431"/>
      <c r="BY23" s="431"/>
      <c r="BZ23" s="431"/>
      <c r="CA23" s="431"/>
      <c r="CB23" s="431"/>
      <c r="CC23" s="432"/>
      <c r="CD23" s="201"/>
      <c r="CE23" s="428"/>
      <c r="CF23" s="428"/>
      <c r="CG23" s="428"/>
      <c r="CH23" s="428"/>
      <c r="CI23" s="428"/>
      <c r="CJ23" s="428"/>
      <c r="CK23" s="428"/>
      <c r="CL23" s="428"/>
      <c r="CM23" s="428"/>
      <c r="CN23" s="428"/>
      <c r="CO23" s="428"/>
      <c r="CP23" s="428"/>
      <c r="CQ23" s="428"/>
      <c r="CR23" s="428"/>
      <c r="CS23" s="429"/>
      <c r="CT23" s="400"/>
      <c r="CU23" s="401"/>
      <c r="CV23" s="401"/>
      <c r="CW23" s="401"/>
      <c r="CX23" s="401"/>
      <c r="CY23" s="401"/>
      <c r="CZ23" s="401"/>
      <c r="DA23" s="402"/>
      <c r="DB23" s="400"/>
      <c r="DC23" s="401"/>
      <c r="DD23" s="401"/>
      <c r="DE23" s="401"/>
      <c r="DF23" s="401"/>
      <c r="DG23" s="401"/>
      <c r="DH23" s="401"/>
      <c r="DI23" s="402"/>
      <c r="DJ23" s="186"/>
      <c r="DK23" s="186"/>
      <c r="DL23" s="186"/>
      <c r="DM23" s="186"/>
      <c r="DN23" s="186"/>
      <c r="DO23" s="186"/>
    </row>
    <row r="24" spans="1:119" ht="18.75" customHeight="1" thickBot="1" x14ac:dyDescent="0.2">
      <c r="A24" s="187"/>
      <c r="B24" s="462"/>
      <c r="C24" s="463"/>
      <c r="D24" s="464"/>
      <c r="E24" s="403" t="s">
        <v>170</v>
      </c>
      <c r="F24" s="404"/>
      <c r="G24" s="404"/>
      <c r="H24" s="404"/>
      <c r="I24" s="404"/>
      <c r="J24" s="404"/>
      <c r="K24" s="405"/>
      <c r="L24" s="406">
        <v>1</v>
      </c>
      <c r="M24" s="407"/>
      <c r="N24" s="407"/>
      <c r="O24" s="407"/>
      <c r="P24" s="408"/>
      <c r="Q24" s="406">
        <v>7280</v>
      </c>
      <c r="R24" s="407"/>
      <c r="S24" s="407"/>
      <c r="T24" s="407"/>
      <c r="U24" s="407"/>
      <c r="V24" s="408"/>
      <c r="W24" s="472"/>
      <c r="X24" s="463"/>
      <c r="Y24" s="464"/>
      <c r="Z24" s="403" t="s">
        <v>171</v>
      </c>
      <c r="AA24" s="404"/>
      <c r="AB24" s="404"/>
      <c r="AC24" s="404"/>
      <c r="AD24" s="404"/>
      <c r="AE24" s="404"/>
      <c r="AF24" s="404"/>
      <c r="AG24" s="405"/>
      <c r="AH24" s="406">
        <v>40</v>
      </c>
      <c r="AI24" s="407"/>
      <c r="AJ24" s="407"/>
      <c r="AK24" s="407"/>
      <c r="AL24" s="408"/>
      <c r="AM24" s="406">
        <v>111280</v>
      </c>
      <c r="AN24" s="407"/>
      <c r="AO24" s="407"/>
      <c r="AP24" s="407"/>
      <c r="AQ24" s="407"/>
      <c r="AR24" s="408"/>
      <c r="AS24" s="406">
        <v>2782</v>
      </c>
      <c r="AT24" s="407"/>
      <c r="AU24" s="407"/>
      <c r="AV24" s="407"/>
      <c r="AW24" s="407"/>
      <c r="AX24" s="409"/>
      <c r="AY24" s="397" t="s">
        <v>172</v>
      </c>
      <c r="AZ24" s="398"/>
      <c r="BA24" s="398"/>
      <c r="BB24" s="398"/>
      <c r="BC24" s="398"/>
      <c r="BD24" s="398"/>
      <c r="BE24" s="398"/>
      <c r="BF24" s="398"/>
      <c r="BG24" s="398"/>
      <c r="BH24" s="398"/>
      <c r="BI24" s="398"/>
      <c r="BJ24" s="398"/>
      <c r="BK24" s="398"/>
      <c r="BL24" s="398"/>
      <c r="BM24" s="399"/>
      <c r="BN24" s="430">
        <v>1389508</v>
      </c>
      <c r="BO24" s="431"/>
      <c r="BP24" s="431"/>
      <c r="BQ24" s="431"/>
      <c r="BR24" s="431"/>
      <c r="BS24" s="431"/>
      <c r="BT24" s="431"/>
      <c r="BU24" s="432"/>
      <c r="BV24" s="430">
        <v>1454328</v>
      </c>
      <c r="BW24" s="431"/>
      <c r="BX24" s="431"/>
      <c r="BY24" s="431"/>
      <c r="BZ24" s="431"/>
      <c r="CA24" s="431"/>
      <c r="CB24" s="431"/>
      <c r="CC24" s="432"/>
      <c r="CD24" s="201"/>
      <c r="CE24" s="428"/>
      <c r="CF24" s="428"/>
      <c r="CG24" s="428"/>
      <c r="CH24" s="428"/>
      <c r="CI24" s="428"/>
      <c r="CJ24" s="428"/>
      <c r="CK24" s="428"/>
      <c r="CL24" s="428"/>
      <c r="CM24" s="428"/>
      <c r="CN24" s="428"/>
      <c r="CO24" s="428"/>
      <c r="CP24" s="428"/>
      <c r="CQ24" s="428"/>
      <c r="CR24" s="428"/>
      <c r="CS24" s="429"/>
      <c r="CT24" s="400"/>
      <c r="CU24" s="401"/>
      <c r="CV24" s="401"/>
      <c r="CW24" s="401"/>
      <c r="CX24" s="401"/>
      <c r="CY24" s="401"/>
      <c r="CZ24" s="401"/>
      <c r="DA24" s="402"/>
      <c r="DB24" s="400"/>
      <c r="DC24" s="401"/>
      <c r="DD24" s="401"/>
      <c r="DE24" s="401"/>
      <c r="DF24" s="401"/>
      <c r="DG24" s="401"/>
      <c r="DH24" s="401"/>
      <c r="DI24" s="402"/>
      <c r="DJ24" s="186"/>
      <c r="DK24" s="186"/>
      <c r="DL24" s="186"/>
      <c r="DM24" s="186"/>
      <c r="DN24" s="186"/>
      <c r="DO24" s="186"/>
    </row>
    <row r="25" spans="1:119" s="186" customFormat="1" ht="18.75" customHeight="1" x14ac:dyDescent="0.15">
      <c r="A25" s="187"/>
      <c r="B25" s="462"/>
      <c r="C25" s="463"/>
      <c r="D25" s="464"/>
      <c r="E25" s="403" t="s">
        <v>173</v>
      </c>
      <c r="F25" s="404"/>
      <c r="G25" s="404"/>
      <c r="H25" s="404"/>
      <c r="I25" s="404"/>
      <c r="J25" s="404"/>
      <c r="K25" s="405"/>
      <c r="L25" s="406">
        <v>1</v>
      </c>
      <c r="M25" s="407"/>
      <c r="N25" s="407"/>
      <c r="O25" s="407"/>
      <c r="P25" s="408"/>
      <c r="Q25" s="406">
        <v>5820</v>
      </c>
      <c r="R25" s="407"/>
      <c r="S25" s="407"/>
      <c r="T25" s="407"/>
      <c r="U25" s="407"/>
      <c r="V25" s="408"/>
      <c r="W25" s="472"/>
      <c r="X25" s="463"/>
      <c r="Y25" s="464"/>
      <c r="Z25" s="403" t="s">
        <v>174</v>
      </c>
      <c r="AA25" s="404"/>
      <c r="AB25" s="404"/>
      <c r="AC25" s="404"/>
      <c r="AD25" s="404"/>
      <c r="AE25" s="404"/>
      <c r="AF25" s="404"/>
      <c r="AG25" s="405"/>
      <c r="AH25" s="406" t="s">
        <v>137</v>
      </c>
      <c r="AI25" s="407"/>
      <c r="AJ25" s="407"/>
      <c r="AK25" s="407"/>
      <c r="AL25" s="408"/>
      <c r="AM25" s="406" t="s">
        <v>138</v>
      </c>
      <c r="AN25" s="407"/>
      <c r="AO25" s="407"/>
      <c r="AP25" s="407"/>
      <c r="AQ25" s="407"/>
      <c r="AR25" s="408"/>
      <c r="AS25" s="406" t="s">
        <v>137</v>
      </c>
      <c r="AT25" s="407"/>
      <c r="AU25" s="407"/>
      <c r="AV25" s="407"/>
      <c r="AW25" s="407"/>
      <c r="AX25" s="409"/>
      <c r="AY25" s="422" t="s">
        <v>175</v>
      </c>
      <c r="AZ25" s="423"/>
      <c r="BA25" s="423"/>
      <c r="BB25" s="423"/>
      <c r="BC25" s="423"/>
      <c r="BD25" s="423"/>
      <c r="BE25" s="423"/>
      <c r="BF25" s="423"/>
      <c r="BG25" s="423"/>
      <c r="BH25" s="423"/>
      <c r="BI25" s="423"/>
      <c r="BJ25" s="423"/>
      <c r="BK25" s="423"/>
      <c r="BL25" s="423"/>
      <c r="BM25" s="424"/>
      <c r="BN25" s="425">
        <v>19603</v>
      </c>
      <c r="BO25" s="426"/>
      <c r="BP25" s="426"/>
      <c r="BQ25" s="426"/>
      <c r="BR25" s="426"/>
      <c r="BS25" s="426"/>
      <c r="BT25" s="426"/>
      <c r="BU25" s="427"/>
      <c r="BV25" s="425" t="s">
        <v>137</v>
      </c>
      <c r="BW25" s="426"/>
      <c r="BX25" s="426"/>
      <c r="BY25" s="426"/>
      <c r="BZ25" s="426"/>
      <c r="CA25" s="426"/>
      <c r="CB25" s="426"/>
      <c r="CC25" s="427"/>
      <c r="CD25" s="201"/>
      <c r="CE25" s="428"/>
      <c r="CF25" s="428"/>
      <c r="CG25" s="428"/>
      <c r="CH25" s="428"/>
      <c r="CI25" s="428"/>
      <c r="CJ25" s="428"/>
      <c r="CK25" s="428"/>
      <c r="CL25" s="428"/>
      <c r="CM25" s="428"/>
      <c r="CN25" s="428"/>
      <c r="CO25" s="428"/>
      <c r="CP25" s="428"/>
      <c r="CQ25" s="428"/>
      <c r="CR25" s="428"/>
      <c r="CS25" s="429"/>
      <c r="CT25" s="400"/>
      <c r="CU25" s="401"/>
      <c r="CV25" s="401"/>
      <c r="CW25" s="401"/>
      <c r="CX25" s="401"/>
      <c r="CY25" s="401"/>
      <c r="CZ25" s="401"/>
      <c r="DA25" s="402"/>
      <c r="DB25" s="400"/>
      <c r="DC25" s="401"/>
      <c r="DD25" s="401"/>
      <c r="DE25" s="401"/>
      <c r="DF25" s="401"/>
      <c r="DG25" s="401"/>
      <c r="DH25" s="401"/>
      <c r="DI25" s="402"/>
    </row>
    <row r="26" spans="1:119" s="186" customFormat="1" ht="18.75" customHeight="1" x14ac:dyDescent="0.15">
      <c r="A26" s="187"/>
      <c r="B26" s="462"/>
      <c r="C26" s="463"/>
      <c r="D26" s="464"/>
      <c r="E26" s="403" t="s">
        <v>176</v>
      </c>
      <c r="F26" s="404"/>
      <c r="G26" s="404"/>
      <c r="H26" s="404"/>
      <c r="I26" s="404"/>
      <c r="J26" s="404"/>
      <c r="K26" s="405"/>
      <c r="L26" s="406">
        <v>1</v>
      </c>
      <c r="M26" s="407"/>
      <c r="N26" s="407"/>
      <c r="O26" s="407"/>
      <c r="P26" s="408"/>
      <c r="Q26" s="406">
        <v>5530</v>
      </c>
      <c r="R26" s="407"/>
      <c r="S26" s="407"/>
      <c r="T26" s="407"/>
      <c r="U26" s="407"/>
      <c r="V26" s="408"/>
      <c r="W26" s="472"/>
      <c r="X26" s="463"/>
      <c r="Y26" s="464"/>
      <c r="Z26" s="403" t="s">
        <v>177</v>
      </c>
      <c r="AA26" s="485"/>
      <c r="AB26" s="485"/>
      <c r="AC26" s="485"/>
      <c r="AD26" s="485"/>
      <c r="AE26" s="485"/>
      <c r="AF26" s="485"/>
      <c r="AG26" s="486"/>
      <c r="AH26" s="406">
        <v>7</v>
      </c>
      <c r="AI26" s="407"/>
      <c r="AJ26" s="407"/>
      <c r="AK26" s="407"/>
      <c r="AL26" s="408"/>
      <c r="AM26" s="406">
        <v>17696</v>
      </c>
      <c r="AN26" s="407"/>
      <c r="AO26" s="407"/>
      <c r="AP26" s="407"/>
      <c r="AQ26" s="407"/>
      <c r="AR26" s="408"/>
      <c r="AS26" s="406">
        <v>2528</v>
      </c>
      <c r="AT26" s="407"/>
      <c r="AU26" s="407"/>
      <c r="AV26" s="407"/>
      <c r="AW26" s="407"/>
      <c r="AX26" s="409"/>
      <c r="AY26" s="439" t="s">
        <v>178</v>
      </c>
      <c r="AZ26" s="440"/>
      <c r="BA26" s="440"/>
      <c r="BB26" s="440"/>
      <c r="BC26" s="440"/>
      <c r="BD26" s="440"/>
      <c r="BE26" s="440"/>
      <c r="BF26" s="440"/>
      <c r="BG26" s="440"/>
      <c r="BH26" s="440"/>
      <c r="BI26" s="440"/>
      <c r="BJ26" s="440"/>
      <c r="BK26" s="440"/>
      <c r="BL26" s="440"/>
      <c r="BM26" s="441"/>
      <c r="BN26" s="430" t="s">
        <v>137</v>
      </c>
      <c r="BO26" s="431"/>
      <c r="BP26" s="431"/>
      <c r="BQ26" s="431"/>
      <c r="BR26" s="431"/>
      <c r="BS26" s="431"/>
      <c r="BT26" s="431"/>
      <c r="BU26" s="432"/>
      <c r="BV26" s="430" t="s">
        <v>137</v>
      </c>
      <c r="BW26" s="431"/>
      <c r="BX26" s="431"/>
      <c r="BY26" s="431"/>
      <c r="BZ26" s="431"/>
      <c r="CA26" s="431"/>
      <c r="CB26" s="431"/>
      <c r="CC26" s="432"/>
      <c r="CD26" s="201"/>
      <c r="CE26" s="428"/>
      <c r="CF26" s="428"/>
      <c r="CG26" s="428"/>
      <c r="CH26" s="428"/>
      <c r="CI26" s="428"/>
      <c r="CJ26" s="428"/>
      <c r="CK26" s="428"/>
      <c r="CL26" s="428"/>
      <c r="CM26" s="428"/>
      <c r="CN26" s="428"/>
      <c r="CO26" s="428"/>
      <c r="CP26" s="428"/>
      <c r="CQ26" s="428"/>
      <c r="CR26" s="428"/>
      <c r="CS26" s="429"/>
      <c r="CT26" s="400"/>
      <c r="CU26" s="401"/>
      <c r="CV26" s="401"/>
      <c r="CW26" s="401"/>
      <c r="CX26" s="401"/>
      <c r="CY26" s="401"/>
      <c r="CZ26" s="401"/>
      <c r="DA26" s="402"/>
      <c r="DB26" s="400"/>
      <c r="DC26" s="401"/>
      <c r="DD26" s="401"/>
      <c r="DE26" s="401"/>
      <c r="DF26" s="401"/>
      <c r="DG26" s="401"/>
      <c r="DH26" s="401"/>
      <c r="DI26" s="402"/>
    </row>
    <row r="27" spans="1:119" ht="18.75" customHeight="1" thickBot="1" x14ac:dyDescent="0.2">
      <c r="A27" s="187"/>
      <c r="B27" s="462"/>
      <c r="C27" s="463"/>
      <c r="D27" s="464"/>
      <c r="E27" s="403" t="s">
        <v>179</v>
      </c>
      <c r="F27" s="404"/>
      <c r="G27" s="404"/>
      <c r="H27" s="404"/>
      <c r="I27" s="404"/>
      <c r="J27" s="404"/>
      <c r="K27" s="405"/>
      <c r="L27" s="406">
        <v>1</v>
      </c>
      <c r="M27" s="407"/>
      <c r="N27" s="407"/>
      <c r="O27" s="407"/>
      <c r="P27" s="408"/>
      <c r="Q27" s="406">
        <v>2910</v>
      </c>
      <c r="R27" s="407"/>
      <c r="S27" s="407"/>
      <c r="T27" s="407"/>
      <c r="U27" s="407"/>
      <c r="V27" s="408"/>
      <c r="W27" s="472"/>
      <c r="X27" s="463"/>
      <c r="Y27" s="464"/>
      <c r="Z27" s="403" t="s">
        <v>180</v>
      </c>
      <c r="AA27" s="404"/>
      <c r="AB27" s="404"/>
      <c r="AC27" s="404"/>
      <c r="AD27" s="404"/>
      <c r="AE27" s="404"/>
      <c r="AF27" s="404"/>
      <c r="AG27" s="405"/>
      <c r="AH27" s="406" t="s">
        <v>137</v>
      </c>
      <c r="AI27" s="407"/>
      <c r="AJ27" s="407"/>
      <c r="AK27" s="407"/>
      <c r="AL27" s="408"/>
      <c r="AM27" s="406" t="s">
        <v>137</v>
      </c>
      <c r="AN27" s="407"/>
      <c r="AO27" s="407"/>
      <c r="AP27" s="407"/>
      <c r="AQ27" s="407"/>
      <c r="AR27" s="408"/>
      <c r="AS27" s="406" t="s">
        <v>138</v>
      </c>
      <c r="AT27" s="407"/>
      <c r="AU27" s="407"/>
      <c r="AV27" s="407"/>
      <c r="AW27" s="407"/>
      <c r="AX27" s="409"/>
      <c r="AY27" s="436" t="s">
        <v>181</v>
      </c>
      <c r="AZ27" s="437"/>
      <c r="BA27" s="437"/>
      <c r="BB27" s="437"/>
      <c r="BC27" s="437"/>
      <c r="BD27" s="437"/>
      <c r="BE27" s="437"/>
      <c r="BF27" s="437"/>
      <c r="BG27" s="437"/>
      <c r="BH27" s="437"/>
      <c r="BI27" s="437"/>
      <c r="BJ27" s="437"/>
      <c r="BK27" s="437"/>
      <c r="BL27" s="437"/>
      <c r="BM27" s="438"/>
      <c r="BN27" s="433">
        <v>5000</v>
      </c>
      <c r="BO27" s="434"/>
      <c r="BP27" s="434"/>
      <c r="BQ27" s="434"/>
      <c r="BR27" s="434"/>
      <c r="BS27" s="434"/>
      <c r="BT27" s="434"/>
      <c r="BU27" s="435"/>
      <c r="BV27" s="433">
        <v>5000</v>
      </c>
      <c r="BW27" s="434"/>
      <c r="BX27" s="434"/>
      <c r="BY27" s="434"/>
      <c r="BZ27" s="434"/>
      <c r="CA27" s="434"/>
      <c r="CB27" s="434"/>
      <c r="CC27" s="435"/>
      <c r="CD27" s="203"/>
      <c r="CE27" s="428"/>
      <c r="CF27" s="428"/>
      <c r="CG27" s="428"/>
      <c r="CH27" s="428"/>
      <c r="CI27" s="428"/>
      <c r="CJ27" s="428"/>
      <c r="CK27" s="428"/>
      <c r="CL27" s="428"/>
      <c r="CM27" s="428"/>
      <c r="CN27" s="428"/>
      <c r="CO27" s="428"/>
      <c r="CP27" s="428"/>
      <c r="CQ27" s="428"/>
      <c r="CR27" s="428"/>
      <c r="CS27" s="429"/>
      <c r="CT27" s="400"/>
      <c r="CU27" s="401"/>
      <c r="CV27" s="401"/>
      <c r="CW27" s="401"/>
      <c r="CX27" s="401"/>
      <c r="CY27" s="401"/>
      <c r="CZ27" s="401"/>
      <c r="DA27" s="402"/>
      <c r="DB27" s="400"/>
      <c r="DC27" s="401"/>
      <c r="DD27" s="401"/>
      <c r="DE27" s="401"/>
      <c r="DF27" s="401"/>
      <c r="DG27" s="401"/>
      <c r="DH27" s="401"/>
      <c r="DI27" s="402"/>
      <c r="DJ27" s="186"/>
      <c r="DK27" s="186"/>
      <c r="DL27" s="186"/>
      <c r="DM27" s="186"/>
      <c r="DN27" s="186"/>
      <c r="DO27" s="186"/>
    </row>
    <row r="28" spans="1:119" ht="18.75" customHeight="1" x14ac:dyDescent="0.15">
      <c r="A28" s="187"/>
      <c r="B28" s="462"/>
      <c r="C28" s="463"/>
      <c r="D28" s="464"/>
      <c r="E28" s="403" t="s">
        <v>182</v>
      </c>
      <c r="F28" s="404"/>
      <c r="G28" s="404"/>
      <c r="H28" s="404"/>
      <c r="I28" s="404"/>
      <c r="J28" s="404"/>
      <c r="K28" s="405"/>
      <c r="L28" s="406">
        <v>1</v>
      </c>
      <c r="M28" s="407"/>
      <c r="N28" s="407"/>
      <c r="O28" s="407"/>
      <c r="P28" s="408"/>
      <c r="Q28" s="406">
        <v>2250</v>
      </c>
      <c r="R28" s="407"/>
      <c r="S28" s="407"/>
      <c r="T28" s="407"/>
      <c r="U28" s="407"/>
      <c r="V28" s="408"/>
      <c r="W28" s="472"/>
      <c r="X28" s="463"/>
      <c r="Y28" s="464"/>
      <c r="Z28" s="403" t="s">
        <v>183</v>
      </c>
      <c r="AA28" s="404"/>
      <c r="AB28" s="404"/>
      <c r="AC28" s="404"/>
      <c r="AD28" s="404"/>
      <c r="AE28" s="404"/>
      <c r="AF28" s="404"/>
      <c r="AG28" s="405"/>
      <c r="AH28" s="406" t="s">
        <v>137</v>
      </c>
      <c r="AI28" s="407"/>
      <c r="AJ28" s="407"/>
      <c r="AK28" s="407"/>
      <c r="AL28" s="408"/>
      <c r="AM28" s="406" t="s">
        <v>137</v>
      </c>
      <c r="AN28" s="407"/>
      <c r="AO28" s="407"/>
      <c r="AP28" s="407"/>
      <c r="AQ28" s="407"/>
      <c r="AR28" s="408"/>
      <c r="AS28" s="406" t="s">
        <v>137</v>
      </c>
      <c r="AT28" s="407"/>
      <c r="AU28" s="407"/>
      <c r="AV28" s="407"/>
      <c r="AW28" s="407"/>
      <c r="AX28" s="409"/>
      <c r="AY28" s="413" t="s">
        <v>184</v>
      </c>
      <c r="AZ28" s="414"/>
      <c r="BA28" s="414"/>
      <c r="BB28" s="415"/>
      <c r="BC28" s="422" t="s">
        <v>48</v>
      </c>
      <c r="BD28" s="423"/>
      <c r="BE28" s="423"/>
      <c r="BF28" s="423"/>
      <c r="BG28" s="423"/>
      <c r="BH28" s="423"/>
      <c r="BI28" s="423"/>
      <c r="BJ28" s="423"/>
      <c r="BK28" s="423"/>
      <c r="BL28" s="423"/>
      <c r="BM28" s="424"/>
      <c r="BN28" s="425">
        <v>1129728</v>
      </c>
      <c r="BO28" s="426"/>
      <c r="BP28" s="426"/>
      <c r="BQ28" s="426"/>
      <c r="BR28" s="426"/>
      <c r="BS28" s="426"/>
      <c r="BT28" s="426"/>
      <c r="BU28" s="427"/>
      <c r="BV28" s="425">
        <v>1091261</v>
      </c>
      <c r="BW28" s="426"/>
      <c r="BX28" s="426"/>
      <c r="BY28" s="426"/>
      <c r="BZ28" s="426"/>
      <c r="CA28" s="426"/>
      <c r="CB28" s="426"/>
      <c r="CC28" s="427"/>
      <c r="CD28" s="201"/>
      <c r="CE28" s="428"/>
      <c r="CF28" s="428"/>
      <c r="CG28" s="428"/>
      <c r="CH28" s="428"/>
      <c r="CI28" s="428"/>
      <c r="CJ28" s="428"/>
      <c r="CK28" s="428"/>
      <c r="CL28" s="428"/>
      <c r="CM28" s="428"/>
      <c r="CN28" s="428"/>
      <c r="CO28" s="428"/>
      <c r="CP28" s="428"/>
      <c r="CQ28" s="428"/>
      <c r="CR28" s="428"/>
      <c r="CS28" s="429"/>
      <c r="CT28" s="400"/>
      <c r="CU28" s="401"/>
      <c r="CV28" s="401"/>
      <c r="CW28" s="401"/>
      <c r="CX28" s="401"/>
      <c r="CY28" s="401"/>
      <c r="CZ28" s="401"/>
      <c r="DA28" s="402"/>
      <c r="DB28" s="400"/>
      <c r="DC28" s="401"/>
      <c r="DD28" s="401"/>
      <c r="DE28" s="401"/>
      <c r="DF28" s="401"/>
      <c r="DG28" s="401"/>
      <c r="DH28" s="401"/>
      <c r="DI28" s="402"/>
      <c r="DJ28" s="186"/>
      <c r="DK28" s="186"/>
      <c r="DL28" s="186"/>
      <c r="DM28" s="186"/>
      <c r="DN28" s="186"/>
      <c r="DO28" s="186"/>
    </row>
    <row r="29" spans="1:119" ht="18.75" customHeight="1" x14ac:dyDescent="0.15">
      <c r="A29" s="187"/>
      <c r="B29" s="462"/>
      <c r="C29" s="463"/>
      <c r="D29" s="464"/>
      <c r="E29" s="403" t="s">
        <v>185</v>
      </c>
      <c r="F29" s="404"/>
      <c r="G29" s="404"/>
      <c r="H29" s="404"/>
      <c r="I29" s="404"/>
      <c r="J29" s="404"/>
      <c r="K29" s="405"/>
      <c r="L29" s="406">
        <v>6</v>
      </c>
      <c r="M29" s="407"/>
      <c r="N29" s="407"/>
      <c r="O29" s="407"/>
      <c r="P29" s="408"/>
      <c r="Q29" s="406">
        <v>2030</v>
      </c>
      <c r="R29" s="407"/>
      <c r="S29" s="407"/>
      <c r="T29" s="407"/>
      <c r="U29" s="407"/>
      <c r="V29" s="408"/>
      <c r="W29" s="473"/>
      <c r="X29" s="474"/>
      <c r="Y29" s="475"/>
      <c r="Z29" s="403" t="s">
        <v>186</v>
      </c>
      <c r="AA29" s="404"/>
      <c r="AB29" s="404"/>
      <c r="AC29" s="404"/>
      <c r="AD29" s="404"/>
      <c r="AE29" s="404"/>
      <c r="AF29" s="404"/>
      <c r="AG29" s="405"/>
      <c r="AH29" s="406">
        <v>40</v>
      </c>
      <c r="AI29" s="407"/>
      <c r="AJ29" s="407"/>
      <c r="AK29" s="407"/>
      <c r="AL29" s="408"/>
      <c r="AM29" s="406">
        <v>111280</v>
      </c>
      <c r="AN29" s="407"/>
      <c r="AO29" s="407"/>
      <c r="AP29" s="407"/>
      <c r="AQ29" s="407"/>
      <c r="AR29" s="408"/>
      <c r="AS29" s="406">
        <v>2782</v>
      </c>
      <c r="AT29" s="407"/>
      <c r="AU29" s="407"/>
      <c r="AV29" s="407"/>
      <c r="AW29" s="407"/>
      <c r="AX29" s="409"/>
      <c r="AY29" s="416"/>
      <c r="AZ29" s="417"/>
      <c r="BA29" s="417"/>
      <c r="BB29" s="418"/>
      <c r="BC29" s="410" t="s">
        <v>187</v>
      </c>
      <c r="BD29" s="411"/>
      <c r="BE29" s="411"/>
      <c r="BF29" s="411"/>
      <c r="BG29" s="411"/>
      <c r="BH29" s="411"/>
      <c r="BI29" s="411"/>
      <c r="BJ29" s="411"/>
      <c r="BK29" s="411"/>
      <c r="BL29" s="411"/>
      <c r="BM29" s="412"/>
      <c r="BN29" s="430">
        <v>1072702</v>
      </c>
      <c r="BO29" s="431"/>
      <c r="BP29" s="431"/>
      <c r="BQ29" s="431"/>
      <c r="BR29" s="431"/>
      <c r="BS29" s="431"/>
      <c r="BT29" s="431"/>
      <c r="BU29" s="432"/>
      <c r="BV29" s="430">
        <v>1072503</v>
      </c>
      <c r="BW29" s="431"/>
      <c r="BX29" s="431"/>
      <c r="BY29" s="431"/>
      <c r="BZ29" s="431"/>
      <c r="CA29" s="431"/>
      <c r="CB29" s="431"/>
      <c r="CC29" s="432"/>
      <c r="CD29" s="203"/>
      <c r="CE29" s="428"/>
      <c r="CF29" s="428"/>
      <c r="CG29" s="428"/>
      <c r="CH29" s="428"/>
      <c r="CI29" s="428"/>
      <c r="CJ29" s="428"/>
      <c r="CK29" s="428"/>
      <c r="CL29" s="428"/>
      <c r="CM29" s="428"/>
      <c r="CN29" s="428"/>
      <c r="CO29" s="428"/>
      <c r="CP29" s="428"/>
      <c r="CQ29" s="428"/>
      <c r="CR29" s="428"/>
      <c r="CS29" s="429"/>
      <c r="CT29" s="400"/>
      <c r="CU29" s="401"/>
      <c r="CV29" s="401"/>
      <c r="CW29" s="401"/>
      <c r="CX29" s="401"/>
      <c r="CY29" s="401"/>
      <c r="CZ29" s="401"/>
      <c r="DA29" s="402"/>
      <c r="DB29" s="400"/>
      <c r="DC29" s="401"/>
      <c r="DD29" s="401"/>
      <c r="DE29" s="401"/>
      <c r="DF29" s="401"/>
      <c r="DG29" s="401"/>
      <c r="DH29" s="401"/>
      <c r="DI29" s="402"/>
      <c r="DJ29" s="186"/>
      <c r="DK29" s="186"/>
      <c r="DL29" s="186"/>
      <c r="DM29" s="186"/>
      <c r="DN29" s="186"/>
      <c r="DO29" s="186"/>
    </row>
    <row r="30" spans="1:119" ht="18.75" customHeight="1" thickBot="1" x14ac:dyDescent="0.2">
      <c r="A30" s="187"/>
      <c r="B30" s="465"/>
      <c r="C30" s="466"/>
      <c r="D30" s="467"/>
      <c r="E30" s="476"/>
      <c r="F30" s="477"/>
      <c r="G30" s="477"/>
      <c r="H30" s="477"/>
      <c r="I30" s="477"/>
      <c r="J30" s="477"/>
      <c r="K30" s="478"/>
      <c r="L30" s="479"/>
      <c r="M30" s="480"/>
      <c r="N30" s="480"/>
      <c r="O30" s="480"/>
      <c r="P30" s="481"/>
      <c r="Q30" s="479"/>
      <c r="R30" s="480"/>
      <c r="S30" s="480"/>
      <c r="T30" s="480"/>
      <c r="U30" s="480"/>
      <c r="V30" s="481"/>
      <c r="W30" s="482" t="s">
        <v>188</v>
      </c>
      <c r="X30" s="483"/>
      <c r="Y30" s="483"/>
      <c r="Z30" s="483"/>
      <c r="AA30" s="483"/>
      <c r="AB30" s="483"/>
      <c r="AC30" s="483"/>
      <c r="AD30" s="483"/>
      <c r="AE30" s="483"/>
      <c r="AF30" s="483"/>
      <c r="AG30" s="484"/>
      <c r="AH30" s="394">
        <v>93.9</v>
      </c>
      <c r="AI30" s="395"/>
      <c r="AJ30" s="395"/>
      <c r="AK30" s="395"/>
      <c r="AL30" s="395"/>
      <c r="AM30" s="395"/>
      <c r="AN30" s="395"/>
      <c r="AO30" s="395"/>
      <c r="AP30" s="395"/>
      <c r="AQ30" s="395"/>
      <c r="AR30" s="395"/>
      <c r="AS30" s="395"/>
      <c r="AT30" s="395"/>
      <c r="AU30" s="395"/>
      <c r="AV30" s="395"/>
      <c r="AW30" s="395"/>
      <c r="AX30" s="396"/>
      <c r="AY30" s="419"/>
      <c r="AZ30" s="420"/>
      <c r="BA30" s="420"/>
      <c r="BB30" s="421"/>
      <c r="BC30" s="397" t="s">
        <v>50</v>
      </c>
      <c r="BD30" s="398"/>
      <c r="BE30" s="398"/>
      <c r="BF30" s="398"/>
      <c r="BG30" s="398"/>
      <c r="BH30" s="398"/>
      <c r="BI30" s="398"/>
      <c r="BJ30" s="398"/>
      <c r="BK30" s="398"/>
      <c r="BL30" s="398"/>
      <c r="BM30" s="399"/>
      <c r="BN30" s="433">
        <v>2691692</v>
      </c>
      <c r="BO30" s="434"/>
      <c r="BP30" s="434"/>
      <c r="BQ30" s="434"/>
      <c r="BR30" s="434"/>
      <c r="BS30" s="434"/>
      <c r="BT30" s="434"/>
      <c r="BU30" s="435"/>
      <c r="BV30" s="433">
        <v>2757898</v>
      </c>
      <c r="BW30" s="434"/>
      <c r="BX30" s="434"/>
      <c r="BY30" s="434"/>
      <c r="BZ30" s="434"/>
      <c r="CA30" s="434"/>
      <c r="CB30" s="434"/>
      <c r="CC30" s="43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189</v>
      </c>
      <c r="D32" s="214"/>
      <c r="E32" s="214"/>
      <c r="F32" s="211"/>
      <c r="G32" s="211"/>
      <c r="H32" s="211"/>
      <c r="I32" s="211"/>
      <c r="J32" s="211"/>
      <c r="K32" s="211"/>
      <c r="L32" s="211"/>
      <c r="M32" s="211"/>
      <c r="N32" s="211"/>
      <c r="O32" s="211"/>
      <c r="P32" s="211"/>
      <c r="Q32" s="211"/>
      <c r="R32" s="211"/>
      <c r="S32" s="211"/>
      <c r="T32" s="211"/>
      <c r="U32" s="211" t="s">
        <v>190</v>
      </c>
      <c r="V32" s="211"/>
      <c r="W32" s="211"/>
      <c r="X32" s="211"/>
      <c r="Y32" s="211"/>
      <c r="Z32" s="211"/>
      <c r="AA32" s="211"/>
      <c r="AB32" s="211"/>
      <c r="AC32" s="211"/>
      <c r="AD32" s="211"/>
      <c r="AE32" s="211"/>
      <c r="AF32" s="211"/>
      <c r="AG32" s="211"/>
      <c r="AH32" s="211"/>
      <c r="AI32" s="211"/>
      <c r="AJ32" s="211"/>
      <c r="AK32" s="211"/>
      <c r="AL32" s="211"/>
      <c r="AM32" s="215" t="s">
        <v>191</v>
      </c>
      <c r="AN32" s="211"/>
      <c r="AO32" s="211"/>
      <c r="AP32" s="211"/>
      <c r="AQ32" s="211"/>
      <c r="AR32" s="211"/>
      <c r="AS32" s="215"/>
      <c r="AT32" s="215"/>
      <c r="AU32" s="215"/>
      <c r="AV32" s="215"/>
      <c r="AW32" s="215"/>
      <c r="AX32" s="215"/>
      <c r="AY32" s="215"/>
      <c r="AZ32" s="215"/>
      <c r="BA32" s="215"/>
      <c r="BB32" s="211"/>
      <c r="BC32" s="215"/>
      <c r="BD32" s="211"/>
      <c r="BE32" s="215" t="s">
        <v>192</v>
      </c>
      <c r="BF32" s="211"/>
      <c r="BG32" s="211"/>
      <c r="BH32" s="211"/>
      <c r="BI32" s="211"/>
      <c r="BJ32" s="215"/>
      <c r="BK32" s="215"/>
      <c r="BL32" s="215"/>
      <c r="BM32" s="215"/>
      <c r="BN32" s="215"/>
      <c r="BO32" s="215"/>
      <c r="BP32" s="215"/>
      <c r="BQ32" s="215"/>
      <c r="BR32" s="211"/>
      <c r="BS32" s="211"/>
      <c r="BT32" s="211"/>
      <c r="BU32" s="211"/>
      <c r="BV32" s="211"/>
      <c r="BW32" s="211" t="s">
        <v>193</v>
      </c>
      <c r="BX32" s="211"/>
      <c r="BY32" s="211"/>
      <c r="BZ32" s="211"/>
      <c r="CA32" s="211"/>
      <c r="CB32" s="215"/>
      <c r="CC32" s="215"/>
      <c r="CD32" s="215"/>
      <c r="CE32" s="215"/>
      <c r="CF32" s="215"/>
      <c r="CG32" s="215"/>
      <c r="CH32" s="215"/>
      <c r="CI32" s="215"/>
      <c r="CJ32" s="215"/>
      <c r="CK32" s="215"/>
      <c r="CL32" s="215"/>
      <c r="CM32" s="215"/>
      <c r="CN32" s="215"/>
      <c r="CO32" s="215" t="s">
        <v>194</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393" t="s">
        <v>195</v>
      </c>
      <c r="D33" s="393"/>
      <c r="E33" s="392" t="s">
        <v>196</v>
      </c>
      <c r="F33" s="392"/>
      <c r="G33" s="392"/>
      <c r="H33" s="392"/>
      <c r="I33" s="392"/>
      <c r="J33" s="392"/>
      <c r="K33" s="392"/>
      <c r="L33" s="392"/>
      <c r="M33" s="392"/>
      <c r="N33" s="392"/>
      <c r="O33" s="392"/>
      <c r="P33" s="392"/>
      <c r="Q33" s="392"/>
      <c r="R33" s="392"/>
      <c r="S33" s="392"/>
      <c r="T33" s="216"/>
      <c r="U33" s="393" t="s">
        <v>195</v>
      </c>
      <c r="V33" s="393"/>
      <c r="W33" s="392" t="s">
        <v>197</v>
      </c>
      <c r="X33" s="392"/>
      <c r="Y33" s="392"/>
      <c r="Z33" s="392"/>
      <c r="AA33" s="392"/>
      <c r="AB33" s="392"/>
      <c r="AC33" s="392"/>
      <c r="AD33" s="392"/>
      <c r="AE33" s="392"/>
      <c r="AF33" s="392"/>
      <c r="AG33" s="392"/>
      <c r="AH33" s="392"/>
      <c r="AI33" s="392"/>
      <c r="AJ33" s="392"/>
      <c r="AK33" s="392"/>
      <c r="AL33" s="216"/>
      <c r="AM33" s="393" t="s">
        <v>195</v>
      </c>
      <c r="AN33" s="393"/>
      <c r="AO33" s="392" t="s">
        <v>197</v>
      </c>
      <c r="AP33" s="392"/>
      <c r="AQ33" s="392"/>
      <c r="AR33" s="392"/>
      <c r="AS33" s="392"/>
      <c r="AT33" s="392"/>
      <c r="AU33" s="392"/>
      <c r="AV33" s="392"/>
      <c r="AW33" s="392"/>
      <c r="AX33" s="392"/>
      <c r="AY33" s="392"/>
      <c r="AZ33" s="392"/>
      <c r="BA33" s="392"/>
      <c r="BB33" s="392"/>
      <c r="BC33" s="392"/>
      <c r="BD33" s="217"/>
      <c r="BE33" s="392" t="s">
        <v>198</v>
      </c>
      <c r="BF33" s="392"/>
      <c r="BG33" s="392" t="s">
        <v>199</v>
      </c>
      <c r="BH33" s="392"/>
      <c r="BI33" s="392"/>
      <c r="BJ33" s="392"/>
      <c r="BK33" s="392"/>
      <c r="BL33" s="392"/>
      <c r="BM33" s="392"/>
      <c r="BN33" s="392"/>
      <c r="BO33" s="392"/>
      <c r="BP33" s="392"/>
      <c r="BQ33" s="392"/>
      <c r="BR33" s="392"/>
      <c r="BS33" s="392"/>
      <c r="BT33" s="392"/>
      <c r="BU33" s="392"/>
      <c r="BV33" s="217"/>
      <c r="BW33" s="393" t="s">
        <v>198</v>
      </c>
      <c r="BX33" s="393"/>
      <c r="BY33" s="392" t="s">
        <v>200</v>
      </c>
      <c r="BZ33" s="392"/>
      <c r="CA33" s="392"/>
      <c r="CB33" s="392"/>
      <c r="CC33" s="392"/>
      <c r="CD33" s="392"/>
      <c r="CE33" s="392"/>
      <c r="CF33" s="392"/>
      <c r="CG33" s="392"/>
      <c r="CH33" s="392"/>
      <c r="CI33" s="392"/>
      <c r="CJ33" s="392"/>
      <c r="CK33" s="392"/>
      <c r="CL33" s="392"/>
      <c r="CM33" s="392"/>
      <c r="CN33" s="216"/>
      <c r="CO33" s="393" t="s">
        <v>195</v>
      </c>
      <c r="CP33" s="393"/>
      <c r="CQ33" s="392" t="s">
        <v>201</v>
      </c>
      <c r="CR33" s="392"/>
      <c r="CS33" s="392"/>
      <c r="CT33" s="392"/>
      <c r="CU33" s="392"/>
      <c r="CV33" s="392"/>
      <c r="CW33" s="392"/>
      <c r="CX33" s="392"/>
      <c r="CY33" s="392"/>
      <c r="CZ33" s="392"/>
      <c r="DA33" s="392"/>
      <c r="DB33" s="392"/>
      <c r="DC33" s="392"/>
      <c r="DD33" s="392"/>
      <c r="DE33" s="392"/>
      <c r="DF33" s="216"/>
      <c r="DG33" s="391" t="s">
        <v>202</v>
      </c>
      <c r="DH33" s="391"/>
      <c r="DI33" s="218"/>
      <c r="DJ33" s="186"/>
      <c r="DK33" s="186"/>
      <c r="DL33" s="186"/>
      <c r="DM33" s="186"/>
      <c r="DN33" s="186"/>
      <c r="DO33" s="186"/>
    </row>
    <row r="34" spans="1:119" ht="32.25" customHeight="1" x14ac:dyDescent="0.15">
      <c r="A34" s="187"/>
      <c r="B34" s="213"/>
      <c r="C34" s="389">
        <f>IF(E34="","",1)</f>
        <v>1</v>
      </c>
      <c r="D34" s="389"/>
      <c r="E34" s="388" t="str">
        <f>IF('各会計、関係団体の財政状況及び健全化判断比率'!B7="","",'各会計、関係団体の財政状況及び健全化判断比率'!B7)</f>
        <v>一般会計</v>
      </c>
      <c r="F34" s="388"/>
      <c r="G34" s="388"/>
      <c r="H34" s="388"/>
      <c r="I34" s="388"/>
      <c r="J34" s="388"/>
      <c r="K34" s="388"/>
      <c r="L34" s="388"/>
      <c r="M34" s="388"/>
      <c r="N34" s="388"/>
      <c r="O34" s="388"/>
      <c r="P34" s="388"/>
      <c r="Q34" s="388"/>
      <c r="R34" s="388"/>
      <c r="S34" s="388"/>
      <c r="T34" s="214"/>
      <c r="U34" s="389">
        <f>IF(W34="","",MAX(C34:D43)+1)</f>
        <v>4</v>
      </c>
      <c r="V34" s="389"/>
      <c r="W34" s="388" t="str">
        <f>IF('各会計、関係団体の財政状況及び健全化判断比率'!B28="","",'各会計、関係団体の財政状況及び健全化判断比率'!B28)</f>
        <v>国民健康保険特別会計</v>
      </c>
      <c r="X34" s="388"/>
      <c r="Y34" s="388"/>
      <c r="Z34" s="388"/>
      <c r="AA34" s="388"/>
      <c r="AB34" s="388"/>
      <c r="AC34" s="388"/>
      <c r="AD34" s="388"/>
      <c r="AE34" s="388"/>
      <c r="AF34" s="388"/>
      <c r="AG34" s="388"/>
      <c r="AH34" s="388"/>
      <c r="AI34" s="388"/>
      <c r="AJ34" s="388"/>
      <c r="AK34" s="388"/>
      <c r="AL34" s="214"/>
      <c r="AM34" s="389" t="str">
        <f>IF(AO34="","",MAX(C34:D43,U34:V43)+1)</f>
        <v/>
      </c>
      <c r="AN34" s="389"/>
      <c r="AO34" s="388"/>
      <c r="AP34" s="388"/>
      <c r="AQ34" s="388"/>
      <c r="AR34" s="388"/>
      <c r="AS34" s="388"/>
      <c r="AT34" s="388"/>
      <c r="AU34" s="388"/>
      <c r="AV34" s="388"/>
      <c r="AW34" s="388"/>
      <c r="AX34" s="388"/>
      <c r="AY34" s="388"/>
      <c r="AZ34" s="388"/>
      <c r="BA34" s="388"/>
      <c r="BB34" s="388"/>
      <c r="BC34" s="388"/>
      <c r="BD34" s="214"/>
      <c r="BE34" s="389">
        <f>IF(BG34="","",MAX(C34:D43,U34:V43,AM34:AN43)+1)</f>
        <v>7</v>
      </c>
      <c r="BF34" s="389"/>
      <c r="BG34" s="388" t="str">
        <f>IF('各会計、関係団体の財政状況及び健全化判断比率'!B31="","",'各会計、関係団体の財政状況及び健全化判断比率'!B31)</f>
        <v>水道事業特別会計</v>
      </c>
      <c r="BH34" s="388"/>
      <c r="BI34" s="388"/>
      <c r="BJ34" s="388"/>
      <c r="BK34" s="388"/>
      <c r="BL34" s="388"/>
      <c r="BM34" s="388"/>
      <c r="BN34" s="388"/>
      <c r="BO34" s="388"/>
      <c r="BP34" s="388"/>
      <c r="BQ34" s="388"/>
      <c r="BR34" s="388"/>
      <c r="BS34" s="388"/>
      <c r="BT34" s="388"/>
      <c r="BU34" s="388"/>
      <c r="BV34" s="214"/>
      <c r="BW34" s="389">
        <f>IF(BY34="","",MAX(C34:D43,U34:V43,AM34:AN43,BE34:BF43)+1)</f>
        <v>10</v>
      </c>
      <c r="BX34" s="389"/>
      <c r="BY34" s="388" t="str">
        <f>IF('各会計、関係団体の財政状況及び健全化判断比率'!B68="","",'各会計、関係団体の財政状況及び健全化判断比率'!B68)</f>
        <v>南会津地方広域市町村圏組合
一般会計</v>
      </c>
      <c r="BZ34" s="388"/>
      <c r="CA34" s="388"/>
      <c r="CB34" s="388"/>
      <c r="CC34" s="388"/>
      <c r="CD34" s="388"/>
      <c r="CE34" s="388"/>
      <c r="CF34" s="388"/>
      <c r="CG34" s="388"/>
      <c r="CH34" s="388"/>
      <c r="CI34" s="388"/>
      <c r="CJ34" s="388"/>
      <c r="CK34" s="388"/>
      <c r="CL34" s="388"/>
      <c r="CM34" s="388"/>
      <c r="CN34" s="214"/>
      <c r="CO34" s="389" t="str">
        <f>IF(CQ34="","",MAX(C34:D43,U34:V43,AM34:AN43,BE34:BF43,BW34:BX43)+1)</f>
        <v/>
      </c>
      <c r="CP34" s="389"/>
      <c r="CQ34" s="388" t="str">
        <f>IF('各会計、関係団体の財政状況及び健全化判断比率'!BS7="","",'各会計、関係団体の財政状況及び健全化判断比率'!BS7)</f>
        <v/>
      </c>
      <c r="CR34" s="388"/>
      <c r="CS34" s="388"/>
      <c r="CT34" s="388"/>
      <c r="CU34" s="388"/>
      <c r="CV34" s="388"/>
      <c r="CW34" s="388"/>
      <c r="CX34" s="388"/>
      <c r="CY34" s="388"/>
      <c r="CZ34" s="388"/>
      <c r="DA34" s="388"/>
      <c r="DB34" s="388"/>
      <c r="DC34" s="388"/>
      <c r="DD34" s="388"/>
      <c r="DE34" s="388"/>
      <c r="DF34" s="211"/>
      <c r="DG34" s="390" t="str">
        <f>IF('各会計、関係団体の財政状況及び健全化判断比率'!BR7="","",'各会計、関係団体の財政状況及び健全化判断比率'!BR7)</f>
        <v/>
      </c>
      <c r="DH34" s="390"/>
      <c r="DI34" s="218"/>
      <c r="DJ34" s="186"/>
      <c r="DK34" s="186"/>
      <c r="DL34" s="186"/>
      <c r="DM34" s="186"/>
      <c r="DN34" s="186"/>
      <c r="DO34" s="186"/>
    </row>
    <row r="35" spans="1:119" ht="32.25" customHeight="1" x14ac:dyDescent="0.15">
      <c r="A35" s="187"/>
      <c r="B35" s="213"/>
      <c r="C35" s="389">
        <f>IF(E35="","",C34+1)</f>
        <v>2</v>
      </c>
      <c r="D35" s="389"/>
      <c r="E35" s="388" t="str">
        <f>IF('各会計、関係団体の財政状況及び健全化判断比率'!B8="","",'各会計、関係団体の財政状況及び健全化判断比率'!B8)</f>
        <v>診療所特別会計</v>
      </c>
      <c r="F35" s="388"/>
      <c r="G35" s="388"/>
      <c r="H35" s="388"/>
      <c r="I35" s="388"/>
      <c r="J35" s="388"/>
      <c r="K35" s="388"/>
      <c r="L35" s="388"/>
      <c r="M35" s="388"/>
      <c r="N35" s="388"/>
      <c r="O35" s="388"/>
      <c r="P35" s="388"/>
      <c r="Q35" s="388"/>
      <c r="R35" s="388"/>
      <c r="S35" s="388"/>
      <c r="T35" s="214"/>
      <c r="U35" s="389">
        <f>IF(W35="","",U34+1)</f>
        <v>5</v>
      </c>
      <c r="V35" s="389"/>
      <c r="W35" s="388" t="str">
        <f>IF('各会計、関係団体の財政状況及び健全化判断比率'!B29="","",'各会計、関係団体の財政状況及び健全化判断比率'!B29)</f>
        <v>介護保険特別会計</v>
      </c>
      <c r="X35" s="388"/>
      <c r="Y35" s="388"/>
      <c r="Z35" s="388"/>
      <c r="AA35" s="388"/>
      <c r="AB35" s="388"/>
      <c r="AC35" s="388"/>
      <c r="AD35" s="388"/>
      <c r="AE35" s="388"/>
      <c r="AF35" s="388"/>
      <c r="AG35" s="388"/>
      <c r="AH35" s="388"/>
      <c r="AI35" s="388"/>
      <c r="AJ35" s="388"/>
      <c r="AK35" s="388"/>
      <c r="AL35" s="214"/>
      <c r="AM35" s="389" t="str">
        <f t="shared" ref="AM35:AM43" si="0">IF(AO35="","",AM34+1)</f>
        <v/>
      </c>
      <c r="AN35" s="389"/>
      <c r="AO35" s="388"/>
      <c r="AP35" s="388"/>
      <c r="AQ35" s="388"/>
      <c r="AR35" s="388"/>
      <c r="AS35" s="388"/>
      <c r="AT35" s="388"/>
      <c r="AU35" s="388"/>
      <c r="AV35" s="388"/>
      <c r="AW35" s="388"/>
      <c r="AX35" s="388"/>
      <c r="AY35" s="388"/>
      <c r="AZ35" s="388"/>
      <c r="BA35" s="388"/>
      <c r="BB35" s="388"/>
      <c r="BC35" s="388"/>
      <c r="BD35" s="214"/>
      <c r="BE35" s="389">
        <f t="shared" ref="BE35:BE43" si="1">IF(BG35="","",BE34+1)</f>
        <v>8</v>
      </c>
      <c r="BF35" s="389"/>
      <c r="BG35" s="388" t="str">
        <f>IF('各会計、関係団体の財政状況及び健全化判断比率'!B32="","",'各会計、関係団体の財政状況及び健全化判断比率'!B32)</f>
        <v>下水道事業特別会計</v>
      </c>
      <c r="BH35" s="388"/>
      <c r="BI35" s="388"/>
      <c r="BJ35" s="388"/>
      <c r="BK35" s="388"/>
      <c r="BL35" s="388"/>
      <c r="BM35" s="388"/>
      <c r="BN35" s="388"/>
      <c r="BO35" s="388"/>
      <c r="BP35" s="388"/>
      <c r="BQ35" s="388"/>
      <c r="BR35" s="388"/>
      <c r="BS35" s="388"/>
      <c r="BT35" s="388"/>
      <c r="BU35" s="388"/>
      <c r="BV35" s="214"/>
      <c r="BW35" s="389">
        <f t="shared" ref="BW35:BW43" si="2">IF(BY35="","",BW34+1)</f>
        <v>11</v>
      </c>
      <c r="BX35" s="389"/>
      <c r="BY35" s="388" t="str">
        <f>IF('各会計、関係団体の財政状況及び健全化判断比率'!B69="","",'各会計、関係団体の財政状況及び健全化判断比率'!B69)</f>
        <v>南会津地方広域市町村圏組合
ふるさと市町村圏事業特別会計</v>
      </c>
      <c r="BZ35" s="388"/>
      <c r="CA35" s="388"/>
      <c r="CB35" s="388"/>
      <c r="CC35" s="388"/>
      <c r="CD35" s="388"/>
      <c r="CE35" s="388"/>
      <c r="CF35" s="388"/>
      <c r="CG35" s="388"/>
      <c r="CH35" s="388"/>
      <c r="CI35" s="388"/>
      <c r="CJ35" s="388"/>
      <c r="CK35" s="388"/>
      <c r="CL35" s="388"/>
      <c r="CM35" s="388"/>
      <c r="CN35" s="214"/>
      <c r="CO35" s="389" t="str">
        <f t="shared" ref="CO35:CO43" si="3">IF(CQ35="","",CO34+1)</f>
        <v/>
      </c>
      <c r="CP35" s="389"/>
      <c r="CQ35" s="388" t="str">
        <f>IF('各会計、関係団体の財政状況及び健全化判断比率'!BS8="","",'各会計、関係団体の財政状況及び健全化判断比率'!BS8)</f>
        <v/>
      </c>
      <c r="CR35" s="388"/>
      <c r="CS35" s="388"/>
      <c r="CT35" s="388"/>
      <c r="CU35" s="388"/>
      <c r="CV35" s="388"/>
      <c r="CW35" s="388"/>
      <c r="CX35" s="388"/>
      <c r="CY35" s="388"/>
      <c r="CZ35" s="388"/>
      <c r="DA35" s="388"/>
      <c r="DB35" s="388"/>
      <c r="DC35" s="388"/>
      <c r="DD35" s="388"/>
      <c r="DE35" s="388"/>
      <c r="DF35" s="211"/>
      <c r="DG35" s="390" t="str">
        <f>IF('各会計、関係団体の財政状況及び健全化判断比率'!BR8="","",'各会計、関係団体の財政状況及び健全化判断比率'!BR8)</f>
        <v/>
      </c>
      <c r="DH35" s="390"/>
      <c r="DI35" s="218"/>
      <c r="DJ35" s="186"/>
      <c r="DK35" s="186"/>
      <c r="DL35" s="186"/>
      <c r="DM35" s="186"/>
      <c r="DN35" s="186"/>
      <c r="DO35" s="186"/>
    </row>
    <row r="36" spans="1:119" ht="32.25" customHeight="1" x14ac:dyDescent="0.15">
      <c r="A36" s="187"/>
      <c r="B36" s="213"/>
      <c r="C36" s="389">
        <f>IF(E36="","",C35+1)</f>
        <v>3</v>
      </c>
      <c r="D36" s="389"/>
      <c r="E36" s="388" t="str">
        <f>IF('各会計、関係団体の財政状況及び健全化判断比率'!B9="","",'各会計、関係団体の財政状況及び健全化判断比率'!B9)</f>
        <v>温泉・特産事業特別会計</v>
      </c>
      <c r="F36" s="388"/>
      <c r="G36" s="388"/>
      <c r="H36" s="388"/>
      <c r="I36" s="388"/>
      <c r="J36" s="388"/>
      <c r="K36" s="388"/>
      <c r="L36" s="388"/>
      <c r="M36" s="388"/>
      <c r="N36" s="388"/>
      <c r="O36" s="388"/>
      <c r="P36" s="388"/>
      <c r="Q36" s="388"/>
      <c r="R36" s="388"/>
      <c r="S36" s="388"/>
      <c r="T36" s="214"/>
      <c r="U36" s="389">
        <f t="shared" ref="U36:U43" si="4">IF(W36="","",U35+1)</f>
        <v>6</v>
      </c>
      <c r="V36" s="389"/>
      <c r="W36" s="388" t="str">
        <f>IF('各会計、関係団体の財政状況及び健全化判断比率'!B30="","",'各会計、関係団体の財政状況及び健全化判断比率'!B30)</f>
        <v>後期高齢者医療特別会計</v>
      </c>
      <c r="X36" s="388"/>
      <c r="Y36" s="388"/>
      <c r="Z36" s="388"/>
      <c r="AA36" s="388"/>
      <c r="AB36" s="388"/>
      <c r="AC36" s="388"/>
      <c r="AD36" s="388"/>
      <c r="AE36" s="388"/>
      <c r="AF36" s="388"/>
      <c r="AG36" s="388"/>
      <c r="AH36" s="388"/>
      <c r="AI36" s="388"/>
      <c r="AJ36" s="388"/>
      <c r="AK36" s="388"/>
      <c r="AL36" s="214"/>
      <c r="AM36" s="389" t="str">
        <f t="shared" si="0"/>
        <v/>
      </c>
      <c r="AN36" s="389"/>
      <c r="AO36" s="388"/>
      <c r="AP36" s="388"/>
      <c r="AQ36" s="388"/>
      <c r="AR36" s="388"/>
      <c r="AS36" s="388"/>
      <c r="AT36" s="388"/>
      <c r="AU36" s="388"/>
      <c r="AV36" s="388"/>
      <c r="AW36" s="388"/>
      <c r="AX36" s="388"/>
      <c r="AY36" s="388"/>
      <c r="AZ36" s="388"/>
      <c r="BA36" s="388"/>
      <c r="BB36" s="388"/>
      <c r="BC36" s="388"/>
      <c r="BD36" s="214"/>
      <c r="BE36" s="389">
        <f t="shared" si="1"/>
        <v>9</v>
      </c>
      <c r="BF36" s="389"/>
      <c r="BG36" s="388" t="str">
        <f>IF('各会計、関係団体の財政状況及び健全化判断比率'!B33="","",'各会計、関係団体の財政状況及び健全化判断比率'!B33)</f>
        <v>観光施設事業特別会計</v>
      </c>
      <c r="BH36" s="388"/>
      <c r="BI36" s="388"/>
      <c r="BJ36" s="388"/>
      <c r="BK36" s="388"/>
      <c r="BL36" s="388"/>
      <c r="BM36" s="388"/>
      <c r="BN36" s="388"/>
      <c r="BO36" s="388"/>
      <c r="BP36" s="388"/>
      <c r="BQ36" s="388"/>
      <c r="BR36" s="388"/>
      <c r="BS36" s="388"/>
      <c r="BT36" s="388"/>
      <c r="BU36" s="388"/>
      <c r="BV36" s="214"/>
      <c r="BW36" s="389">
        <f t="shared" si="2"/>
        <v>12</v>
      </c>
      <c r="BX36" s="389"/>
      <c r="BY36" s="388" t="str">
        <f>IF('各会計、関係団体の財政状況及び健全化判断比率'!B70="","",'各会計、関係団体の財政状況及び健全化判断比率'!B70)</f>
        <v>福島県後期高齢者医療広域連合一般会計</v>
      </c>
      <c r="BZ36" s="388"/>
      <c r="CA36" s="388"/>
      <c r="CB36" s="388"/>
      <c r="CC36" s="388"/>
      <c r="CD36" s="388"/>
      <c r="CE36" s="388"/>
      <c r="CF36" s="388"/>
      <c r="CG36" s="388"/>
      <c r="CH36" s="388"/>
      <c r="CI36" s="388"/>
      <c r="CJ36" s="388"/>
      <c r="CK36" s="388"/>
      <c r="CL36" s="388"/>
      <c r="CM36" s="388"/>
      <c r="CN36" s="214"/>
      <c r="CO36" s="389" t="str">
        <f t="shared" si="3"/>
        <v/>
      </c>
      <c r="CP36" s="389"/>
      <c r="CQ36" s="388" t="str">
        <f>IF('各会計、関係団体の財政状況及び健全化判断比率'!BS9="","",'各会計、関係団体の財政状況及び健全化判断比率'!BS9)</f>
        <v/>
      </c>
      <c r="CR36" s="388"/>
      <c r="CS36" s="388"/>
      <c r="CT36" s="388"/>
      <c r="CU36" s="388"/>
      <c r="CV36" s="388"/>
      <c r="CW36" s="388"/>
      <c r="CX36" s="388"/>
      <c r="CY36" s="388"/>
      <c r="CZ36" s="388"/>
      <c r="DA36" s="388"/>
      <c r="DB36" s="388"/>
      <c r="DC36" s="388"/>
      <c r="DD36" s="388"/>
      <c r="DE36" s="388"/>
      <c r="DF36" s="211"/>
      <c r="DG36" s="390" t="str">
        <f>IF('各会計、関係団体の財政状況及び健全化判断比率'!BR9="","",'各会計、関係団体の財政状況及び健全化判断比率'!BR9)</f>
        <v/>
      </c>
      <c r="DH36" s="390"/>
      <c r="DI36" s="218"/>
      <c r="DJ36" s="186"/>
      <c r="DK36" s="186"/>
      <c r="DL36" s="186"/>
      <c r="DM36" s="186"/>
      <c r="DN36" s="186"/>
      <c r="DO36" s="186"/>
    </row>
    <row r="37" spans="1:119" ht="32.25" customHeight="1" x14ac:dyDescent="0.15">
      <c r="A37" s="187"/>
      <c r="B37" s="213"/>
      <c r="C37" s="389" t="str">
        <f>IF(E37="","",C36+1)</f>
        <v/>
      </c>
      <c r="D37" s="389"/>
      <c r="E37" s="388" t="str">
        <f>IF('各会計、関係団体の財政状況及び健全化判断比率'!B10="","",'各会計、関係団体の財政状況及び健全化判断比率'!B10)</f>
        <v/>
      </c>
      <c r="F37" s="388"/>
      <c r="G37" s="388"/>
      <c r="H37" s="388"/>
      <c r="I37" s="388"/>
      <c r="J37" s="388"/>
      <c r="K37" s="388"/>
      <c r="L37" s="388"/>
      <c r="M37" s="388"/>
      <c r="N37" s="388"/>
      <c r="O37" s="388"/>
      <c r="P37" s="388"/>
      <c r="Q37" s="388"/>
      <c r="R37" s="388"/>
      <c r="S37" s="388"/>
      <c r="T37" s="214"/>
      <c r="U37" s="389" t="str">
        <f t="shared" si="4"/>
        <v/>
      </c>
      <c r="V37" s="389"/>
      <c r="W37" s="388"/>
      <c r="X37" s="388"/>
      <c r="Y37" s="388"/>
      <c r="Z37" s="388"/>
      <c r="AA37" s="388"/>
      <c r="AB37" s="388"/>
      <c r="AC37" s="388"/>
      <c r="AD37" s="388"/>
      <c r="AE37" s="388"/>
      <c r="AF37" s="388"/>
      <c r="AG37" s="388"/>
      <c r="AH37" s="388"/>
      <c r="AI37" s="388"/>
      <c r="AJ37" s="388"/>
      <c r="AK37" s="388"/>
      <c r="AL37" s="214"/>
      <c r="AM37" s="389" t="str">
        <f t="shared" si="0"/>
        <v/>
      </c>
      <c r="AN37" s="389"/>
      <c r="AO37" s="388"/>
      <c r="AP37" s="388"/>
      <c r="AQ37" s="388"/>
      <c r="AR37" s="388"/>
      <c r="AS37" s="388"/>
      <c r="AT37" s="388"/>
      <c r="AU37" s="388"/>
      <c r="AV37" s="388"/>
      <c r="AW37" s="388"/>
      <c r="AX37" s="388"/>
      <c r="AY37" s="388"/>
      <c r="AZ37" s="388"/>
      <c r="BA37" s="388"/>
      <c r="BB37" s="388"/>
      <c r="BC37" s="388"/>
      <c r="BD37" s="214"/>
      <c r="BE37" s="389" t="str">
        <f t="shared" si="1"/>
        <v/>
      </c>
      <c r="BF37" s="389"/>
      <c r="BG37" s="388"/>
      <c r="BH37" s="388"/>
      <c r="BI37" s="388"/>
      <c r="BJ37" s="388"/>
      <c r="BK37" s="388"/>
      <c r="BL37" s="388"/>
      <c r="BM37" s="388"/>
      <c r="BN37" s="388"/>
      <c r="BO37" s="388"/>
      <c r="BP37" s="388"/>
      <c r="BQ37" s="388"/>
      <c r="BR37" s="388"/>
      <c r="BS37" s="388"/>
      <c r="BT37" s="388"/>
      <c r="BU37" s="388"/>
      <c r="BV37" s="214"/>
      <c r="BW37" s="389">
        <f t="shared" si="2"/>
        <v>13</v>
      </c>
      <c r="BX37" s="389"/>
      <c r="BY37" s="388" t="str">
        <f>IF('各会計、関係団体の財政状況及び健全化判断比率'!B71="","",'各会計、関係団体の財政状況及び健全化判断比率'!B71)</f>
        <v>福島県後期高齢者医療広域連合後期高齢者医療特別会計</v>
      </c>
      <c r="BZ37" s="388"/>
      <c r="CA37" s="388"/>
      <c r="CB37" s="388"/>
      <c r="CC37" s="388"/>
      <c r="CD37" s="388"/>
      <c r="CE37" s="388"/>
      <c r="CF37" s="388"/>
      <c r="CG37" s="388"/>
      <c r="CH37" s="388"/>
      <c r="CI37" s="388"/>
      <c r="CJ37" s="388"/>
      <c r="CK37" s="388"/>
      <c r="CL37" s="388"/>
      <c r="CM37" s="388"/>
      <c r="CN37" s="214"/>
      <c r="CO37" s="389" t="str">
        <f t="shared" si="3"/>
        <v/>
      </c>
      <c r="CP37" s="389"/>
      <c r="CQ37" s="388" t="str">
        <f>IF('各会計、関係団体の財政状況及び健全化判断比率'!BS10="","",'各会計、関係団体の財政状況及び健全化判断比率'!BS10)</f>
        <v/>
      </c>
      <c r="CR37" s="388"/>
      <c r="CS37" s="388"/>
      <c r="CT37" s="388"/>
      <c r="CU37" s="388"/>
      <c r="CV37" s="388"/>
      <c r="CW37" s="388"/>
      <c r="CX37" s="388"/>
      <c r="CY37" s="388"/>
      <c r="CZ37" s="388"/>
      <c r="DA37" s="388"/>
      <c r="DB37" s="388"/>
      <c r="DC37" s="388"/>
      <c r="DD37" s="388"/>
      <c r="DE37" s="388"/>
      <c r="DF37" s="211"/>
      <c r="DG37" s="390" t="str">
        <f>IF('各会計、関係団体の財政状況及び健全化判断比率'!BR10="","",'各会計、関係団体の財政状況及び健全化判断比率'!BR10)</f>
        <v/>
      </c>
      <c r="DH37" s="390"/>
      <c r="DI37" s="218"/>
      <c r="DJ37" s="186"/>
      <c r="DK37" s="186"/>
      <c r="DL37" s="186"/>
      <c r="DM37" s="186"/>
      <c r="DN37" s="186"/>
      <c r="DO37" s="186"/>
    </row>
    <row r="38" spans="1:119" ht="32.25" customHeight="1" x14ac:dyDescent="0.15">
      <c r="A38" s="187"/>
      <c r="B38" s="213"/>
      <c r="C38" s="389" t="str">
        <f t="shared" ref="C38:C43" si="5">IF(E38="","",C37+1)</f>
        <v/>
      </c>
      <c r="D38" s="389"/>
      <c r="E38" s="388" t="str">
        <f>IF('各会計、関係団体の財政状況及び健全化判断比率'!B11="","",'各会計、関係団体の財政状況及び健全化判断比率'!B11)</f>
        <v/>
      </c>
      <c r="F38" s="388"/>
      <c r="G38" s="388"/>
      <c r="H38" s="388"/>
      <c r="I38" s="388"/>
      <c r="J38" s="388"/>
      <c r="K38" s="388"/>
      <c r="L38" s="388"/>
      <c r="M38" s="388"/>
      <c r="N38" s="388"/>
      <c r="O38" s="388"/>
      <c r="P38" s="388"/>
      <c r="Q38" s="388"/>
      <c r="R38" s="388"/>
      <c r="S38" s="388"/>
      <c r="T38" s="214"/>
      <c r="U38" s="389" t="str">
        <f t="shared" si="4"/>
        <v/>
      </c>
      <c r="V38" s="389"/>
      <c r="W38" s="388"/>
      <c r="X38" s="388"/>
      <c r="Y38" s="388"/>
      <c r="Z38" s="388"/>
      <c r="AA38" s="388"/>
      <c r="AB38" s="388"/>
      <c r="AC38" s="388"/>
      <c r="AD38" s="388"/>
      <c r="AE38" s="388"/>
      <c r="AF38" s="388"/>
      <c r="AG38" s="388"/>
      <c r="AH38" s="388"/>
      <c r="AI38" s="388"/>
      <c r="AJ38" s="388"/>
      <c r="AK38" s="388"/>
      <c r="AL38" s="214"/>
      <c r="AM38" s="389" t="str">
        <f t="shared" si="0"/>
        <v/>
      </c>
      <c r="AN38" s="389"/>
      <c r="AO38" s="388"/>
      <c r="AP38" s="388"/>
      <c r="AQ38" s="388"/>
      <c r="AR38" s="388"/>
      <c r="AS38" s="388"/>
      <c r="AT38" s="388"/>
      <c r="AU38" s="388"/>
      <c r="AV38" s="388"/>
      <c r="AW38" s="388"/>
      <c r="AX38" s="388"/>
      <c r="AY38" s="388"/>
      <c r="AZ38" s="388"/>
      <c r="BA38" s="388"/>
      <c r="BB38" s="388"/>
      <c r="BC38" s="388"/>
      <c r="BD38" s="214"/>
      <c r="BE38" s="389" t="str">
        <f t="shared" si="1"/>
        <v/>
      </c>
      <c r="BF38" s="389"/>
      <c r="BG38" s="388"/>
      <c r="BH38" s="388"/>
      <c r="BI38" s="388"/>
      <c r="BJ38" s="388"/>
      <c r="BK38" s="388"/>
      <c r="BL38" s="388"/>
      <c r="BM38" s="388"/>
      <c r="BN38" s="388"/>
      <c r="BO38" s="388"/>
      <c r="BP38" s="388"/>
      <c r="BQ38" s="388"/>
      <c r="BR38" s="388"/>
      <c r="BS38" s="388"/>
      <c r="BT38" s="388"/>
      <c r="BU38" s="388"/>
      <c r="BV38" s="214"/>
      <c r="BW38" s="389">
        <f t="shared" si="2"/>
        <v>14</v>
      </c>
      <c r="BX38" s="389"/>
      <c r="BY38" s="388" t="str">
        <f>IF('各会計、関係団体の財政状況及び健全化判断比率'!B72="","",'各会計、関係団体の財政状況及び健全化判断比率'!B72)</f>
        <v>福島県市町村総合事務組合一般会計</v>
      </c>
      <c r="BZ38" s="388"/>
      <c r="CA38" s="388"/>
      <c r="CB38" s="388"/>
      <c r="CC38" s="388"/>
      <c r="CD38" s="388"/>
      <c r="CE38" s="388"/>
      <c r="CF38" s="388"/>
      <c r="CG38" s="388"/>
      <c r="CH38" s="388"/>
      <c r="CI38" s="388"/>
      <c r="CJ38" s="388"/>
      <c r="CK38" s="388"/>
      <c r="CL38" s="388"/>
      <c r="CM38" s="388"/>
      <c r="CN38" s="214"/>
      <c r="CO38" s="389" t="str">
        <f t="shared" si="3"/>
        <v/>
      </c>
      <c r="CP38" s="389"/>
      <c r="CQ38" s="388" t="str">
        <f>IF('各会計、関係団体の財政状況及び健全化判断比率'!BS11="","",'各会計、関係団体の財政状況及び健全化判断比率'!BS11)</f>
        <v/>
      </c>
      <c r="CR38" s="388"/>
      <c r="CS38" s="388"/>
      <c r="CT38" s="388"/>
      <c r="CU38" s="388"/>
      <c r="CV38" s="388"/>
      <c r="CW38" s="388"/>
      <c r="CX38" s="388"/>
      <c r="CY38" s="388"/>
      <c r="CZ38" s="388"/>
      <c r="DA38" s="388"/>
      <c r="DB38" s="388"/>
      <c r="DC38" s="388"/>
      <c r="DD38" s="388"/>
      <c r="DE38" s="388"/>
      <c r="DF38" s="211"/>
      <c r="DG38" s="390" t="str">
        <f>IF('各会計、関係団体の財政状況及び健全化判断比率'!BR11="","",'各会計、関係団体の財政状況及び健全化判断比率'!BR11)</f>
        <v/>
      </c>
      <c r="DH38" s="390"/>
      <c r="DI38" s="218"/>
      <c r="DJ38" s="186"/>
      <c r="DK38" s="186"/>
      <c r="DL38" s="186"/>
      <c r="DM38" s="186"/>
      <c r="DN38" s="186"/>
      <c r="DO38" s="186"/>
    </row>
    <row r="39" spans="1:119" ht="32.25" customHeight="1" x14ac:dyDescent="0.15">
      <c r="A39" s="187"/>
      <c r="B39" s="213"/>
      <c r="C39" s="389" t="str">
        <f t="shared" si="5"/>
        <v/>
      </c>
      <c r="D39" s="389"/>
      <c r="E39" s="388" t="str">
        <f>IF('各会計、関係団体の財政状況及び健全化判断比率'!B12="","",'各会計、関係団体の財政状況及び健全化判断比率'!B12)</f>
        <v/>
      </c>
      <c r="F39" s="388"/>
      <c r="G39" s="388"/>
      <c r="H39" s="388"/>
      <c r="I39" s="388"/>
      <c r="J39" s="388"/>
      <c r="K39" s="388"/>
      <c r="L39" s="388"/>
      <c r="M39" s="388"/>
      <c r="N39" s="388"/>
      <c r="O39" s="388"/>
      <c r="P39" s="388"/>
      <c r="Q39" s="388"/>
      <c r="R39" s="388"/>
      <c r="S39" s="388"/>
      <c r="T39" s="214"/>
      <c r="U39" s="389" t="str">
        <f t="shared" si="4"/>
        <v/>
      </c>
      <c r="V39" s="389"/>
      <c r="W39" s="388"/>
      <c r="X39" s="388"/>
      <c r="Y39" s="388"/>
      <c r="Z39" s="388"/>
      <c r="AA39" s="388"/>
      <c r="AB39" s="388"/>
      <c r="AC39" s="388"/>
      <c r="AD39" s="388"/>
      <c r="AE39" s="388"/>
      <c r="AF39" s="388"/>
      <c r="AG39" s="388"/>
      <c r="AH39" s="388"/>
      <c r="AI39" s="388"/>
      <c r="AJ39" s="388"/>
      <c r="AK39" s="388"/>
      <c r="AL39" s="214"/>
      <c r="AM39" s="389" t="str">
        <f t="shared" si="0"/>
        <v/>
      </c>
      <c r="AN39" s="389"/>
      <c r="AO39" s="388"/>
      <c r="AP39" s="388"/>
      <c r="AQ39" s="388"/>
      <c r="AR39" s="388"/>
      <c r="AS39" s="388"/>
      <c r="AT39" s="388"/>
      <c r="AU39" s="388"/>
      <c r="AV39" s="388"/>
      <c r="AW39" s="388"/>
      <c r="AX39" s="388"/>
      <c r="AY39" s="388"/>
      <c r="AZ39" s="388"/>
      <c r="BA39" s="388"/>
      <c r="BB39" s="388"/>
      <c r="BC39" s="388"/>
      <c r="BD39" s="214"/>
      <c r="BE39" s="389" t="str">
        <f t="shared" si="1"/>
        <v/>
      </c>
      <c r="BF39" s="389"/>
      <c r="BG39" s="388"/>
      <c r="BH39" s="388"/>
      <c r="BI39" s="388"/>
      <c r="BJ39" s="388"/>
      <c r="BK39" s="388"/>
      <c r="BL39" s="388"/>
      <c r="BM39" s="388"/>
      <c r="BN39" s="388"/>
      <c r="BO39" s="388"/>
      <c r="BP39" s="388"/>
      <c r="BQ39" s="388"/>
      <c r="BR39" s="388"/>
      <c r="BS39" s="388"/>
      <c r="BT39" s="388"/>
      <c r="BU39" s="388"/>
      <c r="BV39" s="214"/>
      <c r="BW39" s="389">
        <f t="shared" si="2"/>
        <v>15</v>
      </c>
      <c r="BX39" s="389"/>
      <c r="BY39" s="388" t="str">
        <f>IF('各会計、関係団体の財政状況及び健全化判断比率'!B73="","",'各会計、関係団体の財政状況及び健全化判断比率'!B73)</f>
        <v>福島県市町村総合事務組合消防補償等特別会計</v>
      </c>
      <c r="BZ39" s="388"/>
      <c r="CA39" s="388"/>
      <c r="CB39" s="388"/>
      <c r="CC39" s="388"/>
      <c r="CD39" s="388"/>
      <c r="CE39" s="388"/>
      <c r="CF39" s="388"/>
      <c r="CG39" s="388"/>
      <c r="CH39" s="388"/>
      <c r="CI39" s="388"/>
      <c r="CJ39" s="388"/>
      <c r="CK39" s="388"/>
      <c r="CL39" s="388"/>
      <c r="CM39" s="388"/>
      <c r="CN39" s="214"/>
      <c r="CO39" s="389" t="str">
        <f t="shared" si="3"/>
        <v/>
      </c>
      <c r="CP39" s="389"/>
      <c r="CQ39" s="388" t="str">
        <f>IF('各会計、関係団体の財政状況及び健全化判断比率'!BS12="","",'各会計、関係団体の財政状況及び健全化判断比率'!BS12)</f>
        <v/>
      </c>
      <c r="CR39" s="388"/>
      <c r="CS39" s="388"/>
      <c r="CT39" s="388"/>
      <c r="CU39" s="388"/>
      <c r="CV39" s="388"/>
      <c r="CW39" s="388"/>
      <c r="CX39" s="388"/>
      <c r="CY39" s="388"/>
      <c r="CZ39" s="388"/>
      <c r="DA39" s="388"/>
      <c r="DB39" s="388"/>
      <c r="DC39" s="388"/>
      <c r="DD39" s="388"/>
      <c r="DE39" s="388"/>
      <c r="DF39" s="211"/>
      <c r="DG39" s="390" t="str">
        <f>IF('各会計、関係団体の財政状況及び健全化判断比率'!BR12="","",'各会計、関係団体の財政状況及び健全化判断比率'!BR12)</f>
        <v/>
      </c>
      <c r="DH39" s="390"/>
      <c r="DI39" s="218"/>
      <c r="DJ39" s="186"/>
      <c r="DK39" s="186"/>
      <c r="DL39" s="186"/>
      <c r="DM39" s="186"/>
      <c r="DN39" s="186"/>
      <c r="DO39" s="186"/>
    </row>
    <row r="40" spans="1:119" ht="32.25" customHeight="1" x14ac:dyDescent="0.15">
      <c r="A40" s="187"/>
      <c r="B40" s="213"/>
      <c r="C40" s="389" t="str">
        <f t="shared" si="5"/>
        <v/>
      </c>
      <c r="D40" s="389"/>
      <c r="E40" s="388" t="str">
        <f>IF('各会計、関係団体の財政状況及び健全化判断比率'!B13="","",'各会計、関係団体の財政状況及び健全化判断比率'!B13)</f>
        <v/>
      </c>
      <c r="F40" s="388"/>
      <c r="G40" s="388"/>
      <c r="H40" s="388"/>
      <c r="I40" s="388"/>
      <c r="J40" s="388"/>
      <c r="K40" s="388"/>
      <c r="L40" s="388"/>
      <c r="M40" s="388"/>
      <c r="N40" s="388"/>
      <c r="O40" s="388"/>
      <c r="P40" s="388"/>
      <c r="Q40" s="388"/>
      <c r="R40" s="388"/>
      <c r="S40" s="388"/>
      <c r="T40" s="214"/>
      <c r="U40" s="389" t="str">
        <f t="shared" si="4"/>
        <v/>
      </c>
      <c r="V40" s="389"/>
      <c r="W40" s="388"/>
      <c r="X40" s="388"/>
      <c r="Y40" s="388"/>
      <c r="Z40" s="388"/>
      <c r="AA40" s="388"/>
      <c r="AB40" s="388"/>
      <c r="AC40" s="388"/>
      <c r="AD40" s="388"/>
      <c r="AE40" s="388"/>
      <c r="AF40" s="388"/>
      <c r="AG40" s="388"/>
      <c r="AH40" s="388"/>
      <c r="AI40" s="388"/>
      <c r="AJ40" s="388"/>
      <c r="AK40" s="388"/>
      <c r="AL40" s="214"/>
      <c r="AM40" s="389" t="str">
        <f t="shared" si="0"/>
        <v/>
      </c>
      <c r="AN40" s="389"/>
      <c r="AO40" s="388"/>
      <c r="AP40" s="388"/>
      <c r="AQ40" s="388"/>
      <c r="AR40" s="388"/>
      <c r="AS40" s="388"/>
      <c r="AT40" s="388"/>
      <c r="AU40" s="388"/>
      <c r="AV40" s="388"/>
      <c r="AW40" s="388"/>
      <c r="AX40" s="388"/>
      <c r="AY40" s="388"/>
      <c r="AZ40" s="388"/>
      <c r="BA40" s="388"/>
      <c r="BB40" s="388"/>
      <c r="BC40" s="388"/>
      <c r="BD40" s="214"/>
      <c r="BE40" s="389" t="str">
        <f t="shared" si="1"/>
        <v/>
      </c>
      <c r="BF40" s="389"/>
      <c r="BG40" s="388"/>
      <c r="BH40" s="388"/>
      <c r="BI40" s="388"/>
      <c r="BJ40" s="388"/>
      <c r="BK40" s="388"/>
      <c r="BL40" s="388"/>
      <c r="BM40" s="388"/>
      <c r="BN40" s="388"/>
      <c r="BO40" s="388"/>
      <c r="BP40" s="388"/>
      <c r="BQ40" s="388"/>
      <c r="BR40" s="388"/>
      <c r="BS40" s="388"/>
      <c r="BT40" s="388"/>
      <c r="BU40" s="388"/>
      <c r="BV40" s="214"/>
      <c r="BW40" s="389">
        <f t="shared" si="2"/>
        <v>16</v>
      </c>
      <c r="BX40" s="389"/>
      <c r="BY40" s="388" t="str">
        <f>IF('各会計、関係団体の財政状況及び健全化判断比率'!B74="","",'各会計、関係団体の財政状況及び健全化判断比率'!B74)</f>
        <v>福島県市町村総合事務組合消防賞じゅつ金特別会計</v>
      </c>
      <c r="BZ40" s="388"/>
      <c r="CA40" s="388"/>
      <c r="CB40" s="388"/>
      <c r="CC40" s="388"/>
      <c r="CD40" s="388"/>
      <c r="CE40" s="388"/>
      <c r="CF40" s="388"/>
      <c r="CG40" s="388"/>
      <c r="CH40" s="388"/>
      <c r="CI40" s="388"/>
      <c r="CJ40" s="388"/>
      <c r="CK40" s="388"/>
      <c r="CL40" s="388"/>
      <c r="CM40" s="388"/>
      <c r="CN40" s="214"/>
      <c r="CO40" s="389" t="str">
        <f t="shared" si="3"/>
        <v/>
      </c>
      <c r="CP40" s="389"/>
      <c r="CQ40" s="388" t="str">
        <f>IF('各会計、関係団体の財政状況及び健全化判断比率'!BS13="","",'各会計、関係団体の財政状況及び健全化判断比率'!BS13)</f>
        <v/>
      </c>
      <c r="CR40" s="388"/>
      <c r="CS40" s="388"/>
      <c r="CT40" s="388"/>
      <c r="CU40" s="388"/>
      <c r="CV40" s="388"/>
      <c r="CW40" s="388"/>
      <c r="CX40" s="388"/>
      <c r="CY40" s="388"/>
      <c r="CZ40" s="388"/>
      <c r="DA40" s="388"/>
      <c r="DB40" s="388"/>
      <c r="DC40" s="388"/>
      <c r="DD40" s="388"/>
      <c r="DE40" s="388"/>
      <c r="DF40" s="211"/>
      <c r="DG40" s="390" t="str">
        <f>IF('各会計、関係団体の財政状況及び健全化判断比率'!BR13="","",'各会計、関係団体の財政状況及び健全化判断比率'!BR13)</f>
        <v/>
      </c>
      <c r="DH40" s="390"/>
      <c r="DI40" s="218"/>
      <c r="DJ40" s="186"/>
      <c r="DK40" s="186"/>
      <c r="DL40" s="186"/>
      <c r="DM40" s="186"/>
      <c r="DN40" s="186"/>
      <c r="DO40" s="186"/>
    </row>
    <row r="41" spans="1:119" ht="32.25" customHeight="1" x14ac:dyDescent="0.15">
      <c r="A41" s="187"/>
      <c r="B41" s="213"/>
      <c r="C41" s="389" t="str">
        <f t="shared" si="5"/>
        <v/>
      </c>
      <c r="D41" s="389"/>
      <c r="E41" s="388" t="str">
        <f>IF('各会計、関係団体の財政状況及び健全化判断比率'!B14="","",'各会計、関係団体の財政状況及び健全化判断比率'!B14)</f>
        <v/>
      </c>
      <c r="F41" s="388"/>
      <c r="G41" s="388"/>
      <c r="H41" s="388"/>
      <c r="I41" s="388"/>
      <c r="J41" s="388"/>
      <c r="K41" s="388"/>
      <c r="L41" s="388"/>
      <c r="M41" s="388"/>
      <c r="N41" s="388"/>
      <c r="O41" s="388"/>
      <c r="P41" s="388"/>
      <c r="Q41" s="388"/>
      <c r="R41" s="388"/>
      <c r="S41" s="388"/>
      <c r="T41" s="214"/>
      <c r="U41" s="389" t="str">
        <f t="shared" si="4"/>
        <v/>
      </c>
      <c r="V41" s="389"/>
      <c r="W41" s="388"/>
      <c r="X41" s="388"/>
      <c r="Y41" s="388"/>
      <c r="Z41" s="388"/>
      <c r="AA41" s="388"/>
      <c r="AB41" s="388"/>
      <c r="AC41" s="388"/>
      <c r="AD41" s="388"/>
      <c r="AE41" s="388"/>
      <c r="AF41" s="388"/>
      <c r="AG41" s="388"/>
      <c r="AH41" s="388"/>
      <c r="AI41" s="388"/>
      <c r="AJ41" s="388"/>
      <c r="AK41" s="388"/>
      <c r="AL41" s="214"/>
      <c r="AM41" s="389" t="str">
        <f t="shared" si="0"/>
        <v/>
      </c>
      <c r="AN41" s="389"/>
      <c r="AO41" s="388"/>
      <c r="AP41" s="388"/>
      <c r="AQ41" s="388"/>
      <c r="AR41" s="388"/>
      <c r="AS41" s="388"/>
      <c r="AT41" s="388"/>
      <c r="AU41" s="388"/>
      <c r="AV41" s="388"/>
      <c r="AW41" s="388"/>
      <c r="AX41" s="388"/>
      <c r="AY41" s="388"/>
      <c r="AZ41" s="388"/>
      <c r="BA41" s="388"/>
      <c r="BB41" s="388"/>
      <c r="BC41" s="388"/>
      <c r="BD41" s="214"/>
      <c r="BE41" s="389" t="str">
        <f t="shared" si="1"/>
        <v/>
      </c>
      <c r="BF41" s="389"/>
      <c r="BG41" s="388"/>
      <c r="BH41" s="388"/>
      <c r="BI41" s="388"/>
      <c r="BJ41" s="388"/>
      <c r="BK41" s="388"/>
      <c r="BL41" s="388"/>
      <c r="BM41" s="388"/>
      <c r="BN41" s="388"/>
      <c r="BO41" s="388"/>
      <c r="BP41" s="388"/>
      <c r="BQ41" s="388"/>
      <c r="BR41" s="388"/>
      <c r="BS41" s="388"/>
      <c r="BT41" s="388"/>
      <c r="BU41" s="388"/>
      <c r="BV41" s="214"/>
      <c r="BW41" s="389">
        <f t="shared" si="2"/>
        <v>17</v>
      </c>
      <c r="BX41" s="389"/>
      <c r="BY41" s="388" t="str">
        <f>IF('各会計、関係団体の財政状況及び健全化判断比率'!B75="","",'各会計、関係団体の財政状況及び健全化判断比率'!B75)</f>
        <v>福島県市町村総合事務組合非常勤職員公務災害補償特別会計</v>
      </c>
      <c r="BZ41" s="388"/>
      <c r="CA41" s="388"/>
      <c r="CB41" s="388"/>
      <c r="CC41" s="388"/>
      <c r="CD41" s="388"/>
      <c r="CE41" s="388"/>
      <c r="CF41" s="388"/>
      <c r="CG41" s="388"/>
      <c r="CH41" s="388"/>
      <c r="CI41" s="388"/>
      <c r="CJ41" s="388"/>
      <c r="CK41" s="388"/>
      <c r="CL41" s="388"/>
      <c r="CM41" s="388"/>
      <c r="CN41" s="214"/>
      <c r="CO41" s="389" t="str">
        <f t="shared" si="3"/>
        <v/>
      </c>
      <c r="CP41" s="389"/>
      <c r="CQ41" s="388" t="str">
        <f>IF('各会計、関係団体の財政状況及び健全化判断比率'!BS14="","",'各会計、関係団体の財政状況及び健全化判断比率'!BS14)</f>
        <v/>
      </c>
      <c r="CR41" s="388"/>
      <c r="CS41" s="388"/>
      <c r="CT41" s="388"/>
      <c r="CU41" s="388"/>
      <c r="CV41" s="388"/>
      <c r="CW41" s="388"/>
      <c r="CX41" s="388"/>
      <c r="CY41" s="388"/>
      <c r="CZ41" s="388"/>
      <c r="DA41" s="388"/>
      <c r="DB41" s="388"/>
      <c r="DC41" s="388"/>
      <c r="DD41" s="388"/>
      <c r="DE41" s="388"/>
      <c r="DF41" s="211"/>
      <c r="DG41" s="390" t="str">
        <f>IF('各会計、関係団体の財政状況及び健全化判断比率'!BR14="","",'各会計、関係団体の財政状況及び健全化判断比率'!BR14)</f>
        <v/>
      </c>
      <c r="DH41" s="390"/>
      <c r="DI41" s="218"/>
      <c r="DJ41" s="186"/>
      <c r="DK41" s="186"/>
      <c r="DL41" s="186"/>
      <c r="DM41" s="186"/>
      <c r="DN41" s="186"/>
      <c r="DO41" s="186"/>
    </row>
    <row r="42" spans="1:119" ht="32.25" customHeight="1" x14ac:dyDescent="0.15">
      <c r="A42" s="186"/>
      <c r="B42" s="213"/>
      <c r="C42" s="389" t="str">
        <f t="shared" si="5"/>
        <v/>
      </c>
      <c r="D42" s="389"/>
      <c r="E42" s="388" t="str">
        <f>IF('各会計、関係団体の財政状況及び健全化判断比率'!B15="","",'各会計、関係団体の財政状況及び健全化判断比率'!B15)</f>
        <v/>
      </c>
      <c r="F42" s="388"/>
      <c r="G42" s="388"/>
      <c r="H42" s="388"/>
      <c r="I42" s="388"/>
      <c r="J42" s="388"/>
      <c r="K42" s="388"/>
      <c r="L42" s="388"/>
      <c r="M42" s="388"/>
      <c r="N42" s="388"/>
      <c r="O42" s="388"/>
      <c r="P42" s="388"/>
      <c r="Q42" s="388"/>
      <c r="R42" s="388"/>
      <c r="S42" s="388"/>
      <c r="T42" s="214"/>
      <c r="U42" s="389" t="str">
        <f t="shared" si="4"/>
        <v/>
      </c>
      <c r="V42" s="389"/>
      <c r="W42" s="388"/>
      <c r="X42" s="388"/>
      <c r="Y42" s="388"/>
      <c r="Z42" s="388"/>
      <c r="AA42" s="388"/>
      <c r="AB42" s="388"/>
      <c r="AC42" s="388"/>
      <c r="AD42" s="388"/>
      <c r="AE42" s="388"/>
      <c r="AF42" s="388"/>
      <c r="AG42" s="388"/>
      <c r="AH42" s="388"/>
      <c r="AI42" s="388"/>
      <c r="AJ42" s="388"/>
      <c r="AK42" s="388"/>
      <c r="AL42" s="214"/>
      <c r="AM42" s="389" t="str">
        <f t="shared" si="0"/>
        <v/>
      </c>
      <c r="AN42" s="389"/>
      <c r="AO42" s="388"/>
      <c r="AP42" s="388"/>
      <c r="AQ42" s="388"/>
      <c r="AR42" s="388"/>
      <c r="AS42" s="388"/>
      <c r="AT42" s="388"/>
      <c r="AU42" s="388"/>
      <c r="AV42" s="388"/>
      <c r="AW42" s="388"/>
      <c r="AX42" s="388"/>
      <c r="AY42" s="388"/>
      <c r="AZ42" s="388"/>
      <c r="BA42" s="388"/>
      <c r="BB42" s="388"/>
      <c r="BC42" s="388"/>
      <c r="BD42" s="214"/>
      <c r="BE42" s="389" t="str">
        <f t="shared" si="1"/>
        <v/>
      </c>
      <c r="BF42" s="389"/>
      <c r="BG42" s="388"/>
      <c r="BH42" s="388"/>
      <c r="BI42" s="388"/>
      <c r="BJ42" s="388"/>
      <c r="BK42" s="388"/>
      <c r="BL42" s="388"/>
      <c r="BM42" s="388"/>
      <c r="BN42" s="388"/>
      <c r="BO42" s="388"/>
      <c r="BP42" s="388"/>
      <c r="BQ42" s="388"/>
      <c r="BR42" s="388"/>
      <c r="BS42" s="388"/>
      <c r="BT42" s="388"/>
      <c r="BU42" s="388"/>
      <c r="BV42" s="214"/>
      <c r="BW42" s="389">
        <f t="shared" si="2"/>
        <v>18</v>
      </c>
      <c r="BX42" s="389"/>
      <c r="BY42" s="388" t="str">
        <f>IF('各会計、関係団体の財政状況及び健全化判断比率'!B76="","",'各会計、関係団体の財政状況及び健全化判断比率'!B76)</f>
        <v>福島県市町村総合事務組合自治会館管理特別会計</v>
      </c>
      <c r="BZ42" s="388"/>
      <c r="CA42" s="388"/>
      <c r="CB42" s="388"/>
      <c r="CC42" s="388"/>
      <c r="CD42" s="388"/>
      <c r="CE42" s="388"/>
      <c r="CF42" s="388"/>
      <c r="CG42" s="388"/>
      <c r="CH42" s="388"/>
      <c r="CI42" s="388"/>
      <c r="CJ42" s="388"/>
      <c r="CK42" s="388"/>
      <c r="CL42" s="388"/>
      <c r="CM42" s="388"/>
      <c r="CN42" s="214"/>
      <c r="CO42" s="389" t="str">
        <f t="shared" si="3"/>
        <v/>
      </c>
      <c r="CP42" s="389"/>
      <c r="CQ42" s="388" t="str">
        <f>IF('各会計、関係団体の財政状況及び健全化判断比率'!BS15="","",'各会計、関係団体の財政状況及び健全化判断比率'!BS15)</f>
        <v/>
      </c>
      <c r="CR42" s="388"/>
      <c r="CS42" s="388"/>
      <c r="CT42" s="388"/>
      <c r="CU42" s="388"/>
      <c r="CV42" s="388"/>
      <c r="CW42" s="388"/>
      <c r="CX42" s="388"/>
      <c r="CY42" s="388"/>
      <c r="CZ42" s="388"/>
      <c r="DA42" s="388"/>
      <c r="DB42" s="388"/>
      <c r="DC42" s="388"/>
      <c r="DD42" s="388"/>
      <c r="DE42" s="388"/>
      <c r="DF42" s="211"/>
      <c r="DG42" s="390" t="str">
        <f>IF('各会計、関係団体の財政状況及び健全化判断比率'!BR15="","",'各会計、関係団体の財政状況及び健全化判断比率'!BR15)</f>
        <v/>
      </c>
      <c r="DH42" s="390"/>
      <c r="DI42" s="218"/>
      <c r="DJ42" s="186"/>
      <c r="DK42" s="186"/>
      <c r="DL42" s="186"/>
      <c r="DM42" s="186"/>
      <c r="DN42" s="186"/>
      <c r="DO42" s="186"/>
    </row>
    <row r="43" spans="1:119" ht="32.25" customHeight="1" x14ac:dyDescent="0.15">
      <c r="A43" s="186"/>
      <c r="B43" s="213"/>
      <c r="C43" s="389" t="str">
        <f t="shared" si="5"/>
        <v/>
      </c>
      <c r="D43" s="389"/>
      <c r="E43" s="388" t="str">
        <f>IF('各会計、関係団体の財政状況及び健全化判断比率'!B16="","",'各会計、関係団体の財政状況及び健全化判断比率'!B16)</f>
        <v/>
      </c>
      <c r="F43" s="388"/>
      <c r="G43" s="388"/>
      <c r="H43" s="388"/>
      <c r="I43" s="388"/>
      <c r="J43" s="388"/>
      <c r="K43" s="388"/>
      <c r="L43" s="388"/>
      <c r="M43" s="388"/>
      <c r="N43" s="388"/>
      <c r="O43" s="388"/>
      <c r="P43" s="388"/>
      <c r="Q43" s="388"/>
      <c r="R43" s="388"/>
      <c r="S43" s="388"/>
      <c r="T43" s="214"/>
      <c r="U43" s="389" t="str">
        <f t="shared" si="4"/>
        <v/>
      </c>
      <c r="V43" s="389"/>
      <c r="W43" s="388"/>
      <c r="X43" s="388"/>
      <c r="Y43" s="388"/>
      <c r="Z43" s="388"/>
      <c r="AA43" s="388"/>
      <c r="AB43" s="388"/>
      <c r="AC43" s="388"/>
      <c r="AD43" s="388"/>
      <c r="AE43" s="388"/>
      <c r="AF43" s="388"/>
      <c r="AG43" s="388"/>
      <c r="AH43" s="388"/>
      <c r="AI43" s="388"/>
      <c r="AJ43" s="388"/>
      <c r="AK43" s="388"/>
      <c r="AL43" s="214"/>
      <c r="AM43" s="389" t="str">
        <f t="shared" si="0"/>
        <v/>
      </c>
      <c r="AN43" s="389"/>
      <c r="AO43" s="388"/>
      <c r="AP43" s="388"/>
      <c r="AQ43" s="388"/>
      <c r="AR43" s="388"/>
      <c r="AS43" s="388"/>
      <c r="AT43" s="388"/>
      <c r="AU43" s="388"/>
      <c r="AV43" s="388"/>
      <c r="AW43" s="388"/>
      <c r="AX43" s="388"/>
      <c r="AY43" s="388"/>
      <c r="AZ43" s="388"/>
      <c r="BA43" s="388"/>
      <c r="BB43" s="388"/>
      <c r="BC43" s="388"/>
      <c r="BD43" s="214"/>
      <c r="BE43" s="389" t="str">
        <f t="shared" si="1"/>
        <v/>
      </c>
      <c r="BF43" s="389"/>
      <c r="BG43" s="388"/>
      <c r="BH43" s="388"/>
      <c r="BI43" s="388"/>
      <c r="BJ43" s="388"/>
      <c r="BK43" s="388"/>
      <c r="BL43" s="388"/>
      <c r="BM43" s="388"/>
      <c r="BN43" s="388"/>
      <c r="BO43" s="388"/>
      <c r="BP43" s="388"/>
      <c r="BQ43" s="388"/>
      <c r="BR43" s="388"/>
      <c r="BS43" s="388"/>
      <c r="BT43" s="388"/>
      <c r="BU43" s="388"/>
      <c r="BV43" s="214"/>
      <c r="BW43" s="389" t="str">
        <f t="shared" si="2"/>
        <v/>
      </c>
      <c r="BX43" s="389"/>
      <c r="BY43" s="388" t="str">
        <f>IF('各会計、関係団体の財政状況及び健全化判断比率'!B77="","",'各会計、関係団体の財政状況及び健全化判断比率'!B77)</f>
        <v/>
      </c>
      <c r="BZ43" s="388"/>
      <c r="CA43" s="388"/>
      <c r="CB43" s="388"/>
      <c r="CC43" s="388"/>
      <c r="CD43" s="388"/>
      <c r="CE43" s="388"/>
      <c r="CF43" s="388"/>
      <c r="CG43" s="388"/>
      <c r="CH43" s="388"/>
      <c r="CI43" s="388"/>
      <c r="CJ43" s="388"/>
      <c r="CK43" s="388"/>
      <c r="CL43" s="388"/>
      <c r="CM43" s="388"/>
      <c r="CN43" s="214"/>
      <c r="CO43" s="389" t="str">
        <f t="shared" si="3"/>
        <v/>
      </c>
      <c r="CP43" s="389"/>
      <c r="CQ43" s="388" t="str">
        <f>IF('各会計、関係団体の財政状況及び健全化判断比率'!BS16="","",'各会計、関係団体の財政状況及び健全化判断比率'!BS16)</f>
        <v/>
      </c>
      <c r="CR43" s="388"/>
      <c r="CS43" s="388"/>
      <c r="CT43" s="388"/>
      <c r="CU43" s="388"/>
      <c r="CV43" s="388"/>
      <c r="CW43" s="388"/>
      <c r="CX43" s="388"/>
      <c r="CY43" s="388"/>
      <c r="CZ43" s="388"/>
      <c r="DA43" s="388"/>
      <c r="DB43" s="388"/>
      <c r="DC43" s="388"/>
      <c r="DD43" s="388"/>
      <c r="DE43" s="388"/>
      <c r="DF43" s="211"/>
      <c r="DG43" s="390" t="str">
        <f>IF('各会計、関係団体の財政状況及び健全化判断比率'!BR16="","",'各会計、関係団体の財政状況及び健全化判断比率'!BR16)</f>
        <v/>
      </c>
      <c r="DH43" s="390"/>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203</v>
      </c>
      <c r="C46" s="186"/>
      <c r="D46" s="186"/>
      <c r="E46" s="186" t="s">
        <v>204</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205</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206</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207</v>
      </c>
    </row>
    <row r="50" spans="5:5" x14ac:dyDescent="0.15">
      <c r="E50" s="188" t="s">
        <v>208</v>
      </c>
    </row>
    <row r="51" spans="5:5" x14ac:dyDescent="0.15">
      <c r="E51" s="188" t="s">
        <v>209</v>
      </c>
    </row>
    <row r="52" spans="5:5" x14ac:dyDescent="0.15">
      <c r="E52" s="188" t="s">
        <v>210</v>
      </c>
    </row>
    <row r="53" spans="5:5" x14ac:dyDescent="0.15"/>
    <row r="54" spans="5:5" x14ac:dyDescent="0.15"/>
    <row r="55" spans="5:5" x14ac:dyDescent="0.15"/>
    <row r="56" spans="5:5" x14ac:dyDescent="0.15"/>
  </sheetData>
  <sheetProtection algorithmName="SHA-512" hashValue="nyNe+/On+Li6v9sOnezHo5qU3SS/NyYeSjezU+CmhsJX+LWwshwGRXEycZsTQaw7KxFFZ0v2Dfs+8jD8hW+lIA==" saltValue="NCd5gBnovvB+5ulZvVGE4Q=="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topLeftCell="H25" zoomScaleSheetLayoutView="100" workbookViewId="0">
      <selection activeCell="P38" sqref="P38"/>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557</v>
      </c>
      <c r="G33" s="29" t="s">
        <v>558</v>
      </c>
      <c r="H33" s="29" t="s">
        <v>559</v>
      </c>
      <c r="I33" s="29" t="s">
        <v>560</v>
      </c>
      <c r="J33" s="30" t="s">
        <v>561</v>
      </c>
      <c r="K33" s="22"/>
      <c r="L33" s="22"/>
      <c r="M33" s="22"/>
      <c r="N33" s="22"/>
      <c r="O33" s="22"/>
      <c r="P33" s="22"/>
    </row>
    <row r="34" spans="1:16" ht="39" customHeight="1" x14ac:dyDescent="0.15">
      <c r="A34" s="22"/>
      <c r="B34" s="31"/>
      <c r="C34" s="1212" t="s">
        <v>563</v>
      </c>
      <c r="D34" s="1212"/>
      <c r="E34" s="1213"/>
      <c r="F34" s="32">
        <v>7.65</v>
      </c>
      <c r="G34" s="33">
        <v>8.07</v>
      </c>
      <c r="H34" s="33">
        <v>9.83</v>
      </c>
      <c r="I34" s="33">
        <v>9.81</v>
      </c>
      <c r="J34" s="34">
        <v>10.41</v>
      </c>
      <c r="K34" s="22"/>
      <c r="L34" s="22"/>
      <c r="M34" s="22"/>
      <c r="N34" s="22"/>
      <c r="O34" s="22"/>
      <c r="P34" s="22"/>
    </row>
    <row r="35" spans="1:16" ht="39" customHeight="1" x14ac:dyDescent="0.15">
      <c r="A35" s="22"/>
      <c r="B35" s="35"/>
      <c r="C35" s="1206" t="s">
        <v>564</v>
      </c>
      <c r="D35" s="1207"/>
      <c r="E35" s="1208"/>
      <c r="F35" s="36">
        <v>0.35</v>
      </c>
      <c r="G35" s="37">
        <v>0.51</v>
      </c>
      <c r="H35" s="37">
        <v>0.19</v>
      </c>
      <c r="I35" s="37">
        <v>0.75</v>
      </c>
      <c r="J35" s="38">
        <v>0.95</v>
      </c>
      <c r="K35" s="22"/>
      <c r="L35" s="22"/>
      <c r="M35" s="22"/>
      <c r="N35" s="22"/>
      <c r="O35" s="22"/>
      <c r="P35" s="22"/>
    </row>
    <row r="36" spans="1:16" ht="39" customHeight="1" x14ac:dyDescent="0.15">
      <c r="A36" s="22"/>
      <c r="B36" s="35"/>
      <c r="C36" s="1206" t="s">
        <v>565</v>
      </c>
      <c r="D36" s="1207"/>
      <c r="E36" s="1208"/>
      <c r="F36" s="36">
        <v>1.73</v>
      </c>
      <c r="G36" s="37">
        <v>1.64</v>
      </c>
      <c r="H36" s="37">
        <v>0.59</v>
      </c>
      <c r="I36" s="37">
        <v>0.28999999999999998</v>
      </c>
      <c r="J36" s="38">
        <v>0.28000000000000003</v>
      </c>
      <c r="K36" s="22"/>
      <c r="L36" s="22"/>
      <c r="M36" s="22"/>
      <c r="N36" s="22"/>
      <c r="O36" s="22"/>
      <c r="P36" s="22"/>
    </row>
    <row r="37" spans="1:16" ht="39" customHeight="1" x14ac:dyDescent="0.15">
      <c r="A37" s="22"/>
      <c r="B37" s="35"/>
      <c r="C37" s="1206" t="s">
        <v>566</v>
      </c>
      <c r="D37" s="1207"/>
      <c r="E37" s="1208"/>
      <c r="F37" s="36">
        <v>0.48</v>
      </c>
      <c r="G37" s="37">
        <v>0.39</v>
      </c>
      <c r="H37" s="37">
        <v>0.52</v>
      </c>
      <c r="I37" s="37">
        <v>0.15</v>
      </c>
      <c r="J37" s="38">
        <v>0.28000000000000003</v>
      </c>
      <c r="K37" s="22"/>
      <c r="L37" s="22"/>
      <c r="M37" s="22"/>
      <c r="N37" s="22"/>
      <c r="O37" s="22"/>
      <c r="P37" s="22"/>
    </row>
    <row r="38" spans="1:16" ht="39" customHeight="1" x14ac:dyDescent="0.15">
      <c r="A38" s="22"/>
      <c r="B38" s="35"/>
      <c r="C38" s="1206" t="s">
        <v>567</v>
      </c>
      <c r="D38" s="1207"/>
      <c r="E38" s="1208"/>
      <c r="F38" s="36">
        <v>0.16</v>
      </c>
      <c r="G38" s="37">
        <v>0.11</v>
      </c>
      <c r="H38" s="37">
        <v>0.18</v>
      </c>
      <c r="I38" s="37">
        <v>0.14000000000000001</v>
      </c>
      <c r="J38" s="38">
        <v>0.08</v>
      </c>
      <c r="K38" s="22"/>
      <c r="L38" s="22"/>
      <c r="M38" s="22"/>
      <c r="N38" s="22"/>
      <c r="O38" s="22"/>
      <c r="P38" s="22"/>
    </row>
    <row r="39" spans="1:16" ht="39" customHeight="1" x14ac:dyDescent="0.15">
      <c r="A39" s="22"/>
      <c r="B39" s="35"/>
      <c r="C39" s="1206" t="s">
        <v>568</v>
      </c>
      <c r="D39" s="1207"/>
      <c r="E39" s="1208"/>
      <c r="F39" s="36">
        <v>0</v>
      </c>
      <c r="G39" s="37">
        <v>0</v>
      </c>
      <c r="H39" s="37">
        <v>0</v>
      </c>
      <c r="I39" s="37">
        <v>0</v>
      </c>
      <c r="J39" s="38">
        <v>0</v>
      </c>
      <c r="K39" s="22"/>
      <c r="L39" s="22"/>
      <c r="M39" s="22"/>
      <c r="N39" s="22"/>
      <c r="O39" s="22"/>
      <c r="P39" s="22"/>
    </row>
    <row r="40" spans="1:16" ht="39" customHeight="1" x14ac:dyDescent="0.15">
      <c r="A40" s="22"/>
      <c r="B40" s="35"/>
      <c r="C40" s="1206" t="s">
        <v>569</v>
      </c>
      <c r="D40" s="1207"/>
      <c r="E40" s="1208"/>
      <c r="F40" s="36">
        <v>0</v>
      </c>
      <c r="G40" s="37">
        <v>0</v>
      </c>
      <c r="H40" s="37">
        <v>0</v>
      </c>
      <c r="I40" s="37">
        <v>0</v>
      </c>
      <c r="J40" s="38">
        <v>0</v>
      </c>
      <c r="K40" s="22"/>
      <c r="L40" s="22"/>
      <c r="M40" s="22"/>
      <c r="N40" s="22"/>
      <c r="O40" s="22"/>
      <c r="P40" s="22"/>
    </row>
    <row r="41" spans="1:16" ht="39" customHeight="1" x14ac:dyDescent="0.15">
      <c r="A41" s="22"/>
      <c r="B41" s="35"/>
      <c r="C41" s="1206" t="s">
        <v>570</v>
      </c>
      <c r="D41" s="1207"/>
      <c r="E41" s="1208"/>
      <c r="F41" s="36">
        <v>0</v>
      </c>
      <c r="G41" s="37">
        <v>0</v>
      </c>
      <c r="H41" s="37">
        <v>0</v>
      </c>
      <c r="I41" s="37">
        <v>0</v>
      </c>
      <c r="J41" s="38">
        <v>0</v>
      </c>
      <c r="K41" s="22"/>
      <c r="L41" s="22"/>
      <c r="M41" s="22"/>
      <c r="N41" s="22"/>
      <c r="O41" s="22"/>
      <c r="P41" s="22"/>
    </row>
    <row r="42" spans="1:16" ht="39" customHeight="1" x14ac:dyDescent="0.15">
      <c r="A42" s="22"/>
      <c r="B42" s="39"/>
      <c r="C42" s="1206" t="s">
        <v>571</v>
      </c>
      <c r="D42" s="1207"/>
      <c r="E42" s="1208"/>
      <c r="F42" s="36" t="s">
        <v>515</v>
      </c>
      <c r="G42" s="37" t="s">
        <v>515</v>
      </c>
      <c r="H42" s="37" t="s">
        <v>515</v>
      </c>
      <c r="I42" s="37" t="s">
        <v>515</v>
      </c>
      <c r="J42" s="38" t="s">
        <v>515</v>
      </c>
      <c r="K42" s="22"/>
      <c r="L42" s="22"/>
      <c r="M42" s="22"/>
      <c r="N42" s="22"/>
      <c r="O42" s="22"/>
      <c r="P42" s="22"/>
    </row>
    <row r="43" spans="1:16" ht="39" customHeight="1" thickBot="1" x14ac:dyDescent="0.2">
      <c r="A43" s="22"/>
      <c r="B43" s="40"/>
      <c r="C43" s="1209" t="s">
        <v>572</v>
      </c>
      <c r="D43" s="1210"/>
      <c r="E43" s="1211"/>
      <c r="F43" s="41">
        <v>0</v>
      </c>
      <c r="G43" s="42">
        <v>0</v>
      </c>
      <c r="H43" s="42">
        <v>0</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kM9oPkwyGoCL+qwx73FClpiX0Y9Ijicji+tey22UsVVywo0j35/HTCGF793rUqFIYqHpJC2teW39PILLXH7vBw==" saltValue="BiyKrjwzZnKJkcvafYksO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topLeftCell="J34" zoomScaleSheetLayoutView="55" workbookViewId="0">
      <selection activeCell="S54" sqref="S54"/>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557</v>
      </c>
      <c r="L44" s="56" t="s">
        <v>558</v>
      </c>
      <c r="M44" s="56" t="s">
        <v>559</v>
      </c>
      <c r="N44" s="56" t="s">
        <v>560</v>
      </c>
      <c r="O44" s="57" t="s">
        <v>561</v>
      </c>
      <c r="P44" s="48"/>
      <c r="Q44" s="48"/>
      <c r="R44" s="48"/>
      <c r="S44" s="48"/>
      <c r="T44" s="48"/>
      <c r="U44" s="48"/>
    </row>
    <row r="45" spans="1:21" ht="30.75" customHeight="1" x14ac:dyDescent="0.15">
      <c r="A45" s="48"/>
      <c r="B45" s="1232" t="s">
        <v>11</v>
      </c>
      <c r="C45" s="1233"/>
      <c r="D45" s="58"/>
      <c r="E45" s="1238" t="s">
        <v>12</v>
      </c>
      <c r="F45" s="1238"/>
      <c r="G45" s="1238"/>
      <c r="H45" s="1238"/>
      <c r="I45" s="1238"/>
      <c r="J45" s="1239"/>
      <c r="K45" s="59">
        <v>101</v>
      </c>
      <c r="L45" s="60">
        <v>118</v>
      </c>
      <c r="M45" s="60">
        <v>163</v>
      </c>
      <c r="N45" s="60">
        <v>199</v>
      </c>
      <c r="O45" s="61">
        <v>224</v>
      </c>
      <c r="P45" s="48"/>
      <c r="Q45" s="48"/>
      <c r="R45" s="48"/>
      <c r="S45" s="48"/>
      <c r="T45" s="48"/>
      <c r="U45" s="48"/>
    </row>
    <row r="46" spans="1:21" ht="30.75" customHeight="1" x14ac:dyDescent="0.15">
      <c r="A46" s="48"/>
      <c r="B46" s="1234"/>
      <c r="C46" s="1235"/>
      <c r="D46" s="62"/>
      <c r="E46" s="1216" t="s">
        <v>13</v>
      </c>
      <c r="F46" s="1216"/>
      <c r="G46" s="1216"/>
      <c r="H46" s="1216"/>
      <c r="I46" s="1216"/>
      <c r="J46" s="1217"/>
      <c r="K46" s="63" t="s">
        <v>515</v>
      </c>
      <c r="L46" s="64" t="s">
        <v>515</v>
      </c>
      <c r="M46" s="64" t="s">
        <v>515</v>
      </c>
      <c r="N46" s="64" t="s">
        <v>515</v>
      </c>
      <c r="O46" s="65" t="s">
        <v>515</v>
      </c>
      <c r="P46" s="48"/>
      <c r="Q46" s="48"/>
      <c r="R46" s="48"/>
      <c r="S46" s="48"/>
      <c r="T46" s="48"/>
      <c r="U46" s="48"/>
    </row>
    <row r="47" spans="1:21" ht="30.75" customHeight="1" x14ac:dyDescent="0.15">
      <c r="A47" s="48"/>
      <c r="B47" s="1234"/>
      <c r="C47" s="1235"/>
      <c r="D47" s="62"/>
      <c r="E47" s="1216" t="s">
        <v>14</v>
      </c>
      <c r="F47" s="1216"/>
      <c r="G47" s="1216"/>
      <c r="H47" s="1216"/>
      <c r="I47" s="1216"/>
      <c r="J47" s="1217"/>
      <c r="K47" s="63" t="s">
        <v>515</v>
      </c>
      <c r="L47" s="64" t="s">
        <v>515</v>
      </c>
      <c r="M47" s="64" t="s">
        <v>515</v>
      </c>
      <c r="N47" s="64" t="s">
        <v>515</v>
      </c>
      <c r="O47" s="65" t="s">
        <v>515</v>
      </c>
      <c r="P47" s="48"/>
      <c r="Q47" s="48"/>
      <c r="R47" s="48"/>
      <c r="S47" s="48"/>
      <c r="T47" s="48"/>
      <c r="U47" s="48"/>
    </row>
    <row r="48" spans="1:21" ht="30.75" customHeight="1" x14ac:dyDescent="0.15">
      <c r="A48" s="48"/>
      <c r="B48" s="1234"/>
      <c r="C48" s="1235"/>
      <c r="D48" s="62"/>
      <c r="E48" s="1216" t="s">
        <v>15</v>
      </c>
      <c r="F48" s="1216"/>
      <c r="G48" s="1216"/>
      <c r="H48" s="1216"/>
      <c r="I48" s="1216"/>
      <c r="J48" s="1217"/>
      <c r="K48" s="63">
        <v>16</v>
      </c>
      <c r="L48" s="64">
        <v>16</v>
      </c>
      <c r="M48" s="64">
        <v>17</v>
      </c>
      <c r="N48" s="64">
        <v>18</v>
      </c>
      <c r="O48" s="65">
        <v>18</v>
      </c>
      <c r="P48" s="48"/>
      <c r="Q48" s="48"/>
      <c r="R48" s="48"/>
      <c r="S48" s="48"/>
      <c r="T48" s="48"/>
      <c r="U48" s="48"/>
    </row>
    <row r="49" spans="1:21" ht="30.75" customHeight="1" x14ac:dyDescent="0.15">
      <c r="A49" s="48"/>
      <c r="B49" s="1234"/>
      <c r="C49" s="1235"/>
      <c r="D49" s="62"/>
      <c r="E49" s="1216" t="s">
        <v>16</v>
      </c>
      <c r="F49" s="1216"/>
      <c r="G49" s="1216"/>
      <c r="H49" s="1216"/>
      <c r="I49" s="1216"/>
      <c r="J49" s="1217"/>
      <c r="K49" s="63" t="s">
        <v>515</v>
      </c>
      <c r="L49" s="64" t="s">
        <v>515</v>
      </c>
      <c r="M49" s="64" t="s">
        <v>515</v>
      </c>
      <c r="N49" s="64" t="s">
        <v>515</v>
      </c>
      <c r="O49" s="65" t="s">
        <v>515</v>
      </c>
      <c r="P49" s="48"/>
      <c r="Q49" s="48"/>
      <c r="R49" s="48"/>
      <c r="S49" s="48"/>
      <c r="T49" s="48"/>
      <c r="U49" s="48"/>
    </row>
    <row r="50" spans="1:21" ht="30.75" customHeight="1" x14ac:dyDescent="0.15">
      <c r="A50" s="48"/>
      <c r="B50" s="1234"/>
      <c r="C50" s="1235"/>
      <c r="D50" s="62"/>
      <c r="E50" s="1216" t="s">
        <v>17</v>
      </c>
      <c r="F50" s="1216"/>
      <c r="G50" s="1216"/>
      <c r="H50" s="1216"/>
      <c r="I50" s="1216"/>
      <c r="J50" s="1217"/>
      <c r="K50" s="63" t="s">
        <v>515</v>
      </c>
      <c r="L50" s="64" t="s">
        <v>515</v>
      </c>
      <c r="M50" s="64" t="s">
        <v>515</v>
      </c>
      <c r="N50" s="64" t="s">
        <v>515</v>
      </c>
      <c r="O50" s="65" t="s">
        <v>515</v>
      </c>
      <c r="P50" s="48"/>
      <c r="Q50" s="48"/>
      <c r="R50" s="48"/>
      <c r="S50" s="48"/>
      <c r="T50" s="48"/>
      <c r="U50" s="48"/>
    </row>
    <row r="51" spans="1:21" ht="30.75" customHeight="1" x14ac:dyDescent="0.15">
      <c r="A51" s="48"/>
      <c r="B51" s="1236"/>
      <c r="C51" s="1237"/>
      <c r="D51" s="66"/>
      <c r="E51" s="1216" t="s">
        <v>18</v>
      </c>
      <c r="F51" s="1216"/>
      <c r="G51" s="1216"/>
      <c r="H51" s="1216"/>
      <c r="I51" s="1216"/>
      <c r="J51" s="1217"/>
      <c r="K51" s="63" t="s">
        <v>515</v>
      </c>
      <c r="L51" s="64" t="s">
        <v>515</v>
      </c>
      <c r="M51" s="64" t="s">
        <v>515</v>
      </c>
      <c r="N51" s="64" t="s">
        <v>515</v>
      </c>
      <c r="O51" s="65" t="s">
        <v>515</v>
      </c>
      <c r="P51" s="48"/>
      <c r="Q51" s="48"/>
      <c r="R51" s="48"/>
      <c r="S51" s="48"/>
      <c r="T51" s="48"/>
      <c r="U51" s="48"/>
    </row>
    <row r="52" spans="1:21" ht="30.75" customHeight="1" x14ac:dyDescent="0.15">
      <c r="A52" s="48"/>
      <c r="B52" s="1214" t="s">
        <v>19</v>
      </c>
      <c r="C52" s="1215"/>
      <c r="D52" s="66"/>
      <c r="E52" s="1216" t="s">
        <v>20</v>
      </c>
      <c r="F52" s="1216"/>
      <c r="G52" s="1216"/>
      <c r="H52" s="1216"/>
      <c r="I52" s="1216"/>
      <c r="J52" s="1217"/>
      <c r="K52" s="63">
        <v>143</v>
      </c>
      <c r="L52" s="64">
        <v>157</v>
      </c>
      <c r="M52" s="64">
        <v>184</v>
      </c>
      <c r="N52" s="64">
        <v>204</v>
      </c>
      <c r="O52" s="65">
        <v>234</v>
      </c>
      <c r="P52" s="48"/>
      <c r="Q52" s="48"/>
      <c r="R52" s="48"/>
      <c r="S52" s="48"/>
      <c r="T52" s="48"/>
      <c r="U52" s="48"/>
    </row>
    <row r="53" spans="1:21" ht="30.75" customHeight="1" thickBot="1" x14ac:dyDescent="0.2">
      <c r="A53" s="48"/>
      <c r="B53" s="1218" t="s">
        <v>21</v>
      </c>
      <c r="C53" s="1219"/>
      <c r="D53" s="67"/>
      <c r="E53" s="1220" t="s">
        <v>22</v>
      </c>
      <c r="F53" s="1220"/>
      <c r="G53" s="1220"/>
      <c r="H53" s="1220"/>
      <c r="I53" s="1220"/>
      <c r="J53" s="1221"/>
      <c r="K53" s="68">
        <v>-26</v>
      </c>
      <c r="L53" s="69">
        <v>-23</v>
      </c>
      <c r="M53" s="69">
        <v>-4</v>
      </c>
      <c r="N53" s="69">
        <v>13</v>
      </c>
      <c r="O53" s="70">
        <v>8</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573</v>
      </c>
      <c r="P55" s="48"/>
      <c r="Q55" s="48"/>
      <c r="R55" s="48"/>
      <c r="S55" s="48"/>
      <c r="T55" s="48"/>
      <c r="U55" s="48"/>
    </row>
    <row r="56" spans="1:21" ht="31.5" customHeight="1" thickBot="1" x14ac:dyDescent="0.2">
      <c r="A56" s="48"/>
      <c r="B56" s="76"/>
      <c r="C56" s="77"/>
      <c r="D56" s="77"/>
      <c r="E56" s="78"/>
      <c r="F56" s="78"/>
      <c r="G56" s="78"/>
      <c r="H56" s="78"/>
      <c r="I56" s="78"/>
      <c r="J56" s="79" t="s">
        <v>2</v>
      </c>
      <c r="K56" s="80" t="s">
        <v>574</v>
      </c>
      <c r="L56" s="81" t="s">
        <v>575</v>
      </c>
      <c r="M56" s="81" t="s">
        <v>576</v>
      </c>
      <c r="N56" s="81" t="s">
        <v>577</v>
      </c>
      <c r="O56" s="82" t="s">
        <v>578</v>
      </c>
      <c r="P56" s="48"/>
      <c r="Q56" s="48"/>
      <c r="R56" s="48"/>
      <c r="S56" s="48"/>
      <c r="T56" s="48"/>
      <c r="U56" s="48"/>
    </row>
    <row r="57" spans="1:21" ht="31.5" customHeight="1" x14ac:dyDescent="0.15">
      <c r="B57" s="1222" t="s">
        <v>25</v>
      </c>
      <c r="C57" s="1223"/>
      <c r="D57" s="1226" t="s">
        <v>26</v>
      </c>
      <c r="E57" s="1227"/>
      <c r="F57" s="1227"/>
      <c r="G57" s="1227"/>
      <c r="H57" s="1227"/>
      <c r="I57" s="1227"/>
      <c r="J57" s="1228"/>
      <c r="K57" s="83"/>
      <c r="L57" s="84"/>
      <c r="M57" s="84"/>
      <c r="N57" s="84"/>
      <c r="O57" s="85"/>
    </row>
    <row r="58" spans="1:21" ht="31.5" customHeight="1" thickBot="1" x14ac:dyDescent="0.2">
      <c r="B58" s="1224"/>
      <c r="C58" s="1225"/>
      <c r="D58" s="1229" t="s">
        <v>27</v>
      </c>
      <c r="E58" s="1230"/>
      <c r="F58" s="1230"/>
      <c r="G58" s="1230"/>
      <c r="H58" s="1230"/>
      <c r="I58" s="1230"/>
      <c r="J58" s="1231"/>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BPU4yqwBy0TVgvrpmP3KaD3OMexNYsSZfWNimhkPCC5mHIBzHLFA2HFxDUcZzfeh1zR4p5vDknjpYXg5ixUbzQ==" saltValue="ndDLSvWk7jBVZJAqdcroe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topLeftCell="I34" zoomScaleSheetLayoutView="100" workbookViewId="0">
      <selection activeCell="P39" sqref="P39"/>
    </sheetView>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557</v>
      </c>
      <c r="J40" s="100" t="s">
        <v>558</v>
      </c>
      <c r="K40" s="100" t="s">
        <v>559</v>
      </c>
      <c r="L40" s="100" t="s">
        <v>560</v>
      </c>
      <c r="M40" s="101" t="s">
        <v>561</v>
      </c>
    </row>
    <row r="41" spans="2:13" ht="27.75" customHeight="1" x14ac:dyDescent="0.15">
      <c r="B41" s="1252" t="s">
        <v>30</v>
      </c>
      <c r="C41" s="1253"/>
      <c r="D41" s="102"/>
      <c r="E41" s="1254" t="s">
        <v>31</v>
      </c>
      <c r="F41" s="1254"/>
      <c r="G41" s="1254"/>
      <c r="H41" s="1255"/>
      <c r="I41" s="103">
        <v>2499</v>
      </c>
      <c r="J41" s="104">
        <v>2798</v>
      </c>
      <c r="K41" s="104">
        <v>2966</v>
      </c>
      <c r="L41" s="104">
        <v>2866</v>
      </c>
      <c r="M41" s="105">
        <v>3296</v>
      </c>
    </row>
    <row r="42" spans="2:13" ht="27.75" customHeight="1" x14ac:dyDescent="0.15">
      <c r="B42" s="1242"/>
      <c r="C42" s="1243"/>
      <c r="D42" s="106"/>
      <c r="E42" s="1246" t="s">
        <v>32</v>
      </c>
      <c r="F42" s="1246"/>
      <c r="G42" s="1246"/>
      <c r="H42" s="1247"/>
      <c r="I42" s="107" t="s">
        <v>515</v>
      </c>
      <c r="J42" s="108" t="s">
        <v>515</v>
      </c>
      <c r="K42" s="108" t="s">
        <v>515</v>
      </c>
      <c r="L42" s="108" t="s">
        <v>515</v>
      </c>
      <c r="M42" s="109" t="s">
        <v>515</v>
      </c>
    </row>
    <row r="43" spans="2:13" ht="27.75" customHeight="1" x14ac:dyDescent="0.15">
      <c r="B43" s="1242"/>
      <c r="C43" s="1243"/>
      <c r="D43" s="106"/>
      <c r="E43" s="1246" t="s">
        <v>33</v>
      </c>
      <c r="F43" s="1246"/>
      <c r="G43" s="1246"/>
      <c r="H43" s="1247"/>
      <c r="I43" s="107">
        <v>192</v>
      </c>
      <c r="J43" s="108">
        <v>185</v>
      </c>
      <c r="K43" s="108">
        <v>202</v>
      </c>
      <c r="L43" s="108">
        <v>280</v>
      </c>
      <c r="M43" s="109">
        <v>392</v>
      </c>
    </row>
    <row r="44" spans="2:13" ht="27.75" customHeight="1" x14ac:dyDescent="0.15">
      <c r="B44" s="1242"/>
      <c r="C44" s="1243"/>
      <c r="D44" s="106"/>
      <c r="E44" s="1246" t="s">
        <v>34</v>
      </c>
      <c r="F44" s="1246"/>
      <c r="G44" s="1246"/>
      <c r="H44" s="1247"/>
      <c r="I44" s="107" t="s">
        <v>515</v>
      </c>
      <c r="J44" s="108" t="s">
        <v>515</v>
      </c>
      <c r="K44" s="108" t="s">
        <v>515</v>
      </c>
      <c r="L44" s="108" t="s">
        <v>515</v>
      </c>
      <c r="M44" s="109" t="s">
        <v>515</v>
      </c>
    </row>
    <row r="45" spans="2:13" ht="27.75" customHeight="1" x14ac:dyDescent="0.15">
      <c r="B45" s="1242"/>
      <c r="C45" s="1243"/>
      <c r="D45" s="106"/>
      <c r="E45" s="1246" t="s">
        <v>35</v>
      </c>
      <c r="F45" s="1246"/>
      <c r="G45" s="1246"/>
      <c r="H45" s="1247"/>
      <c r="I45" s="107" t="s">
        <v>515</v>
      </c>
      <c r="J45" s="108" t="s">
        <v>515</v>
      </c>
      <c r="K45" s="108" t="s">
        <v>515</v>
      </c>
      <c r="L45" s="108" t="s">
        <v>515</v>
      </c>
      <c r="M45" s="109" t="s">
        <v>515</v>
      </c>
    </row>
    <row r="46" spans="2:13" ht="27.75" customHeight="1" x14ac:dyDescent="0.15">
      <c r="B46" s="1242"/>
      <c r="C46" s="1243"/>
      <c r="D46" s="110"/>
      <c r="E46" s="1246" t="s">
        <v>36</v>
      </c>
      <c r="F46" s="1246"/>
      <c r="G46" s="1246"/>
      <c r="H46" s="1247"/>
      <c r="I46" s="107" t="s">
        <v>515</v>
      </c>
      <c r="J46" s="108" t="s">
        <v>515</v>
      </c>
      <c r="K46" s="108" t="s">
        <v>515</v>
      </c>
      <c r="L46" s="108" t="s">
        <v>515</v>
      </c>
      <c r="M46" s="109" t="s">
        <v>515</v>
      </c>
    </row>
    <row r="47" spans="2:13" ht="27.75" customHeight="1" x14ac:dyDescent="0.15">
      <c r="B47" s="1242"/>
      <c r="C47" s="1243"/>
      <c r="D47" s="111"/>
      <c r="E47" s="1256" t="s">
        <v>37</v>
      </c>
      <c r="F47" s="1257"/>
      <c r="G47" s="1257"/>
      <c r="H47" s="1258"/>
      <c r="I47" s="107" t="s">
        <v>515</v>
      </c>
      <c r="J47" s="108" t="s">
        <v>515</v>
      </c>
      <c r="K47" s="108" t="s">
        <v>515</v>
      </c>
      <c r="L47" s="108" t="s">
        <v>515</v>
      </c>
      <c r="M47" s="109" t="s">
        <v>515</v>
      </c>
    </row>
    <row r="48" spans="2:13" ht="27.75" customHeight="1" x14ac:dyDescent="0.15">
      <c r="B48" s="1242"/>
      <c r="C48" s="1243"/>
      <c r="D48" s="106"/>
      <c r="E48" s="1246" t="s">
        <v>38</v>
      </c>
      <c r="F48" s="1246"/>
      <c r="G48" s="1246"/>
      <c r="H48" s="1247"/>
      <c r="I48" s="107" t="s">
        <v>515</v>
      </c>
      <c r="J48" s="108" t="s">
        <v>515</v>
      </c>
      <c r="K48" s="108" t="s">
        <v>515</v>
      </c>
      <c r="L48" s="108" t="s">
        <v>515</v>
      </c>
      <c r="M48" s="109" t="s">
        <v>515</v>
      </c>
    </row>
    <row r="49" spans="2:13" ht="27.75" customHeight="1" x14ac:dyDescent="0.15">
      <c r="B49" s="1244"/>
      <c r="C49" s="1245"/>
      <c r="D49" s="106"/>
      <c r="E49" s="1246" t="s">
        <v>39</v>
      </c>
      <c r="F49" s="1246"/>
      <c r="G49" s="1246"/>
      <c r="H49" s="1247"/>
      <c r="I49" s="107" t="s">
        <v>515</v>
      </c>
      <c r="J49" s="108" t="s">
        <v>515</v>
      </c>
      <c r="K49" s="108" t="s">
        <v>515</v>
      </c>
      <c r="L49" s="108" t="s">
        <v>515</v>
      </c>
      <c r="M49" s="109" t="s">
        <v>515</v>
      </c>
    </row>
    <row r="50" spans="2:13" ht="27.75" customHeight="1" x14ac:dyDescent="0.15">
      <c r="B50" s="1240" t="s">
        <v>40</v>
      </c>
      <c r="C50" s="1241"/>
      <c r="D50" s="112"/>
      <c r="E50" s="1246" t="s">
        <v>41</v>
      </c>
      <c r="F50" s="1246"/>
      <c r="G50" s="1246"/>
      <c r="H50" s="1247"/>
      <c r="I50" s="107">
        <v>5119</v>
      </c>
      <c r="J50" s="108">
        <v>5072</v>
      </c>
      <c r="K50" s="108">
        <v>5078</v>
      </c>
      <c r="L50" s="108">
        <v>4848</v>
      </c>
      <c r="M50" s="109">
        <v>4790</v>
      </c>
    </row>
    <row r="51" spans="2:13" ht="27.75" customHeight="1" x14ac:dyDescent="0.15">
      <c r="B51" s="1242"/>
      <c r="C51" s="1243"/>
      <c r="D51" s="106"/>
      <c r="E51" s="1246" t="s">
        <v>42</v>
      </c>
      <c r="F51" s="1246"/>
      <c r="G51" s="1246"/>
      <c r="H51" s="1247"/>
      <c r="I51" s="107" t="s">
        <v>515</v>
      </c>
      <c r="J51" s="108" t="s">
        <v>515</v>
      </c>
      <c r="K51" s="108" t="s">
        <v>515</v>
      </c>
      <c r="L51" s="108" t="s">
        <v>515</v>
      </c>
      <c r="M51" s="109" t="s">
        <v>515</v>
      </c>
    </row>
    <row r="52" spans="2:13" ht="27.75" customHeight="1" x14ac:dyDescent="0.15">
      <c r="B52" s="1244"/>
      <c r="C52" s="1245"/>
      <c r="D52" s="106"/>
      <c r="E52" s="1246" t="s">
        <v>43</v>
      </c>
      <c r="F52" s="1246"/>
      <c r="G52" s="1246"/>
      <c r="H52" s="1247"/>
      <c r="I52" s="107">
        <v>2463</v>
      </c>
      <c r="J52" s="108">
        <v>2598</v>
      </c>
      <c r="K52" s="108">
        <v>2665</v>
      </c>
      <c r="L52" s="108">
        <v>2662</v>
      </c>
      <c r="M52" s="109">
        <v>2788</v>
      </c>
    </row>
    <row r="53" spans="2:13" ht="27.75" customHeight="1" thickBot="1" x14ac:dyDescent="0.2">
      <c r="B53" s="1248" t="s">
        <v>44</v>
      </c>
      <c r="C53" s="1249"/>
      <c r="D53" s="113"/>
      <c r="E53" s="1250" t="s">
        <v>45</v>
      </c>
      <c r="F53" s="1250"/>
      <c r="G53" s="1250"/>
      <c r="H53" s="1251"/>
      <c r="I53" s="114">
        <v>-4892</v>
      </c>
      <c r="J53" s="115">
        <v>-4686</v>
      </c>
      <c r="K53" s="115">
        <v>-4576</v>
      </c>
      <c r="L53" s="115">
        <v>-4364</v>
      </c>
      <c r="M53" s="116">
        <v>-3889</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BeQR7fpXzSN5VIGp8ABWKZf0miWvfo/Rl6VugIWb2tm5xFnxaJt4wo8++xTuOzhQ9DDm56UhQjFdrCWcuhzUvA==" saltValue="xn+5Hil8ohv6aQQIQDGz4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election activeCell="H62" sqref="H62"/>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559</v>
      </c>
      <c r="G54" s="125" t="s">
        <v>560</v>
      </c>
      <c r="H54" s="126" t="s">
        <v>561</v>
      </c>
    </row>
    <row r="55" spans="2:8" ht="52.5" customHeight="1" x14ac:dyDescent="0.15">
      <c r="B55" s="127"/>
      <c r="C55" s="1267" t="s">
        <v>48</v>
      </c>
      <c r="D55" s="1267"/>
      <c r="E55" s="1268"/>
      <c r="F55" s="128">
        <v>1045</v>
      </c>
      <c r="G55" s="128">
        <v>1091</v>
      </c>
      <c r="H55" s="129">
        <v>1130</v>
      </c>
    </row>
    <row r="56" spans="2:8" ht="52.5" customHeight="1" x14ac:dyDescent="0.15">
      <c r="B56" s="130"/>
      <c r="C56" s="1269" t="s">
        <v>49</v>
      </c>
      <c r="D56" s="1269"/>
      <c r="E56" s="1270"/>
      <c r="F56" s="131">
        <v>1238</v>
      </c>
      <c r="G56" s="131">
        <v>1073</v>
      </c>
      <c r="H56" s="132">
        <v>1073</v>
      </c>
    </row>
    <row r="57" spans="2:8" ht="53.25" customHeight="1" x14ac:dyDescent="0.15">
      <c r="B57" s="130"/>
      <c r="C57" s="1271" t="s">
        <v>50</v>
      </c>
      <c r="D57" s="1271"/>
      <c r="E57" s="1272"/>
      <c r="F57" s="133">
        <v>2815</v>
      </c>
      <c r="G57" s="133">
        <v>2758</v>
      </c>
      <c r="H57" s="134">
        <v>2692</v>
      </c>
    </row>
    <row r="58" spans="2:8" ht="45.75" customHeight="1" x14ac:dyDescent="0.15">
      <c r="B58" s="135"/>
      <c r="C58" s="1259" t="s">
        <v>590</v>
      </c>
      <c r="D58" s="1260"/>
      <c r="E58" s="1261"/>
      <c r="F58" s="136">
        <v>1641</v>
      </c>
      <c r="G58" s="136">
        <v>1629</v>
      </c>
      <c r="H58" s="137">
        <v>1649</v>
      </c>
    </row>
    <row r="59" spans="2:8" ht="45.75" customHeight="1" x14ac:dyDescent="0.15">
      <c r="B59" s="135"/>
      <c r="C59" s="1259" t="s">
        <v>591</v>
      </c>
      <c r="D59" s="1260"/>
      <c r="E59" s="1261"/>
      <c r="F59" s="136">
        <v>705</v>
      </c>
      <c r="G59" s="136">
        <v>672</v>
      </c>
      <c r="H59" s="137">
        <v>602</v>
      </c>
    </row>
    <row r="60" spans="2:8" ht="45.75" customHeight="1" x14ac:dyDescent="0.15">
      <c r="B60" s="135"/>
      <c r="C60" s="1259" t="s">
        <v>592</v>
      </c>
      <c r="D60" s="1260"/>
      <c r="E60" s="1261"/>
      <c r="F60" s="136">
        <v>136</v>
      </c>
      <c r="G60" s="136">
        <v>138</v>
      </c>
      <c r="H60" s="137">
        <v>144</v>
      </c>
    </row>
    <row r="61" spans="2:8" ht="45.75" customHeight="1" x14ac:dyDescent="0.15">
      <c r="B61" s="135"/>
      <c r="C61" s="1259" t="s">
        <v>593</v>
      </c>
      <c r="D61" s="1260"/>
      <c r="E61" s="1261"/>
      <c r="F61" s="136">
        <v>77</v>
      </c>
      <c r="G61" s="136">
        <v>77</v>
      </c>
      <c r="H61" s="137">
        <v>77</v>
      </c>
    </row>
    <row r="62" spans="2:8" ht="45.75" customHeight="1" thickBot="1" x14ac:dyDescent="0.2">
      <c r="B62" s="138"/>
      <c r="C62" s="1262" t="s">
        <v>594</v>
      </c>
      <c r="D62" s="1263"/>
      <c r="E62" s="1264"/>
      <c r="F62" s="139">
        <v>98</v>
      </c>
      <c r="G62" s="139">
        <v>90</v>
      </c>
      <c r="H62" s="140">
        <v>76</v>
      </c>
    </row>
    <row r="63" spans="2:8" ht="52.5" customHeight="1" thickBot="1" x14ac:dyDescent="0.2">
      <c r="B63" s="141"/>
      <c r="C63" s="1265" t="s">
        <v>51</v>
      </c>
      <c r="D63" s="1265"/>
      <c r="E63" s="1266"/>
      <c r="F63" s="142">
        <v>5098</v>
      </c>
      <c r="G63" s="142">
        <v>4922</v>
      </c>
      <c r="H63" s="143">
        <v>4894</v>
      </c>
    </row>
    <row r="64" spans="2:8" ht="15" customHeight="1" x14ac:dyDescent="0.15"/>
  </sheetData>
  <sheetProtection algorithmName="SHA-512" hashValue="q/5+sWV8+F/QY0IixHJQzirk4ztWHKqjAeDzVIg0+JSm9EAfUX2zg+uC3DUgQTfDgBuF1+MOaT8US1+FNdqM2Q==" saltValue="5k/06r5KB9S+qFOXU+gbn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148B1F-AC15-4A6C-B668-051BB0BE0B6E}">
  <sheetPr>
    <pageSetUpPr fitToPage="1"/>
  </sheetPr>
  <dimension ref="A1:WZM160"/>
  <sheetViews>
    <sheetView showGridLines="0" topLeftCell="A28" zoomScale="75" zoomScaleNormal="75" zoomScaleSheetLayoutView="55" workbookViewId="0">
      <selection activeCell="BJ17" sqref="BJ17"/>
    </sheetView>
  </sheetViews>
  <sheetFormatPr defaultColWidth="0" defaultRowHeight="13.5" customHeight="1" zeroHeight="1" x14ac:dyDescent="0.15"/>
  <cols>
    <col min="1" max="1" width="6.375" style="1275" customWidth="1"/>
    <col min="2" max="107" width="2.5" style="1275" customWidth="1"/>
    <col min="108" max="108" width="6.125" style="1283" customWidth="1"/>
    <col min="109" max="109" width="5.875" style="1282" customWidth="1"/>
    <col min="110" max="110" width="19.125" style="1275" hidden="1"/>
    <col min="111" max="115" width="12.625" style="1275" hidden="1"/>
    <col min="116" max="349" width="8.625" style="1275" hidden="1"/>
    <col min="350" max="355" width="14.875" style="1275" hidden="1"/>
    <col min="356" max="357" width="15.875" style="1275" hidden="1"/>
    <col min="358" max="363" width="16.125" style="1275" hidden="1"/>
    <col min="364" max="364" width="6.125" style="1275" hidden="1"/>
    <col min="365" max="365" width="3" style="1275" hidden="1"/>
    <col min="366" max="605" width="8.625" style="1275" hidden="1"/>
    <col min="606" max="611" width="14.875" style="1275" hidden="1"/>
    <col min="612" max="613" width="15.875" style="1275" hidden="1"/>
    <col min="614" max="619" width="16.125" style="1275" hidden="1"/>
    <col min="620" max="620" width="6.125" style="1275" hidden="1"/>
    <col min="621" max="621" width="3" style="1275" hidden="1"/>
    <col min="622" max="861" width="8.625" style="1275" hidden="1"/>
    <col min="862" max="867" width="14.875" style="1275" hidden="1"/>
    <col min="868" max="869" width="15.875" style="1275" hidden="1"/>
    <col min="870" max="875" width="16.125" style="1275" hidden="1"/>
    <col min="876" max="876" width="6.125" style="1275" hidden="1"/>
    <col min="877" max="877" width="3" style="1275" hidden="1"/>
    <col min="878" max="1117" width="8.625" style="1275" hidden="1"/>
    <col min="1118" max="1123" width="14.875" style="1275" hidden="1"/>
    <col min="1124" max="1125" width="15.875" style="1275" hidden="1"/>
    <col min="1126" max="1131" width="16.125" style="1275" hidden="1"/>
    <col min="1132" max="1132" width="6.125" style="1275" hidden="1"/>
    <col min="1133" max="1133" width="3" style="1275" hidden="1"/>
    <col min="1134" max="1373" width="8.625" style="1275" hidden="1"/>
    <col min="1374" max="1379" width="14.875" style="1275" hidden="1"/>
    <col min="1380" max="1381" width="15.875" style="1275" hidden="1"/>
    <col min="1382" max="1387" width="16.125" style="1275" hidden="1"/>
    <col min="1388" max="1388" width="6.125" style="1275" hidden="1"/>
    <col min="1389" max="1389" width="3" style="1275" hidden="1"/>
    <col min="1390" max="1629" width="8.625" style="1275" hidden="1"/>
    <col min="1630" max="1635" width="14.875" style="1275" hidden="1"/>
    <col min="1636" max="1637" width="15.875" style="1275" hidden="1"/>
    <col min="1638" max="1643" width="16.125" style="1275" hidden="1"/>
    <col min="1644" max="1644" width="6.125" style="1275" hidden="1"/>
    <col min="1645" max="1645" width="3" style="1275" hidden="1"/>
    <col min="1646" max="1885" width="8.625" style="1275" hidden="1"/>
    <col min="1886" max="1891" width="14.875" style="1275" hidden="1"/>
    <col min="1892" max="1893" width="15.875" style="1275" hidden="1"/>
    <col min="1894" max="1899" width="16.125" style="1275" hidden="1"/>
    <col min="1900" max="1900" width="6.125" style="1275" hidden="1"/>
    <col min="1901" max="1901" width="3" style="1275" hidden="1"/>
    <col min="1902" max="2141" width="8.625" style="1275" hidden="1"/>
    <col min="2142" max="2147" width="14.875" style="1275" hidden="1"/>
    <col min="2148" max="2149" width="15.875" style="1275" hidden="1"/>
    <col min="2150" max="2155" width="16.125" style="1275" hidden="1"/>
    <col min="2156" max="2156" width="6.125" style="1275" hidden="1"/>
    <col min="2157" max="2157" width="3" style="1275" hidden="1"/>
    <col min="2158" max="2397" width="8.625" style="1275" hidden="1"/>
    <col min="2398" max="2403" width="14.875" style="1275" hidden="1"/>
    <col min="2404" max="2405" width="15.875" style="1275" hidden="1"/>
    <col min="2406" max="2411" width="16.125" style="1275" hidden="1"/>
    <col min="2412" max="2412" width="6.125" style="1275" hidden="1"/>
    <col min="2413" max="2413" width="3" style="1275" hidden="1"/>
    <col min="2414" max="2653" width="8.625" style="1275" hidden="1"/>
    <col min="2654" max="2659" width="14.875" style="1275" hidden="1"/>
    <col min="2660" max="2661" width="15.875" style="1275" hidden="1"/>
    <col min="2662" max="2667" width="16.125" style="1275" hidden="1"/>
    <col min="2668" max="2668" width="6.125" style="1275" hidden="1"/>
    <col min="2669" max="2669" width="3" style="1275" hidden="1"/>
    <col min="2670" max="2909" width="8.625" style="1275" hidden="1"/>
    <col min="2910" max="2915" width="14.875" style="1275" hidden="1"/>
    <col min="2916" max="2917" width="15.875" style="1275" hidden="1"/>
    <col min="2918" max="2923" width="16.125" style="1275" hidden="1"/>
    <col min="2924" max="2924" width="6.125" style="1275" hidden="1"/>
    <col min="2925" max="2925" width="3" style="1275" hidden="1"/>
    <col min="2926" max="3165" width="8.625" style="1275" hidden="1"/>
    <col min="3166" max="3171" width="14.875" style="1275" hidden="1"/>
    <col min="3172" max="3173" width="15.875" style="1275" hidden="1"/>
    <col min="3174" max="3179" width="16.125" style="1275" hidden="1"/>
    <col min="3180" max="3180" width="6.125" style="1275" hidden="1"/>
    <col min="3181" max="3181" width="3" style="1275" hidden="1"/>
    <col min="3182" max="3421" width="8.625" style="1275" hidden="1"/>
    <col min="3422" max="3427" width="14.875" style="1275" hidden="1"/>
    <col min="3428" max="3429" width="15.875" style="1275" hidden="1"/>
    <col min="3430" max="3435" width="16.125" style="1275" hidden="1"/>
    <col min="3436" max="3436" width="6.125" style="1275" hidden="1"/>
    <col min="3437" max="3437" width="3" style="1275" hidden="1"/>
    <col min="3438" max="3677" width="8.625" style="1275" hidden="1"/>
    <col min="3678" max="3683" width="14.875" style="1275" hidden="1"/>
    <col min="3684" max="3685" width="15.875" style="1275" hidden="1"/>
    <col min="3686" max="3691" width="16.125" style="1275" hidden="1"/>
    <col min="3692" max="3692" width="6.125" style="1275" hidden="1"/>
    <col min="3693" max="3693" width="3" style="1275" hidden="1"/>
    <col min="3694" max="3933" width="8.625" style="1275" hidden="1"/>
    <col min="3934" max="3939" width="14.875" style="1275" hidden="1"/>
    <col min="3940" max="3941" width="15.875" style="1275" hidden="1"/>
    <col min="3942" max="3947" width="16.125" style="1275" hidden="1"/>
    <col min="3948" max="3948" width="6.125" style="1275" hidden="1"/>
    <col min="3949" max="3949" width="3" style="1275" hidden="1"/>
    <col min="3950" max="4189" width="8.625" style="1275" hidden="1"/>
    <col min="4190" max="4195" width="14.875" style="1275" hidden="1"/>
    <col min="4196" max="4197" width="15.875" style="1275" hidden="1"/>
    <col min="4198" max="4203" width="16.125" style="1275" hidden="1"/>
    <col min="4204" max="4204" width="6.125" style="1275" hidden="1"/>
    <col min="4205" max="4205" width="3" style="1275" hidden="1"/>
    <col min="4206" max="4445" width="8.625" style="1275" hidden="1"/>
    <col min="4446" max="4451" width="14.875" style="1275" hidden="1"/>
    <col min="4452" max="4453" width="15.875" style="1275" hidden="1"/>
    <col min="4454" max="4459" width="16.125" style="1275" hidden="1"/>
    <col min="4460" max="4460" width="6.125" style="1275" hidden="1"/>
    <col min="4461" max="4461" width="3" style="1275" hidden="1"/>
    <col min="4462" max="4701" width="8.625" style="1275" hidden="1"/>
    <col min="4702" max="4707" width="14.875" style="1275" hidden="1"/>
    <col min="4708" max="4709" width="15.875" style="1275" hidden="1"/>
    <col min="4710" max="4715" width="16.125" style="1275" hidden="1"/>
    <col min="4716" max="4716" width="6.125" style="1275" hidden="1"/>
    <col min="4717" max="4717" width="3" style="1275" hidden="1"/>
    <col min="4718" max="4957" width="8.625" style="1275" hidden="1"/>
    <col min="4958" max="4963" width="14.875" style="1275" hidden="1"/>
    <col min="4964" max="4965" width="15.875" style="1275" hidden="1"/>
    <col min="4966" max="4971" width="16.125" style="1275" hidden="1"/>
    <col min="4972" max="4972" width="6.125" style="1275" hidden="1"/>
    <col min="4973" max="4973" width="3" style="1275" hidden="1"/>
    <col min="4974" max="5213" width="8.625" style="1275" hidden="1"/>
    <col min="5214" max="5219" width="14.875" style="1275" hidden="1"/>
    <col min="5220" max="5221" width="15.875" style="1275" hidden="1"/>
    <col min="5222" max="5227" width="16.125" style="1275" hidden="1"/>
    <col min="5228" max="5228" width="6.125" style="1275" hidden="1"/>
    <col min="5229" max="5229" width="3" style="1275" hidden="1"/>
    <col min="5230" max="5469" width="8.625" style="1275" hidden="1"/>
    <col min="5470" max="5475" width="14.875" style="1275" hidden="1"/>
    <col min="5476" max="5477" width="15.875" style="1275" hidden="1"/>
    <col min="5478" max="5483" width="16.125" style="1275" hidden="1"/>
    <col min="5484" max="5484" width="6.125" style="1275" hidden="1"/>
    <col min="5485" max="5485" width="3" style="1275" hidden="1"/>
    <col min="5486" max="5725" width="8.625" style="1275" hidden="1"/>
    <col min="5726" max="5731" width="14.875" style="1275" hidden="1"/>
    <col min="5732" max="5733" width="15.875" style="1275" hidden="1"/>
    <col min="5734" max="5739" width="16.125" style="1275" hidden="1"/>
    <col min="5740" max="5740" width="6.125" style="1275" hidden="1"/>
    <col min="5741" max="5741" width="3" style="1275" hidden="1"/>
    <col min="5742" max="5981" width="8.625" style="1275" hidden="1"/>
    <col min="5982" max="5987" width="14.875" style="1275" hidden="1"/>
    <col min="5988" max="5989" width="15.875" style="1275" hidden="1"/>
    <col min="5990" max="5995" width="16.125" style="1275" hidden="1"/>
    <col min="5996" max="5996" width="6.125" style="1275" hidden="1"/>
    <col min="5997" max="5997" width="3" style="1275" hidden="1"/>
    <col min="5998" max="6237" width="8.625" style="1275" hidden="1"/>
    <col min="6238" max="6243" width="14.875" style="1275" hidden="1"/>
    <col min="6244" max="6245" width="15.875" style="1275" hidden="1"/>
    <col min="6246" max="6251" width="16.125" style="1275" hidden="1"/>
    <col min="6252" max="6252" width="6.125" style="1275" hidden="1"/>
    <col min="6253" max="6253" width="3" style="1275" hidden="1"/>
    <col min="6254" max="6493" width="8.625" style="1275" hidden="1"/>
    <col min="6494" max="6499" width="14.875" style="1275" hidden="1"/>
    <col min="6500" max="6501" width="15.875" style="1275" hidden="1"/>
    <col min="6502" max="6507" width="16.125" style="1275" hidden="1"/>
    <col min="6508" max="6508" width="6.125" style="1275" hidden="1"/>
    <col min="6509" max="6509" width="3" style="1275" hidden="1"/>
    <col min="6510" max="6749" width="8.625" style="1275" hidden="1"/>
    <col min="6750" max="6755" width="14.875" style="1275" hidden="1"/>
    <col min="6756" max="6757" width="15.875" style="1275" hidden="1"/>
    <col min="6758" max="6763" width="16.125" style="1275" hidden="1"/>
    <col min="6764" max="6764" width="6.125" style="1275" hidden="1"/>
    <col min="6765" max="6765" width="3" style="1275" hidden="1"/>
    <col min="6766" max="7005" width="8.625" style="1275" hidden="1"/>
    <col min="7006" max="7011" width="14.875" style="1275" hidden="1"/>
    <col min="7012" max="7013" width="15.875" style="1275" hidden="1"/>
    <col min="7014" max="7019" width="16.125" style="1275" hidden="1"/>
    <col min="7020" max="7020" width="6.125" style="1275" hidden="1"/>
    <col min="7021" max="7021" width="3" style="1275" hidden="1"/>
    <col min="7022" max="7261" width="8.625" style="1275" hidden="1"/>
    <col min="7262" max="7267" width="14.875" style="1275" hidden="1"/>
    <col min="7268" max="7269" width="15.875" style="1275" hidden="1"/>
    <col min="7270" max="7275" width="16.125" style="1275" hidden="1"/>
    <col min="7276" max="7276" width="6.125" style="1275" hidden="1"/>
    <col min="7277" max="7277" width="3" style="1275" hidden="1"/>
    <col min="7278" max="7517" width="8.625" style="1275" hidden="1"/>
    <col min="7518" max="7523" width="14.875" style="1275" hidden="1"/>
    <col min="7524" max="7525" width="15.875" style="1275" hidden="1"/>
    <col min="7526" max="7531" width="16.125" style="1275" hidden="1"/>
    <col min="7532" max="7532" width="6.125" style="1275" hidden="1"/>
    <col min="7533" max="7533" width="3" style="1275" hidden="1"/>
    <col min="7534" max="7773" width="8.625" style="1275" hidden="1"/>
    <col min="7774" max="7779" width="14.875" style="1275" hidden="1"/>
    <col min="7780" max="7781" width="15.875" style="1275" hidden="1"/>
    <col min="7782" max="7787" width="16.125" style="1275" hidden="1"/>
    <col min="7788" max="7788" width="6.125" style="1275" hidden="1"/>
    <col min="7789" max="7789" width="3" style="1275" hidden="1"/>
    <col min="7790" max="8029" width="8.625" style="1275" hidden="1"/>
    <col min="8030" max="8035" width="14.875" style="1275" hidden="1"/>
    <col min="8036" max="8037" width="15.875" style="1275" hidden="1"/>
    <col min="8038" max="8043" width="16.125" style="1275" hidden="1"/>
    <col min="8044" max="8044" width="6.125" style="1275" hidden="1"/>
    <col min="8045" max="8045" width="3" style="1275" hidden="1"/>
    <col min="8046" max="8285" width="8.625" style="1275" hidden="1"/>
    <col min="8286" max="8291" width="14.875" style="1275" hidden="1"/>
    <col min="8292" max="8293" width="15.875" style="1275" hidden="1"/>
    <col min="8294" max="8299" width="16.125" style="1275" hidden="1"/>
    <col min="8300" max="8300" width="6.125" style="1275" hidden="1"/>
    <col min="8301" max="8301" width="3" style="1275" hidden="1"/>
    <col min="8302" max="8541" width="8.625" style="1275" hidden="1"/>
    <col min="8542" max="8547" width="14.875" style="1275" hidden="1"/>
    <col min="8548" max="8549" width="15.875" style="1275" hidden="1"/>
    <col min="8550" max="8555" width="16.125" style="1275" hidden="1"/>
    <col min="8556" max="8556" width="6.125" style="1275" hidden="1"/>
    <col min="8557" max="8557" width="3" style="1275" hidden="1"/>
    <col min="8558" max="8797" width="8.625" style="1275" hidden="1"/>
    <col min="8798" max="8803" width="14.875" style="1275" hidden="1"/>
    <col min="8804" max="8805" width="15.875" style="1275" hidden="1"/>
    <col min="8806" max="8811" width="16.125" style="1275" hidden="1"/>
    <col min="8812" max="8812" width="6.125" style="1275" hidden="1"/>
    <col min="8813" max="8813" width="3" style="1275" hidden="1"/>
    <col min="8814" max="9053" width="8.625" style="1275" hidden="1"/>
    <col min="9054" max="9059" width="14.875" style="1275" hidden="1"/>
    <col min="9060" max="9061" width="15.875" style="1275" hidden="1"/>
    <col min="9062" max="9067" width="16.125" style="1275" hidden="1"/>
    <col min="9068" max="9068" width="6.125" style="1275" hidden="1"/>
    <col min="9069" max="9069" width="3" style="1275" hidden="1"/>
    <col min="9070" max="9309" width="8.625" style="1275" hidden="1"/>
    <col min="9310" max="9315" width="14.875" style="1275" hidden="1"/>
    <col min="9316" max="9317" width="15.875" style="1275" hidden="1"/>
    <col min="9318" max="9323" width="16.125" style="1275" hidden="1"/>
    <col min="9324" max="9324" width="6.125" style="1275" hidden="1"/>
    <col min="9325" max="9325" width="3" style="1275" hidden="1"/>
    <col min="9326" max="9565" width="8.625" style="1275" hidden="1"/>
    <col min="9566" max="9571" width="14.875" style="1275" hidden="1"/>
    <col min="9572" max="9573" width="15.875" style="1275" hidden="1"/>
    <col min="9574" max="9579" width="16.125" style="1275" hidden="1"/>
    <col min="9580" max="9580" width="6.125" style="1275" hidden="1"/>
    <col min="9581" max="9581" width="3" style="1275" hidden="1"/>
    <col min="9582" max="9821" width="8.625" style="1275" hidden="1"/>
    <col min="9822" max="9827" width="14.875" style="1275" hidden="1"/>
    <col min="9828" max="9829" width="15.875" style="1275" hidden="1"/>
    <col min="9830" max="9835" width="16.125" style="1275" hidden="1"/>
    <col min="9836" max="9836" width="6.125" style="1275" hidden="1"/>
    <col min="9837" max="9837" width="3" style="1275" hidden="1"/>
    <col min="9838" max="10077" width="8.625" style="1275" hidden="1"/>
    <col min="10078" max="10083" width="14.875" style="1275" hidden="1"/>
    <col min="10084" max="10085" width="15.875" style="1275" hidden="1"/>
    <col min="10086" max="10091" width="16.125" style="1275" hidden="1"/>
    <col min="10092" max="10092" width="6.125" style="1275" hidden="1"/>
    <col min="10093" max="10093" width="3" style="1275" hidden="1"/>
    <col min="10094" max="10333" width="8.625" style="1275" hidden="1"/>
    <col min="10334" max="10339" width="14.875" style="1275" hidden="1"/>
    <col min="10340" max="10341" width="15.875" style="1275" hidden="1"/>
    <col min="10342" max="10347" width="16.125" style="1275" hidden="1"/>
    <col min="10348" max="10348" width="6.125" style="1275" hidden="1"/>
    <col min="10349" max="10349" width="3" style="1275" hidden="1"/>
    <col min="10350" max="10589" width="8.625" style="1275" hidden="1"/>
    <col min="10590" max="10595" width="14.875" style="1275" hidden="1"/>
    <col min="10596" max="10597" width="15.875" style="1275" hidden="1"/>
    <col min="10598" max="10603" width="16.125" style="1275" hidden="1"/>
    <col min="10604" max="10604" width="6.125" style="1275" hidden="1"/>
    <col min="10605" max="10605" width="3" style="1275" hidden="1"/>
    <col min="10606" max="10845" width="8.625" style="1275" hidden="1"/>
    <col min="10846" max="10851" width="14.875" style="1275" hidden="1"/>
    <col min="10852" max="10853" width="15.875" style="1275" hidden="1"/>
    <col min="10854" max="10859" width="16.125" style="1275" hidden="1"/>
    <col min="10860" max="10860" width="6.125" style="1275" hidden="1"/>
    <col min="10861" max="10861" width="3" style="1275" hidden="1"/>
    <col min="10862" max="11101" width="8.625" style="1275" hidden="1"/>
    <col min="11102" max="11107" width="14.875" style="1275" hidden="1"/>
    <col min="11108" max="11109" width="15.875" style="1275" hidden="1"/>
    <col min="11110" max="11115" width="16.125" style="1275" hidden="1"/>
    <col min="11116" max="11116" width="6.125" style="1275" hidden="1"/>
    <col min="11117" max="11117" width="3" style="1275" hidden="1"/>
    <col min="11118" max="11357" width="8.625" style="1275" hidden="1"/>
    <col min="11358" max="11363" width="14.875" style="1275" hidden="1"/>
    <col min="11364" max="11365" width="15.875" style="1275" hidden="1"/>
    <col min="11366" max="11371" width="16.125" style="1275" hidden="1"/>
    <col min="11372" max="11372" width="6.125" style="1275" hidden="1"/>
    <col min="11373" max="11373" width="3" style="1275" hidden="1"/>
    <col min="11374" max="11613" width="8.625" style="1275" hidden="1"/>
    <col min="11614" max="11619" width="14.875" style="1275" hidden="1"/>
    <col min="11620" max="11621" width="15.875" style="1275" hidden="1"/>
    <col min="11622" max="11627" width="16.125" style="1275" hidden="1"/>
    <col min="11628" max="11628" width="6.125" style="1275" hidden="1"/>
    <col min="11629" max="11629" width="3" style="1275" hidden="1"/>
    <col min="11630" max="11869" width="8.625" style="1275" hidden="1"/>
    <col min="11870" max="11875" width="14.875" style="1275" hidden="1"/>
    <col min="11876" max="11877" width="15.875" style="1275" hidden="1"/>
    <col min="11878" max="11883" width="16.125" style="1275" hidden="1"/>
    <col min="11884" max="11884" width="6.125" style="1275" hidden="1"/>
    <col min="11885" max="11885" width="3" style="1275" hidden="1"/>
    <col min="11886" max="12125" width="8.625" style="1275" hidden="1"/>
    <col min="12126" max="12131" width="14.875" style="1275" hidden="1"/>
    <col min="12132" max="12133" width="15.875" style="1275" hidden="1"/>
    <col min="12134" max="12139" width="16.125" style="1275" hidden="1"/>
    <col min="12140" max="12140" width="6.125" style="1275" hidden="1"/>
    <col min="12141" max="12141" width="3" style="1275" hidden="1"/>
    <col min="12142" max="12381" width="8.625" style="1275" hidden="1"/>
    <col min="12382" max="12387" width="14.875" style="1275" hidden="1"/>
    <col min="12388" max="12389" width="15.875" style="1275" hidden="1"/>
    <col min="12390" max="12395" width="16.125" style="1275" hidden="1"/>
    <col min="12396" max="12396" width="6.125" style="1275" hidden="1"/>
    <col min="12397" max="12397" width="3" style="1275" hidden="1"/>
    <col min="12398" max="12637" width="8.625" style="1275" hidden="1"/>
    <col min="12638" max="12643" width="14.875" style="1275" hidden="1"/>
    <col min="12644" max="12645" width="15.875" style="1275" hidden="1"/>
    <col min="12646" max="12651" width="16.125" style="1275" hidden="1"/>
    <col min="12652" max="12652" width="6.125" style="1275" hidden="1"/>
    <col min="12653" max="12653" width="3" style="1275" hidden="1"/>
    <col min="12654" max="12893" width="8.625" style="1275" hidden="1"/>
    <col min="12894" max="12899" width="14.875" style="1275" hidden="1"/>
    <col min="12900" max="12901" width="15.875" style="1275" hidden="1"/>
    <col min="12902" max="12907" width="16.125" style="1275" hidden="1"/>
    <col min="12908" max="12908" width="6.125" style="1275" hidden="1"/>
    <col min="12909" max="12909" width="3" style="1275" hidden="1"/>
    <col min="12910" max="13149" width="8.625" style="1275" hidden="1"/>
    <col min="13150" max="13155" width="14.875" style="1275" hidden="1"/>
    <col min="13156" max="13157" width="15.875" style="1275" hidden="1"/>
    <col min="13158" max="13163" width="16.125" style="1275" hidden="1"/>
    <col min="13164" max="13164" width="6.125" style="1275" hidden="1"/>
    <col min="13165" max="13165" width="3" style="1275" hidden="1"/>
    <col min="13166" max="13405" width="8.625" style="1275" hidden="1"/>
    <col min="13406" max="13411" width="14.875" style="1275" hidden="1"/>
    <col min="13412" max="13413" width="15.875" style="1275" hidden="1"/>
    <col min="13414" max="13419" width="16.125" style="1275" hidden="1"/>
    <col min="13420" max="13420" width="6.125" style="1275" hidden="1"/>
    <col min="13421" max="13421" width="3" style="1275" hidden="1"/>
    <col min="13422" max="13661" width="8.625" style="1275" hidden="1"/>
    <col min="13662" max="13667" width="14.875" style="1275" hidden="1"/>
    <col min="13668" max="13669" width="15.875" style="1275" hidden="1"/>
    <col min="13670" max="13675" width="16.125" style="1275" hidden="1"/>
    <col min="13676" max="13676" width="6.125" style="1275" hidden="1"/>
    <col min="13677" max="13677" width="3" style="1275" hidden="1"/>
    <col min="13678" max="13917" width="8.625" style="1275" hidden="1"/>
    <col min="13918" max="13923" width="14.875" style="1275" hidden="1"/>
    <col min="13924" max="13925" width="15.875" style="1275" hidden="1"/>
    <col min="13926" max="13931" width="16.125" style="1275" hidden="1"/>
    <col min="13932" max="13932" width="6.125" style="1275" hidden="1"/>
    <col min="13933" max="13933" width="3" style="1275" hidden="1"/>
    <col min="13934" max="14173" width="8.625" style="1275" hidden="1"/>
    <col min="14174" max="14179" width="14.875" style="1275" hidden="1"/>
    <col min="14180" max="14181" width="15.875" style="1275" hidden="1"/>
    <col min="14182" max="14187" width="16.125" style="1275" hidden="1"/>
    <col min="14188" max="14188" width="6.125" style="1275" hidden="1"/>
    <col min="14189" max="14189" width="3" style="1275" hidden="1"/>
    <col min="14190" max="14429" width="8.625" style="1275" hidden="1"/>
    <col min="14430" max="14435" width="14.875" style="1275" hidden="1"/>
    <col min="14436" max="14437" width="15.875" style="1275" hidden="1"/>
    <col min="14438" max="14443" width="16.125" style="1275" hidden="1"/>
    <col min="14444" max="14444" width="6.125" style="1275" hidden="1"/>
    <col min="14445" max="14445" width="3" style="1275" hidden="1"/>
    <col min="14446" max="14685" width="8.625" style="1275" hidden="1"/>
    <col min="14686" max="14691" width="14.875" style="1275" hidden="1"/>
    <col min="14692" max="14693" width="15.875" style="1275" hidden="1"/>
    <col min="14694" max="14699" width="16.125" style="1275" hidden="1"/>
    <col min="14700" max="14700" width="6.125" style="1275" hidden="1"/>
    <col min="14701" max="14701" width="3" style="1275" hidden="1"/>
    <col min="14702" max="14941" width="8.625" style="1275" hidden="1"/>
    <col min="14942" max="14947" width="14.875" style="1275" hidden="1"/>
    <col min="14948" max="14949" width="15.875" style="1275" hidden="1"/>
    <col min="14950" max="14955" width="16.125" style="1275" hidden="1"/>
    <col min="14956" max="14956" width="6.125" style="1275" hidden="1"/>
    <col min="14957" max="14957" width="3" style="1275" hidden="1"/>
    <col min="14958" max="15197" width="8.625" style="1275" hidden="1"/>
    <col min="15198" max="15203" width="14.875" style="1275" hidden="1"/>
    <col min="15204" max="15205" width="15.875" style="1275" hidden="1"/>
    <col min="15206" max="15211" width="16.125" style="1275" hidden="1"/>
    <col min="15212" max="15212" width="6.125" style="1275" hidden="1"/>
    <col min="15213" max="15213" width="3" style="1275" hidden="1"/>
    <col min="15214" max="15453" width="8.625" style="1275" hidden="1"/>
    <col min="15454" max="15459" width="14.875" style="1275" hidden="1"/>
    <col min="15460" max="15461" width="15.875" style="1275" hidden="1"/>
    <col min="15462" max="15467" width="16.125" style="1275" hidden="1"/>
    <col min="15468" max="15468" width="6.125" style="1275" hidden="1"/>
    <col min="15469" max="15469" width="3" style="1275" hidden="1"/>
    <col min="15470" max="15709" width="8.625" style="1275" hidden="1"/>
    <col min="15710" max="15715" width="14.875" style="1275" hidden="1"/>
    <col min="15716" max="15717" width="15.875" style="1275" hidden="1"/>
    <col min="15718" max="15723" width="16.125" style="1275" hidden="1"/>
    <col min="15724" max="15724" width="6.125" style="1275" hidden="1"/>
    <col min="15725" max="15725" width="3" style="1275" hidden="1"/>
    <col min="15726" max="15965" width="8.625" style="1275" hidden="1"/>
    <col min="15966" max="15971" width="14.875" style="1275" hidden="1"/>
    <col min="15972" max="15973" width="15.875" style="1275" hidden="1"/>
    <col min="15974" max="15979" width="16.125" style="1275" hidden="1"/>
    <col min="15980" max="15980" width="6.125" style="1275" hidden="1"/>
    <col min="15981" max="15981" width="3" style="1275" hidden="1"/>
    <col min="15982" max="16221" width="8.625" style="1275" hidden="1"/>
    <col min="16222" max="16227" width="14.875" style="1275" hidden="1"/>
    <col min="16228" max="16229" width="15.875" style="1275" hidden="1"/>
    <col min="16230" max="16235" width="16.125" style="1275" hidden="1"/>
    <col min="16236" max="16236" width="6.125" style="1275" hidden="1"/>
    <col min="16237" max="16237" width="3" style="1275" hidden="1"/>
    <col min="16238" max="16384" width="8.625" style="1275" hidden="1"/>
  </cols>
  <sheetData>
    <row r="1" spans="1:143" ht="42.75" customHeight="1" x14ac:dyDescent="0.15">
      <c r="A1" s="1273"/>
      <c r="B1" s="1274"/>
      <c r="DD1" s="1275"/>
      <c r="DE1" s="1275"/>
    </row>
    <row r="2" spans="1:143" ht="25.5" customHeight="1" x14ac:dyDescent="0.15">
      <c r="A2" s="1276"/>
      <c r="C2" s="1276"/>
      <c r="O2" s="1276"/>
      <c r="P2" s="1276"/>
      <c r="Q2" s="1276"/>
      <c r="R2" s="1276"/>
      <c r="S2" s="1276"/>
      <c r="T2" s="1276"/>
      <c r="U2" s="1276"/>
      <c r="V2" s="1276"/>
      <c r="W2" s="1276"/>
      <c r="X2" s="1276"/>
      <c r="Y2" s="1276"/>
      <c r="Z2" s="1276"/>
      <c r="AA2" s="1276"/>
      <c r="AB2" s="1276"/>
      <c r="AC2" s="1276"/>
      <c r="AD2" s="1276"/>
      <c r="AE2" s="1276"/>
      <c r="AF2" s="1276"/>
      <c r="AG2" s="1276"/>
      <c r="AH2" s="1276"/>
      <c r="AI2" s="1276"/>
      <c r="AU2" s="1276"/>
      <c r="BG2" s="1276"/>
      <c r="BS2" s="1276"/>
      <c r="CE2" s="1276"/>
      <c r="CQ2" s="1276"/>
      <c r="DD2" s="1275"/>
      <c r="DE2" s="1275"/>
    </row>
    <row r="3" spans="1:143" ht="25.5" customHeight="1" x14ac:dyDescent="0.15">
      <c r="A3" s="1276"/>
      <c r="C3" s="1276"/>
      <c r="O3" s="1276"/>
      <c r="P3" s="1276"/>
      <c r="Q3" s="1276"/>
      <c r="R3" s="1276"/>
      <c r="S3" s="1276"/>
      <c r="T3" s="1276"/>
      <c r="U3" s="1276"/>
      <c r="V3" s="1276"/>
      <c r="W3" s="1276"/>
      <c r="X3" s="1276"/>
      <c r="Y3" s="1276"/>
      <c r="Z3" s="1276"/>
      <c r="AA3" s="1276"/>
      <c r="AB3" s="1276"/>
      <c r="AC3" s="1276"/>
      <c r="AD3" s="1276"/>
      <c r="AE3" s="1276"/>
      <c r="AF3" s="1276"/>
      <c r="AG3" s="1276"/>
      <c r="AH3" s="1276"/>
      <c r="AI3" s="1276"/>
      <c r="AU3" s="1276"/>
      <c r="BG3" s="1276"/>
      <c r="BS3" s="1276"/>
      <c r="CE3" s="1276"/>
      <c r="CQ3" s="1276"/>
      <c r="DD3" s="1275"/>
      <c r="DE3" s="1275"/>
    </row>
    <row r="4" spans="1:143" s="292" customFormat="1" x14ac:dyDescent="0.15">
      <c r="A4" s="1276"/>
      <c r="B4" s="1276"/>
      <c r="C4" s="1276"/>
      <c r="D4" s="1276"/>
      <c r="E4" s="1276"/>
      <c r="F4" s="1276"/>
      <c r="G4" s="1276"/>
      <c r="H4" s="1276"/>
      <c r="I4" s="1276"/>
      <c r="J4" s="1276"/>
      <c r="K4" s="1276"/>
      <c r="L4" s="1276"/>
      <c r="M4" s="1276"/>
      <c r="N4" s="1276"/>
      <c r="O4" s="1276"/>
      <c r="P4" s="1276"/>
      <c r="Q4" s="1276"/>
      <c r="R4" s="1276"/>
      <c r="S4" s="1276"/>
      <c r="T4" s="1276"/>
      <c r="U4" s="1276"/>
      <c r="V4" s="1276"/>
      <c r="W4" s="1276"/>
      <c r="X4" s="1276"/>
      <c r="Y4" s="1276"/>
      <c r="Z4" s="1276"/>
      <c r="AA4" s="1276"/>
      <c r="AB4" s="1276"/>
      <c r="AC4" s="1276"/>
      <c r="AD4" s="1276"/>
      <c r="AE4" s="1276"/>
      <c r="AF4" s="1276"/>
      <c r="AG4" s="1276"/>
      <c r="AH4" s="1276"/>
      <c r="AI4" s="1276"/>
      <c r="AJ4" s="1276"/>
      <c r="AK4" s="1276"/>
      <c r="AL4" s="1276"/>
      <c r="AM4" s="1276"/>
      <c r="AN4" s="1276"/>
      <c r="AO4" s="1276"/>
      <c r="AP4" s="1276"/>
      <c r="AQ4" s="1276"/>
      <c r="AR4" s="1276"/>
      <c r="AS4" s="1276"/>
      <c r="AT4" s="1276"/>
      <c r="AU4" s="1276"/>
      <c r="AV4" s="1276"/>
      <c r="AW4" s="1276"/>
      <c r="AX4" s="1276"/>
      <c r="AY4" s="1276"/>
      <c r="AZ4" s="1276"/>
      <c r="BA4" s="1276"/>
      <c r="BB4" s="1276"/>
      <c r="BC4" s="1276"/>
      <c r="BD4" s="1276"/>
      <c r="BE4" s="1276"/>
      <c r="BF4" s="1276"/>
      <c r="BG4" s="1276"/>
      <c r="BH4" s="1276"/>
      <c r="BI4" s="1276"/>
      <c r="BJ4" s="1276"/>
      <c r="BK4" s="1276"/>
      <c r="BL4" s="1276"/>
      <c r="BM4" s="1276"/>
      <c r="BN4" s="1276"/>
      <c r="BO4" s="1276"/>
      <c r="BP4" s="1276"/>
      <c r="BQ4" s="1276"/>
      <c r="BR4" s="1276"/>
      <c r="BS4" s="1276"/>
      <c r="BT4" s="1276"/>
      <c r="BU4" s="1276"/>
      <c r="BV4" s="1276"/>
      <c r="BW4" s="1276"/>
      <c r="BX4" s="1276"/>
      <c r="BY4" s="1276"/>
      <c r="BZ4" s="1276"/>
      <c r="CA4" s="1276"/>
      <c r="CB4" s="1276"/>
      <c r="CC4" s="1276"/>
      <c r="CD4" s="1276"/>
      <c r="CE4" s="1276"/>
      <c r="CF4" s="1276"/>
      <c r="CG4" s="1276"/>
      <c r="CH4" s="1276"/>
      <c r="CI4" s="1276"/>
      <c r="CJ4" s="1276"/>
      <c r="CK4" s="1276"/>
      <c r="CL4" s="1276"/>
      <c r="CM4" s="1276"/>
      <c r="CN4" s="1276"/>
      <c r="CO4" s="1276"/>
      <c r="CP4" s="1276"/>
      <c r="CQ4" s="1276"/>
      <c r="CR4" s="1276"/>
      <c r="CS4" s="1276"/>
      <c r="CT4" s="1276"/>
      <c r="CU4" s="1276"/>
      <c r="CV4" s="1276"/>
      <c r="CW4" s="1276"/>
      <c r="CX4" s="1276"/>
      <c r="CY4" s="1276"/>
      <c r="CZ4" s="1276"/>
      <c r="DA4" s="1276"/>
      <c r="DB4" s="1276"/>
      <c r="DC4" s="1276"/>
      <c r="DD4" s="1276"/>
      <c r="DE4" s="1276"/>
      <c r="DF4" s="293"/>
      <c r="DG4" s="293"/>
      <c r="DH4" s="293"/>
      <c r="DI4" s="293"/>
      <c r="DJ4" s="293"/>
      <c r="DK4" s="293"/>
      <c r="DL4" s="293"/>
      <c r="DM4" s="293"/>
      <c r="DN4" s="293"/>
      <c r="DO4" s="293"/>
      <c r="DP4" s="293"/>
      <c r="DQ4" s="293"/>
      <c r="DR4" s="293"/>
      <c r="DS4" s="293"/>
      <c r="DT4" s="293"/>
      <c r="DU4" s="293"/>
      <c r="DV4" s="293"/>
      <c r="DW4" s="293"/>
    </row>
    <row r="5" spans="1:143" s="292" customFormat="1" x14ac:dyDescent="0.15">
      <c r="A5" s="1276"/>
      <c r="B5" s="1276"/>
      <c r="C5" s="1276"/>
      <c r="D5" s="1276"/>
      <c r="E5" s="1276"/>
      <c r="F5" s="1276"/>
      <c r="G5" s="1276"/>
      <c r="H5" s="1276"/>
      <c r="I5" s="1276"/>
      <c r="J5" s="1276"/>
      <c r="K5" s="1276"/>
      <c r="L5" s="1276"/>
      <c r="M5" s="1276"/>
      <c r="N5" s="1276"/>
      <c r="O5" s="1276"/>
      <c r="P5" s="1276"/>
      <c r="Q5" s="1276"/>
      <c r="R5" s="1276"/>
      <c r="S5" s="1276"/>
      <c r="T5" s="1276"/>
      <c r="U5" s="1276"/>
      <c r="V5" s="1276"/>
      <c r="W5" s="1276"/>
      <c r="X5" s="1276"/>
      <c r="Y5" s="1276"/>
      <c r="Z5" s="1276"/>
      <c r="AA5" s="1276"/>
      <c r="AB5" s="1276"/>
      <c r="AC5" s="1276"/>
      <c r="AD5" s="1276"/>
      <c r="AE5" s="1276"/>
      <c r="AF5" s="1276"/>
      <c r="AG5" s="1276"/>
      <c r="AH5" s="1276"/>
      <c r="AI5" s="1276"/>
      <c r="AJ5" s="1276"/>
      <c r="AK5" s="1276"/>
      <c r="AL5" s="1276"/>
      <c r="AM5" s="1276"/>
      <c r="AN5" s="1276"/>
      <c r="AO5" s="1276"/>
      <c r="AP5" s="1276"/>
      <c r="AQ5" s="1276"/>
      <c r="AR5" s="1276"/>
      <c r="AS5" s="1276"/>
      <c r="AT5" s="1276"/>
      <c r="AU5" s="1276"/>
      <c r="AV5" s="1276"/>
      <c r="AW5" s="1276"/>
      <c r="AX5" s="1276"/>
      <c r="AY5" s="1276"/>
      <c r="AZ5" s="1276"/>
      <c r="BA5" s="1276"/>
      <c r="BB5" s="1276"/>
      <c r="BC5" s="1276"/>
      <c r="BD5" s="1276"/>
      <c r="BE5" s="1276"/>
      <c r="BF5" s="1276"/>
      <c r="BG5" s="1276"/>
      <c r="BH5" s="1276"/>
      <c r="BI5" s="1276"/>
      <c r="BJ5" s="1276"/>
      <c r="BK5" s="1276"/>
      <c r="BL5" s="1276"/>
      <c r="BM5" s="1276"/>
      <c r="BN5" s="1276"/>
      <c r="BO5" s="1276"/>
      <c r="BP5" s="1276"/>
      <c r="BQ5" s="1276"/>
      <c r="BR5" s="1276"/>
      <c r="BS5" s="1276"/>
      <c r="BT5" s="1276"/>
      <c r="BU5" s="1276"/>
      <c r="BV5" s="1276"/>
      <c r="BW5" s="1276"/>
      <c r="BX5" s="1276"/>
      <c r="BY5" s="1276"/>
      <c r="BZ5" s="1276"/>
      <c r="CA5" s="1276"/>
      <c r="CB5" s="1276"/>
      <c r="CC5" s="1276"/>
      <c r="CD5" s="1276"/>
      <c r="CE5" s="1276"/>
      <c r="CF5" s="1276"/>
      <c r="CG5" s="1276"/>
      <c r="CH5" s="1276"/>
      <c r="CI5" s="1276"/>
      <c r="CJ5" s="1276"/>
      <c r="CK5" s="1276"/>
      <c r="CL5" s="1276"/>
      <c r="CM5" s="1276"/>
      <c r="CN5" s="1276"/>
      <c r="CO5" s="1276"/>
      <c r="CP5" s="1276"/>
      <c r="CQ5" s="1276"/>
      <c r="CR5" s="1276"/>
      <c r="CS5" s="1276"/>
      <c r="CT5" s="1276"/>
      <c r="CU5" s="1276"/>
      <c r="CV5" s="1276"/>
      <c r="CW5" s="1276"/>
      <c r="CX5" s="1276"/>
      <c r="CY5" s="1276"/>
      <c r="CZ5" s="1276"/>
      <c r="DA5" s="1276"/>
      <c r="DB5" s="1276"/>
      <c r="DC5" s="1276"/>
      <c r="DD5" s="1276"/>
      <c r="DE5" s="1276"/>
      <c r="DF5" s="293"/>
      <c r="DG5" s="293"/>
      <c r="DH5" s="293"/>
      <c r="DI5" s="293"/>
      <c r="DJ5" s="293"/>
      <c r="DK5" s="293"/>
      <c r="DL5" s="293"/>
      <c r="DM5" s="293"/>
      <c r="DN5" s="293"/>
      <c r="DO5" s="293"/>
      <c r="DP5" s="293"/>
      <c r="DQ5" s="293"/>
      <c r="DR5" s="293"/>
      <c r="DS5" s="293"/>
      <c r="DT5" s="293"/>
      <c r="DU5" s="293"/>
      <c r="DV5" s="293"/>
      <c r="DW5" s="293"/>
    </row>
    <row r="6" spans="1:143" s="292" customFormat="1" x14ac:dyDescent="0.15">
      <c r="A6" s="1276"/>
      <c r="B6" s="1276"/>
      <c r="C6" s="1276"/>
      <c r="D6" s="1276"/>
      <c r="E6" s="1276"/>
      <c r="F6" s="1276"/>
      <c r="G6" s="1276"/>
      <c r="H6" s="1276"/>
      <c r="I6" s="1276"/>
      <c r="J6" s="1276"/>
      <c r="K6" s="1276"/>
      <c r="L6" s="1276"/>
      <c r="M6" s="1276"/>
      <c r="N6" s="1276"/>
      <c r="O6" s="1276"/>
      <c r="P6" s="1276"/>
      <c r="Q6" s="1276"/>
      <c r="R6" s="1276"/>
      <c r="S6" s="1276"/>
      <c r="T6" s="1276"/>
      <c r="U6" s="1276"/>
      <c r="V6" s="1276"/>
      <c r="W6" s="1276"/>
      <c r="X6" s="1276"/>
      <c r="Y6" s="1276"/>
      <c r="Z6" s="1276"/>
      <c r="AA6" s="1276"/>
      <c r="AB6" s="1276"/>
      <c r="AC6" s="1276"/>
      <c r="AD6" s="1276"/>
      <c r="AE6" s="1276"/>
      <c r="AF6" s="1276"/>
      <c r="AG6" s="1276"/>
      <c r="AH6" s="1276"/>
      <c r="AI6" s="1276"/>
      <c r="AJ6" s="1276"/>
      <c r="AK6" s="1276"/>
      <c r="AL6" s="1276"/>
      <c r="AM6" s="1276"/>
      <c r="AN6" s="1276"/>
      <c r="AO6" s="1276"/>
      <c r="AP6" s="1276"/>
      <c r="AQ6" s="1276"/>
      <c r="AR6" s="1276"/>
      <c r="AS6" s="1276"/>
      <c r="AT6" s="1276"/>
      <c r="AU6" s="1276"/>
      <c r="AV6" s="1276"/>
      <c r="AW6" s="1276"/>
      <c r="AX6" s="1276"/>
      <c r="AY6" s="1276"/>
      <c r="AZ6" s="1276"/>
      <c r="BA6" s="1276"/>
      <c r="BB6" s="1276"/>
      <c r="BC6" s="1276"/>
      <c r="BD6" s="1276"/>
      <c r="BE6" s="1276"/>
      <c r="BF6" s="1276"/>
      <c r="BG6" s="1276"/>
      <c r="BH6" s="1276"/>
      <c r="BI6" s="1276"/>
      <c r="BJ6" s="1276"/>
      <c r="BK6" s="1276"/>
      <c r="BL6" s="1276"/>
      <c r="BM6" s="1276"/>
      <c r="BN6" s="1276"/>
      <c r="BO6" s="1276"/>
      <c r="BP6" s="1276"/>
      <c r="BQ6" s="1276"/>
      <c r="BR6" s="1276"/>
      <c r="BS6" s="1276"/>
      <c r="BT6" s="1276"/>
      <c r="BU6" s="1276"/>
      <c r="BV6" s="1276"/>
      <c r="BW6" s="1276"/>
      <c r="BX6" s="1276"/>
      <c r="BY6" s="1276"/>
      <c r="BZ6" s="1276"/>
      <c r="CA6" s="1276"/>
      <c r="CB6" s="1276"/>
      <c r="CC6" s="1276"/>
      <c r="CD6" s="1276"/>
      <c r="CE6" s="1276"/>
      <c r="CF6" s="1276"/>
      <c r="CG6" s="1276"/>
      <c r="CH6" s="1276"/>
      <c r="CI6" s="1276"/>
      <c r="CJ6" s="1276"/>
      <c r="CK6" s="1276"/>
      <c r="CL6" s="1276"/>
      <c r="CM6" s="1276"/>
      <c r="CN6" s="1276"/>
      <c r="CO6" s="1276"/>
      <c r="CP6" s="1276"/>
      <c r="CQ6" s="1276"/>
      <c r="CR6" s="1276"/>
      <c r="CS6" s="1276"/>
      <c r="CT6" s="1276"/>
      <c r="CU6" s="1276"/>
      <c r="CV6" s="1276"/>
      <c r="CW6" s="1276"/>
      <c r="CX6" s="1276"/>
      <c r="CY6" s="1276"/>
      <c r="CZ6" s="1276"/>
      <c r="DA6" s="1276"/>
      <c r="DB6" s="1276"/>
      <c r="DC6" s="1276"/>
      <c r="DD6" s="1276"/>
      <c r="DE6" s="1276"/>
      <c r="DF6" s="293"/>
      <c r="DG6" s="293"/>
      <c r="DH6" s="293"/>
      <c r="DI6" s="293"/>
      <c r="DJ6" s="293"/>
      <c r="DK6" s="293"/>
      <c r="DL6" s="293"/>
      <c r="DM6" s="293"/>
      <c r="DN6" s="293"/>
      <c r="DO6" s="293"/>
      <c r="DP6" s="293"/>
      <c r="DQ6" s="293"/>
      <c r="DR6" s="293"/>
      <c r="DS6" s="293"/>
      <c r="DT6" s="293"/>
      <c r="DU6" s="293"/>
      <c r="DV6" s="293"/>
      <c r="DW6" s="293"/>
    </row>
    <row r="7" spans="1:143" s="292" customFormat="1" x14ac:dyDescent="0.15">
      <c r="A7" s="1276"/>
      <c r="B7" s="1276"/>
      <c r="C7" s="1276"/>
      <c r="D7" s="1276"/>
      <c r="E7" s="1276"/>
      <c r="F7" s="1276"/>
      <c r="G7" s="1276"/>
      <c r="H7" s="1276"/>
      <c r="I7" s="1276"/>
      <c r="J7" s="1276"/>
      <c r="K7" s="1276"/>
      <c r="L7" s="1276"/>
      <c r="M7" s="1276"/>
      <c r="N7" s="1276"/>
      <c r="O7" s="1276"/>
      <c r="P7" s="1276"/>
      <c r="Q7" s="1276"/>
      <c r="R7" s="1276"/>
      <c r="S7" s="1276"/>
      <c r="T7" s="1276"/>
      <c r="U7" s="1276"/>
      <c r="V7" s="1276"/>
      <c r="W7" s="1276"/>
      <c r="X7" s="1276"/>
      <c r="Y7" s="1276"/>
      <c r="Z7" s="1276"/>
      <c r="AA7" s="1276"/>
      <c r="AB7" s="1276"/>
      <c r="AC7" s="1276"/>
      <c r="AD7" s="1276"/>
      <c r="AE7" s="1276"/>
      <c r="AF7" s="1276"/>
      <c r="AG7" s="1276"/>
      <c r="AH7" s="1276"/>
      <c r="AI7" s="1276"/>
      <c r="AJ7" s="1276"/>
      <c r="AK7" s="1276"/>
      <c r="AL7" s="1276"/>
      <c r="AM7" s="1276"/>
      <c r="AN7" s="1276"/>
      <c r="AO7" s="1276"/>
      <c r="AP7" s="1276"/>
      <c r="AQ7" s="1276"/>
      <c r="AR7" s="1276"/>
      <c r="AS7" s="1276"/>
      <c r="AT7" s="1276"/>
      <c r="AU7" s="1276"/>
      <c r="AV7" s="1276"/>
      <c r="AW7" s="1276"/>
      <c r="AX7" s="1276"/>
      <c r="AY7" s="1276"/>
      <c r="AZ7" s="1276"/>
      <c r="BA7" s="1276"/>
      <c r="BB7" s="1276"/>
      <c r="BC7" s="1276"/>
      <c r="BD7" s="1276"/>
      <c r="BE7" s="1276"/>
      <c r="BF7" s="1276"/>
      <c r="BG7" s="1276"/>
      <c r="BH7" s="1276"/>
      <c r="BI7" s="1276"/>
      <c r="BJ7" s="1276"/>
      <c r="BK7" s="1276"/>
      <c r="BL7" s="1276"/>
      <c r="BM7" s="1276"/>
      <c r="BN7" s="1276"/>
      <c r="BO7" s="1276"/>
      <c r="BP7" s="1276"/>
      <c r="BQ7" s="1276"/>
      <c r="BR7" s="1276"/>
      <c r="BS7" s="1276"/>
      <c r="BT7" s="1276"/>
      <c r="BU7" s="1276"/>
      <c r="BV7" s="1276"/>
      <c r="BW7" s="1276"/>
      <c r="BX7" s="1276"/>
      <c r="BY7" s="1276"/>
      <c r="BZ7" s="1276"/>
      <c r="CA7" s="1276"/>
      <c r="CB7" s="1276"/>
      <c r="CC7" s="1276"/>
      <c r="CD7" s="1276"/>
      <c r="CE7" s="1276"/>
      <c r="CF7" s="1276"/>
      <c r="CG7" s="1276"/>
      <c r="CH7" s="1276"/>
      <c r="CI7" s="1276"/>
      <c r="CJ7" s="1276"/>
      <c r="CK7" s="1276"/>
      <c r="CL7" s="1276"/>
      <c r="CM7" s="1276"/>
      <c r="CN7" s="1276"/>
      <c r="CO7" s="1276"/>
      <c r="CP7" s="1276"/>
      <c r="CQ7" s="1276"/>
      <c r="CR7" s="1276"/>
      <c r="CS7" s="1276"/>
      <c r="CT7" s="1276"/>
      <c r="CU7" s="1276"/>
      <c r="CV7" s="1276"/>
      <c r="CW7" s="1276"/>
      <c r="CX7" s="1276"/>
      <c r="CY7" s="1276"/>
      <c r="CZ7" s="1276"/>
      <c r="DA7" s="1276"/>
      <c r="DB7" s="1276"/>
      <c r="DC7" s="1276"/>
      <c r="DD7" s="1276"/>
      <c r="DE7" s="1276"/>
      <c r="DF7" s="293"/>
      <c r="DG7" s="293"/>
      <c r="DH7" s="293"/>
      <c r="DI7" s="293"/>
      <c r="DJ7" s="293"/>
      <c r="DK7" s="293"/>
      <c r="DL7" s="293"/>
      <c r="DM7" s="293"/>
      <c r="DN7" s="293"/>
      <c r="DO7" s="293"/>
      <c r="DP7" s="293"/>
      <c r="DQ7" s="293"/>
      <c r="DR7" s="293"/>
      <c r="DS7" s="293"/>
      <c r="DT7" s="293"/>
      <c r="DU7" s="293"/>
      <c r="DV7" s="293"/>
      <c r="DW7" s="293"/>
    </row>
    <row r="8" spans="1:143" s="292" customFormat="1" x14ac:dyDescent="0.15">
      <c r="A8" s="1276"/>
      <c r="B8" s="1276"/>
      <c r="C8" s="1276"/>
      <c r="D8" s="1276"/>
      <c r="E8" s="1276"/>
      <c r="F8" s="1276"/>
      <c r="G8" s="1276"/>
      <c r="H8" s="1276"/>
      <c r="I8" s="1276"/>
      <c r="J8" s="1276"/>
      <c r="K8" s="1276"/>
      <c r="L8" s="1276"/>
      <c r="M8" s="1276"/>
      <c r="N8" s="1276"/>
      <c r="O8" s="1276"/>
      <c r="P8" s="1276"/>
      <c r="Q8" s="1276"/>
      <c r="R8" s="1276"/>
      <c r="S8" s="1276"/>
      <c r="T8" s="1276"/>
      <c r="U8" s="1276"/>
      <c r="V8" s="1276"/>
      <c r="W8" s="1276"/>
      <c r="X8" s="1276"/>
      <c r="Y8" s="1276"/>
      <c r="Z8" s="1276"/>
      <c r="AA8" s="1276"/>
      <c r="AB8" s="1276"/>
      <c r="AC8" s="1276"/>
      <c r="AD8" s="1276"/>
      <c r="AE8" s="1276"/>
      <c r="AF8" s="1276"/>
      <c r="AG8" s="1276"/>
      <c r="AH8" s="1276"/>
      <c r="AI8" s="1276"/>
      <c r="AJ8" s="1276"/>
      <c r="AK8" s="1276"/>
      <c r="AL8" s="1276"/>
      <c r="AM8" s="1276"/>
      <c r="AN8" s="1276"/>
      <c r="AO8" s="1276"/>
      <c r="AP8" s="1276"/>
      <c r="AQ8" s="1276"/>
      <c r="AR8" s="1276"/>
      <c r="AS8" s="1276"/>
      <c r="AT8" s="1276"/>
      <c r="AU8" s="1276"/>
      <c r="AV8" s="1276"/>
      <c r="AW8" s="1276"/>
      <c r="AX8" s="1276"/>
      <c r="AY8" s="1276"/>
      <c r="AZ8" s="1276"/>
      <c r="BA8" s="1276"/>
      <c r="BB8" s="1276"/>
      <c r="BC8" s="1276"/>
      <c r="BD8" s="1276"/>
      <c r="BE8" s="1276"/>
      <c r="BF8" s="1276"/>
      <c r="BG8" s="1276"/>
      <c r="BH8" s="1276"/>
      <c r="BI8" s="1276"/>
      <c r="BJ8" s="1276"/>
      <c r="BK8" s="1276"/>
      <c r="BL8" s="1276"/>
      <c r="BM8" s="1276"/>
      <c r="BN8" s="1276"/>
      <c r="BO8" s="1276"/>
      <c r="BP8" s="1276"/>
      <c r="BQ8" s="1276"/>
      <c r="BR8" s="1276"/>
      <c r="BS8" s="1276"/>
      <c r="BT8" s="1276"/>
      <c r="BU8" s="1276"/>
      <c r="BV8" s="1276"/>
      <c r="BW8" s="1276"/>
      <c r="BX8" s="1276"/>
      <c r="BY8" s="1276"/>
      <c r="BZ8" s="1276"/>
      <c r="CA8" s="1276"/>
      <c r="CB8" s="1276"/>
      <c r="CC8" s="1276"/>
      <c r="CD8" s="1276"/>
      <c r="CE8" s="1276"/>
      <c r="CF8" s="1276"/>
      <c r="CG8" s="1276"/>
      <c r="CH8" s="1276"/>
      <c r="CI8" s="1276"/>
      <c r="CJ8" s="1276"/>
      <c r="CK8" s="1276"/>
      <c r="CL8" s="1276"/>
      <c r="CM8" s="1276"/>
      <c r="CN8" s="1276"/>
      <c r="CO8" s="1276"/>
      <c r="CP8" s="1276"/>
      <c r="CQ8" s="1276"/>
      <c r="CR8" s="1276"/>
      <c r="CS8" s="1276"/>
      <c r="CT8" s="1276"/>
      <c r="CU8" s="1276"/>
      <c r="CV8" s="1276"/>
      <c r="CW8" s="1276"/>
      <c r="CX8" s="1276"/>
      <c r="CY8" s="1276"/>
      <c r="CZ8" s="1276"/>
      <c r="DA8" s="1276"/>
      <c r="DB8" s="1276"/>
      <c r="DC8" s="1276"/>
      <c r="DD8" s="1276"/>
      <c r="DE8" s="1276"/>
      <c r="DF8" s="293"/>
      <c r="DG8" s="293"/>
      <c r="DH8" s="293"/>
      <c r="DI8" s="293"/>
      <c r="DJ8" s="293"/>
      <c r="DK8" s="293"/>
      <c r="DL8" s="293"/>
      <c r="DM8" s="293"/>
      <c r="DN8" s="293"/>
      <c r="DO8" s="293"/>
      <c r="DP8" s="293"/>
      <c r="DQ8" s="293"/>
      <c r="DR8" s="293"/>
      <c r="DS8" s="293"/>
      <c r="DT8" s="293"/>
      <c r="DU8" s="293"/>
      <c r="DV8" s="293"/>
      <c r="DW8" s="293"/>
    </row>
    <row r="9" spans="1:143" s="292" customFormat="1" x14ac:dyDescent="0.15">
      <c r="A9" s="1276"/>
      <c r="B9" s="1276"/>
      <c r="C9" s="1276"/>
      <c r="D9" s="1276"/>
      <c r="E9" s="1276"/>
      <c r="F9" s="1276"/>
      <c r="G9" s="1276"/>
      <c r="H9" s="1276"/>
      <c r="I9" s="1276"/>
      <c r="J9" s="1276"/>
      <c r="K9" s="1276"/>
      <c r="L9" s="1276"/>
      <c r="M9" s="1276"/>
      <c r="N9" s="1276"/>
      <c r="O9" s="1276"/>
      <c r="P9" s="1276"/>
      <c r="Q9" s="1276"/>
      <c r="R9" s="1276"/>
      <c r="S9" s="1276"/>
      <c r="T9" s="1276"/>
      <c r="U9" s="1276"/>
      <c r="V9" s="1276"/>
      <c r="W9" s="1276"/>
      <c r="X9" s="1276"/>
      <c r="Y9" s="1276"/>
      <c r="Z9" s="1276"/>
      <c r="AA9" s="1276"/>
      <c r="AB9" s="1276"/>
      <c r="AC9" s="1276"/>
      <c r="AD9" s="1276"/>
      <c r="AE9" s="1276"/>
      <c r="AF9" s="1276"/>
      <c r="AG9" s="1276"/>
      <c r="AH9" s="1276"/>
      <c r="AI9" s="1276"/>
      <c r="AJ9" s="1276"/>
      <c r="AK9" s="1276"/>
      <c r="AL9" s="1276"/>
      <c r="AM9" s="1276"/>
      <c r="AN9" s="1276"/>
      <c r="AO9" s="1276"/>
      <c r="AP9" s="1276"/>
      <c r="AQ9" s="1276"/>
      <c r="AR9" s="1276"/>
      <c r="AS9" s="1276"/>
      <c r="AT9" s="1276"/>
      <c r="AU9" s="1276"/>
      <c r="AV9" s="1276"/>
      <c r="AW9" s="1276"/>
      <c r="AX9" s="1276"/>
      <c r="AY9" s="1276"/>
      <c r="AZ9" s="1276"/>
      <c r="BA9" s="1276"/>
      <c r="BB9" s="1276"/>
      <c r="BC9" s="1276"/>
      <c r="BD9" s="1276"/>
      <c r="BE9" s="1276"/>
      <c r="BF9" s="1276"/>
      <c r="BG9" s="1276"/>
      <c r="BH9" s="1276"/>
      <c r="BI9" s="1276"/>
      <c r="BJ9" s="1276"/>
      <c r="BK9" s="1276"/>
      <c r="BL9" s="1276"/>
      <c r="BM9" s="1276"/>
      <c r="BN9" s="1276"/>
      <c r="BO9" s="1276"/>
      <c r="BP9" s="1276"/>
      <c r="BQ9" s="1276"/>
      <c r="BR9" s="1276"/>
      <c r="BS9" s="1276"/>
      <c r="BT9" s="1276"/>
      <c r="BU9" s="1276"/>
      <c r="BV9" s="1276"/>
      <c r="BW9" s="1276"/>
      <c r="BX9" s="1276"/>
      <c r="BY9" s="1276"/>
      <c r="BZ9" s="1276"/>
      <c r="CA9" s="1276"/>
      <c r="CB9" s="1276"/>
      <c r="CC9" s="1276"/>
      <c r="CD9" s="1276"/>
      <c r="CE9" s="1276"/>
      <c r="CF9" s="1276"/>
      <c r="CG9" s="1276"/>
      <c r="CH9" s="1276"/>
      <c r="CI9" s="1276"/>
      <c r="CJ9" s="1276"/>
      <c r="CK9" s="1276"/>
      <c r="CL9" s="1276"/>
      <c r="CM9" s="1276"/>
      <c r="CN9" s="1276"/>
      <c r="CO9" s="1276"/>
      <c r="CP9" s="1276"/>
      <c r="CQ9" s="1276"/>
      <c r="CR9" s="1276"/>
      <c r="CS9" s="1276"/>
      <c r="CT9" s="1276"/>
      <c r="CU9" s="1276"/>
      <c r="CV9" s="1276"/>
      <c r="CW9" s="1276"/>
      <c r="CX9" s="1276"/>
      <c r="CY9" s="1276"/>
      <c r="CZ9" s="1276"/>
      <c r="DA9" s="1276"/>
      <c r="DB9" s="1276"/>
      <c r="DC9" s="1276"/>
      <c r="DD9" s="1276"/>
      <c r="DE9" s="1276"/>
      <c r="DF9" s="293"/>
      <c r="DG9" s="293"/>
      <c r="DH9" s="293"/>
      <c r="DI9" s="293"/>
      <c r="DJ9" s="293"/>
      <c r="DK9" s="293"/>
      <c r="DL9" s="293"/>
      <c r="DM9" s="293"/>
      <c r="DN9" s="293"/>
      <c r="DO9" s="293"/>
      <c r="DP9" s="293"/>
      <c r="DQ9" s="293"/>
      <c r="DR9" s="293"/>
      <c r="DS9" s="293"/>
      <c r="DT9" s="293"/>
      <c r="DU9" s="293"/>
      <c r="DV9" s="293"/>
      <c r="DW9" s="293"/>
    </row>
    <row r="10" spans="1:143" s="292" customFormat="1" x14ac:dyDescent="0.15">
      <c r="A10" s="1276"/>
      <c r="B10" s="1276"/>
      <c r="C10" s="1276"/>
      <c r="D10" s="1276"/>
      <c r="E10" s="1276"/>
      <c r="F10" s="1276"/>
      <c r="G10" s="1276"/>
      <c r="H10" s="1276"/>
      <c r="I10" s="1276"/>
      <c r="J10" s="1276"/>
      <c r="K10" s="1276"/>
      <c r="L10" s="1276"/>
      <c r="M10" s="1276"/>
      <c r="N10" s="1276"/>
      <c r="O10" s="1276"/>
      <c r="P10" s="1276"/>
      <c r="Q10" s="1276"/>
      <c r="R10" s="1276"/>
      <c r="S10" s="1276"/>
      <c r="T10" s="1276"/>
      <c r="U10" s="1276"/>
      <c r="V10" s="1276"/>
      <c r="W10" s="1276"/>
      <c r="X10" s="1276"/>
      <c r="Y10" s="1276"/>
      <c r="Z10" s="1276"/>
      <c r="AA10" s="1276"/>
      <c r="AB10" s="1276"/>
      <c r="AC10" s="1276"/>
      <c r="AD10" s="1276"/>
      <c r="AE10" s="1276"/>
      <c r="AF10" s="1276"/>
      <c r="AG10" s="1276"/>
      <c r="AH10" s="1276"/>
      <c r="AI10" s="1276"/>
      <c r="AJ10" s="1276"/>
      <c r="AK10" s="1276"/>
      <c r="AL10" s="1276"/>
      <c r="AM10" s="1276"/>
      <c r="AN10" s="1276"/>
      <c r="AO10" s="1276"/>
      <c r="AP10" s="1276"/>
      <c r="AQ10" s="1276"/>
      <c r="AR10" s="1276"/>
      <c r="AS10" s="1276"/>
      <c r="AT10" s="1276"/>
      <c r="AU10" s="1276"/>
      <c r="AV10" s="1276"/>
      <c r="AW10" s="1276"/>
      <c r="AX10" s="1276"/>
      <c r="AY10" s="1276"/>
      <c r="AZ10" s="1276"/>
      <c r="BA10" s="1276"/>
      <c r="BB10" s="1276"/>
      <c r="BC10" s="1276"/>
      <c r="BD10" s="1276"/>
      <c r="BE10" s="1276"/>
      <c r="BF10" s="1276"/>
      <c r="BG10" s="1276"/>
      <c r="BH10" s="1276"/>
      <c r="BI10" s="1276"/>
      <c r="BJ10" s="1276"/>
      <c r="BK10" s="1276"/>
      <c r="BL10" s="1276"/>
      <c r="BM10" s="1276"/>
      <c r="BN10" s="1276"/>
      <c r="BO10" s="1276"/>
      <c r="BP10" s="1276"/>
      <c r="BQ10" s="1276"/>
      <c r="BR10" s="1276"/>
      <c r="BS10" s="1276"/>
      <c r="BT10" s="1276"/>
      <c r="BU10" s="1276"/>
      <c r="BV10" s="1276"/>
      <c r="BW10" s="1276"/>
      <c r="BX10" s="1276"/>
      <c r="BY10" s="1276"/>
      <c r="BZ10" s="1276"/>
      <c r="CA10" s="1276"/>
      <c r="CB10" s="1276"/>
      <c r="CC10" s="1276"/>
      <c r="CD10" s="1276"/>
      <c r="CE10" s="1276"/>
      <c r="CF10" s="1276"/>
      <c r="CG10" s="1276"/>
      <c r="CH10" s="1276"/>
      <c r="CI10" s="1276"/>
      <c r="CJ10" s="1276"/>
      <c r="CK10" s="1276"/>
      <c r="CL10" s="1276"/>
      <c r="CM10" s="1276"/>
      <c r="CN10" s="1276"/>
      <c r="CO10" s="1276"/>
      <c r="CP10" s="1276"/>
      <c r="CQ10" s="1276"/>
      <c r="CR10" s="1276"/>
      <c r="CS10" s="1276"/>
      <c r="CT10" s="1276"/>
      <c r="CU10" s="1276"/>
      <c r="CV10" s="1276"/>
      <c r="CW10" s="1276"/>
      <c r="CX10" s="1276"/>
      <c r="CY10" s="1276"/>
      <c r="CZ10" s="1276"/>
      <c r="DA10" s="1276"/>
      <c r="DB10" s="1276"/>
      <c r="DC10" s="1276"/>
      <c r="DD10" s="1276"/>
      <c r="DE10" s="1276"/>
      <c r="DF10" s="293"/>
      <c r="DG10" s="293"/>
      <c r="DH10" s="293"/>
      <c r="DI10" s="293"/>
      <c r="DJ10" s="293"/>
      <c r="DK10" s="293"/>
      <c r="DL10" s="293"/>
      <c r="DM10" s="293"/>
      <c r="DN10" s="293"/>
      <c r="DO10" s="293"/>
      <c r="DP10" s="293"/>
      <c r="DQ10" s="293"/>
      <c r="DR10" s="293"/>
      <c r="DS10" s="293"/>
      <c r="DT10" s="293"/>
      <c r="DU10" s="293"/>
      <c r="DV10" s="293"/>
      <c r="DW10" s="293"/>
      <c r="EM10" s="292" t="s">
        <v>596</v>
      </c>
    </row>
    <row r="11" spans="1:143" s="292" customFormat="1" x14ac:dyDescent="0.15">
      <c r="A11" s="1276"/>
      <c r="B11" s="1276"/>
      <c r="C11" s="1276"/>
      <c r="D11" s="1276"/>
      <c r="E11" s="1276"/>
      <c r="F11" s="1276"/>
      <c r="G11" s="1276"/>
      <c r="H11" s="1276"/>
      <c r="I11" s="1276"/>
      <c r="J11" s="1276"/>
      <c r="K11" s="1276"/>
      <c r="L11" s="1276"/>
      <c r="M11" s="1276"/>
      <c r="N11" s="1276"/>
      <c r="O11" s="1276"/>
      <c r="P11" s="1276"/>
      <c r="Q11" s="1276"/>
      <c r="R11" s="1276"/>
      <c r="S11" s="1276"/>
      <c r="T11" s="1276"/>
      <c r="U11" s="1276"/>
      <c r="V11" s="1276"/>
      <c r="W11" s="1276"/>
      <c r="X11" s="1276"/>
      <c r="Y11" s="1276"/>
      <c r="Z11" s="1276"/>
      <c r="AA11" s="1276"/>
      <c r="AB11" s="1276"/>
      <c r="AC11" s="1276"/>
      <c r="AD11" s="1276"/>
      <c r="AE11" s="1276"/>
      <c r="AF11" s="1276"/>
      <c r="AG11" s="1276"/>
      <c r="AH11" s="1276"/>
      <c r="AI11" s="1276"/>
      <c r="AJ11" s="1276"/>
      <c r="AK11" s="1276"/>
      <c r="AL11" s="1276"/>
      <c r="AM11" s="1276"/>
      <c r="AN11" s="1276"/>
      <c r="AO11" s="1276"/>
      <c r="AP11" s="1276"/>
      <c r="AQ11" s="1276"/>
      <c r="AR11" s="1276"/>
      <c r="AS11" s="1276"/>
      <c r="AT11" s="1276"/>
      <c r="AU11" s="1276"/>
      <c r="AV11" s="1276"/>
      <c r="AW11" s="1276"/>
      <c r="AX11" s="1276"/>
      <c r="AY11" s="1276"/>
      <c r="AZ11" s="1276"/>
      <c r="BA11" s="1276"/>
      <c r="BB11" s="1276"/>
      <c r="BC11" s="1276"/>
      <c r="BD11" s="1276"/>
      <c r="BE11" s="1276"/>
      <c r="BF11" s="1276"/>
      <c r="BG11" s="1276"/>
      <c r="BH11" s="1276"/>
      <c r="BI11" s="1276"/>
      <c r="BJ11" s="1276"/>
      <c r="BK11" s="1276"/>
      <c r="BL11" s="1276"/>
      <c r="BM11" s="1276"/>
      <c r="BN11" s="1276"/>
      <c r="BO11" s="1276"/>
      <c r="BP11" s="1276"/>
      <c r="BQ11" s="1276"/>
      <c r="BR11" s="1276"/>
      <c r="BS11" s="1276"/>
      <c r="BT11" s="1276"/>
      <c r="BU11" s="1276"/>
      <c r="BV11" s="1276"/>
      <c r="BW11" s="1276"/>
      <c r="BX11" s="1276"/>
      <c r="BY11" s="1276"/>
      <c r="BZ11" s="1276"/>
      <c r="CA11" s="1276"/>
      <c r="CB11" s="1276"/>
      <c r="CC11" s="1276"/>
      <c r="CD11" s="1276"/>
      <c r="CE11" s="1276"/>
      <c r="CF11" s="1276"/>
      <c r="CG11" s="1276"/>
      <c r="CH11" s="1276"/>
      <c r="CI11" s="1276"/>
      <c r="CJ11" s="1276"/>
      <c r="CK11" s="1276"/>
      <c r="CL11" s="1276"/>
      <c r="CM11" s="1276"/>
      <c r="CN11" s="1276"/>
      <c r="CO11" s="1276"/>
      <c r="CP11" s="1276"/>
      <c r="CQ11" s="1276"/>
      <c r="CR11" s="1276"/>
      <c r="CS11" s="1276"/>
      <c r="CT11" s="1276"/>
      <c r="CU11" s="1276"/>
      <c r="CV11" s="1276"/>
      <c r="CW11" s="1276"/>
      <c r="CX11" s="1276"/>
      <c r="CY11" s="1276"/>
      <c r="CZ11" s="1276"/>
      <c r="DA11" s="1276"/>
      <c r="DB11" s="1276"/>
      <c r="DC11" s="1276"/>
      <c r="DD11" s="1276"/>
      <c r="DE11" s="1276"/>
      <c r="DF11" s="293"/>
      <c r="DG11" s="293"/>
      <c r="DH11" s="293"/>
      <c r="DI11" s="293"/>
      <c r="DJ11" s="293"/>
      <c r="DK11" s="293"/>
      <c r="DL11" s="293"/>
      <c r="DM11" s="293"/>
      <c r="DN11" s="293"/>
      <c r="DO11" s="293"/>
      <c r="DP11" s="293"/>
      <c r="DQ11" s="293"/>
      <c r="DR11" s="293"/>
      <c r="DS11" s="293"/>
      <c r="DT11" s="293"/>
      <c r="DU11" s="293"/>
      <c r="DV11" s="293"/>
      <c r="DW11" s="293"/>
    </row>
    <row r="12" spans="1:143" s="292" customFormat="1" x14ac:dyDescent="0.15">
      <c r="A12" s="1276"/>
      <c r="B12" s="1276"/>
      <c r="C12" s="1276"/>
      <c r="D12" s="1276"/>
      <c r="E12" s="1276"/>
      <c r="F12" s="1276"/>
      <c r="G12" s="1276"/>
      <c r="H12" s="1276"/>
      <c r="I12" s="1276"/>
      <c r="J12" s="1276"/>
      <c r="K12" s="1276"/>
      <c r="L12" s="1276"/>
      <c r="M12" s="1276"/>
      <c r="N12" s="1276"/>
      <c r="O12" s="1276"/>
      <c r="P12" s="1276"/>
      <c r="Q12" s="1276"/>
      <c r="R12" s="1276"/>
      <c r="S12" s="1276"/>
      <c r="T12" s="1276"/>
      <c r="U12" s="1276"/>
      <c r="V12" s="1276"/>
      <c r="W12" s="1276"/>
      <c r="X12" s="1276"/>
      <c r="Y12" s="1276"/>
      <c r="Z12" s="1276"/>
      <c r="AA12" s="1276"/>
      <c r="AB12" s="1276"/>
      <c r="AC12" s="1276"/>
      <c r="AD12" s="1276"/>
      <c r="AE12" s="1276"/>
      <c r="AF12" s="1276"/>
      <c r="AG12" s="1276"/>
      <c r="AH12" s="1276"/>
      <c r="AI12" s="1276"/>
      <c r="AJ12" s="1276"/>
      <c r="AK12" s="1276"/>
      <c r="AL12" s="1276"/>
      <c r="AM12" s="1276"/>
      <c r="AN12" s="1276"/>
      <c r="AO12" s="1276"/>
      <c r="AP12" s="1276"/>
      <c r="AQ12" s="1276"/>
      <c r="AR12" s="1276"/>
      <c r="AS12" s="1276"/>
      <c r="AT12" s="1276"/>
      <c r="AU12" s="1276"/>
      <c r="AV12" s="1276"/>
      <c r="AW12" s="1276"/>
      <c r="AX12" s="1276"/>
      <c r="AY12" s="1276"/>
      <c r="AZ12" s="1276"/>
      <c r="BA12" s="1276"/>
      <c r="BB12" s="1276"/>
      <c r="BC12" s="1276"/>
      <c r="BD12" s="1276"/>
      <c r="BE12" s="1276"/>
      <c r="BF12" s="1276"/>
      <c r="BG12" s="1276"/>
      <c r="BH12" s="1276"/>
      <c r="BI12" s="1276"/>
      <c r="BJ12" s="1276"/>
      <c r="BK12" s="1276"/>
      <c r="BL12" s="1276"/>
      <c r="BM12" s="1276"/>
      <c r="BN12" s="1276"/>
      <c r="BO12" s="1276"/>
      <c r="BP12" s="1276"/>
      <c r="BQ12" s="1276"/>
      <c r="BR12" s="1276"/>
      <c r="BS12" s="1276"/>
      <c r="BT12" s="1276"/>
      <c r="BU12" s="1276"/>
      <c r="BV12" s="1276"/>
      <c r="BW12" s="1276"/>
      <c r="BX12" s="1276"/>
      <c r="BY12" s="1276"/>
      <c r="BZ12" s="1276"/>
      <c r="CA12" s="1276"/>
      <c r="CB12" s="1276"/>
      <c r="CC12" s="1276"/>
      <c r="CD12" s="1276"/>
      <c r="CE12" s="1276"/>
      <c r="CF12" s="1276"/>
      <c r="CG12" s="1276"/>
      <c r="CH12" s="1276"/>
      <c r="CI12" s="1276"/>
      <c r="CJ12" s="1276"/>
      <c r="CK12" s="1276"/>
      <c r="CL12" s="1276"/>
      <c r="CM12" s="1276"/>
      <c r="CN12" s="1276"/>
      <c r="CO12" s="1276"/>
      <c r="CP12" s="1276"/>
      <c r="CQ12" s="1276"/>
      <c r="CR12" s="1276"/>
      <c r="CS12" s="1276"/>
      <c r="CT12" s="1276"/>
      <c r="CU12" s="1276"/>
      <c r="CV12" s="1276"/>
      <c r="CW12" s="1276"/>
      <c r="CX12" s="1276"/>
      <c r="CY12" s="1276"/>
      <c r="CZ12" s="1276"/>
      <c r="DA12" s="1276"/>
      <c r="DB12" s="1276"/>
      <c r="DC12" s="1276"/>
      <c r="DD12" s="1276"/>
      <c r="DE12" s="1276"/>
      <c r="DF12" s="293"/>
      <c r="DG12" s="293"/>
      <c r="DH12" s="293"/>
      <c r="DI12" s="293"/>
      <c r="DJ12" s="293"/>
      <c r="DK12" s="293"/>
      <c r="DL12" s="293"/>
      <c r="DM12" s="293"/>
      <c r="DN12" s="293"/>
      <c r="DO12" s="293"/>
      <c r="DP12" s="293"/>
      <c r="DQ12" s="293"/>
      <c r="DR12" s="293"/>
      <c r="DS12" s="293"/>
      <c r="DT12" s="293"/>
      <c r="DU12" s="293"/>
      <c r="DV12" s="293"/>
      <c r="DW12" s="293"/>
      <c r="EM12" s="292" t="s">
        <v>596</v>
      </c>
    </row>
    <row r="13" spans="1:143" s="292" customFormat="1" x14ac:dyDescent="0.15">
      <c r="A13" s="1276"/>
      <c r="B13" s="1276"/>
      <c r="C13" s="1276"/>
      <c r="D13" s="1276"/>
      <c r="E13" s="1276"/>
      <c r="F13" s="1276"/>
      <c r="G13" s="1276"/>
      <c r="H13" s="1276"/>
      <c r="I13" s="1276"/>
      <c r="J13" s="1276"/>
      <c r="K13" s="1276"/>
      <c r="L13" s="1276"/>
      <c r="M13" s="1276"/>
      <c r="N13" s="1276"/>
      <c r="O13" s="1276"/>
      <c r="P13" s="1276"/>
      <c r="Q13" s="1276"/>
      <c r="R13" s="1276"/>
      <c r="S13" s="1276"/>
      <c r="T13" s="1276"/>
      <c r="U13" s="1276"/>
      <c r="V13" s="1276"/>
      <c r="W13" s="1276"/>
      <c r="X13" s="1276"/>
      <c r="Y13" s="1276"/>
      <c r="Z13" s="1276"/>
      <c r="AA13" s="1276"/>
      <c r="AB13" s="1276"/>
      <c r="AC13" s="1276"/>
      <c r="AD13" s="1276"/>
      <c r="AE13" s="1276"/>
      <c r="AF13" s="1276"/>
      <c r="AG13" s="1276"/>
      <c r="AH13" s="1276"/>
      <c r="AI13" s="1276"/>
      <c r="AJ13" s="1276"/>
      <c r="AK13" s="1276"/>
      <c r="AL13" s="1276"/>
      <c r="AM13" s="1276"/>
      <c r="AN13" s="1276"/>
      <c r="AO13" s="1276"/>
      <c r="AP13" s="1276"/>
      <c r="AQ13" s="1276"/>
      <c r="AR13" s="1276"/>
      <c r="AS13" s="1276"/>
      <c r="AT13" s="1276"/>
      <c r="AU13" s="1276"/>
      <c r="AV13" s="1276"/>
      <c r="AW13" s="1276"/>
      <c r="AX13" s="1276"/>
      <c r="AY13" s="1276"/>
      <c r="AZ13" s="1276"/>
      <c r="BA13" s="1276"/>
      <c r="BB13" s="1276"/>
      <c r="BC13" s="1276"/>
      <c r="BD13" s="1276"/>
      <c r="BE13" s="1276"/>
      <c r="BF13" s="1276"/>
      <c r="BG13" s="1276"/>
      <c r="BH13" s="1276"/>
      <c r="BI13" s="1276"/>
      <c r="BJ13" s="1276"/>
      <c r="BK13" s="1276"/>
      <c r="BL13" s="1276"/>
      <c r="BM13" s="1276"/>
      <c r="BN13" s="1276"/>
      <c r="BO13" s="1276"/>
      <c r="BP13" s="1276"/>
      <c r="BQ13" s="1276"/>
      <c r="BR13" s="1276"/>
      <c r="BS13" s="1276"/>
      <c r="BT13" s="1276"/>
      <c r="BU13" s="1276"/>
      <c r="BV13" s="1276"/>
      <c r="BW13" s="1276"/>
      <c r="BX13" s="1276"/>
      <c r="BY13" s="1276"/>
      <c r="BZ13" s="1276"/>
      <c r="CA13" s="1276"/>
      <c r="CB13" s="1276"/>
      <c r="CC13" s="1276"/>
      <c r="CD13" s="1276"/>
      <c r="CE13" s="1276"/>
      <c r="CF13" s="1276"/>
      <c r="CG13" s="1276"/>
      <c r="CH13" s="1276"/>
      <c r="CI13" s="1276"/>
      <c r="CJ13" s="1276"/>
      <c r="CK13" s="1276"/>
      <c r="CL13" s="1276"/>
      <c r="CM13" s="1276"/>
      <c r="CN13" s="1276"/>
      <c r="CO13" s="1276"/>
      <c r="CP13" s="1276"/>
      <c r="CQ13" s="1276"/>
      <c r="CR13" s="1276"/>
      <c r="CS13" s="1276"/>
      <c r="CT13" s="1276"/>
      <c r="CU13" s="1276"/>
      <c r="CV13" s="1276"/>
      <c r="CW13" s="1276"/>
      <c r="CX13" s="1276"/>
      <c r="CY13" s="1276"/>
      <c r="CZ13" s="1276"/>
      <c r="DA13" s="1276"/>
      <c r="DB13" s="1276"/>
      <c r="DC13" s="1276"/>
      <c r="DD13" s="1276"/>
      <c r="DE13" s="1276"/>
      <c r="DF13" s="293"/>
      <c r="DG13" s="293"/>
      <c r="DH13" s="293"/>
      <c r="DI13" s="293"/>
      <c r="DJ13" s="293"/>
      <c r="DK13" s="293"/>
      <c r="DL13" s="293"/>
      <c r="DM13" s="293"/>
      <c r="DN13" s="293"/>
      <c r="DO13" s="293"/>
      <c r="DP13" s="293"/>
      <c r="DQ13" s="293"/>
      <c r="DR13" s="293"/>
      <c r="DS13" s="293"/>
      <c r="DT13" s="293"/>
      <c r="DU13" s="293"/>
      <c r="DV13" s="293"/>
      <c r="DW13" s="293"/>
    </row>
    <row r="14" spans="1:143" s="292" customFormat="1" x14ac:dyDescent="0.15">
      <c r="A14" s="1276"/>
      <c r="B14" s="1276"/>
      <c r="C14" s="1276"/>
      <c r="D14" s="1276"/>
      <c r="E14" s="1276"/>
      <c r="F14" s="1276"/>
      <c r="G14" s="1276"/>
      <c r="H14" s="1276"/>
      <c r="I14" s="1276"/>
      <c r="J14" s="1276"/>
      <c r="K14" s="1276"/>
      <c r="L14" s="1276"/>
      <c r="M14" s="1276"/>
      <c r="N14" s="1276"/>
      <c r="O14" s="1276"/>
      <c r="P14" s="1276"/>
      <c r="Q14" s="1276"/>
      <c r="R14" s="1276"/>
      <c r="S14" s="1276"/>
      <c r="T14" s="1276"/>
      <c r="U14" s="1276"/>
      <c r="V14" s="1276"/>
      <c r="W14" s="1276"/>
      <c r="X14" s="1276"/>
      <c r="Y14" s="1276"/>
      <c r="Z14" s="1276"/>
      <c r="AA14" s="1276"/>
      <c r="AB14" s="1276"/>
      <c r="AC14" s="1276"/>
      <c r="AD14" s="1276"/>
      <c r="AE14" s="1276"/>
      <c r="AF14" s="1276"/>
      <c r="AG14" s="1276"/>
      <c r="AH14" s="1276"/>
      <c r="AI14" s="1276"/>
      <c r="AJ14" s="1276"/>
      <c r="AK14" s="1276"/>
      <c r="AL14" s="1276"/>
      <c r="AM14" s="1276"/>
      <c r="AN14" s="1276"/>
      <c r="AO14" s="1276"/>
      <c r="AP14" s="1276"/>
      <c r="AQ14" s="1276"/>
      <c r="AR14" s="1276"/>
      <c r="AS14" s="1276"/>
      <c r="AT14" s="1276"/>
      <c r="AU14" s="1276"/>
      <c r="AV14" s="1276"/>
      <c r="AW14" s="1276"/>
      <c r="AX14" s="1276"/>
      <c r="AY14" s="1276"/>
      <c r="AZ14" s="1276"/>
      <c r="BA14" s="1276"/>
      <c r="BB14" s="1276"/>
      <c r="BC14" s="1276"/>
      <c r="BD14" s="1276"/>
      <c r="BE14" s="1276"/>
      <c r="BF14" s="1276"/>
      <c r="BG14" s="1276"/>
      <c r="BH14" s="1276"/>
      <c r="BI14" s="1276"/>
      <c r="BJ14" s="1276"/>
      <c r="BK14" s="1276"/>
      <c r="BL14" s="1276"/>
      <c r="BM14" s="1276"/>
      <c r="BN14" s="1276"/>
      <c r="BO14" s="1276"/>
      <c r="BP14" s="1276"/>
      <c r="BQ14" s="1276"/>
      <c r="BR14" s="1276"/>
      <c r="BS14" s="1276"/>
      <c r="BT14" s="1276"/>
      <c r="BU14" s="1276"/>
      <c r="BV14" s="1276"/>
      <c r="BW14" s="1276"/>
      <c r="BX14" s="1276"/>
      <c r="BY14" s="1276"/>
      <c r="BZ14" s="1276"/>
      <c r="CA14" s="1276"/>
      <c r="CB14" s="1276"/>
      <c r="CC14" s="1276"/>
      <c r="CD14" s="1276"/>
      <c r="CE14" s="1276"/>
      <c r="CF14" s="1276"/>
      <c r="CG14" s="1276"/>
      <c r="CH14" s="1276"/>
      <c r="CI14" s="1276"/>
      <c r="CJ14" s="1276"/>
      <c r="CK14" s="1276"/>
      <c r="CL14" s="1276"/>
      <c r="CM14" s="1276"/>
      <c r="CN14" s="1276"/>
      <c r="CO14" s="1276"/>
      <c r="CP14" s="1276"/>
      <c r="CQ14" s="1276"/>
      <c r="CR14" s="1276"/>
      <c r="CS14" s="1276"/>
      <c r="CT14" s="1276"/>
      <c r="CU14" s="1276"/>
      <c r="CV14" s="1276"/>
      <c r="CW14" s="1276"/>
      <c r="CX14" s="1276"/>
      <c r="CY14" s="1276"/>
      <c r="CZ14" s="1276"/>
      <c r="DA14" s="1276"/>
      <c r="DB14" s="1276"/>
      <c r="DC14" s="1276"/>
      <c r="DD14" s="1276"/>
      <c r="DE14" s="1276"/>
      <c r="DF14" s="293"/>
      <c r="DG14" s="293"/>
      <c r="DH14" s="293"/>
      <c r="DI14" s="293"/>
      <c r="DJ14" s="293"/>
      <c r="DK14" s="293"/>
      <c r="DL14" s="293"/>
      <c r="DM14" s="293"/>
      <c r="DN14" s="293"/>
      <c r="DO14" s="293"/>
      <c r="DP14" s="293"/>
      <c r="DQ14" s="293"/>
      <c r="DR14" s="293"/>
      <c r="DS14" s="293"/>
      <c r="DT14" s="293"/>
      <c r="DU14" s="293"/>
      <c r="DV14" s="293"/>
      <c r="DW14" s="293"/>
    </row>
    <row r="15" spans="1:143" s="292" customFormat="1" x14ac:dyDescent="0.15">
      <c r="A15" s="1275"/>
      <c r="B15" s="1276"/>
      <c r="C15" s="1276"/>
      <c r="D15" s="1276"/>
      <c r="E15" s="1276"/>
      <c r="F15" s="1276"/>
      <c r="G15" s="1276"/>
      <c r="H15" s="1276"/>
      <c r="I15" s="1276"/>
      <c r="J15" s="1276"/>
      <c r="K15" s="1276"/>
      <c r="L15" s="1276"/>
      <c r="M15" s="1276"/>
      <c r="N15" s="1276"/>
      <c r="O15" s="1276"/>
      <c r="P15" s="1276"/>
      <c r="Q15" s="1276"/>
      <c r="R15" s="1276"/>
      <c r="S15" s="1276"/>
      <c r="T15" s="1276"/>
      <c r="U15" s="1276"/>
      <c r="V15" s="1276"/>
      <c r="W15" s="1276"/>
      <c r="X15" s="1276"/>
      <c r="Y15" s="1276"/>
      <c r="Z15" s="1276"/>
      <c r="AA15" s="1276"/>
      <c r="AB15" s="1276"/>
      <c r="AC15" s="1276"/>
      <c r="AD15" s="1276"/>
      <c r="AE15" s="1276"/>
      <c r="AF15" s="1276"/>
      <c r="AG15" s="1276"/>
      <c r="AH15" s="1276"/>
      <c r="AI15" s="1276"/>
      <c r="AJ15" s="1276"/>
      <c r="AK15" s="1276"/>
      <c r="AL15" s="1276"/>
      <c r="AM15" s="1276"/>
      <c r="AN15" s="1276"/>
      <c r="AO15" s="1276"/>
      <c r="AP15" s="1276"/>
      <c r="AQ15" s="1276"/>
      <c r="AR15" s="1276"/>
      <c r="AS15" s="1276"/>
      <c r="AT15" s="1276"/>
      <c r="AU15" s="1276"/>
      <c r="AV15" s="1276"/>
      <c r="AW15" s="1276"/>
      <c r="AX15" s="1276"/>
      <c r="AY15" s="1276"/>
      <c r="AZ15" s="1276"/>
      <c r="BA15" s="1276"/>
      <c r="BB15" s="1276"/>
      <c r="BC15" s="1276"/>
      <c r="BD15" s="1276"/>
      <c r="BE15" s="1276"/>
      <c r="BF15" s="1276"/>
      <c r="BG15" s="1276"/>
      <c r="BH15" s="1276"/>
      <c r="BI15" s="1276"/>
      <c r="BJ15" s="1276"/>
      <c r="BK15" s="1276"/>
      <c r="BL15" s="1276"/>
      <c r="BM15" s="1276"/>
      <c r="BN15" s="1276"/>
      <c r="BO15" s="1276"/>
      <c r="BP15" s="1276"/>
      <c r="BQ15" s="1276"/>
      <c r="BR15" s="1276"/>
      <c r="BS15" s="1276"/>
      <c r="BT15" s="1276"/>
      <c r="BU15" s="1276"/>
      <c r="BV15" s="1276"/>
      <c r="BW15" s="1276"/>
      <c r="BX15" s="1276"/>
      <c r="BY15" s="1276"/>
      <c r="BZ15" s="1276"/>
      <c r="CA15" s="1276"/>
      <c r="CB15" s="1276"/>
      <c r="CC15" s="1276"/>
      <c r="CD15" s="1276"/>
      <c r="CE15" s="1276"/>
      <c r="CF15" s="1276"/>
      <c r="CG15" s="1276"/>
      <c r="CH15" s="1276"/>
      <c r="CI15" s="1276"/>
      <c r="CJ15" s="1276"/>
      <c r="CK15" s="1276"/>
      <c r="CL15" s="1276"/>
      <c r="CM15" s="1276"/>
      <c r="CN15" s="1276"/>
      <c r="CO15" s="1276"/>
      <c r="CP15" s="1276"/>
      <c r="CQ15" s="1276"/>
      <c r="CR15" s="1276"/>
      <c r="CS15" s="1276"/>
      <c r="CT15" s="1276"/>
      <c r="CU15" s="1276"/>
      <c r="CV15" s="1276"/>
      <c r="CW15" s="1276"/>
      <c r="CX15" s="1276"/>
      <c r="CY15" s="1276"/>
      <c r="CZ15" s="1276"/>
      <c r="DA15" s="1276"/>
      <c r="DB15" s="1276"/>
      <c r="DC15" s="1276"/>
      <c r="DD15" s="1276"/>
      <c r="DE15" s="1276"/>
      <c r="DF15" s="293"/>
      <c r="DG15" s="293"/>
      <c r="DH15" s="293"/>
      <c r="DI15" s="293"/>
      <c r="DJ15" s="293"/>
      <c r="DK15" s="293"/>
      <c r="DL15" s="293"/>
      <c r="DM15" s="293"/>
      <c r="DN15" s="293"/>
      <c r="DO15" s="293"/>
      <c r="DP15" s="293"/>
      <c r="DQ15" s="293"/>
      <c r="DR15" s="293"/>
      <c r="DS15" s="293"/>
      <c r="DT15" s="293"/>
      <c r="DU15" s="293"/>
      <c r="DV15" s="293"/>
      <c r="DW15" s="293"/>
    </row>
    <row r="16" spans="1:143" s="292" customFormat="1" x14ac:dyDescent="0.15">
      <c r="A16" s="1275"/>
      <c r="B16" s="1276"/>
      <c r="C16" s="1276"/>
      <c r="D16" s="1276"/>
      <c r="E16" s="1276"/>
      <c r="F16" s="1276"/>
      <c r="G16" s="1276"/>
      <c r="H16" s="1276"/>
      <c r="I16" s="1276"/>
      <c r="J16" s="1276"/>
      <c r="K16" s="1276"/>
      <c r="L16" s="1276"/>
      <c r="M16" s="1276"/>
      <c r="N16" s="1276"/>
      <c r="O16" s="1276"/>
      <c r="P16" s="1276"/>
      <c r="Q16" s="1276"/>
      <c r="R16" s="1276"/>
      <c r="S16" s="1276"/>
      <c r="T16" s="1276"/>
      <c r="U16" s="1276"/>
      <c r="V16" s="1276"/>
      <c r="W16" s="1276"/>
      <c r="X16" s="1276"/>
      <c r="Y16" s="1276"/>
      <c r="Z16" s="1276"/>
      <c r="AA16" s="1276"/>
      <c r="AB16" s="1276"/>
      <c r="AC16" s="1276"/>
      <c r="AD16" s="1276"/>
      <c r="AE16" s="1276"/>
      <c r="AF16" s="1276"/>
      <c r="AG16" s="1276"/>
      <c r="AH16" s="1276"/>
      <c r="AI16" s="1276"/>
      <c r="AJ16" s="1276"/>
      <c r="AK16" s="1276"/>
      <c r="AL16" s="1276"/>
      <c r="AM16" s="1276"/>
      <c r="AN16" s="1276"/>
      <c r="AO16" s="1276"/>
      <c r="AP16" s="1276"/>
      <c r="AQ16" s="1276"/>
      <c r="AR16" s="1276"/>
      <c r="AS16" s="1276"/>
      <c r="AT16" s="1276"/>
      <c r="AU16" s="1276"/>
      <c r="AV16" s="1276"/>
      <c r="AW16" s="1276"/>
      <c r="AX16" s="1276"/>
      <c r="AY16" s="1276"/>
      <c r="AZ16" s="1276"/>
      <c r="BA16" s="1276"/>
      <c r="BB16" s="1276"/>
      <c r="BC16" s="1276"/>
      <c r="BD16" s="1276"/>
      <c r="BE16" s="1276"/>
      <c r="BF16" s="1276"/>
      <c r="BG16" s="1276"/>
      <c r="BH16" s="1276"/>
      <c r="BI16" s="1276"/>
      <c r="BJ16" s="1276"/>
      <c r="BK16" s="1276"/>
      <c r="BL16" s="1276"/>
      <c r="BM16" s="1276"/>
      <c r="BN16" s="1276"/>
      <c r="BO16" s="1276"/>
      <c r="BP16" s="1276"/>
      <c r="BQ16" s="1276"/>
      <c r="BR16" s="1276"/>
      <c r="BS16" s="1276"/>
      <c r="BT16" s="1276"/>
      <c r="BU16" s="1276"/>
      <c r="BV16" s="1276"/>
      <c r="BW16" s="1276"/>
      <c r="BX16" s="1276"/>
      <c r="BY16" s="1276"/>
      <c r="BZ16" s="1276"/>
      <c r="CA16" s="1276"/>
      <c r="CB16" s="1276"/>
      <c r="CC16" s="1276"/>
      <c r="CD16" s="1276"/>
      <c r="CE16" s="1276"/>
      <c r="CF16" s="1276"/>
      <c r="CG16" s="1276"/>
      <c r="CH16" s="1276"/>
      <c r="CI16" s="1276"/>
      <c r="CJ16" s="1276"/>
      <c r="CK16" s="1276"/>
      <c r="CL16" s="1276"/>
      <c r="CM16" s="1276"/>
      <c r="CN16" s="1276"/>
      <c r="CO16" s="1276"/>
      <c r="CP16" s="1276"/>
      <c r="CQ16" s="1276"/>
      <c r="CR16" s="1276"/>
      <c r="CS16" s="1276"/>
      <c r="CT16" s="1276"/>
      <c r="CU16" s="1276"/>
      <c r="CV16" s="1276"/>
      <c r="CW16" s="1276"/>
      <c r="CX16" s="1276"/>
      <c r="CY16" s="1276"/>
      <c r="CZ16" s="1276"/>
      <c r="DA16" s="1276"/>
      <c r="DB16" s="1276"/>
      <c r="DC16" s="1276"/>
      <c r="DD16" s="1276"/>
      <c r="DE16" s="1276"/>
      <c r="DF16" s="293"/>
      <c r="DG16" s="293"/>
      <c r="DH16" s="293"/>
      <c r="DI16" s="293"/>
      <c r="DJ16" s="293"/>
      <c r="DK16" s="293"/>
      <c r="DL16" s="293"/>
      <c r="DM16" s="293"/>
      <c r="DN16" s="293"/>
      <c r="DO16" s="293"/>
      <c r="DP16" s="293"/>
      <c r="DQ16" s="293"/>
      <c r="DR16" s="293"/>
      <c r="DS16" s="293"/>
      <c r="DT16" s="293"/>
      <c r="DU16" s="293"/>
      <c r="DV16" s="293"/>
      <c r="DW16" s="293"/>
    </row>
    <row r="17" spans="1:351" s="292" customFormat="1" x14ac:dyDescent="0.15">
      <c r="A17" s="1275"/>
      <c r="B17" s="1276"/>
      <c r="C17" s="1276"/>
      <c r="D17" s="1276"/>
      <c r="E17" s="1276"/>
      <c r="F17" s="1276"/>
      <c r="G17" s="1276"/>
      <c r="H17" s="1276"/>
      <c r="I17" s="1276"/>
      <c r="J17" s="1276"/>
      <c r="K17" s="1276"/>
      <c r="L17" s="1276"/>
      <c r="M17" s="1276"/>
      <c r="N17" s="1276"/>
      <c r="O17" s="1276"/>
      <c r="P17" s="1276"/>
      <c r="Q17" s="1276"/>
      <c r="R17" s="1276"/>
      <c r="S17" s="1276"/>
      <c r="T17" s="1276"/>
      <c r="U17" s="1276"/>
      <c r="V17" s="1276"/>
      <c r="W17" s="1276"/>
      <c r="X17" s="1276"/>
      <c r="Y17" s="1276"/>
      <c r="Z17" s="1276"/>
      <c r="AA17" s="1276"/>
      <c r="AB17" s="1276"/>
      <c r="AC17" s="1276"/>
      <c r="AD17" s="1276"/>
      <c r="AE17" s="1276"/>
      <c r="AF17" s="1276"/>
      <c r="AG17" s="1276"/>
      <c r="AH17" s="1276"/>
      <c r="AI17" s="1276"/>
      <c r="AJ17" s="1276"/>
      <c r="AK17" s="1276"/>
      <c r="AL17" s="1276"/>
      <c r="AM17" s="1276"/>
      <c r="AN17" s="1276"/>
      <c r="AO17" s="1276"/>
      <c r="AP17" s="1276"/>
      <c r="AQ17" s="1276"/>
      <c r="AR17" s="1276"/>
      <c r="AS17" s="1276"/>
      <c r="AT17" s="1276"/>
      <c r="AU17" s="1276"/>
      <c r="AV17" s="1276"/>
      <c r="AW17" s="1276"/>
      <c r="AX17" s="1276"/>
      <c r="AY17" s="1276"/>
      <c r="AZ17" s="1276"/>
      <c r="BA17" s="1276"/>
      <c r="BB17" s="1276"/>
      <c r="BC17" s="1276"/>
      <c r="BD17" s="1276"/>
      <c r="BE17" s="1276"/>
      <c r="BF17" s="1276"/>
      <c r="BG17" s="1276"/>
      <c r="BH17" s="1276"/>
      <c r="BI17" s="1276"/>
      <c r="BJ17" s="1276"/>
      <c r="BK17" s="1276"/>
      <c r="BL17" s="1276"/>
      <c r="BM17" s="1276"/>
      <c r="BN17" s="1276"/>
      <c r="BO17" s="1276"/>
      <c r="BP17" s="1276"/>
      <c r="BQ17" s="1276"/>
      <c r="BR17" s="1276"/>
      <c r="BS17" s="1276"/>
      <c r="BT17" s="1276"/>
      <c r="BU17" s="1276"/>
      <c r="BV17" s="1276"/>
      <c r="BW17" s="1276"/>
      <c r="BX17" s="1276"/>
      <c r="BY17" s="1276"/>
      <c r="BZ17" s="1276"/>
      <c r="CA17" s="1276"/>
      <c r="CB17" s="1276"/>
      <c r="CC17" s="1276"/>
      <c r="CD17" s="1276"/>
      <c r="CE17" s="1276"/>
      <c r="CF17" s="1276"/>
      <c r="CG17" s="1276"/>
      <c r="CH17" s="1276"/>
      <c r="CI17" s="1276"/>
      <c r="CJ17" s="1276"/>
      <c r="CK17" s="1276"/>
      <c r="CL17" s="1276"/>
      <c r="CM17" s="1276"/>
      <c r="CN17" s="1276"/>
      <c r="CO17" s="1276"/>
      <c r="CP17" s="1276"/>
      <c r="CQ17" s="1276"/>
      <c r="CR17" s="1276"/>
      <c r="CS17" s="1276"/>
      <c r="CT17" s="1276"/>
      <c r="CU17" s="1276"/>
      <c r="CV17" s="1276"/>
      <c r="CW17" s="1276"/>
      <c r="CX17" s="1276"/>
      <c r="CY17" s="1276"/>
      <c r="CZ17" s="1276"/>
      <c r="DA17" s="1276"/>
      <c r="DB17" s="1276"/>
      <c r="DC17" s="1276"/>
      <c r="DD17" s="1276"/>
      <c r="DE17" s="1276"/>
      <c r="DF17" s="293"/>
      <c r="DG17" s="293"/>
      <c r="DH17" s="293"/>
      <c r="DI17" s="293"/>
      <c r="DJ17" s="293"/>
      <c r="DK17" s="293"/>
      <c r="DL17" s="293"/>
      <c r="DM17" s="293"/>
      <c r="DN17" s="293"/>
      <c r="DO17" s="293"/>
      <c r="DP17" s="293"/>
      <c r="DQ17" s="293"/>
      <c r="DR17" s="293"/>
      <c r="DS17" s="293"/>
      <c r="DT17" s="293"/>
      <c r="DU17" s="293"/>
      <c r="DV17" s="293"/>
      <c r="DW17" s="293"/>
    </row>
    <row r="18" spans="1:351" s="292" customFormat="1" x14ac:dyDescent="0.15">
      <c r="A18" s="1275"/>
      <c r="B18" s="1276"/>
      <c r="C18" s="1276"/>
      <c r="D18" s="1276"/>
      <c r="E18" s="1276"/>
      <c r="F18" s="1276"/>
      <c r="G18" s="1276"/>
      <c r="H18" s="1276"/>
      <c r="I18" s="1276"/>
      <c r="J18" s="1276"/>
      <c r="K18" s="1276"/>
      <c r="L18" s="1276"/>
      <c r="M18" s="1276"/>
      <c r="N18" s="1276"/>
      <c r="O18" s="1276"/>
      <c r="P18" s="1276"/>
      <c r="Q18" s="1276"/>
      <c r="R18" s="1276"/>
      <c r="S18" s="1276"/>
      <c r="T18" s="1276"/>
      <c r="U18" s="1276"/>
      <c r="V18" s="1276"/>
      <c r="W18" s="1276"/>
      <c r="X18" s="1276"/>
      <c r="Y18" s="1276"/>
      <c r="Z18" s="1276"/>
      <c r="AA18" s="1276"/>
      <c r="AB18" s="1276"/>
      <c r="AC18" s="1276"/>
      <c r="AD18" s="1276"/>
      <c r="AE18" s="1276"/>
      <c r="AF18" s="1276"/>
      <c r="AG18" s="1276"/>
      <c r="AH18" s="1276"/>
      <c r="AI18" s="1276"/>
      <c r="AJ18" s="1276"/>
      <c r="AK18" s="1276"/>
      <c r="AL18" s="1276"/>
      <c r="AM18" s="1276"/>
      <c r="AN18" s="1276"/>
      <c r="AO18" s="1276"/>
      <c r="AP18" s="1276"/>
      <c r="AQ18" s="1276"/>
      <c r="AR18" s="1276"/>
      <c r="AS18" s="1276"/>
      <c r="AT18" s="1276"/>
      <c r="AU18" s="1276"/>
      <c r="AV18" s="1276"/>
      <c r="AW18" s="1276"/>
      <c r="AX18" s="1276"/>
      <c r="AY18" s="1276"/>
      <c r="AZ18" s="1276"/>
      <c r="BA18" s="1276"/>
      <c r="BB18" s="1276"/>
      <c r="BC18" s="1276"/>
      <c r="BD18" s="1276"/>
      <c r="BE18" s="1276"/>
      <c r="BF18" s="1276"/>
      <c r="BG18" s="1276"/>
      <c r="BH18" s="1276"/>
      <c r="BI18" s="1276"/>
      <c r="BJ18" s="1276"/>
      <c r="BK18" s="1276"/>
      <c r="BL18" s="1276"/>
      <c r="BM18" s="1276"/>
      <c r="BN18" s="1276"/>
      <c r="BO18" s="1276"/>
      <c r="BP18" s="1276"/>
      <c r="BQ18" s="1276"/>
      <c r="BR18" s="1276"/>
      <c r="BS18" s="1276"/>
      <c r="BT18" s="1276"/>
      <c r="BU18" s="1276"/>
      <c r="BV18" s="1276"/>
      <c r="BW18" s="1276"/>
      <c r="BX18" s="1276"/>
      <c r="BY18" s="1276"/>
      <c r="BZ18" s="1276"/>
      <c r="CA18" s="1276"/>
      <c r="CB18" s="1276"/>
      <c r="CC18" s="1276"/>
      <c r="CD18" s="1276"/>
      <c r="CE18" s="1276"/>
      <c r="CF18" s="1276"/>
      <c r="CG18" s="1276"/>
      <c r="CH18" s="1276"/>
      <c r="CI18" s="1276"/>
      <c r="CJ18" s="1276"/>
      <c r="CK18" s="1276"/>
      <c r="CL18" s="1276"/>
      <c r="CM18" s="1276"/>
      <c r="CN18" s="1276"/>
      <c r="CO18" s="1276"/>
      <c r="CP18" s="1276"/>
      <c r="CQ18" s="1276"/>
      <c r="CR18" s="1276"/>
      <c r="CS18" s="1276"/>
      <c r="CT18" s="1276"/>
      <c r="CU18" s="1276"/>
      <c r="CV18" s="1276"/>
      <c r="CW18" s="1276"/>
      <c r="CX18" s="1276"/>
      <c r="CY18" s="1276"/>
      <c r="CZ18" s="1276"/>
      <c r="DA18" s="1276"/>
      <c r="DB18" s="1276"/>
      <c r="DC18" s="1276"/>
      <c r="DD18" s="1276"/>
      <c r="DE18" s="1276"/>
      <c r="DF18" s="293"/>
      <c r="DG18" s="293"/>
      <c r="DH18" s="293"/>
      <c r="DI18" s="293"/>
      <c r="DJ18" s="293"/>
      <c r="DK18" s="293"/>
      <c r="DL18" s="293"/>
      <c r="DM18" s="293"/>
      <c r="DN18" s="293"/>
      <c r="DO18" s="293"/>
      <c r="DP18" s="293"/>
      <c r="DQ18" s="293"/>
      <c r="DR18" s="293"/>
      <c r="DS18" s="293"/>
      <c r="DT18" s="293"/>
      <c r="DU18" s="293"/>
      <c r="DV18" s="293"/>
      <c r="DW18" s="293"/>
    </row>
    <row r="19" spans="1:351" x14ac:dyDescent="0.15">
      <c r="DD19" s="1275"/>
      <c r="DE19" s="1275"/>
    </row>
    <row r="20" spans="1:351" x14ac:dyDescent="0.15">
      <c r="DD20" s="1275"/>
      <c r="DE20" s="1275"/>
    </row>
    <row r="21" spans="1:351" ht="17.25" x14ac:dyDescent="0.15">
      <c r="B21" s="1277"/>
      <c r="C21" s="1278"/>
      <c r="D21" s="1278"/>
      <c r="E21" s="1278"/>
      <c r="F21" s="1278"/>
      <c r="G21" s="1278"/>
      <c r="H21" s="1278"/>
      <c r="I21" s="1278"/>
      <c r="J21" s="1278"/>
      <c r="K21" s="1278"/>
      <c r="L21" s="1278"/>
      <c r="M21" s="1278"/>
      <c r="N21" s="1279"/>
      <c r="O21" s="1278"/>
      <c r="P21" s="1278"/>
      <c r="Q21" s="1278"/>
      <c r="R21" s="1278"/>
      <c r="S21" s="1278"/>
      <c r="T21" s="1278"/>
      <c r="U21" s="1278"/>
      <c r="V21" s="1278"/>
      <c r="W21" s="1278"/>
      <c r="X21" s="1278"/>
      <c r="Y21" s="1278"/>
      <c r="Z21" s="1278"/>
      <c r="AA21" s="1278"/>
      <c r="AB21" s="1278"/>
      <c r="AC21" s="1278"/>
      <c r="AD21" s="1278"/>
      <c r="AE21" s="1278"/>
      <c r="AF21" s="1278"/>
      <c r="AG21" s="1278"/>
      <c r="AH21" s="1278"/>
      <c r="AI21" s="1278"/>
      <c r="AJ21" s="1278"/>
      <c r="AK21" s="1278"/>
      <c r="AL21" s="1278"/>
      <c r="AM21" s="1278"/>
      <c r="AN21" s="1278"/>
      <c r="AO21" s="1278"/>
      <c r="AP21" s="1278"/>
      <c r="AQ21" s="1278"/>
      <c r="AR21" s="1278"/>
      <c r="AS21" s="1278"/>
      <c r="AT21" s="1279"/>
      <c r="AU21" s="1278"/>
      <c r="AV21" s="1278"/>
      <c r="AW21" s="1278"/>
      <c r="AX21" s="1278"/>
      <c r="AY21" s="1278"/>
      <c r="AZ21" s="1278"/>
      <c r="BA21" s="1278"/>
      <c r="BB21" s="1278"/>
      <c r="BC21" s="1278"/>
      <c r="BD21" s="1278"/>
      <c r="BE21" s="1278"/>
      <c r="BF21" s="1279"/>
      <c r="BG21" s="1278"/>
      <c r="BH21" s="1278"/>
      <c r="BI21" s="1278"/>
      <c r="BJ21" s="1278"/>
      <c r="BK21" s="1278"/>
      <c r="BL21" s="1278"/>
      <c r="BM21" s="1278"/>
      <c r="BN21" s="1278"/>
      <c r="BO21" s="1278"/>
      <c r="BP21" s="1278"/>
      <c r="BQ21" s="1278"/>
      <c r="BR21" s="1279"/>
      <c r="BS21" s="1278"/>
      <c r="BT21" s="1278"/>
      <c r="BU21" s="1278"/>
      <c r="BV21" s="1278"/>
      <c r="BW21" s="1278"/>
      <c r="BX21" s="1278"/>
      <c r="BY21" s="1278"/>
      <c r="BZ21" s="1278"/>
      <c r="CA21" s="1278"/>
      <c r="CB21" s="1278"/>
      <c r="CC21" s="1278"/>
      <c r="CD21" s="1279"/>
      <c r="CE21" s="1278"/>
      <c r="CF21" s="1278"/>
      <c r="CG21" s="1278"/>
      <c r="CH21" s="1278"/>
      <c r="CI21" s="1278"/>
      <c r="CJ21" s="1278"/>
      <c r="CK21" s="1278"/>
      <c r="CL21" s="1278"/>
      <c r="CM21" s="1278"/>
      <c r="CN21" s="1278"/>
      <c r="CO21" s="1278"/>
      <c r="CP21" s="1279"/>
      <c r="CQ21" s="1278"/>
      <c r="CR21" s="1278"/>
      <c r="CS21" s="1278"/>
      <c r="CT21" s="1278"/>
      <c r="CU21" s="1278"/>
      <c r="CV21" s="1278"/>
      <c r="CW21" s="1278"/>
      <c r="CX21" s="1278"/>
      <c r="CY21" s="1278"/>
      <c r="CZ21" s="1278"/>
      <c r="DA21" s="1278"/>
      <c r="DB21" s="1279"/>
      <c r="DC21" s="1278"/>
      <c r="DD21" s="1280"/>
      <c r="DE21" s="1275"/>
      <c r="MM21" s="1281"/>
    </row>
    <row r="22" spans="1:351" ht="17.25" x14ac:dyDescent="0.15">
      <c r="B22" s="1282"/>
      <c r="MM22" s="1281"/>
    </row>
    <row r="23" spans="1:351" x14ac:dyDescent="0.15">
      <c r="B23" s="1282"/>
    </row>
    <row r="24" spans="1:351" x14ac:dyDescent="0.15">
      <c r="B24" s="1282"/>
    </row>
    <row r="25" spans="1:351" x14ac:dyDescent="0.15">
      <c r="B25" s="1282"/>
    </row>
    <row r="26" spans="1:351" x14ac:dyDescent="0.15">
      <c r="B26" s="1282"/>
    </row>
    <row r="27" spans="1:351" x14ac:dyDescent="0.15">
      <c r="B27" s="1282"/>
    </row>
    <row r="28" spans="1:351" x14ac:dyDescent="0.15">
      <c r="B28" s="1282"/>
    </row>
    <row r="29" spans="1:351" x14ac:dyDescent="0.15">
      <c r="B29" s="1282"/>
    </row>
    <row r="30" spans="1:351" x14ac:dyDescent="0.15">
      <c r="B30" s="1282"/>
    </row>
    <row r="31" spans="1:351" x14ac:dyDescent="0.15">
      <c r="B31" s="1282"/>
    </row>
    <row r="32" spans="1:351" x14ac:dyDescent="0.15">
      <c r="B32" s="1282"/>
    </row>
    <row r="33" spans="2:109" x14ac:dyDescent="0.15">
      <c r="B33" s="1282"/>
    </row>
    <row r="34" spans="2:109" x14ac:dyDescent="0.15">
      <c r="B34" s="1282"/>
    </row>
    <row r="35" spans="2:109" x14ac:dyDescent="0.15">
      <c r="B35" s="1282"/>
    </row>
    <row r="36" spans="2:109" x14ac:dyDescent="0.15">
      <c r="B36" s="1282"/>
    </row>
    <row r="37" spans="2:109" x14ac:dyDescent="0.15">
      <c r="B37" s="1282"/>
    </row>
    <row r="38" spans="2:109" x14ac:dyDescent="0.15">
      <c r="B38" s="1282"/>
    </row>
    <row r="39" spans="2:109" x14ac:dyDescent="0.15">
      <c r="B39" s="1284"/>
      <c r="C39" s="1285"/>
      <c r="D39" s="1285"/>
      <c r="E39" s="1285"/>
      <c r="F39" s="1285"/>
      <c r="G39" s="1285"/>
      <c r="H39" s="1285"/>
      <c r="I39" s="1285"/>
      <c r="J39" s="1285"/>
      <c r="K39" s="1285"/>
      <c r="L39" s="1285"/>
      <c r="M39" s="1285"/>
      <c r="N39" s="1285"/>
      <c r="O39" s="1285"/>
      <c r="P39" s="1285"/>
      <c r="Q39" s="1285"/>
      <c r="R39" s="1285"/>
      <c r="S39" s="1285"/>
      <c r="T39" s="1285"/>
      <c r="U39" s="1285"/>
      <c r="V39" s="1285"/>
      <c r="W39" s="1285"/>
      <c r="X39" s="1285"/>
      <c r="Y39" s="1285"/>
      <c r="Z39" s="1285"/>
      <c r="AA39" s="1285"/>
      <c r="AB39" s="1285"/>
      <c r="AC39" s="1285"/>
      <c r="AD39" s="1285"/>
      <c r="AE39" s="1285"/>
      <c r="AF39" s="1285"/>
      <c r="AG39" s="1285"/>
      <c r="AH39" s="1285"/>
      <c r="AI39" s="1285"/>
      <c r="AJ39" s="1285"/>
      <c r="AK39" s="1285"/>
      <c r="AL39" s="1285"/>
      <c r="AM39" s="1285"/>
      <c r="AN39" s="1285"/>
      <c r="AO39" s="1285"/>
      <c r="AP39" s="1285"/>
      <c r="AQ39" s="1285"/>
      <c r="AR39" s="1285"/>
      <c r="AS39" s="1285"/>
      <c r="AT39" s="1285"/>
      <c r="AU39" s="1285"/>
      <c r="AV39" s="1285"/>
      <c r="AW39" s="1285"/>
      <c r="AX39" s="1285"/>
      <c r="AY39" s="1285"/>
      <c r="AZ39" s="1285"/>
      <c r="BA39" s="1285"/>
      <c r="BB39" s="1285"/>
      <c r="BC39" s="1285"/>
      <c r="BD39" s="1285"/>
      <c r="BE39" s="1285"/>
      <c r="BF39" s="1285"/>
      <c r="BG39" s="1285"/>
      <c r="BH39" s="1285"/>
      <c r="BI39" s="1285"/>
      <c r="BJ39" s="1285"/>
      <c r="BK39" s="1285"/>
      <c r="BL39" s="1285"/>
      <c r="BM39" s="1285"/>
      <c r="BN39" s="1285"/>
      <c r="BO39" s="1285"/>
      <c r="BP39" s="1285"/>
      <c r="BQ39" s="1285"/>
      <c r="BR39" s="1285"/>
      <c r="BS39" s="1285"/>
      <c r="BT39" s="1285"/>
      <c r="BU39" s="1285"/>
      <c r="BV39" s="1285"/>
      <c r="BW39" s="1285"/>
      <c r="BX39" s="1285"/>
      <c r="BY39" s="1285"/>
      <c r="BZ39" s="1285"/>
      <c r="CA39" s="1285"/>
      <c r="CB39" s="1285"/>
      <c r="CC39" s="1285"/>
      <c r="CD39" s="1285"/>
      <c r="CE39" s="1285"/>
      <c r="CF39" s="1285"/>
      <c r="CG39" s="1285"/>
      <c r="CH39" s="1285"/>
      <c r="CI39" s="1285"/>
      <c r="CJ39" s="1285"/>
      <c r="CK39" s="1285"/>
      <c r="CL39" s="1285"/>
      <c r="CM39" s="1285"/>
      <c r="CN39" s="1285"/>
      <c r="CO39" s="1285"/>
      <c r="CP39" s="1285"/>
      <c r="CQ39" s="1285"/>
      <c r="CR39" s="1285"/>
      <c r="CS39" s="1285"/>
      <c r="CT39" s="1285"/>
      <c r="CU39" s="1285"/>
      <c r="CV39" s="1285"/>
      <c r="CW39" s="1285"/>
      <c r="CX39" s="1285"/>
      <c r="CY39" s="1285"/>
      <c r="CZ39" s="1285"/>
      <c r="DA39" s="1285"/>
      <c r="DB39" s="1285"/>
      <c r="DC39" s="1285"/>
      <c r="DD39" s="1286"/>
    </row>
    <row r="40" spans="2:109" x14ac:dyDescent="0.15">
      <c r="B40" s="1287"/>
      <c r="DD40" s="1287"/>
      <c r="DE40" s="1275"/>
    </row>
    <row r="41" spans="2:109" ht="17.25" x14ac:dyDescent="0.15">
      <c r="B41" s="1288" t="s">
        <v>597</v>
      </c>
      <c r="C41" s="1278"/>
      <c r="D41" s="1278"/>
      <c r="E41" s="1278"/>
      <c r="F41" s="1278"/>
      <c r="G41" s="1278"/>
      <c r="H41" s="1278"/>
      <c r="I41" s="1278"/>
      <c r="J41" s="1278"/>
      <c r="K41" s="1278"/>
      <c r="L41" s="1278"/>
      <c r="M41" s="1278"/>
      <c r="N41" s="1278"/>
      <c r="O41" s="1278"/>
      <c r="P41" s="1278"/>
      <c r="Q41" s="1278"/>
      <c r="R41" s="1278"/>
      <c r="S41" s="1278"/>
      <c r="T41" s="1278"/>
      <c r="U41" s="1278"/>
      <c r="V41" s="1278"/>
      <c r="W41" s="1278"/>
      <c r="X41" s="1278"/>
      <c r="Y41" s="1278"/>
      <c r="Z41" s="1278"/>
      <c r="AA41" s="1278"/>
      <c r="AB41" s="1278"/>
      <c r="AC41" s="1278"/>
      <c r="AD41" s="1278"/>
      <c r="AE41" s="1278"/>
      <c r="AF41" s="1278"/>
      <c r="AG41" s="1278"/>
      <c r="AH41" s="1278"/>
      <c r="AI41" s="1278"/>
      <c r="AJ41" s="1278"/>
      <c r="AK41" s="1278"/>
      <c r="AL41" s="1278"/>
      <c r="AM41" s="1278"/>
      <c r="AN41" s="1278"/>
      <c r="AO41" s="1278"/>
      <c r="AP41" s="1278"/>
      <c r="AQ41" s="1278"/>
      <c r="AR41" s="1278"/>
      <c r="AS41" s="1278"/>
      <c r="AT41" s="1278"/>
      <c r="AU41" s="1278"/>
      <c r="AV41" s="1278"/>
      <c r="AW41" s="1278"/>
      <c r="AX41" s="1278"/>
      <c r="AY41" s="1278"/>
      <c r="AZ41" s="1278"/>
      <c r="BA41" s="1278"/>
      <c r="BB41" s="1278"/>
      <c r="BC41" s="1278"/>
      <c r="BD41" s="1278"/>
      <c r="BE41" s="1278"/>
      <c r="BF41" s="1278"/>
      <c r="BG41" s="1278"/>
      <c r="BH41" s="1278"/>
      <c r="BI41" s="1278"/>
      <c r="BJ41" s="1278"/>
      <c r="BK41" s="1278"/>
      <c r="BL41" s="1278"/>
      <c r="BM41" s="1278"/>
      <c r="BN41" s="1278"/>
      <c r="BO41" s="1278"/>
      <c r="BP41" s="1278"/>
      <c r="BQ41" s="1278"/>
      <c r="BR41" s="1278"/>
      <c r="BS41" s="1278"/>
      <c r="BT41" s="1278"/>
      <c r="BU41" s="1278"/>
      <c r="BV41" s="1278"/>
      <c r="BW41" s="1278"/>
      <c r="BX41" s="1278"/>
      <c r="BY41" s="1278"/>
      <c r="BZ41" s="1278"/>
      <c r="CA41" s="1278"/>
      <c r="CB41" s="1278"/>
      <c r="CC41" s="1278"/>
      <c r="CD41" s="1278"/>
      <c r="CE41" s="1278"/>
      <c r="CF41" s="1278"/>
      <c r="CG41" s="1278"/>
      <c r="CH41" s="1278"/>
      <c r="CI41" s="1278"/>
      <c r="CJ41" s="1278"/>
      <c r="CK41" s="1278"/>
      <c r="CL41" s="1278"/>
      <c r="CM41" s="1278"/>
      <c r="CN41" s="1278"/>
      <c r="CO41" s="1278"/>
      <c r="CP41" s="1278"/>
      <c r="CQ41" s="1278"/>
      <c r="CR41" s="1278"/>
      <c r="CS41" s="1278"/>
      <c r="CT41" s="1278"/>
      <c r="CU41" s="1278"/>
      <c r="CV41" s="1278"/>
      <c r="CW41" s="1278"/>
      <c r="CX41" s="1278"/>
      <c r="CY41" s="1278"/>
      <c r="CZ41" s="1278"/>
      <c r="DA41" s="1278"/>
      <c r="DB41" s="1278"/>
      <c r="DC41" s="1278"/>
      <c r="DD41" s="1280"/>
    </row>
    <row r="42" spans="2:109" x14ac:dyDescent="0.15">
      <c r="B42" s="1282"/>
      <c r="G42" s="1289"/>
      <c r="I42" s="1290"/>
      <c r="J42" s="1290"/>
      <c r="K42" s="1290"/>
      <c r="AM42" s="1289"/>
      <c r="AN42" s="1289" t="s">
        <v>598</v>
      </c>
      <c r="AP42" s="1290"/>
      <c r="AQ42" s="1290"/>
      <c r="AR42" s="1290"/>
      <c r="AY42" s="1289"/>
      <c r="BA42" s="1290"/>
      <c r="BB42" s="1290"/>
      <c r="BC42" s="1290"/>
      <c r="BK42" s="1289"/>
      <c r="BM42" s="1290"/>
      <c r="BN42" s="1290"/>
      <c r="BO42" s="1290"/>
      <c r="BW42" s="1289"/>
      <c r="BY42" s="1290"/>
      <c r="BZ42" s="1290"/>
      <c r="CA42" s="1290"/>
      <c r="CI42" s="1289"/>
      <c r="CK42" s="1290"/>
      <c r="CL42" s="1290"/>
      <c r="CM42" s="1290"/>
      <c r="CU42" s="1289"/>
      <c r="CW42" s="1290"/>
      <c r="CX42" s="1290"/>
      <c r="CY42" s="1290"/>
    </row>
    <row r="43" spans="2:109" ht="13.5" customHeight="1" x14ac:dyDescent="0.15">
      <c r="B43" s="1282"/>
      <c r="AN43" s="1291" t="s">
        <v>599</v>
      </c>
      <c r="AO43" s="1292"/>
      <c r="AP43" s="1292"/>
      <c r="AQ43" s="1292"/>
      <c r="AR43" s="1292"/>
      <c r="AS43" s="1292"/>
      <c r="AT43" s="1292"/>
      <c r="AU43" s="1292"/>
      <c r="AV43" s="1292"/>
      <c r="AW43" s="1292"/>
      <c r="AX43" s="1292"/>
      <c r="AY43" s="1292"/>
      <c r="AZ43" s="1292"/>
      <c r="BA43" s="1292"/>
      <c r="BB43" s="1292"/>
      <c r="BC43" s="1292"/>
      <c r="BD43" s="1292"/>
      <c r="BE43" s="1292"/>
      <c r="BF43" s="1292"/>
      <c r="BG43" s="1292"/>
      <c r="BH43" s="1292"/>
      <c r="BI43" s="1292"/>
      <c r="BJ43" s="1292"/>
      <c r="BK43" s="1292"/>
      <c r="BL43" s="1292"/>
      <c r="BM43" s="1292"/>
      <c r="BN43" s="1292"/>
      <c r="BO43" s="1292"/>
      <c r="BP43" s="1292"/>
      <c r="BQ43" s="1292"/>
      <c r="BR43" s="1292"/>
      <c r="BS43" s="1292"/>
      <c r="BT43" s="1292"/>
      <c r="BU43" s="1292"/>
      <c r="BV43" s="1292"/>
      <c r="BW43" s="1292"/>
      <c r="BX43" s="1292"/>
      <c r="BY43" s="1292"/>
      <c r="BZ43" s="1292"/>
      <c r="CA43" s="1292"/>
      <c r="CB43" s="1292"/>
      <c r="CC43" s="1292"/>
      <c r="CD43" s="1292"/>
      <c r="CE43" s="1292"/>
      <c r="CF43" s="1292"/>
      <c r="CG43" s="1292"/>
      <c r="CH43" s="1292"/>
      <c r="CI43" s="1292"/>
      <c r="CJ43" s="1292"/>
      <c r="CK43" s="1292"/>
      <c r="CL43" s="1292"/>
      <c r="CM43" s="1292"/>
      <c r="CN43" s="1292"/>
      <c r="CO43" s="1292"/>
      <c r="CP43" s="1292"/>
      <c r="CQ43" s="1292"/>
      <c r="CR43" s="1292"/>
      <c r="CS43" s="1292"/>
      <c r="CT43" s="1292"/>
      <c r="CU43" s="1292"/>
      <c r="CV43" s="1292"/>
      <c r="CW43" s="1292"/>
      <c r="CX43" s="1292"/>
      <c r="CY43" s="1292"/>
      <c r="CZ43" s="1292"/>
      <c r="DA43" s="1292"/>
      <c r="DB43" s="1292"/>
      <c r="DC43" s="1293"/>
    </row>
    <row r="44" spans="2:109" x14ac:dyDescent="0.15">
      <c r="B44" s="1282"/>
      <c r="AN44" s="1294"/>
      <c r="AO44" s="1295"/>
      <c r="AP44" s="1295"/>
      <c r="AQ44" s="1295"/>
      <c r="AR44" s="1295"/>
      <c r="AS44" s="1295"/>
      <c r="AT44" s="1295"/>
      <c r="AU44" s="1295"/>
      <c r="AV44" s="1295"/>
      <c r="AW44" s="1295"/>
      <c r="AX44" s="1295"/>
      <c r="AY44" s="1295"/>
      <c r="AZ44" s="1295"/>
      <c r="BA44" s="1295"/>
      <c r="BB44" s="1295"/>
      <c r="BC44" s="1295"/>
      <c r="BD44" s="1295"/>
      <c r="BE44" s="1295"/>
      <c r="BF44" s="1295"/>
      <c r="BG44" s="1295"/>
      <c r="BH44" s="1295"/>
      <c r="BI44" s="1295"/>
      <c r="BJ44" s="1295"/>
      <c r="BK44" s="1295"/>
      <c r="BL44" s="1295"/>
      <c r="BM44" s="1295"/>
      <c r="BN44" s="1295"/>
      <c r="BO44" s="1295"/>
      <c r="BP44" s="1295"/>
      <c r="BQ44" s="1295"/>
      <c r="BR44" s="1295"/>
      <c r="BS44" s="1295"/>
      <c r="BT44" s="1295"/>
      <c r="BU44" s="1295"/>
      <c r="BV44" s="1295"/>
      <c r="BW44" s="1295"/>
      <c r="BX44" s="1295"/>
      <c r="BY44" s="1295"/>
      <c r="BZ44" s="1295"/>
      <c r="CA44" s="1295"/>
      <c r="CB44" s="1295"/>
      <c r="CC44" s="1295"/>
      <c r="CD44" s="1295"/>
      <c r="CE44" s="1295"/>
      <c r="CF44" s="1295"/>
      <c r="CG44" s="1295"/>
      <c r="CH44" s="1295"/>
      <c r="CI44" s="1295"/>
      <c r="CJ44" s="1295"/>
      <c r="CK44" s="1295"/>
      <c r="CL44" s="1295"/>
      <c r="CM44" s="1295"/>
      <c r="CN44" s="1295"/>
      <c r="CO44" s="1295"/>
      <c r="CP44" s="1295"/>
      <c r="CQ44" s="1295"/>
      <c r="CR44" s="1295"/>
      <c r="CS44" s="1295"/>
      <c r="CT44" s="1295"/>
      <c r="CU44" s="1295"/>
      <c r="CV44" s="1295"/>
      <c r="CW44" s="1295"/>
      <c r="CX44" s="1295"/>
      <c r="CY44" s="1295"/>
      <c r="CZ44" s="1295"/>
      <c r="DA44" s="1295"/>
      <c r="DB44" s="1295"/>
      <c r="DC44" s="1296"/>
    </row>
    <row r="45" spans="2:109" x14ac:dyDescent="0.15">
      <c r="B45" s="1282"/>
      <c r="AN45" s="1294"/>
      <c r="AO45" s="1295"/>
      <c r="AP45" s="1295"/>
      <c r="AQ45" s="1295"/>
      <c r="AR45" s="1295"/>
      <c r="AS45" s="1295"/>
      <c r="AT45" s="1295"/>
      <c r="AU45" s="1295"/>
      <c r="AV45" s="1295"/>
      <c r="AW45" s="1295"/>
      <c r="AX45" s="1295"/>
      <c r="AY45" s="1295"/>
      <c r="AZ45" s="1295"/>
      <c r="BA45" s="1295"/>
      <c r="BB45" s="1295"/>
      <c r="BC45" s="1295"/>
      <c r="BD45" s="1295"/>
      <c r="BE45" s="1295"/>
      <c r="BF45" s="1295"/>
      <c r="BG45" s="1295"/>
      <c r="BH45" s="1295"/>
      <c r="BI45" s="1295"/>
      <c r="BJ45" s="1295"/>
      <c r="BK45" s="1295"/>
      <c r="BL45" s="1295"/>
      <c r="BM45" s="1295"/>
      <c r="BN45" s="1295"/>
      <c r="BO45" s="1295"/>
      <c r="BP45" s="1295"/>
      <c r="BQ45" s="1295"/>
      <c r="BR45" s="1295"/>
      <c r="BS45" s="1295"/>
      <c r="BT45" s="1295"/>
      <c r="BU45" s="1295"/>
      <c r="BV45" s="1295"/>
      <c r="BW45" s="1295"/>
      <c r="BX45" s="1295"/>
      <c r="BY45" s="1295"/>
      <c r="BZ45" s="1295"/>
      <c r="CA45" s="1295"/>
      <c r="CB45" s="1295"/>
      <c r="CC45" s="1295"/>
      <c r="CD45" s="1295"/>
      <c r="CE45" s="1295"/>
      <c r="CF45" s="1295"/>
      <c r="CG45" s="1295"/>
      <c r="CH45" s="1295"/>
      <c r="CI45" s="1295"/>
      <c r="CJ45" s="1295"/>
      <c r="CK45" s="1295"/>
      <c r="CL45" s="1295"/>
      <c r="CM45" s="1295"/>
      <c r="CN45" s="1295"/>
      <c r="CO45" s="1295"/>
      <c r="CP45" s="1295"/>
      <c r="CQ45" s="1295"/>
      <c r="CR45" s="1295"/>
      <c r="CS45" s="1295"/>
      <c r="CT45" s="1295"/>
      <c r="CU45" s="1295"/>
      <c r="CV45" s="1295"/>
      <c r="CW45" s="1295"/>
      <c r="CX45" s="1295"/>
      <c r="CY45" s="1295"/>
      <c r="CZ45" s="1295"/>
      <c r="DA45" s="1295"/>
      <c r="DB45" s="1295"/>
      <c r="DC45" s="1296"/>
    </row>
    <row r="46" spans="2:109" x14ac:dyDescent="0.15">
      <c r="B46" s="1282"/>
      <c r="AN46" s="1294"/>
      <c r="AO46" s="1295"/>
      <c r="AP46" s="1295"/>
      <c r="AQ46" s="1295"/>
      <c r="AR46" s="1295"/>
      <c r="AS46" s="1295"/>
      <c r="AT46" s="1295"/>
      <c r="AU46" s="1295"/>
      <c r="AV46" s="1295"/>
      <c r="AW46" s="1295"/>
      <c r="AX46" s="1295"/>
      <c r="AY46" s="1295"/>
      <c r="AZ46" s="1295"/>
      <c r="BA46" s="1295"/>
      <c r="BB46" s="1295"/>
      <c r="BC46" s="1295"/>
      <c r="BD46" s="1295"/>
      <c r="BE46" s="1295"/>
      <c r="BF46" s="1295"/>
      <c r="BG46" s="1295"/>
      <c r="BH46" s="1295"/>
      <c r="BI46" s="1295"/>
      <c r="BJ46" s="1295"/>
      <c r="BK46" s="1295"/>
      <c r="BL46" s="1295"/>
      <c r="BM46" s="1295"/>
      <c r="BN46" s="1295"/>
      <c r="BO46" s="1295"/>
      <c r="BP46" s="1295"/>
      <c r="BQ46" s="1295"/>
      <c r="BR46" s="1295"/>
      <c r="BS46" s="1295"/>
      <c r="BT46" s="1295"/>
      <c r="BU46" s="1295"/>
      <c r="BV46" s="1295"/>
      <c r="BW46" s="1295"/>
      <c r="BX46" s="1295"/>
      <c r="BY46" s="1295"/>
      <c r="BZ46" s="1295"/>
      <c r="CA46" s="1295"/>
      <c r="CB46" s="1295"/>
      <c r="CC46" s="1295"/>
      <c r="CD46" s="1295"/>
      <c r="CE46" s="1295"/>
      <c r="CF46" s="1295"/>
      <c r="CG46" s="1295"/>
      <c r="CH46" s="1295"/>
      <c r="CI46" s="1295"/>
      <c r="CJ46" s="1295"/>
      <c r="CK46" s="1295"/>
      <c r="CL46" s="1295"/>
      <c r="CM46" s="1295"/>
      <c r="CN46" s="1295"/>
      <c r="CO46" s="1295"/>
      <c r="CP46" s="1295"/>
      <c r="CQ46" s="1295"/>
      <c r="CR46" s="1295"/>
      <c r="CS46" s="1295"/>
      <c r="CT46" s="1295"/>
      <c r="CU46" s="1295"/>
      <c r="CV46" s="1295"/>
      <c r="CW46" s="1295"/>
      <c r="CX46" s="1295"/>
      <c r="CY46" s="1295"/>
      <c r="CZ46" s="1295"/>
      <c r="DA46" s="1295"/>
      <c r="DB46" s="1295"/>
      <c r="DC46" s="1296"/>
    </row>
    <row r="47" spans="2:109" x14ac:dyDescent="0.15">
      <c r="B47" s="1282"/>
      <c r="AN47" s="1297"/>
      <c r="AO47" s="1298"/>
      <c r="AP47" s="1298"/>
      <c r="AQ47" s="1298"/>
      <c r="AR47" s="1298"/>
      <c r="AS47" s="1298"/>
      <c r="AT47" s="1298"/>
      <c r="AU47" s="1298"/>
      <c r="AV47" s="1298"/>
      <c r="AW47" s="1298"/>
      <c r="AX47" s="1298"/>
      <c r="AY47" s="1298"/>
      <c r="AZ47" s="1298"/>
      <c r="BA47" s="1298"/>
      <c r="BB47" s="1298"/>
      <c r="BC47" s="1298"/>
      <c r="BD47" s="1298"/>
      <c r="BE47" s="1298"/>
      <c r="BF47" s="1298"/>
      <c r="BG47" s="1298"/>
      <c r="BH47" s="1298"/>
      <c r="BI47" s="1298"/>
      <c r="BJ47" s="1298"/>
      <c r="BK47" s="1298"/>
      <c r="BL47" s="1298"/>
      <c r="BM47" s="1298"/>
      <c r="BN47" s="1298"/>
      <c r="BO47" s="1298"/>
      <c r="BP47" s="1298"/>
      <c r="BQ47" s="1298"/>
      <c r="BR47" s="1298"/>
      <c r="BS47" s="1298"/>
      <c r="BT47" s="1298"/>
      <c r="BU47" s="1298"/>
      <c r="BV47" s="1298"/>
      <c r="BW47" s="1298"/>
      <c r="BX47" s="1298"/>
      <c r="BY47" s="1298"/>
      <c r="BZ47" s="1298"/>
      <c r="CA47" s="1298"/>
      <c r="CB47" s="1298"/>
      <c r="CC47" s="1298"/>
      <c r="CD47" s="1298"/>
      <c r="CE47" s="1298"/>
      <c r="CF47" s="1298"/>
      <c r="CG47" s="1298"/>
      <c r="CH47" s="1298"/>
      <c r="CI47" s="1298"/>
      <c r="CJ47" s="1298"/>
      <c r="CK47" s="1298"/>
      <c r="CL47" s="1298"/>
      <c r="CM47" s="1298"/>
      <c r="CN47" s="1298"/>
      <c r="CO47" s="1298"/>
      <c r="CP47" s="1298"/>
      <c r="CQ47" s="1298"/>
      <c r="CR47" s="1298"/>
      <c r="CS47" s="1298"/>
      <c r="CT47" s="1298"/>
      <c r="CU47" s="1298"/>
      <c r="CV47" s="1298"/>
      <c r="CW47" s="1298"/>
      <c r="CX47" s="1298"/>
      <c r="CY47" s="1298"/>
      <c r="CZ47" s="1298"/>
      <c r="DA47" s="1298"/>
      <c r="DB47" s="1298"/>
      <c r="DC47" s="1299"/>
    </row>
    <row r="48" spans="2:109" x14ac:dyDescent="0.15">
      <c r="B48" s="1282"/>
      <c r="H48" s="1300"/>
      <c r="I48" s="1300"/>
      <c r="J48" s="1300"/>
      <c r="AN48" s="1300"/>
      <c r="AO48" s="1300"/>
      <c r="AP48" s="1300"/>
      <c r="AZ48" s="1300"/>
      <c r="BA48" s="1300"/>
      <c r="BB48" s="1300"/>
      <c r="BL48" s="1300"/>
      <c r="BM48" s="1300"/>
      <c r="BN48" s="1300"/>
      <c r="BX48" s="1300"/>
      <c r="BY48" s="1300"/>
      <c r="BZ48" s="1300"/>
      <c r="CJ48" s="1300"/>
      <c r="CK48" s="1300"/>
      <c r="CL48" s="1300"/>
      <c r="CV48" s="1300"/>
      <c r="CW48" s="1300"/>
      <c r="CX48" s="1300"/>
    </row>
    <row r="49" spans="1:109" x14ac:dyDescent="0.15">
      <c r="B49" s="1282"/>
      <c r="AN49" s="1275" t="s">
        <v>600</v>
      </c>
    </row>
    <row r="50" spans="1:109" x14ac:dyDescent="0.15">
      <c r="B50" s="1282"/>
      <c r="G50" s="1301"/>
      <c r="H50" s="1301"/>
      <c r="I50" s="1301"/>
      <c r="J50" s="1301"/>
      <c r="K50" s="1302"/>
      <c r="L50" s="1302"/>
      <c r="M50" s="1303"/>
      <c r="N50" s="1303"/>
      <c r="AN50" s="1304"/>
      <c r="AO50" s="1305"/>
      <c r="AP50" s="1305"/>
      <c r="AQ50" s="1305"/>
      <c r="AR50" s="1305"/>
      <c r="AS50" s="1305"/>
      <c r="AT50" s="1305"/>
      <c r="AU50" s="1305"/>
      <c r="AV50" s="1305"/>
      <c r="AW50" s="1305"/>
      <c r="AX50" s="1305"/>
      <c r="AY50" s="1305"/>
      <c r="AZ50" s="1305"/>
      <c r="BA50" s="1305"/>
      <c r="BB50" s="1305"/>
      <c r="BC50" s="1305"/>
      <c r="BD50" s="1305"/>
      <c r="BE50" s="1305"/>
      <c r="BF50" s="1305"/>
      <c r="BG50" s="1305"/>
      <c r="BH50" s="1305"/>
      <c r="BI50" s="1305"/>
      <c r="BJ50" s="1305"/>
      <c r="BK50" s="1305"/>
      <c r="BL50" s="1305"/>
      <c r="BM50" s="1305"/>
      <c r="BN50" s="1305"/>
      <c r="BO50" s="1306"/>
      <c r="BP50" s="1307" t="s">
        <v>557</v>
      </c>
      <c r="BQ50" s="1307"/>
      <c r="BR50" s="1307"/>
      <c r="BS50" s="1307"/>
      <c r="BT50" s="1307"/>
      <c r="BU50" s="1307"/>
      <c r="BV50" s="1307"/>
      <c r="BW50" s="1307"/>
      <c r="BX50" s="1307" t="s">
        <v>558</v>
      </c>
      <c r="BY50" s="1307"/>
      <c r="BZ50" s="1307"/>
      <c r="CA50" s="1307"/>
      <c r="CB50" s="1307"/>
      <c r="CC50" s="1307"/>
      <c r="CD50" s="1307"/>
      <c r="CE50" s="1307"/>
      <c r="CF50" s="1307" t="s">
        <v>559</v>
      </c>
      <c r="CG50" s="1307"/>
      <c r="CH50" s="1307"/>
      <c r="CI50" s="1307"/>
      <c r="CJ50" s="1307"/>
      <c r="CK50" s="1307"/>
      <c r="CL50" s="1307"/>
      <c r="CM50" s="1307"/>
      <c r="CN50" s="1307" t="s">
        <v>560</v>
      </c>
      <c r="CO50" s="1307"/>
      <c r="CP50" s="1307"/>
      <c r="CQ50" s="1307"/>
      <c r="CR50" s="1307"/>
      <c r="CS50" s="1307"/>
      <c r="CT50" s="1307"/>
      <c r="CU50" s="1307"/>
      <c r="CV50" s="1307" t="s">
        <v>561</v>
      </c>
      <c r="CW50" s="1307"/>
      <c r="CX50" s="1307"/>
      <c r="CY50" s="1307"/>
      <c r="CZ50" s="1307"/>
      <c r="DA50" s="1307"/>
      <c r="DB50" s="1307"/>
      <c r="DC50" s="1307"/>
    </row>
    <row r="51" spans="1:109" ht="13.5" customHeight="1" x14ac:dyDescent="0.15">
      <c r="B51" s="1282"/>
      <c r="G51" s="1308"/>
      <c r="H51" s="1308"/>
      <c r="I51" s="1309"/>
      <c r="J51" s="1309"/>
      <c r="K51" s="1310"/>
      <c r="L51" s="1310"/>
      <c r="M51" s="1310"/>
      <c r="N51" s="1310"/>
      <c r="AM51" s="1300"/>
      <c r="AN51" s="1311" t="s">
        <v>601</v>
      </c>
      <c r="AO51" s="1311"/>
      <c r="AP51" s="1311"/>
      <c r="AQ51" s="1311"/>
      <c r="AR51" s="1311"/>
      <c r="AS51" s="1311"/>
      <c r="AT51" s="1311"/>
      <c r="AU51" s="1311"/>
      <c r="AV51" s="1311"/>
      <c r="AW51" s="1311"/>
      <c r="AX51" s="1311"/>
      <c r="AY51" s="1311"/>
      <c r="AZ51" s="1311"/>
      <c r="BA51" s="1311"/>
      <c r="BB51" s="1311" t="s">
        <v>602</v>
      </c>
      <c r="BC51" s="1311"/>
      <c r="BD51" s="1311"/>
      <c r="BE51" s="1311"/>
      <c r="BF51" s="1311"/>
      <c r="BG51" s="1311"/>
      <c r="BH51" s="1311"/>
      <c r="BI51" s="1311"/>
      <c r="BJ51" s="1311"/>
      <c r="BK51" s="1311"/>
      <c r="BL51" s="1311"/>
      <c r="BM51" s="1311"/>
      <c r="BN51" s="1311"/>
      <c r="BO51" s="1311"/>
      <c r="BP51" s="1312"/>
      <c r="BQ51" s="1313"/>
      <c r="BR51" s="1313"/>
      <c r="BS51" s="1313"/>
      <c r="BT51" s="1313"/>
      <c r="BU51" s="1313"/>
      <c r="BV51" s="1313"/>
      <c r="BW51" s="1313"/>
      <c r="BX51" s="1313"/>
      <c r="BY51" s="1313"/>
      <c r="BZ51" s="1313"/>
      <c r="CA51" s="1313"/>
      <c r="CB51" s="1313"/>
      <c r="CC51" s="1313"/>
      <c r="CD51" s="1313"/>
      <c r="CE51" s="1313"/>
      <c r="CF51" s="1313"/>
      <c r="CG51" s="1313"/>
      <c r="CH51" s="1313"/>
      <c r="CI51" s="1313"/>
      <c r="CJ51" s="1313"/>
      <c r="CK51" s="1313"/>
      <c r="CL51" s="1313"/>
      <c r="CM51" s="1313"/>
      <c r="CN51" s="1313"/>
      <c r="CO51" s="1313"/>
      <c r="CP51" s="1313"/>
      <c r="CQ51" s="1313"/>
      <c r="CR51" s="1313"/>
      <c r="CS51" s="1313"/>
      <c r="CT51" s="1313"/>
      <c r="CU51" s="1313"/>
      <c r="CV51" s="1313"/>
      <c r="CW51" s="1313"/>
      <c r="CX51" s="1313"/>
      <c r="CY51" s="1313"/>
      <c r="CZ51" s="1313"/>
      <c r="DA51" s="1313"/>
      <c r="DB51" s="1313"/>
      <c r="DC51" s="1313"/>
    </row>
    <row r="52" spans="1:109" x14ac:dyDescent="0.15">
      <c r="B52" s="1282"/>
      <c r="G52" s="1308"/>
      <c r="H52" s="1308"/>
      <c r="I52" s="1309"/>
      <c r="J52" s="1309"/>
      <c r="K52" s="1310"/>
      <c r="L52" s="1310"/>
      <c r="M52" s="1310"/>
      <c r="N52" s="1310"/>
      <c r="AM52" s="1300"/>
      <c r="AN52" s="1311"/>
      <c r="AO52" s="1311"/>
      <c r="AP52" s="1311"/>
      <c r="AQ52" s="1311"/>
      <c r="AR52" s="1311"/>
      <c r="AS52" s="1311"/>
      <c r="AT52" s="1311"/>
      <c r="AU52" s="1311"/>
      <c r="AV52" s="1311"/>
      <c r="AW52" s="1311"/>
      <c r="AX52" s="1311"/>
      <c r="AY52" s="1311"/>
      <c r="AZ52" s="1311"/>
      <c r="BA52" s="1311"/>
      <c r="BB52" s="1311"/>
      <c r="BC52" s="1311"/>
      <c r="BD52" s="1311"/>
      <c r="BE52" s="1311"/>
      <c r="BF52" s="1311"/>
      <c r="BG52" s="1311"/>
      <c r="BH52" s="1311"/>
      <c r="BI52" s="1311"/>
      <c r="BJ52" s="1311"/>
      <c r="BK52" s="1311"/>
      <c r="BL52" s="1311"/>
      <c r="BM52" s="1311"/>
      <c r="BN52" s="1311"/>
      <c r="BO52" s="1311"/>
      <c r="BP52" s="1313"/>
      <c r="BQ52" s="1313"/>
      <c r="BR52" s="1313"/>
      <c r="BS52" s="1313"/>
      <c r="BT52" s="1313"/>
      <c r="BU52" s="1313"/>
      <c r="BV52" s="1313"/>
      <c r="BW52" s="1313"/>
      <c r="BX52" s="1313"/>
      <c r="BY52" s="1313"/>
      <c r="BZ52" s="1313"/>
      <c r="CA52" s="1313"/>
      <c r="CB52" s="1313"/>
      <c r="CC52" s="1313"/>
      <c r="CD52" s="1313"/>
      <c r="CE52" s="1313"/>
      <c r="CF52" s="1313"/>
      <c r="CG52" s="1313"/>
      <c r="CH52" s="1313"/>
      <c r="CI52" s="1313"/>
      <c r="CJ52" s="1313"/>
      <c r="CK52" s="1313"/>
      <c r="CL52" s="1313"/>
      <c r="CM52" s="1313"/>
      <c r="CN52" s="1313"/>
      <c r="CO52" s="1313"/>
      <c r="CP52" s="1313"/>
      <c r="CQ52" s="1313"/>
      <c r="CR52" s="1313"/>
      <c r="CS52" s="1313"/>
      <c r="CT52" s="1313"/>
      <c r="CU52" s="1313"/>
      <c r="CV52" s="1313"/>
      <c r="CW52" s="1313"/>
      <c r="CX52" s="1313"/>
      <c r="CY52" s="1313"/>
      <c r="CZ52" s="1313"/>
      <c r="DA52" s="1313"/>
      <c r="DB52" s="1313"/>
      <c r="DC52" s="1313"/>
    </row>
    <row r="53" spans="1:109" x14ac:dyDescent="0.15">
      <c r="A53" s="1290"/>
      <c r="B53" s="1282"/>
      <c r="G53" s="1308"/>
      <c r="H53" s="1308"/>
      <c r="I53" s="1301"/>
      <c r="J53" s="1301"/>
      <c r="K53" s="1310"/>
      <c r="L53" s="1310"/>
      <c r="M53" s="1310"/>
      <c r="N53" s="1310"/>
      <c r="AM53" s="1300"/>
      <c r="AN53" s="1311"/>
      <c r="AO53" s="1311"/>
      <c r="AP53" s="1311"/>
      <c r="AQ53" s="1311"/>
      <c r="AR53" s="1311"/>
      <c r="AS53" s="1311"/>
      <c r="AT53" s="1311"/>
      <c r="AU53" s="1311"/>
      <c r="AV53" s="1311"/>
      <c r="AW53" s="1311"/>
      <c r="AX53" s="1311"/>
      <c r="AY53" s="1311"/>
      <c r="AZ53" s="1311"/>
      <c r="BA53" s="1311"/>
      <c r="BB53" s="1311" t="s">
        <v>603</v>
      </c>
      <c r="BC53" s="1311"/>
      <c r="BD53" s="1311"/>
      <c r="BE53" s="1311"/>
      <c r="BF53" s="1311"/>
      <c r="BG53" s="1311"/>
      <c r="BH53" s="1311"/>
      <c r="BI53" s="1311"/>
      <c r="BJ53" s="1311"/>
      <c r="BK53" s="1311"/>
      <c r="BL53" s="1311"/>
      <c r="BM53" s="1311"/>
      <c r="BN53" s="1311"/>
      <c r="BO53" s="1311"/>
      <c r="BP53" s="1312"/>
      <c r="BQ53" s="1313"/>
      <c r="BR53" s="1313"/>
      <c r="BS53" s="1313"/>
      <c r="BT53" s="1313"/>
      <c r="BU53" s="1313"/>
      <c r="BV53" s="1313"/>
      <c r="BW53" s="1313"/>
      <c r="BX53" s="1313">
        <v>55.7</v>
      </c>
      <c r="BY53" s="1313"/>
      <c r="BZ53" s="1313"/>
      <c r="CA53" s="1313"/>
      <c r="CB53" s="1313"/>
      <c r="CC53" s="1313"/>
      <c r="CD53" s="1313"/>
      <c r="CE53" s="1313"/>
      <c r="CF53" s="1313">
        <v>56.3</v>
      </c>
      <c r="CG53" s="1313"/>
      <c r="CH53" s="1313"/>
      <c r="CI53" s="1313"/>
      <c r="CJ53" s="1313"/>
      <c r="CK53" s="1313"/>
      <c r="CL53" s="1313"/>
      <c r="CM53" s="1313"/>
      <c r="CN53" s="1313">
        <v>57.9</v>
      </c>
      <c r="CO53" s="1313"/>
      <c r="CP53" s="1313"/>
      <c r="CQ53" s="1313"/>
      <c r="CR53" s="1313"/>
      <c r="CS53" s="1313"/>
      <c r="CT53" s="1313"/>
      <c r="CU53" s="1313"/>
      <c r="CV53" s="1313">
        <v>59</v>
      </c>
      <c r="CW53" s="1313"/>
      <c r="CX53" s="1313"/>
      <c r="CY53" s="1313"/>
      <c r="CZ53" s="1313"/>
      <c r="DA53" s="1313"/>
      <c r="DB53" s="1313"/>
      <c r="DC53" s="1313"/>
    </row>
    <row r="54" spans="1:109" x14ac:dyDescent="0.15">
      <c r="A54" s="1290"/>
      <c r="B54" s="1282"/>
      <c r="G54" s="1308"/>
      <c r="H54" s="1308"/>
      <c r="I54" s="1301"/>
      <c r="J54" s="1301"/>
      <c r="K54" s="1310"/>
      <c r="L54" s="1310"/>
      <c r="M54" s="1310"/>
      <c r="N54" s="1310"/>
      <c r="AM54" s="1300"/>
      <c r="AN54" s="1311"/>
      <c r="AO54" s="1311"/>
      <c r="AP54" s="1311"/>
      <c r="AQ54" s="1311"/>
      <c r="AR54" s="1311"/>
      <c r="AS54" s="1311"/>
      <c r="AT54" s="1311"/>
      <c r="AU54" s="1311"/>
      <c r="AV54" s="1311"/>
      <c r="AW54" s="1311"/>
      <c r="AX54" s="1311"/>
      <c r="AY54" s="1311"/>
      <c r="AZ54" s="1311"/>
      <c r="BA54" s="1311"/>
      <c r="BB54" s="1311"/>
      <c r="BC54" s="1311"/>
      <c r="BD54" s="1311"/>
      <c r="BE54" s="1311"/>
      <c r="BF54" s="1311"/>
      <c r="BG54" s="1311"/>
      <c r="BH54" s="1311"/>
      <c r="BI54" s="1311"/>
      <c r="BJ54" s="1311"/>
      <c r="BK54" s="1311"/>
      <c r="BL54" s="1311"/>
      <c r="BM54" s="1311"/>
      <c r="BN54" s="1311"/>
      <c r="BO54" s="1311"/>
      <c r="BP54" s="1313"/>
      <c r="BQ54" s="1313"/>
      <c r="BR54" s="1313"/>
      <c r="BS54" s="1313"/>
      <c r="BT54" s="1313"/>
      <c r="BU54" s="1313"/>
      <c r="BV54" s="1313"/>
      <c r="BW54" s="1313"/>
      <c r="BX54" s="1313"/>
      <c r="BY54" s="1313"/>
      <c r="BZ54" s="1313"/>
      <c r="CA54" s="1313"/>
      <c r="CB54" s="1313"/>
      <c r="CC54" s="1313"/>
      <c r="CD54" s="1313"/>
      <c r="CE54" s="1313"/>
      <c r="CF54" s="1313"/>
      <c r="CG54" s="1313"/>
      <c r="CH54" s="1313"/>
      <c r="CI54" s="1313"/>
      <c r="CJ54" s="1313"/>
      <c r="CK54" s="1313"/>
      <c r="CL54" s="1313"/>
      <c r="CM54" s="1313"/>
      <c r="CN54" s="1313"/>
      <c r="CO54" s="1313"/>
      <c r="CP54" s="1313"/>
      <c r="CQ54" s="1313"/>
      <c r="CR54" s="1313"/>
      <c r="CS54" s="1313"/>
      <c r="CT54" s="1313"/>
      <c r="CU54" s="1313"/>
      <c r="CV54" s="1313"/>
      <c r="CW54" s="1313"/>
      <c r="CX54" s="1313"/>
      <c r="CY54" s="1313"/>
      <c r="CZ54" s="1313"/>
      <c r="DA54" s="1313"/>
      <c r="DB54" s="1313"/>
      <c r="DC54" s="1313"/>
    </row>
    <row r="55" spans="1:109" x14ac:dyDescent="0.15">
      <c r="A55" s="1290"/>
      <c r="B55" s="1282"/>
      <c r="G55" s="1301"/>
      <c r="H55" s="1301"/>
      <c r="I55" s="1301"/>
      <c r="J55" s="1301"/>
      <c r="K55" s="1310"/>
      <c r="L55" s="1310"/>
      <c r="M55" s="1310"/>
      <c r="N55" s="1310"/>
      <c r="AN55" s="1307" t="s">
        <v>604</v>
      </c>
      <c r="AO55" s="1307"/>
      <c r="AP55" s="1307"/>
      <c r="AQ55" s="1307"/>
      <c r="AR55" s="1307"/>
      <c r="AS55" s="1307"/>
      <c r="AT55" s="1307"/>
      <c r="AU55" s="1307"/>
      <c r="AV55" s="1307"/>
      <c r="AW55" s="1307"/>
      <c r="AX55" s="1307"/>
      <c r="AY55" s="1307"/>
      <c r="AZ55" s="1307"/>
      <c r="BA55" s="1307"/>
      <c r="BB55" s="1311" t="s">
        <v>602</v>
      </c>
      <c r="BC55" s="1311"/>
      <c r="BD55" s="1311"/>
      <c r="BE55" s="1311"/>
      <c r="BF55" s="1311"/>
      <c r="BG55" s="1311"/>
      <c r="BH55" s="1311"/>
      <c r="BI55" s="1311"/>
      <c r="BJ55" s="1311"/>
      <c r="BK55" s="1311"/>
      <c r="BL55" s="1311"/>
      <c r="BM55" s="1311"/>
      <c r="BN55" s="1311"/>
      <c r="BO55" s="1311"/>
      <c r="BP55" s="1312"/>
      <c r="BQ55" s="1313"/>
      <c r="BR55" s="1313"/>
      <c r="BS55" s="1313"/>
      <c r="BT55" s="1313"/>
      <c r="BU55" s="1313"/>
      <c r="BV55" s="1313"/>
      <c r="BW55" s="1313"/>
      <c r="BX55" s="1313">
        <v>0</v>
      </c>
      <c r="BY55" s="1313"/>
      <c r="BZ55" s="1313"/>
      <c r="CA55" s="1313"/>
      <c r="CB55" s="1313"/>
      <c r="CC55" s="1313"/>
      <c r="CD55" s="1313"/>
      <c r="CE55" s="1313"/>
      <c r="CF55" s="1313">
        <v>0</v>
      </c>
      <c r="CG55" s="1313"/>
      <c r="CH55" s="1313"/>
      <c r="CI55" s="1313"/>
      <c r="CJ55" s="1313"/>
      <c r="CK55" s="1313"/>
      <c r="CL55" s="1313"/>
      <c r="CM55" s="1313"/>
      <c r="CN55" s="1313">
        <v>0</v>
      </c>
      <c r="CO55" s="1313"/>
      <c r="CP55" s="1313"/>
      <c r="CQ55" s="1313"/>
      <c r="CR55" s="1313"/>
      <c r="CS55" s="1313"/>
      <c r="CT55" s="1313"/>
      <c r="CU55" s="1313"/>
      <c r="CV55" s="1313">
        <v>0</v>
      </c>
      <c r="CW55" s="1313"/>
      <c r="CX55" s="1313"/>
      <c r="CY55" s="1313"/>
      <c r="CZ55" s="1313"/>
      <c r="DA55" s="1313"/>
      <c r="DB55" s="1313"/>
      <c r="DC55" s="1313"/>
    </row>
    <row r="56" spans="1:109" x14ac:dyDescent="0.15">
      <c r="A56" s="1290"/>
      <c r="B56" s="1282"/>
      <c r="G56" s="1301"/>
      <c r="H56" s="1301"/>
      <c r="I56" s="1301"/>
      <c r="J56" s="1301"/>
      <c r="K56" s="1310"/>
      <c r="L56" s="1310"/>
      <c r="M56" s="1310"/>
      <c r="N56" s="1310"/>
      <c r="AN56" s="1307"/>
      <c r="AO56" s="1307"/>
      <c r="AP56" s="1307"/>
      <c r="AQ56" s="1307"/>
      <c r="AR56" s="1307"/>
      <c r="AS56" s="1307"/>
      <c r="AT56" s="1307"/>
      <c r="AU56" s="1307"/>
      <c r="AV56" s="1307"/>
      <c r="AW56" s="1307"/>
      <c r="AX56" s="1307"/>
      <c r="AY56" s="1307"/>
      <c r="AZ56" s="1307"/>
      <c r="BA56" s="1307"/>
      <c r="BB56" s="1311"/>
      <c r="BC56" s="1311"/>
      <c r="BD56" s="1311"/>
      <c r="BE56" s="1311"/>
      <c r="BF56" s="1311"/>
      <c r="BG56" s="1311"/>
      <c r="BH56" s="1311"/>
      <c r="BI56" s="1311"/>
      <c r="BJ56" s="1311"/>
      <c r="BK56" s="1311"/>
      <c r="BL56" s="1311"/>
      <c r="BM56" s="1311"/>
      <c r="BN56" s="1311"/>
      <c r="BO56" s="1311"/>
      <c r="BP56" s="1313"/>
      <c r="BQ56" s="1313"/>
      <c r="BR56" s="1313"/>
      <c r="BS56" s="1313"/>
      <c r="BT56" s="1313"/>
      <c r="BU56" s="1313"/>
      <c r="BV56" s="1313"/>
      <c r="BW56" s="1313"/>
      <c r="BX56" s="1313"/>
      <c r="BY56" s="1313"/>
      <c r="BZ56" s="1313"/>
      <c r="CA56" s="1313"/>
      <c r="CB56" s="1313"/>
      <c r="CC56" s="1313"/>
      <c r="CD56" s="1313"/>
      <c r="CE56" s="1313"/>
      <c r="CF56" s="1313"/>
      <c r="CG56" s="1313"/>
      <c r="CH56" s="1313"/>
      <c r="CI56" s="1313"/>
      <c r="CJ56" s="1313"/>
      <c r="CK56" s="1313"/>
      <c r="CL56" s="1313"/>
      <c r="CM56" s="1313"/>
      <c r="CN56" s="1313"/>
      <c r="CO56" s="1313"/>
      <c r="CP56" s="1313"/>
      <c r="CQ56" s="1313"/>
      <c r="CR56" s="1313"/>
      <c r="CS56" s="1313"/>
      <c r="CT56" s="1313"/>
      <c r="CU56" s="1313"/>
      <c r="CV56" s="1313"/>
      <c r="CW56" s="1313"/>
      <c r="CX56" s="1313"/>
      <c r="CY56" s="1313"/>
      <c r="CZ56" s="1313"/>
      <c r="DA56" s="1313"/>
      <c r="DB56" s="1313"/>
      <c r="DC56" s="1313"/>
    </row>
    <row r="57" spans="1:109" s="1290" customFormat="1" x14ac:dyDescent="0.15">
      <c r="B57" s="1314"/>
      <c r="G57" s="1301"/>
      <c r="H57" s="1301"/>
      <c r="I57" s="1315"/>
      <c r="J57" s="1315"/>
      <c r="K57" s="1310"/>
      <c r="L57" s="1310"/>
      <c r="M57" s="1310"/>
      <c r="N57" s="1310"/>
      <c r="AM57" s="1275"/>
      <c r="AN57" s="1307"/>
      <c r="AO57" s="1307"/>
      <c r="AP57" s="1307"/>
      <c r="AQ57" s="1307"/>
      <c r="AR57" s="1307"/>
      <c r="AS57" s="1307"/>
      <c r="AT57" s="1307"/>
      <c r="AU57" s="1307"/>
      <c r="AV57" s="1307"/>
      <c r="AW57" s="1307"/>
      <c r="AX57" s="1307"/>
      <c r="AY57" s="1307"/>
      <c r="AZ57" s="1307"/>
      <c r="BA57" s="1307"/>
      <c r="BB57" s="1311" t="s">
        <v>603</v>
      </c>
      <c r="BC57" s="1311"/>
      <c r="BD57" s="1311"/>
      <c r="BE57" s="1311"/>
      <c r="BF57" s="1311"/>
      <c r="BG57" s="1311"/>
      <c r="BH57" s="1311"/>
      <c r="BI57" s="1311"/>
      <c r="BJ57" s="1311"/>
      <c r="BK57" s="1311"/>
      <c r="BL57" s="1311"/>
      <c r="BM57" s="1311"/>
      <c r="BN57" s="1311"/>
      <c r="BO57" s="1311"/>
      <c r="BP57" s="1312"/>
      <c r="BQ57" s="1313"/>
      <c r="BR57" s="1313"/>
      <c r="BS57" s="1313"/>
      <c r="BT57" s="1313"/>
      <c r="BU57" s="1313"/>
      <c r="BV57" s="1313"/>
      <c r="BW57" s="1313"/>
      <c r="BX57" s="1313">
        <v>58.2</v>
      </c>
      <c r="BY57" s="1313"/>
      <c r="BZ57" s="1313"/>
      <c r="CA57" s="1313"/>
      <c r="CB57" s="1313"/>
      <c r="CC57" s="1313"/>
      <c r="CD57" s="1313"/>
      <c r="CE57" s="1313"/>
      <c r="CF57" s="1313">
        <v>59.4</v>
      </c>
      <c r="CG57" s="1313"/>
      <c r="CH57" s="1313"/>
      <c r="CI57" s="1313"/>
      <c r="CJ57" s="1313"/>
      <c r="CK57" s="1313"/>
      <c r="CL57" s="1313"/>
      <c r="CM57" s="1313"/>
      <c r="CN57" s="1313">
        <v>60.4</v>
      </c>
      <c r="CO57" s="1313"/>
      <c r="CP57" s="1313"/>
      <c r="CQ57" s="1313"/>
      <c r="CR57" s="1313"/>
      <c r="CS57" s="1313"/>
      <c r="CT57" s="1313"/>
      <c r="CU57" s="1313"/>
      <c r="CV57" s="1313">
        <v>61.5</v>
      </c>
      <c r="CW57" s="1313"/>
      <c r="CX57" s="1313"/>
      <c r="CY57" s="1313"/>
      <c r="CZ57" s="1313"/>
      <c r="DA57" s="1313"/>
      <c r="DB57" s="1313"/>
      <c r="DC57" s="1313"/>
      <c r="DD57" s="1316"/>
      <c r="DE57" s="1314"/>
    </row>
    <row r="58" spans="1:109" s="1290" customFormat="1" x14ac:dyDescent="0.15">
      <c r="A58" s="1275"/>
      <c r="B58" s="1314"/>
      <c r="G58" s="1301"/>
      <c r="H58" s="1301"/>
      <c r="I58" s="1315"/>
      <c r="J58" s="1315"/>
      <c r="K58" s="1310"/>
      <c r="L58" s="1310"/>
      <c r="M58" s="1310"/>
      <c r="N58" s="1310"/>
      <c r="AM58" s="1275"/>
      <c r="AN58" s="1307"/>
      <c r="AO58" s="1307"/>
      <c r="AP58" s="1307"/>
      <c r="AQ58" s="1307"/>
      <c r="AR58" s="1307"/>
      <c r="AS58" s="1307"/>
      <c r="AT58" s="1307"/>
      <c r="AU58" s="1307"/>
      <c r="AV58" s="1307"/>
      <c r="AW58" s="1307"/>
      <c r="AX58" s="1307"/>
      <c r="AY58" s="1307"/>
      <c r="AZ58" s="1307"/>
      <c r="BA58" s="1307"/>
      <c r="BB58" s="1311"/>
      <c r="BC58" s="1311"/>
      <c r="BD58" s="1311"/>
      <c r="BE58" s="1311"/>
      <c r="BF58" s="1311"/>
      <c r="BG58" s="1311"/>
      <c r="BH58" s="1311"/>
      <c r="BI58" s="1311"/>
      <c r="BJ58" s="1311"/>
      <c r="BK58" s="1311"/>
      <c r="BL58" s="1311"/>
      <c r="BM58" s="1311"/>
      <c r="BN58" s="1311"/>
      <c r="BO58" s="1311"/>
      <c r="BP58" s="1313"/>
      <c r="BQ58" s="1313"/>
      <c r="BR58" s="1313"/>
      <c r="BS58" s="1313"/>
      <c r="BT58" s="1313"/>
      <c r="BU58" s="1313"/>
      <c r="BV58" s="1313"/>
      <c r="BW58" s="1313"/>
      <c r="BX58" s="1313"/>
      <c r="BY58" s="1313"/>
      <c r="BZ58" s="1313"/>
      <c r="CA58" s="1313"/>
      <c r="CB58" s="1313"/>
      <c r="CC58" s="1313"/>
      <c r="CD58" s="1313"/>
      <c r="CE58" s="1313"/>
      <c r="CF58" s="1313"/>
      <c r="CG58" s="1313"/>
      <c r="CH58" s="1313"/>
      <c r="CI58" s="1313"/>
      <c r="CJ58" s="1313"/>
      <c r="CK58" s="1313"/>
      <c r="CL58" s="1313"/>
      <c r="CM58" s="1313"/>
      <c r="CN58" s="1313"/>
      <c r="CO58" s="1313"/>
      <c r="CP58" s="1313"/>
      <c r="CQ58" s="1313"/>
      <c r="CR58" s="1313"/>
      <c r="CS58" s="1313"/>
      <c r="CT58" s="1313"/>
      <c r="CU58" s="1313"/>
      <c r="CV58" s="1313"/>
      <c r="CW58" s="1313"/>
      <c r="CX58" s="1313"/>
      <c r="CY58" s="1313"/>
      <c r="CZ58" s="1313"/>
      <c r="DA58" s="1313"/>
      <c r="DB58" s="1313"/>
      <c r="DC58" s="1313"/>
      <c r="DD58" s="1316"/>
      <c r="DE58" s="1314"/>
    </row>
    <row r="59" spans="1:109" s="1290" customFormat="1" x14ac:dyDescent="0.15">
      <c r="A59" s="1275"/>
      <c r="B59" s="1314"/>
      <c r="K59" s="1317"/>
      <c r="L59" s="1317"/>
      <c r="M59" s="1317"/>
      <c r="N59" s="1317"/>
      <c r="AQ59" s="1317"/>
      <c r="AR59" s="1317"/>
      <c r="AS59" s="1317"/>
      <c r="AT59" s="1317"/>
      <c r="BC59" s="1317"/>
      <c r="BD59" s="1317"/>
      <c r="BE59" s="1317"/>
      <c r="BF59" s="1317"/>
      <c r="BO59" s="1317"/>
      <c r="BP59" s="1317"/>
      <c r="BQ59" s="1317"/>
      <c r="BR59" s="1317"/>
      <c r="CA59" s="1317"/>
      <c r="CB59" s="1317"/>
      <c r="CC59" s="1317"/>
      <c r="CD59" s="1317"/>
      <c r="CM59" s="1317"/>
      <c r="CN59" s="1317"/>
      <c r="CO59" s="1317"/>
      <c r="CP59" s="1317"/>
      <c r="CY59" s="1317"/>
      <c r="CZ59" s="1317"/>
      <c r="DA59" s="1317"/>
      <c r="DB59" s="1317"/>
      <c r="DC59" s="1317"/>
      <c r="DD59" s="1316"/>
      <c r="DE59" s="1314"/>
    </row>
    <row r="60" spans="1:109" s="1290" customFormat="1" x14ac:dyDescent="0.15">
      <c r="A60" s="1275"/>
      <c r="B60" s="1314"/>
      <c r="K60" s="1317"/>
      <c r="L60" s="1317"/>
      <c r="M60" s="1317"/>
      <c r="N60" s="1317"/>
      <c r="AQ60" s="1317"/>
      <c r="AR60" s="1317"/>
      <c r="AS60" s="1317"/>
      <c r="AT60" s="1317"/>
      <c r="BC60" s="1317"/>
      <c r="BD60" s="1317"/>
      <c r="BE60" s="1317"/>
      <c r="BF60" s="1317"/>
      <c r="BO60" s="1317"/>
      <c r="BP60" s="1317"/>
      <c r="BQ60" s="1317"/>
      <c r="BR60" s="1317"/>
      <c r="CA60" s="1317"/>
      <c r="CB60" s="1317"/>
      <c r="CC60" s="1317"/>
      <c r="CD60" s="1317"/>
      <c r="CM60" s="1317"/>
      <c r="CN60" s="1317"/>
      <c r="CO60" s="1317"/>
      <c r="CP60" s="1317"/>
      <c r="CY60" s="1317"/>
      <c r="CZ60" s="1317"/>
      <c r="DA60" s="1317"/>
      <c r="DB60" s="1317"/>
      <c r="DC60" s="1317"/>
      <c r="DD60" s="1316"/>
      <c r="DE60" s="1314"/>
    </row>
    <row r="61" spans="1:109" s="1290" customFormat="1" x14ac:dyDescent="0.15">
      <c r="A61" s="1275"/>
      <c r="B61" s="1318"/>
      <c r="C61" s="1319"/>
      <c r="D61" s="1319"/>
      <c r="E61" s="1319"/>
      <c r="F61" s="1319"/>
      <c r="G61" s="1319"/>
      <c r="H61" s="1319"/>
      <c r="I61" s="1319"/>
      <c r="J61" s="1319"/>
      <c r="K61" s="1319"/>
      <c r="L61" s="1319"/>
      <c r="M61" s="1320"/>
      <c r="N61" s="1320"/>
      <c r="O61" s="1319"/>
      <c r="P61" s="1319"/>
      <c r="Q61" s="1319"/>
      <c r="R61" s="1319"/>
      <c r="S61" s="1319"/>
      <c r="T61" s="1319"/>
      <c r="U61" s="1319"/>
      <c r="V61" s="1319"/>
      <c r="W61" s="1319"/>
      <c r="X61" s="1319"/>
      <c r="Y61" s="1319"/>
      <c r="Z61" s="1319"/>
      <c r="AA61" s="1319"/>
      <c r="AB61" s="1319"/>
      <c r="AC61" s="1319"/>
      <c r="AD61" s="1319"/>
      <c r="AE61" s="1319"/>
      <c r="AF61" s="1319"/>
      <c r="AG61" s="1319"/>
      <c r="AH61" s="1319"/>
      <c r="AI61" s="1319"/>
      <c r="AJ61" s="1319"/>
      <c r="AK61" s="1319"/>
      <c r="AL61" s="1319"/>
      <c r="AM61" s="1319"/>
      <c r="AN61" s="1319"/>
      <c r="AO61" s="1319"/>
      <c r="AP61" s="1319"/>
      <c r="AQ61" s="1319"/>
      <c r="AR61" s="1319"/>
      <c r="AS61" s="1320"/>
      <c r="AT61" s="1320"/>
      <c r="AU61" s="1319"/>
      <c r="AV61" s="1319"/>
      <c r="AW61" s="1319"/>
      <c r="AX61" s="1319"/>
      <c r="AY61" s="1319"/>
      <c r="AZ61" s="1319"/>
      <c r="BA61" s="1319"/>
      <c r="BB61" s="1319"/>
      <c r="BC61" s="1319"/>
      <c r="BD61" s="1319"/>
      <c r="BE61" s="1320"/>
      <c r="BF61" s="1320"/>
      <c r="BG61" s="1319"/>
      <c r="BH61" s="1319"/>
      <c r="BI61" s="1319"/>
      <c r="BJ61" s="1319"/>
      <c r="BK61" s="1319"/>
      <c r="BL61" s="1319"/>
      <c r="BM61" s="1319"/>
      <c r="BN61" s="1319"/>
      <c r="BO61" s="1319"/>
      <c r="BP61" s="1319"/>
      <c r="BQ61" s="1320"/>
      <c r="BR61" s="1320"/>
      <c r="BS61" s="1319"/>
      <c r="BT61" s="1319"/>
      <c r="BU61" s="1319"/>
      <c r="BV61" s="1319"/>
      <c r="BW61" s="1319"/>
      <c r="BX61" s="1319"/>
      <c r="BY61" s="1319"/>
      <c r="BZ61" s="1319"/>
      <c r="CA61" s="1319"/>
      <c r="CB61" s="1319"/>
      <c r="CC61" s="1320"/>
      <c r="CD61" s="1320"/>
      <c r="CE61" s="1319"/>
      <c r="CF61" s="1319"/>
      <c r="CG61" s="1319"/>
      <c r="CH61" s="1319"/>
      <c r="CI61" s="1319"/>
      <c r="CJ61" s="1319"/>
      <c r="CK61" s="1319"/>
      <c r="CL61" s="1319"/>
      <c r="CM61" s="1319"/>
      <c r="CN61" s="1319"/>
      <c r="CO61" s="1320"/>
      <c r="CP61" s="1320"/>
      <c r="CQ61" s="1319"/>
      <c r="CR61" s="1319"/>
      <c r="CS61" s="1319"/>
      <c r="CT61" s="1319"/>
      <c r="CU61" s="1319"/>
      <c r="CV61" s="1319"/>
      <c r="CW61" s="1319"/>
      <c r="CX61" s="1319"/>
      <c r="CY61" s="1319"/>
      <c r="CZ61" s="1319"/>
      <c r="DA61" s="1320"/>
      <c r="DB61" s="1320"/>
      <c r="DC61" s="1320"/>
      <c r="DD61" s="1321"/>
      <c r="DE61" s="1314"/>
    </row>
    <row r="62" spans="1:109" x14ac:dyDescent="0.15">
      <c r="B62" s="1287"/>
      <c r="C62" s="1287"/>
      <c r="D62" s="1287"/>
      <c r="E62" s="1287"/>
      <c r="F62" s="1287"/>
      <c r="G62" s="1287"/>
      <c r="H62" s="1287"/>
      <c r="I62" s="1287"/>
      <c r="J62" s="1287"/>
      <c r="K62" s="1287"/>
      <c r="L62" s="1287"/>
      <c r="M62" s="1287"/>
      <c r="N62" s="1287"/>
      <c r="O62" s="1287"/>
      <c r="P62" s="1287"/>
      <c r="Q62" s="1287"/>
      <c r="R62" s="1287"/>
      <c r="S62" s="1287"/>
      <c r="T62" s="1287"/>
      <c r="U62" s="1287"/>
      <c r="V62" s="1287"/>
      <c r="W62" s="1287"/>
      <c r="X62" s="1287"/>
      <c r="Y62" s="1287"/>
      <c r="Z62" s="1287"/>
      <c r="AA62" s="1287"/>
      <c r="AB62" s="1287"/>
      <c r="AC62" s="1287"/>
      <c r="AD62" s="1287"/>
      <c r="AE62" s="1287"/>
      <c r="AF62" s="1287"/>
      <c r="AG62" s="1287"/>
      <c r="AH62" s="1287"/>
      <c r="AI62" s="1287"/>
      <c r="AJ62" s="1287"/>
      <c r="AK62" s="1287"/>
      <c r="AL62" s="1287"/>
      <c r="AM62" s="1287"/>
      <c r="AN62" s="1287"/>
      <c r="AO62" s="1287"/>
      <c r="AP62" s="1287"/>
      <c r="AQ62" s="1287"/>
      <c r="AR62" s="1287"/>
      <c r="AS62" s="1287"/>
      <c r="AT62" s="1287"/>
      <c r="AU62" s="1287"/>
      <c r="AV62" s="1287"/>
      <c r="AW62" s="1287"/>
      <c r="AX62" s="1287"/>
      <c r="AY62" s="1287"/>
      <c r="AZ62" s="1287"/>
      <c r="BA62" s="1287"/>
      <c r="BB62" s="1287"/>
      <c r="BC62" s="1287"/>
      <c r="BD62" s="1287"/>
      <c r="BE62" s="1287"/>
      <c r="BF62" s="1287"/>
      <c r="BG62" s="1287"/>
      <c r="BH62" s="1287"/>
      <c r="BI62" s="1287"/>
      <c r="BJ62" s="1287"/>
      <c r="BK62" s="1287"/>
      <c r="BL62" s="1287"/>
      <c r="BM62" s="1287"/>
      <c r="BN62" s="1287"/>
      <c r="BO62" s="1287"/>
      <c r="BP62" s="1287"/>
      <c r="BQ62" s="1287"/>
      <c r="BR62" s="1287"/>
      <c r="BS62" s="1287"/>
      <c r="BT62" s="1287"/>
      <c r="BU62" s="1287"/>
      <c r="BV62" s="1287"/>
      <c r="BW62" s="1287"/>
      <c r="BX62" s="1287"/>
      <c r="BY62" s="1287"/>
      <c r="BZ62" s="1287"/>
      <c r="CA62" s="1287"/>
      <c r="CB62" s="1287"/>
      <c r="CC62" s="1287"/>
      <c r="CD62" s="1287"/>
      <c r="CE62" s="1287"/>
      <c r="CF62" s="1287"/>
      <c r="CG62" s="1287"/>
      <c r="CH62" s="1287"/>
      <c r="CI62" s="1287"/>
      <c r="CJ62" s="1287"/>
      <c r="CK62" s="1287"/>
      <c r="CL62" s="1287"/>
      <c r="CM62" s="1287"/>
      <c r="CN62" s="1287"/>
      <c r="CO62" s="1287"/>
      <c r="CP62" s="1287"/>
      <c r="CQ62" s="1287"/>
      <c r="CR62" s="1287"/>
      <c r="CS62" s="1287"/>
      <c r="CT62" s="1287"/>
      <c r="CU62" s="1287"/>
      <c r="CV62" s="1287"/>
      <c r="CW62" s="1287"/>
      <c r="CX62" s="1287"/>
      <c r="CY62" s="1287"/>
      <c r="CZ62" s="1287"/>
      <c r="DA62" s="1287"/>
      <c r="DB62" s="1287"/>
      <c r="DC62" s="1287"/>
      <c r="DD62" s="1287"/>
      <c r="DE62" s="1275"/>
    </row>
    <row r="63" spans="1:109" ht="17.25" x14ac:dyDescent="0.15">
      <c r="B63" s="1322" t="s">
        <v>605</v>
      </c>
    </row>
    <row r="64" spans="1:109" x14ac:dyDescent="0.15">
      <c r="B64" s="1282"/>
      <c r="G64" s="1289"/>
      <c r="I64" s="1323"/>
      <c r="J64" s="1323"/>
      <c r="K64" s="1323"/>
      <c r="L64" s="1323"/>
      <c r="M64" s="1323"/>
      <c r="N64" s="1324"/>
      <c r="AM64" s="1289"/>
      <c r="AN64" s="1289" t="s">
        <v>598</v>
      </c>
      <c r="AP64" s="1290"/>
      <c r="AQ64" s="1290"/>
      <c r="AR64" s="1290"/>
      <c r="AY64" s="1289"/>
      <c r="BA64" s="1290"/>
      <c r="BB64" s="1290"/>
      <c r="BC64" s="1290"/>
      <c r="BK64" s="1289"/>
      <c r="BM64" s="1290"/>
      <c r="BN64" s="1290"/>
      <c r="BO64" s="1290"/>
      <c r="BW64" s="1289"/>
      <c r="BY64" s="1290"/>
      <c r="BZ64" s="1290"/>
      <c r="CA64" s="1290"/>
      <c r="CI64" s="1289"/>
      <c r="CK64" s="1290"/>
      <c r="CL64" s="1290"/>
      <c r="CM64" s="1290"/>
      <c r="CU64" s="1289"/>
      <c r="CW64" s="1290"/>
      <c r="CX64" s="1290"/>
      <c r="CY64" s="1290"/>
    </row>
    <row r="65" spans="2:107" x14ac:dyDescent="0.15">
      <c r="B65" s="1282"/>
      <c r="AN65" s="1291" t="s">
        <v>606</v>
      </c>
      <c r="AO65" s="1292"/>
      <c r="AP65" s="1292"/>
      <c r="AQ65" s="1292"/>
      <c r="AR65" s="1292"/>
      <c r="AS65" s="1292"/>
      <c r="AT65" s="1292"/>
      <c r="AU65" s="1292"/>
      <c r="AV65" s="1292"/>
      <c r="AW65" s="1292"/>
      <c r="AX65" s="1292"/>
      <c r="AY65" s="1292"/>
      <c r="AZ65" s="1292"/>
      <c r="BA65" s="1292"/>
      <c r="BB65" s="1292"/>
      <c r="BC65" s="1292"/>
      <c r="BD65" s="1292"/>
      <c r="BE65" s="1292"/>
      <c r="BF65" s="1292"/>
      <c r="BG65" s="1292"/>
      <c r="BH65" s="1292"/>
      <c r="BI65" s="1292"/>
      <c r="BJ65" s="1292"/>
      <c r="BK65" s="1292"/>
      <c r="BL65" s="1292"/>
      <c r="BM65" s="1292"/>
      <c r="BN65" s="1292"/>
      <c r="BO65" s="1292"/>
      <c r="BP65" s="1292"/>
      <c r="BQ65" s="1292"/>
      <c r="BR65" s="1292"/>
      <c r="BS65" s="1292"/>
      <c r="BT65" s="1292"/>
      <c r="BU65" s="1292"/>
      <c r="BV65" s="1292"/>
      <c r="BW65" s="1292"/>
      <c r="BX65" s="1292"/>
      <c r="BY65" s="1292"/>
      <c r="BZ65" s="1292"/>
      <c r="CA65" s="1292"/>
      <c r="CB65" s="1292"/>
      <c r="CC65" s="1292"/>
      <c r="CD65" s="1292"/>
      <c r="CE65" s="1292"/>
      <c r="CF65" s="1292"/>
      <c r="CG65" s="1292"/>
      <c r="CH65" s="1292"/>
      <c r="CI65" s="1292"/>
      <c r="CJ65" s="1292"/>
      <c r="CK65" s="1292"/>
      <c r="CL65" s="1292"/>
      <c r="CM65" s="1292"/>
      <c r="CN65" s="1292"/>
      <c r="CO65" s="1292"/>
      <c r="CP65" s="1292"/>
      <c r="CQ65" s="1292"/>
      <c r="CR65" s="1292"/>
      <c r="CS65" s="1292"/>
      <c r="CT65" s="1292"/>
      <c r="CU65" s="1292"/>
      <c r="CV65" s="1292"/>
      <c r="CW65" s="1292"/>
      <c r="CX65" s="1292"/>
      <c r="CY65" s="1292"/>
      <c r="CZ65" s="1292"/>
      <c r="DA65" s="1292"/>
      <c r="DB65" s="1292"/>
      <c r="DC65" s="1293"/>
    </row>
    <row r="66" spans="2:107" x14ac:dyDescent="0.15">
      <c r="B66" s="1282"/>
      <c r="AN66" s="1294"/>
      <c r="AO66" s="1295"/>
      <c r="AP66" s="1295"/>
      <c r="AQ66" s="1295"/>
      <c r="AR66" s="1295"/>
      <c r="AS66" s="1295"/>
      <c r="AT66" s="1295"/>
      <c r="AU66" s="1295"/>
      <c r="AV66" s="1295"/>
      <c r="AW66" s="1295"/>
      <c r="AX66" s="1295"/>
      <c r="AY66" s="1295"/>
      <c r="AZ66" s="1295"/>
      <c r="BA66" s="1295"/>
      <c r="BB66" s="1295"/>
      <c r="BC66" s="1295"/>
      <c r="BD66" s="1295"/>
      <c r="BE66" s="1295"/>
      <c r="BF66" s="1295"/>
      <c r="BG66" s="1295"/>
      <c r="BH66" s="1295"/>
      <c r="BI66" s="1295"/>
      <c r="BJ66" s="1295"/>
      <c r="BK66" s="1295"/>
      <c r="BL66" s="1295"/>
      <c r="BM66" s="1295"/>
      <c r="BN66" s="1295"/>
      <c r="BO66" s="1295"/>
      <c r="BP66" s="1295"/>
      <c r="BQ66" s="1295"/>
      <c r="BR66" s="1295"/>
      <c r="BS66" s="1295"/>
      <c r="BT66" s="1295"/>
      <c r="BU66" s="1295"/>
      <c r="BV66" s="1295"/>
      <c r="BW66" s="1295"/>
      <c r="BX66" s="1295"/>
      <c r="BY66" s="1295"/>
      <c r="BZ66" s="1295"/>
      <c r="CA66" s="1295"/>
      <c r="CB66" s="1295"/>
      <c r="CC66" s="1295"/>
      <c r="CD66" s="1295"/>
      <c r="CE66" s="1295"/>
      <c r="CF66" s="1295"/>
      <c r="CG66" s="1295"/>
      <c r="CH66" s="1295"/>
      <c r="CI66" s="1295"/>
      <c r="CJ66" s="1295"/>
      <c r="CK66" s="1295"/>
      <c r="CL66" s="1295"/>
      <c r="CM66" s="1295"/>
      <c r="CN66" s="1295"/>
      <c r="CO66" s="1295"/>
      <c r="CP66" s="1295"/>
      <c r="CQ66" s="1295"/>
      <c r="CR66" s="1295"/>
      <c r="CS66" s="1295"/>
      <c r="CT66" s="1295"/>
      <c r="CU66" s="1295"/>
      <c r="CV66" s="1295"/>
      <c r="CW66" s="1295"/>
      <c r="CX66" s="1295"/>
      <c r="CY66" s="1295"/>
      <c r="CZ66" s="1295"/>
      <c r="DA66" s="1295"/>
      <c r="DB66" s="1295"/>
      <c r="DC66" s="1296"/>
    </row>
    <row r="67" spans="2:107" x14ac:dyDescent="0.15">
      <c r="B67" s="1282"/>
      <c r="AN67" s="1294"/>
      <c r="AO67" s="1295"/>
      <c r="AP67" s="1295"/>
      <c r="AQ67" s="1295"/>
      <c r="AR67" s="1295"/>
      <c r="AS67" s="1295"/>
      <c r="AT67" s="1295"/>
      <c r="AU67" s="1295"/>
      <c r="AV67" s="1295"/>
      <c r="AW67" s="1295"/>
      <c r="AX67" s="1295"/>
      <c r="AY67" s="1295"/>
      <c r="AZ67" s="1295"/>
      <c r="BA67" s="1295"/>
      <c r="BB67" s="1295"/>
      <c r="BC67" s="1295"/>
      <c r="BD67" s="1295"/>
      <c r="BE67" s="1295"/>
      <c r="BF67" s="1295"/>
      <c r="BG67" s="1295"/>
      <c r="BH67" s="1295"/>
      <c r="BI67" s="1295"/>
      <c r="BJ67" s="1295"/>
      <c r="BK67" s="1295"/>
      <c r="BL67" s="1295"/>
      <c r="BM67" s="1295"/>
      <c r="BN67" s="1295"/>
      <c r="BO67" s="1295"/>
      <c r="BP67" s="1295"/>
      <c r="BQ67" s="1295"/>
      <c r="BR67" s="1295"/>
      <c r="BS67" s="1295"/>
      <c r="BT67" s="1295"/>
      <c r="BU67" s="1295"/>
      <c r="BV67" s="1295"/>
      <c r="BW67" s="1295"/>
      <c r="BX67" s="1295"/>
      <c r="BY67" s="1295"/>
      <c r="BZ67" s="1295"/>
      <c r="CA67" s="1295"/>
      <c r="CB67" s="1295"/>
      <c r="CC67" s="1295"/>
      <c r="CD67" s="1295"/>
      <c r="CE67" s="1295"/>
      <c r="CF67" s="1295"/>
      <c r="CG67" s="1295"/>
      <c r="CH67" s="1295"/>
      <c r="CI67" s="1295"/>
      <c r="CJ67" s="1295"/>
      <c r="CK67" s="1295"/>
      <c r="CL67" s="1295"/>
      <c r="CM67" s="1295"/>
      <c r="CN67" s="1295"/>
      <c r="CO67" s="1295"/>
      <c r="CP67" s="1295"/>
      <c r="CQ67" s="1295"/>
      <c r="CR67" s="1295"/>
      <c r="CS67" s="1295"/>
      <c r="CT67" s="1295"/>
      <c r="CU67" s="1295"/>
      <c r="CV67" s="1295"/>
      <c r="CW67" s="1295"/>
      <c r="CX67" s="1295"/>
      <c r="CY67" s="1295"/>
      <c r="CZ67" s="1295"/>
      <c r="DA67" s="1295"/>
      <c r="DB67" s="1295"/>
      <c r="DC67" s="1296"/>
    </row>
    <row r="68" spans="2:107" x14ac:dyDescent="0.15">
      <c r="B68" s="1282"/>
      <c r="AN68" s="1294"/>
      <c r="AO68" s="1295"/>
      <c r="AP68" s="1295"/>
      <c r="AQ68" s="1295"/>
      <c r="AR68" s="1295"/>
      <c r="AS68" s="1295"/>
      <c r="AT68" s="1295"/>
      <c r="AU68" s="1295"/>
      <c r="AV68" s="1295"/>
      <c r="AW68" s="1295"/>
      <c r="AX68" s="1295"/>
      <c r="AY68" s="1295"/>
      <c r="AZ68" s="1295"/>
      <c r="BA68" s="1295"/>
      <c r="BB68" s="1295"/>
      <c r="BC68" s="1295"/>
      <c r="BD68" s="1295"/>
      <c r="BE68" s="1295"/>
      <c r="BF68" s="1295"/>
      <c r="BG68" s="1295"/>
      <c r="BH68" s="1295"/>
      <c r="BI68" s="1295"/>
      <c r="BJ68" s="1295"/>
      <c r="BK68" s="1295"/>
      <c r="BL68" s="1295"/>
      <c r="BM68" s="1295"/>
      <c r="BN68" s="1295"/>
      <c r="BO68" s="1295"/>
      <c r="BP68" s="1295"/>
      <c r="BQ68" s="1295"/>
      <c r="BR68" s="1295"/>
      <c r="BS68" s="1295"/>
      <c r="BT68" s="1295"/>
      <c r="BU68" s="1295"/>
      <c r="BV68" s="1295"/>
      <c r="BW68" s="1295"/>
      <c r="BX68" s="1295"/>
      <c r="BY68" s="1295"/>
      <c r="BZ68" s="1295"/>
      <c r="CA68" s="1295"/>
      <c r="CB68" s="1295"/>
      <c r="CC68" s="1295"/>
      <c r="CD68" s="1295"/>
      <c r="CE68" s="1295"/>
      <c r="CF68" s="1295"/>
      <c r="CG68" s="1295"/>
      <c r="CH68" s="1295"/>
      <c r="CI68" s="1295"/>
      <c r="CJ68" s="1295"/>
      <c r="CK68" s="1295"/>
      <c r="CL68" s="1295"/>
      <c r="CM68" s="1295"/>
      <c r="CN68" s="1295"/>
      <c r="CO68" s="1295"/>
      <c r="CP68" s="1295"/>
      <c r="CQ68" s="1295"/>
      <c r="CR68" s="1295"/>
      <c r="CS68" s="1295"/>
      <c r="CT68" s="1295"/>
      <c r="CU68" s="1295"/>
      <c r="CV68" s="1295"/>
      <c r="CW68" s="1295"/>
      <c r="CX68" s="1295"/>
      <c r="CY68" s="1295"/>
      <c r="CZ68" s="1295"/>
      <c r="DA68" s="1295"/>
      <c r="DB68" s="1295"/>
      <c r="DC68" s="1296"/>
    </row>
    <row r="69" spans="2:107" x14ac:dyDescent="0.15">
      <c r="B69" s="1282"/>
      <c r="AN69" s="1297"/>
      <c r="AO69" s="1298"/>
      <c r="AP69" s="1298"/>
      <c r="AQ69" s="1298"/>
      <c r="AR69" s="1298"/>
      <c r="AS69" s="1298"/>
      <c r="AT69" s="1298"/>
      <c r="AU69" s="1298"/>
      <c r="AV69" s="1298"/>
      <c r="AW69" s="1298"/>
      <c r="AX69" s="1298"/>
      <c r="AY69" s="1298"/>
      <c r="AZ69" s="1298"/>
      <c r="BA69" s="1298"/>
      <c r="BB69" s="1298"/>
      <c r="BC69" s="1298"/>
      <c r="BD69" s="1298"/>
      <c r="BE69" s="1298"/>
      <c r="BF69" s="1298"/>
      <c r="BG69" s="1298"/>
      <c r="BH69" s="1298"/>
      <c r="BI69" s="1298"/>
      <c r="BJ69" s="1298"/>
      <c r="BK69" s="1298"/>
      <c r="BL69" s="1298"/>
      <c r="BM69" s="1298"/>
      <c r="BN69" s="1298"/>
      <c r="BO69" s="1298"/>
      <c r="BP69" s="1298"/>
      <c r="BQ69" s="1298"/>
      <c r="BR69" s="1298"/>
      <c r="BS69" s="1298"/>
      <c r="BT69" s="1298"/>
      <c r="BU69" s="1298"/>
      <c r="BV69" s="1298"/>
      <c r="BW69" s="1298"/>
      <c r="BX69" s="1298"/>
      <c r="BY69" s="1298"/>
      <c r="BZ69" s="1298"/>
      <c r="CA69" s="1298"/>
      <c r="CB69" s="1298"/>
      <c r="CC69" s="1298"/>
      <c r="CD69" s="1298"/>
      <c r="CE69" s="1298"/>
      <c r="CF69" s="1298"/>
      <c r="CG69" s="1298"/>
      <c r="CH69" s="1298"/>
      <c r="CI69" s="1298"/>
      <c r="CJ69" s="1298"/>
      <c r="CK69" s="1298"/>
      <c r="CL69" s="1298"/>
      <c r="CM69" s="1298"/>
      <c r="CN69" s="1298"/>
      <c r="CO69" s="1298"/>
      <c r="CP69" s="1298"/>
      <c r="CQ69" s="1298"/>
      <c r="CR69" s="1298"/>
      <c r="CS69" s="1298"/>
      <c r="CT69" s="1298"/>
      <c r="CU69" s="1298"/>
      <c r="CV69" s="1298"/>
      <c r="CW69" s="1298"/>
      <c r="CX69" s="1298"/>
      <c r="CY69" s="1298"/>
      <c r="CZ69" s="1298"/>
      <c r="DA69" s="1298"/>
      <c r="DB69" s="1298"/>
      <c r="DC69" s="1299"/>
    </row>
    <row r="70" spans="2:107" x14ac:dyDescent="0.15">
      <c r="B70" s="1282"/>
      <c r="H70" s="1325"/>
      <c r="I70" s="1325"/>
      <c r="J70" s="1326"/>
      <c r="K70" s="1326"/>
      <c r="L70" s="1327"/>
      <c r="M70" s="1326"/>
      <c r="N70" s="1327"/>
      <c r="AN70" s="1300"/>
      <c r="AO70" s="1300"/>
      <c r="AP70" s="1300"/>
      <c r="AZ70" s="1300"/>
      <c r="BA70" s="1300"/>
      <c r="BB70" s="1300"/>
      <c r="BL70" s="1300"/>
      <c r="BM70" s="1300"/>
      <c r="BN70" s="1300"/>
      <c r="BX70" s="1300"/>
      <c r="BY70" s="1300"/>
      <c r="BZ70" s="1300"/>
      <c r="CJ70" s="1300"/>
      <c r="CK70" s="1300"/>
      <c r="CL70" s="1300"/>
      <c r="CV70" s="1300"/>
      <c r="CW70" s="1300"/>
      <c r="CX70" s="1300"/>
    </row>
    <row r="71" spans="2:107" x14ac:dyDescent="0.15">
      <c r="B71" s="1282"/>
      <c r="G71" s="1328"/>
      <c r="I71" s="1329"/>
      <c r="J71" s="1326"/>
      <c r="K71" s="1326"/>
      <c r="L71" s="1327"/>
      <c r="M71" s="1326"/>
      <c r="N71" s="1327"/>
      <c r="AM71" s="1328"/>
      <c r="AN71" s="1275" t="s">
        <v>600</v>
      </c>
    </row>
    <row r="72" spans="2:107" x14ac:dyDescent="0.15">
      <c r="B72" s="1282"/>
      <c r="G72" s="1301"/>
      <c r="H72" s="1301"/>
      <c r="I72" s="1301"/>
      <c r="J72" s="1301"/>
      <c r="K72" s="1302"/>
      <c r="L72" s="1302"/>
      <c r="M72" s="1303"/>
      <c r="N72" s="1303"/>
      <c r="AN72" s="1304"/>
      <c r="AO72" s="1305"/>
      <c r="AP72" s="1305"/>
      <c r="AQ72" s="1305"/>
      <c r="AR72" s="1305"/>
      <c r="AS72" s="1305"/>
      <c r="AT72" s="1305"/>
      <c r="AU72" s="1305"/>
      <c r="AV72" s="1305"/>
      <c r="AW72" s="1305"/>
      <c r="AX72" s="1305"/>
      <c r="AY72" s="1305"/>
      <c r="AZ72" s="1305"/>
      <c r="BA72" s="1305"/>
      <c r="BB72" s="1305"/>
      <c r="BC72" s="1305"/>
      <c r="BD72" s="1305"/>
      <c r="BE72" s="1305"/>
      <c r="BF72" s="1305"/>
      <c r="BG72" s="1305"/>
      <c r="BH72" s="1305"/>
      <c r="BI72" s="1305"/>
      <c r="BJ72" s="1305"/>
      <c r="BK72" s="1305"/>
      <c r="BL72" s="1305"/>
      <c r="BM72" s="1305"/>
      <c r="BN72" s="1305"/>
      <c r="BO72" s="1306"/>
      <c r="BP72" s="1307" t="s">
        <v>557</v>
      </c>
      <c r="BQ72" s="1307"/>
      <c r="BR72" s="1307"/>
      <c r="BS72" s="1307"/>
      <c r="BT72" s="1307"/>
      <c r="BU72" s="1307"/>
      <c r="BV72" s="1307"/>
      <c r="BW72" s="1307"/>
      <c r="BX72" s="1307" t="s">
        <v>558</v>
      </c>
      <c r="BY72" s="1307"/>
      <c r="BZ72" s="1307"/>
      <c r="CA72" s="1307"/>
      <c r="CB72" s="1307"/>
      <c r="CC72" s="1307"/>
      <c r="CD72" s="1307"/>
      <c r="CE72" s="1307"/>
      <c r="CF72" s="1307" t="s">
        <v>559</v>
      </c>
      <c r="CG72" s="1307"/>
      <c r="CH72" s="1307"/>
      <c r="CI72" s="1307"/>
      <c r="CJ72" s="1307"/>
      <c r="CK72" s="1307"/>
      <c r="CL72" s="1307"/>
      <c r="CM72" s="1307"/>
      <c r="CN72" s="1307" t="s">
        <v>560</v>
      </c>
      <c r="CO72" s="1307"/>
      <c r="CP72" s="1307"/>
      <c r="CQ72" s="1307"/>
      <c r="CR72" s="1307"/>
      <c r="CS72" s="1307"/>
      <c r="CT72" s="1307"/>
      <c r="CU72" s="1307"/>
      <c r="CV72" s="1307" t="s">
        <v>561</v>
      </c>
      <c r="CW72" s="1307"/>
      <c r="CX72" s="1307"/>
      <c r="CY72" s="1307"/>
      <c r="CZ72" s="1307"/>
      <c r="DA72" s="1307"/>
      <c r="DB72" s="1307"/>
      <c r="DC72" s="1307"/>
    </row>
    <row r="73" spans="2:107" x14ac:dyDescent="0.15">
      <c r="B73" s="1282"/>
      <c r="G73" s="1308"/>
      <c r="H73" s="1308"/>
      <c r="I73" s="1308"/>
      <c r="J73" s="1308"/>
      <c r="K73" s="1330"/>
      <c r="L73" s="1330"/>
      <c r="M73" s="1330"/>
      <c r="N73" s="1330"/>
      <c r="AM73" s="1300"/>
      <c r="AN73" s="1311" t="s">
        <v>601</v>
      </c>
      <c r="AO73" s="1311"/>
      <c r="AP73" s="1311"/>
      <c r="AQ73" s="1311"/>
      <c r="AR73" s="1311"/>
      <c r="AS73" s="1311"/>
      <c r="AT73" s="1311"/>
      <c r="AU73" s="1311"/>
      <c r="AV73" s="1311"/>
      <c r="AW73" s="1311"/>
      <c r="AX73" s="1311"/>
      <c r="AY73" s="1311"/>
      <c r="AZ73" s="1311"/>
      <c r="BA73" s="1311"/>
      <c r="BB73" s="1311" t="s">
        <v>602</v>
      </c>
      <c r="BC73" s="1311"/>
      <c r="BD73" s="1311"/>
      <c r="BE73" s="1311"/>
      <c r="BF73" s="1311"/>
      <c r="BG73" s="1311"/>
      <c r="BH73" s="1311"/>
      <c r="BI73" s="1311"/>
      <c r="BJ73" s="1311"/>
      <c r="BK73" s="1311"/>
      <c r="BL73" s="1311"/>
      <c r="BM73" s="1311"/>
      <c r="BN73" s="1311"/>
      <c r="BO73" s="1311"/>
      <c r="BP73" s="1313"/>
      <c r="BQ73" s="1313"/>
      <c r="BR73" s="1313"/>
      <c r="BS73" s="1313"/>
      <c r="BT73" s="1313"/>
      <c r="BU73" s="1313"/>
      <c r="BV73" s="1313"/>
      <c r="BW73" s="1313"/>
      <c r="BX73" s="1313"/>
      <c r="BY73" s="1313"/>
      <c r="BZ73" s="1313"/>
      <c r="CA73" s="1313"/>
      <c r="CB73" s="1313"/>
      <c r="CC73" s="1313"/>
      <c r="CD73" s="1313"/>
      <c r="CE73" s="1313"/>
      <c r="CF73" s="1313"/>
      <c r="CG73" s="1313"/>
      <c r="CH73" s="1313"/>
      <c r="CI73" s="1313"/>
      <c r="CJ73" s="1313"/>
      <c r="CK73" s="1313"/>
      <c r="CL73" s="1313"/>
      <c r="CM73" s="1313"/>
      <c r="CN73" s="1313"/>
      <c r="CO73" s="1313"/>
      <c r="CP73" s="1313"/>
      <c r="CQ73" s="1313"/>
      <c r="CR73" s="1313"/>
      <c r="CS73" s="1313"/>
      <c r="CT73" s="1313"/>
      <c r="CU73" s="1313"/>
      <c r="CV73" s="1313"/>
      <c r="CW73" s="1313"/>
      <c r="CX73" s="1313"/>
      <c r="CY73" s="1313"/>
      <c r="CZ73" s="1313"/>
      <c r="DA73" s="1313"/>
      <c r="DB73" s="1313"/>
      <c r="DC73" s="1313"/>
    </row>
    <row r="74" spans="2:107" x14ac:dyDescent="0.15">
      <c r="B74" s="1282"/>
      <c r="G74" s="1308"/>
      <c r="H74" s="1308"/>
      <c r="I74" s="1308"/>
      <c r="J74" s="1308"/>
      <c r="K74" s="1330"/>
      <c r="L74" s="1330"/>
      <c r="M74" s="1330"/>
      <c r="N74" s="1330"/>
      <c r="AM74" s="1300"/>
      <c r="AN74" s="1311"/>
      <c r="AO74" s="1311"/>
      <c r="AP74" s="1311"/>
      <c r="AQ74" s="1311"/>
      <c r="AR74" s="1311"/>
      <c r="AS74" s="1311"/>
      <c r="AT74" s="1311"/>
      <c r="AU74" s="1311"/>
      <c r="AV74" s="1311"/>
      <c r="AW74" s="1311"/>
      <c r="AX74" s="1311"/>
      <c r="AY74" s="1311"/>
      <c r="AZ74" s="1311"/>
      <c r="BA74" s="1311"/>
      <c r="BB74" s="1311"/>
      <c r="BC74" s="1311"/>
      <c r="BD74" s="1311"/>
      <c r="BE74" s="1311"/>
      <c r="BF74" s="1311"/>
      <c r="BG74" s="1311"/>
      <c r="BH74" s="1311"/>
      <c r="BI74" s="1311"/>
      <c r="BJ74" s="1311"/>
      <c r="BK74" s="1311"/>
      <c r="BL74" s="1311"/>
      <c r="BM74" s="1311"/>
      <c r="BN74" s="1311"/>
      <c r="BO74" s="1311"/>
      <c r="BP74" s="1313"/>
      <c r="BQ74" s="1313"/>
      <c r="BR74" s="1313"/>
      <c r="BS74" s="1313"/>
      <c r="BT74" s="1313"/>
      <c r="BU74" s="1313"/>
      <c r="BV74" s="1313"/>
      <c r="BW74" s="1313"/>
      <c r="BX74" s="1313"/>
      <c r="BY74" s="1313"/>
      <c r="BZ74" s="1313"/>
      <c r="CA74" s="1313"/>
      <c r="CB74" s="1313"/>
      <c r="CC74" s="1313"/>
      <c r="CD74" s="1313"/>
      <c r="CE74" s="1313"/>
      <c r="CF74" s="1313"/>
      <c r="CG74" s="1313"/>
      <c r="CH74" s="1313"/>
      <c r="CI74" s="1313"/>
      <c r="CJ74" s="1313"/>
      <c r="CK74" s="1313"/>
      <c r="CL74" s="1313"/>
      <c r="CM74" s="1313"/>
      <c r="CN74" s="1313"/>
      <c r="CO74" s="1313"/>
      <c r="CP74" s="1313"/>
      <c r="CQ74" s="1313"/>
      <c r="CR74" s="1313"/>
      <c r="CS74" s="1313"/>
      <c r="CT74" s="1313"/>
      <c r="CU74" s="1313"/>
      <c r="CV74" s="1313"/>
      <c r="CW74" s="1313"/>
      <c r="CX74" s="1313"/>
      <c r="CY74" s="1313"/>
      <c r="CZ74" s="1313"/>
      <c r="DA74" s="1313"/>
      <c r="DB74" s="1313"/>
      <c r="DC74" s="1313"/>
    </row>
    <row r="75" spans="2:107" x14ac:dyDescent="0.15">
      <c r="B75" s="1282"/>
      <c r="G75" s="1308"/>
      <c r="H75" s="1308"/>
      <c r="I75" s="1301"/>
      <c r="J75" s="1301"/>
      <c r="K75" s="1310"/>
      <c r="L75" s="1310"/>
      <c r="M75" s="1310"/>
      <c r="N75" s="1310"/>
      <c r="AM75" s="1300"/>
      <c r="AN75" s="1311"/>
      <c r="AO75" s="1311"/>
      <c r="AP75" s="1311"/>
      <c r="AQ75" s="1311"/>
      <c r="AR75" s="1311"/>
      <c r="AS75" s="1311"/>
      <c r="AT75" s="1311"/>
      <c r="AU75" s="1311"/>
      <c r="AV75" s="1311"/>
      <c r="AW75" s="1311"/>
      <c r="AX75" s="1311"/>
      <c r="AY75" s="1311"/>
      <c r="AZ75" s="1311"/>
      <c r="BA75" s="1311"/>
      <c r="BB75" s="1311" t="s">
        <v>607</v>
      </c>
      <c r="BC75" s="1311"/>
      <c r="BD75" s="1311"/>
      <c r="BE75" s="1311"/>
      <c r="BF75" s="1311"/>
      <c r="BG75" s="1311"/>
      <c r="BH75" s="1311"/>
      <c r="BI75" s="1311"/>
      <c r="BJ75" s="1311"/>
      <c r="BK75" s="1311"/>
      <c r="BL75" s="1311"/>
      <c r="BM75" s="1311"/>
      <c r="BN75" s="1311"/>
      <c r="BO75" s="1311"/>
      <c r="BP75" s="1313">
        <v>-3.1</v>
      </c>
      <c r="BQ75" s="1313"/>
      <c r="BR75" s="1313"/>
      <c r="BS75" s="1313"/>
      <c r="BT75" s="1313"/>
      <c r="BU75" s="1313"/>
      <c r="BV75" s="1313"/>
      <c r="BW75" s="1313"/>
      <c r="BX75" s="1313">
        <v>-3.1</v>
      </c>
      <c r="BY75" s="1313"/>
      <c r="BZ75" s="1313"/>
      <c r="CA75" s="1313"/>
      <c r="CB75" s="1313"/>
      <c r="CC75" s="1313"/>
      <c r="CD75" s="1313"/>
      <c r="CE75" s="1313"/>
      <c r="CF75" s="1313">
        <v>-2.1</v>
      </c>
      <c r="CG75" s="1313"/>
      <c r="CH75" s="1313"/>
      <c r="CI75" s="1313"/>
      <c r="CJ75" s="1313"/>
      <c r="CK75" s="1313"/>
      <c r="CL75" s="1313"/>
      <c r="CM75" s="1313"/>
      <c r="CN75" s="1313">
        <v>-0.5</v>
      </c>
      <c r="CO75" s="1313"/>
      <c r="CP75" s="1313"/>
      <c r="CQ75" s="1313"/>
      <c r="CR75" s="1313"/>
      <c r="CS75" s="1313"/>
      <c r="CT75" s="1313"/>
      <c r="CU75" s="1313"/>
      <c r="CV75" s="1313">
        <v>0.7</v>
      </c>
      <c r="CW75" s="1313"/>
      <c r="CX75" s="1313"/>
      <c r="CY75" s="1313"/>
      <c r="CZ75" s="1313"/>
      <c r="DA75" s="1313"/>
      <c r="DB75" s="1313"/>
      <c r="DC75" s="1313"/>
    </row>
    <row r="76" spans="2:107" x14ac:dyDescent="0.15">
      <c r="B76" s="1282"/>
      <c r="G76" s="1308"/>
      <c r="H76" s="1308"/>
      <c r="I76" s="1301"/>
      <c r="J76" s="1301"/>
      <c r="K76" s="1310"/>
      <c r="L76" s="1310"/>
      <c r="M76" s="1310"/>
      <c r="N76" s="1310"/>
      <c r="AM76" s="1300"/>
      <c r="AN76" s="1311"/>
      <c r="AO76" s="1311"/>
      <c r="AP76" s="1311"/>
      <c r="AQ76" s="1311"/>
      <c r="AR76" s="1311"/>
      <c r="AS76" s="1311"/>
      <c r="AT76" s="1311"/>
      <c r="AU76" s="1311"/>
      <c r="AV76" s="1311"/>
      <c r="AW76" s="1311"/>
      <c r="AX76" s="1311"/>
      <c r="AY76" s="1311"/>
      <c r="AZ76" s="1311"/>
      <c r="BA76" s="1311"/>
      <c r="BB76" s="1311"/>
      <c r="BC76" s="1311"/>
      <c r="BD76" s="1311"/>
      <c r="BE76" s="1311"/>
      <c r="BF76" s="1311"/>
      <c r="BG76" s="1311"/>
      <c r="BH76" s="1311"/>
      <c r="BI76" s="1311"/>
      <c r="BJ76" s="1311"/>
      <c r="BK76" s="1311"/>
      <c r="BL76" s="1311"/>
      <c r="BM76" s="1311"/>
      <c r="BN76" s="1311"/>
      <c r="BO76" s="1311"/>
      <c r="BP76" s="1313"/>
      <c r="BQ76" s="1313"/>
      <c r="BR76" s="1313"/>
      <c r="BS76" s="1313"/>
      <c r="BT76" s="1313"/>
      <c r="BU76" s="1313"/>
      <c r="BV76" s="1313"/>
      <c r="BW76" s="1313"/>
      <c r="BX76" s="1313"/>
      <c r="BY76" s="1313"/>
      <c r="BZ76" s="1313"/>
      <c r="CA76" s="1313"/>
      <c r="CB76" s="1313"/>
      <c r="CC76" s="1313"/>
      <c r="CD76" s="1313"/>
      <c r="CE76" s="1313"/>
      <c r="CF76" s="1313"/>
      <c r="CG76" s="1313"/>
      <c r="CH76" s="1313"/>
      <c r="CI76" s="1313"/>
      <c r="CJ76" s="1313"/>
      <c r="CK76" s="1313"/>
      <c r="CL76" s="1313"/>
      <c r="CM76" s="1313"/>
      <c r="CN76" s="1313"/>
      <c r="CO76" s="1313"/>
      <c r="CP76" s="1313"/>
      <c r="CQ76" s="1313"/>
      <c r="CR76" s="1313"/>
      <c r="CS76" s="1313"/>
      <c r="CT76" s="1313"/>
      <c r="CU76" s="1313"/>
      <c r="CV76" s="1313"/>
      <c r="CW76" s="1313"/>
      <c r="CX76" s="1313"/>
      <c r="CY76" s="1313"/>
      <c r="CZ76" s="1313"/>
      <c r="DA76" s="1313"/>
      <c r="DB76" s="1313"/>
      <c r="DC76" s="1313"/>
    </row>
    <row r="77" spans="2:107" x14ac:dyDescent="0.15">
      <c r="B77" s="1282"/>
      <c r="G77" s="1301"/>
      <c r="H77" s="1301"/>
      <c r="I77" s="1301"/>
      <c r="J77" s="1301"/>
      <c r="K77" s="1330"/>
      <c r="L77" s="1330"/>
      <c r="M77" s="1330"/>
      <c r="N77" s="1330"/>
      <c r="AN77" s="1307" t="s">
        <v>604</v>
      </c>
      <c r="AO77" s="1307"/>
      <c r="AP77" s="1307"/>
      <c r="AQ77" s="1307"/>
      <c r="AR77" s="1307"/>
      <c r="AS77" s="1307"/>
      <c r="AT77" s="1307"/>
      <c r="AU77" s="1307"/>
      <c r="AV77" s="1307"/>
      <c r="AW77" s="1307"/>
      <c r="AX77" s="1307"/>
      <c r="AY77" s="1307"/>
      <c r="AZ77" s="1307"/>
      <c r="BA77" s="1307"/>
      <c r="BB77" s="1311" t="s">
        <v>602</v>
      </c>
      <c r="BC77" s="1311"/>
      <c r="BD77" s="1311"/>
      <c r="BE77" s="1311"/>
      <c r="BF77" s="1311"/>
      <c r="BG77" s="1311"/>
      <c r="BH77" s="1311"/>
      <c r="BI77" s="1311"/>
      <c r="BJ77" s="1311"/>
      <c r="BK77" s="1311"/>
      <c r="BL77" s="1311"/>
      <c r="BM77" s="1311"/>
      <c r="BN77" s="1311"/>
      <c r="BO77" s="1311"/>
      <c r="BP77" s="1313">
        <v>0</v>
      </c>
      <c r="BQ77" s="1313"/>
      <c r="BR77" s="1313"/>
      <c r="BS77" s="1313"/>
      <c r="BT77" s="1313"/>
      <c r="BU77" s="1313"/>
      <c r="BV77" s="1313"/>
      <c r="BW77" s="1313"/>
      <c r="BX77" s="1313">
        <v>0</v>
      </c>
      <c r="BY77" s="1313"/>
      <c r="BZ77" s="1313"/>
      <c r="CA77" s="1313"/>
      <c r="CB77" s="1313"/>
      <c r="CC77" s="1313"/>
      <c r="CD77" s="1313"/>
      <c r="CE77" s="1313"/>
      <c r="CF77" s="1313">
        <v>0</v>
      </c>
      <c r="CG77" s="1313"/>
      <c r="CH77" s="1313"/>
      <c r="CI77" s="1313"/>
      <c r="CJ77" s="1313"/>
      <c r="CK77" s="1313"/>
      <c r="CL77" s="1313"/>
      <c r="CM77" s="1313"/>
      <c r="CN77" s="1313">
        <v>0</v>
      </c>
      <c r="CO77" s="1313"/>
      <c r="CP77" s="1313"/>
      <c r="CQ77" s="1313"/>
      <c r="CR77" s="1313"/>
      <c r="CS77" s="1313"/>
      <c r="CT77" s="1313"/>
      <c r="CU77" s="1313"/>
      <c r="CV77" s="1313">
        <v>0</v>
      </c>
      <c r="CW77" s="1313"/>
      <c r="CX77" s="1313"/>
      <c r="CY77" s="1313"/>
      <c r="CZ77" s="1313"/>
      <c r="DA77" s="1313"/>
      <c r="DB77" s="1313"/>
      <c r="DC77" s="1313"/>
    </row>
    <row r="78" spans="2:107" x14ac:dyDescent="0.15">
      <c r="B78" s="1282"/>
      <c r="G78" s="1301"/>
      <c r="H78" s="1301"/>
      <c r="I78" s="1301"/>
      <c r="J78" s="1301"/>
      <c r="K78" s="1330"/>
      <c r="L78" s="1330"/>
      <c r="M78" s="1330"/>
      <c r="N78" s="1330"/>
      <c r="AN78" s="1307"/>
      <c r="AO78" s="1307"/>
      <c r="AP78" s="1307"/>
      <c r="AQ78" s="1307"/>
      <c r="AR78" s="1307"/>
      <c r="AS78" s="1307"/>
      <c r="AT78" s="1307"/>
      <c r="AU78" s="1307"/>
      <c r="AV78" s="1307"/>
      <c r="AW78" s="1307"/>
      <c r="AX78" s="1307"/>
      <c r="AY78" s="1307"/>
      <c r="AZ78" s="1307"/>
      <c r="BA78" s="1307"/>
      <c r="BB78" s="1311"/>
      <c r="BC78" s="1311"/>
      <c r="BD78" s="1311"/>
      <c r="BE78" s="1311"/>
      <c r="BF78" s="1311"/>
      <c r="BG78" s="1311"/>
      <c r="BH78" s="1311"/>
      <c r="BI78" s="1311"/>
      <c r="BJ78" s="1311"/>
      <c r="BK78" s="1311"/>
      <c r="BL78" s="1311"/>
      <c r="BM78" s="1311"/>
      <c r="BN78" s="1311"/>
      <c r="BO78" s="1311"/>
      <c r="BP78" s="1313"/>
      <c r="BQ78" s="1313"/>
      <c r="BR78" s="1313"/>
      <c r="BS78" s="1313"/>
      <c r="BT78" s="1313"/>
      <c r="BU78" s="1313"/>
      <c r="BV78" s="1313"/>
      <c r="BW78" s="1313"/>
      <c r="BX78" s="1313"/>
      <c r="BY78" s="1313"/>
      <c r="BZ78" s="1313"/>
      <c r="CA78" s="1313"/>
      <c r="CB78" s="1313"/>
      <c r="CC78" s="1313"/>
      <c r="CD78" s="1313"/>
      <c r="CE78" s="1313"/>
      <c r="CF78" s="1313"/>
      <c r="CG78" s="1313"/>
      <c r="CH78" s="1313"/>
      <c r="CI78" s="1313"/>
      <c r="CJ78" s="1313"/>
      <c r="CK78" s="1313"/>
      <c r="CL78" s="1313"/>
      <c r="CM78" s="1313"/>
      <c r="CN78" s="1313"/>
      <c r="CO78" s="1313"/>
      <c r="CP78" s="1313"/>
      <c r="CQ78" s="1313"/>
      <c r="CR78" s="1313"/>
      <c r="CS78" s="1313"/>
      <c r="CT78" s="1313"/>
      <c r="CU78" s="1313"/>
      <c r="CV78" s="1313"/>
      <c r="CW78" s="1313"/>
      <c r="CX78" s="1313"/>
      <c r="CY78" s="1313"/>
      <c r="CZ78" s="1313"/>
      <c r="DA78" s="1313"/>
      <c r="DB78" s="1313"/>
      <c r="DC78" s="1313"/>
    </row>
    <row r="79" spans="2:107" x14ac:dyDescent="0.15">
      <c r="B79" s="1282"/>
      <c r="G79" s="1301"/>
      <c r="H79" s="1301"/>
      <c r="I79" s="1315"/>
      <c r="J79" s="1315"/>
      <c r="K79" s="1331"/>
      <c r="L79" s="1331"/>
      <c r="M79" s="1331"/>
      <c r="N79" s="1331"/>
      <c r="AN79" s="1307"/>
      <c r="AO79" s="1307"/>
      <c r="AP79" s="1307"/>
      <c r="AQ79" s="1307"/>
      <c r="AR79" s="1307"/>
      <c r="AS79" s="1307"/>
      <c r="AT79" s="1307"/>
      <c r="AU79" s="1307"/>
      <c r="AV79" s="1307"/>
      <c r="AW79" s="1307"/>
      <c r="AX79" s="1307"/>
      <c r="AY79" s="1307"/>
      <c r="AZ79" s="1307"/>
      <c r="BA79" s="1307"/>
      <c r="BB79" s="1311" t="s">
        <v>607</v>
      </c>
      <c r="BC79" s="1311"/>
      <c r="BD79" s="1311"/>
      <c r="BE79" s="1311"/>
      <c r="BF79" s="1311"/>
      <c r="BG79" s="1311"/>
      <c r="BH79" s="1311"/>
      <c r="BI79" s="1311"/>
      <c r="BJ79" s="1311"/>
      <c r="BK79" s="1311"/>
      <c r="BL79" s="1311"/>
      <c r="BM79" s="1311"/>
      <c r="BN79" s="1311"/>
      <c r="BO79" s="1311"/>
      <c r="BP79" s="1313">
        <v>6.9</v>
      </c>
      <c r="BQ79" s="1313"/>
      <c r="BR79" s="1313"/>
      <c r="BS79" s="1313"/>
      <c r="BT79" s="1313"/>
      <c r="BU79" s="1313"/>
      <c r="BV79" s="1313"/>
      <c r="BW79" s="1313"/>
      <c r="BX79" s="1313">
        <v>7.1</v>
      </c>
      <c r="BY79" s="1313"/>
      <c r="BZ79" s="1313"/>
      <c r="CA79" s="1313"/>
      <c r="CB79" s="1313"/>
      <c r="CC79" s="1313"/>
      <c r="CD79" s="1313"/>
      <c r="CE79" s="1313"/>
      <c r="CF79" s="1313">
        <v>7.4</v>
      </c>
      <c r="CG79" s="1313"/>
      <c r="CH79" s="1313"/>
      <c r="CI79" s="1313"/>
      <c r="CJ79" s="1313"/>
      <c r="CK79" s="1313"/>
      <c r="CL79" s="1313"/>
      <c r="CM79" s="1313"/>
      <c r="CN79" s="1313">
        <v>7.4</v>
      </c>
      <c r="CO79" s="1313"/>
      <c r="CP79" s="1313"/>
      <c r="CQ79" s="1313"/>
      <c r="CR79" s="1313"/>
      <c r="CS79" s="1313"/>
      <c r="CT79" s="1313"/>
      <c r="CU79" s="1313"/>
      <c r="CV79" s="1313">
        <v>8</v>
      </c>
      <c r="CW79" s="1313"/>
      <c r="CX79" s="1313"/>
      <c r="CY79" s="1313"/>
      <c r="CZ79" s="1313"/>
      <c r="DA79" s="1313"/>
      <c r="DB79" s="1313"/>
      <c r="DC79" s="1313"/>
    </row>
    <row r="80" spans="2:107" x14ac:dyDescent="0.15">
      <c r="B80" s="1282"/>
      <c r="G80" s="1301"/>
      <c r="H80" s="1301"/>
      <c r="I80" s="1315"/>
      <c r="J80" s="1315"/>
      <c r="K80" s="1331"/>
      <c r="L80" s="1331"/>
      <c r="M80" s="1331"/>
      <c r="N80" s="1331"/>
      <c r="AN80" s="1307"/>
      <c r="AO80" s="1307"/>
      <c r="AP80" s="1307"/>
      <c r="AQ80" s="1307"/>
      <c r="AR80" s="1307"/>
      <c r="AS80" s="1307"/>
      <c r="AT80" s="1307"/>
      <c r="AU80" s="1307"/>
      <c r="AV80" s="1307"/>
      <c r="AW80" s="1307"/>
      <c r="AX80" s="1307"/>
      <c r="AY80" s="1307"/>
      <c r="AZ80" s="1307"/>
      <c r="BA80" s="1307"/>
      <c r="BB80" s="1311"/>
      <c r="BC80" s="1311"/>
      <c r="BD80" s="1311"/>
      <c r="BE80" s="1311"/>
      <c r="BF80" s="1311"/>
      <c r="BG80" s="1311"/>
      <c r="BH80" s="1311"/>
      <c r="BI80" s="1311"/>
      <c r="BJ80" s="1311"/>
      <c r="BK80" s="1311"/>
      <c r="BL80" s="1311"/>
      <c r="BM80" s="1311"/>
      <c r="BN80" s="1311"/>
      <c r="BO80" s="1311"/>
      <c r="BP80" s="1313"/>
      <c r="BQ80" s="1313"/>
      <c r="BR80" s="1313"/>
      <c r="BS80" s="1313"/>
      <c r="BT80" s="1313"/>
      <c r="BU80" s="1313"/>
      <c r="BV80" s="1313"/>
      <c r="BW80" s="1313"/>
      <c r="BX80" s="1313"/>
      <c r="BY80" s="1313"/>
      <c r="BZ80" s="1313"/>
      <c r="CA80" s="1313"/>
      <c r="CB80" s="1313"/>
      <c r="CC80" s="1313"/>
      <c r="CD80" s="1313"/>
      <c r="CE80" s="1313"/>
      <c r="CF80" s="1313"/>
      <c r="CG80" s="1313"/>
      <c r="CH80" s="1313"/>
      <c r="CI80" s="1313"/>
      <c r="CJ80" s="1313"/>
      <c r="CK80" s="1313"/>
      <c r="CL80" s="1313"/>
      <c r="CM80" s="1313"/>
      <c r="CN80" s="1313"/>
      <c r="CO80" s="1313"/>
      <c r="CP80" s="1313"/>
      <c r="CQ80" s="1313"/>
      <c r="CR80" s="1313"/>
      <c r="CS80" s="1313"/>
      <c r="CT80" s="1313"/>
      <c r="CU80" s="1313"/>
      <c r="CV80" s="1313"/>
      <c r="CW80" s="1313"/>
      <c r="CX80" s="1313"/>
      <c r="CY80" s="1313"/>
      <c r="CZ80" s="1313"/>
      <c r="DA80" s="1313"/>
      <c r="DB80" s="1313"/>
      <c r="DC80" s="1313"/>
    </row>
    <row r="81" spans="2:109" x14ac:dyDescent="0.15">
      <c r="B81" s="1282"/>
    </row>
    <row r="82" spans="2:109" ht="17.25" x14ac:dyDescent="0.15">
      <c r="B82" s="1282"/>
      <c r="K82" s="1332"/>
      <c r="L82" s="1332"/>
      <c r="M82" s="1332"/>
      <c r="N82" s="1332"/>
      <c r="AQ82" s="1332"/>
      <c r="AR82" s="1332"/>
      <c r="AS82" s="1332"/>
      <c r="AT82" s="1332"/>
      <c r="BC82" s="1332"/>
      <c r="BD82" s="1332"/>
      <c r="BE82" s="1332"/>
      <c r="BF82" s="1332"/>
      <c r="BO82" s="1332"/>
      <c r="BP82" s="1332"/>
      <c r="BQ82" s="1332"/>
      <c r="BR82" s="1332"/>
      <c r="CA82" s="1332"/>
      <c r="CB82" s="1332"/>
      <c r="CC82" s="1332"/>
      <c r="CD82" s="1332"/>
      <c r="CM82" s="1332"/>
      <c r="CN82" s="1332"/>
      <c r="CO82" s="1332"/>
      <c r="CP82" s="1332"/>
      <c r="CY82" s="1332"/>
      <c r="CZ82" s="1332"/>
      <c r="DA82" s="1332"/>
      <c r="DB82" s="1332"/>
      <c r="DC82" s="1332"/>
    </row>
    <row r="83" spans="2:109" x14ac:dyDescent="0.15">
      <c r="B83" s="1284"/>
      <c r="C83" s="1285"/>
      <c r="D83" s="1285"/>
      <c r="E83" s="1285"/>
      <c r="F83" s="1285"/>
      <c r="G83" s="1285"/>
      <c r="H83" s="1285"/>
      <c r="I83" s="1285"/>
      <c r="J83" s="1285"/>
      <c r="K83" s="1285"/>
      <c r="L83" s="1285"/>
      <c r="M83" s="1285"/>
      <c r="N83" s="1285"/>
      <c r="O83" s="1285"/>
      <c r="P83" s="1285"/>
      <c r="Q83" s="1285"/>
      <c r="R83" s="1285"/>
      <c r="S83" s="1285"/>
      <c r="T83" s="1285"/>
      <c r="U83" s="1285"/>
      <c r="V83" s="1285"/>
      <c r="W83" s="1285"/>
      <c r="X83" s="1285"/>
      <c r="Y83" s="1285"/>
      <c r="Z83" s="1285"/>
      <c r="AA83" s="1285"/>
      <c r="AB83" s="1285"/>
      <c r="AC83" s="1285"/>
      <c r="AD83" s="1285"/>
      <c r="AE83" s="1285"/>
      <c r="AF83" s="1285"/>
      <c r="AG83" s="1285"/>
      <c r="AH83" s="1285"/>
      <c r="AI83" s="1285"/>
      <c r="AJ83" s="1285"/>
      <c r="AK83" s="1285"/>
      <c r="AL83" s="1285"/>
      <c r="AM83" s="1285"/>
      <c r="AN83" s="1285"/>
      <c r="AO83" s="1285"/>
      <c r="AP83" s="1285"/>
      <c r="AQ83" s="1285"/>
      <c r="AR83" s="1285"/>
      <c r="AS83" s="1285"/>
      <c r="AT83" s="1285"/>
      <c r="AU83" s="1285"/>
      <c r="AV83" s="1285"/>
      <c r="AW83" s="1285"/>
      <c r="AX83" s="1285"/>
      <c r="AY83" s="1285"/>
      <c r="AZ83" s="1285"/>
      <c r="BA83" s="1285"/>
      <c r="BB83" s="1285"/>
      <c r="BC83" s="1285"/>
      <c r="BD83" s="1285"/>
      <c r="BE83" s="1285"/>
      <c r="BF83" s="1285"/>
      <c r="BG83" s="1285"/>
      <c r="BH83" s="1285"/>
      <c r="BI83" s="1285"/>
      <c r="BJ83" s="1285"/>
      <c r="BK83" s="1285"/>
      <c r="BL83" s="1285"/>
      <c r="BM83" s="1285"/>
      <c r="BN83" s="1285"/>
      <c r="BO83" s="1285"/>
      <c r="BP83" s="1285"/>
      <c r="BQ83" s="1285"/>
      <c r="BR83" s="1285"/>
      <c r="BS83" s="1285"/>
      <c r="BT83" s="1285"/>
      <c r="BU83" s="1285"/>
      <c r="BV83" s="1285"/>
      <c r="BW83" s="1285"/>
      <c r="BX83" s="1285"/>
      <c r="BY83" s="1285"/>
      <c r="BZ83" s="1285"/>
      <c r="CA83" s="1285"/>
      <c r="CB83" s="1285"/>
      <c r="CC83" s="1285"/>
      <c r="CD83" s="1285"/>
      <c r="CE83" s="1285"/>
      <c r="CF83" s="1285"/>
      <c r="CG83" s="1285"/>
      <c r="CH83" s="1285"/>
      <c r="CI83" s="1285"/>
      <c r="CJ83" s="1285"/>
      <c r="CK83" s="1285"/>
      <c r="CL83" s="1285"/>
      <c r="CM83" s="1285"/>
      <c r="CN83" s="1285"/>
      <c r="CO83" s="1285"/>
      <c r="CP83" s="1285"/>
      <c r="CQ83" s="1285"/>
      <c r="CR83" s="1285"/>
      <c r="CS83" s="1285"/>
      <c r="CT83" s="1285"/>
      <c r="CU83" s="1285"/>
      <c r="CV83" s="1285"/>
      <c r="CW83" s="1285"/>
      <c r="CX83" s="1285"/>
      <c r="CY83" s="1285"/>
      <c r="CZ83" s="1285"/>
      <c r="DA83" s="1285"/>
      <c r="DB83" s="1285"/>
      <c r="DC83" s="1285"/>
      <c r="DD83" s="1286"/>
    </row>
    <row r="84" spans="2:109" x14ac:dyDescent="0.15">
      <c r="DD84" s="1275"/>
      <c r="DE84" s="1275"/>
    </row>
    <row r="85" spans="2:109" x14ac:dyDescent="0.15">
      <c r="DD85" s="1275"/>
      <c r="DE85" s="1275"/>
    </row>
    <row r="86" spans="2:109" hidden="1" x14ac:dyDescent="0.15">
      <c r="DD86" s="1275"/>
      <c r="DE86" s="1275"/>
    </row>
    <row r="87" spans="2:109" hidden="1" x14ac:dyDescent="0.15">
      <c r="K87" s="1333"/>
      <c r="AQ87" s="1333"/>
      <c r="BC87" s="1333"/>
      <c r="BO87" s="1333"/>
      <c r="CA87" s="1333"/>
      <c r="CM87" s="1333"/>
      <c r="CY87" s="1333"/>
      <c r="DD87" s="1275"/>
      <c r="DE87" s="1275"/>
    </row>
    <row r="88" spans="2:109" hidden="1" x14ac:dyDescent="0.15">
      <c r="DD88" s="1275"/>
      <c r="DE88" s="1275"/>
    </row>
    <row r="89" spans="2:109" hidden="1" x14ac:dyDescent="0.15">
      <c r="DD89" s="1275"/>
      <c r="DE89" s="1275"/>
    </row>
    <row r="90" spans="2:109" hidden="1" x14ac:dyDescent="0.15">
      <c r="DD90" s="1275"/>
      <c r="DE90" s="1275"/>
    </row>
    <row r="91" spans="2:109" hidden="1" x14ac:dyDescent="0.15">
      <c r="DD91" s="1275"/>
      <c r="DE91" s="1275"/>
    </row>
    <row r="92" spans="2:109" ht="13.5" hidden="1" customHeight="1" x14ac:dyDescent="0.15">
      <c r="DD92" s="1275"/>
      <c r="DE92" s="1275"/>
    </row>
    <row r="93" spans="2:109" ht="13.5" hidden="1" customHeight="1" x14ac:dyDescent="0.15">
      <c r="DD93" s="1275"/>
      <c r="DE93" s="1275"/>
    </row>
    <row r="94" spans="2:109" ht="13.5" hidden="1" customHeight="1" x14ac:dyDescent="0.15">
      <c r="DD94" s="1275"/>
      <c r="DE94" s="1275"/>
    </row>
    <row r="95" spans="2:109" ht="13.5" hidden="1" customHeight="1" x14ac:dyDescent="0.15">
      <c r="DD95" s="1275"/>
      <c r="DE95" s="1275"/>
    </row>
    <row r="96" spans="2:109" ht="13.5" hidden="1" customHeight="1" x14ac:dyDescent="0.15">
      <c r="DD96" s="1275"/>
      <c r="DE96" s="1275"/>
    </row>
    <row r="97" s="1275" customFormat="1" ht="13.5" hidden="1" customHeight="1" x14ac:dyDescent="0.15"/>
    <row r="98" s="1275" customFormat="1" ht="13.5" hidden="1" customHeight="1" x14ac:dyDescent="0.15"/>
    <row r="99" s="1275" customFormat="1" ht="13.5" hidden="1" customHeight="1" x14ac:dyDescent="0.15"/>
    <row r="100" s="1275" customFormat="1" ht="13.5" hidden="1" customHeight="1" x14ac:dyDescent="0.15"/>
    <row r="101" s="1275" customFormat="1" ht="13.5" hidden="1" customHeight="1" x14ac:dyDescent="0.15"/>
    <row r="102" s="1275" customFormat="1" ht="13.5" hidden="1" customHeight="1" x14ac:dyDescent="0.15"/>
    <row r="103" s="1275" customFormat="1" ht="13.5" hidden="1" customHeight="1" x14ac:dyDescent="0.15"/>
    <row r="104" s="1275" customFormat="1" ht="13.5" hidden="1" customHeight="1" x14ac:dyDescent="0.15"/>
    <row r="105" s="1275" customFormat="1" ht="13.5" hidden="1" customHeight="1" x14ac:dyDescent="0.15"/>
    <row r="106" s="1275" customFormat="1" ht="13.5" hidden="1" customHeight="1" x14ac:dyDescent="0.15"/>
    <row r="107" s="1275" customFormat="1" ht="13.5" hidden="1" customHeight="1" x14ac:dyDescent="0.15"/>
    <row r="108" s="1275" customFormat="1" ht="13.5" hidden="1" customHeight="1" x14ac:dyDescent="0.15"/>
    <row r="109" s="1275" customFormat="1" ht="13.5" hidden="1" customHeight="1" x14ac:dyDescent="0.15"/>
    <row r="110" s="1275" customFormat="1" ht="13.5" hidden="1" customHeight="1" x14ac:dyDescent="0.15"/>
    <row r="111" s="1275" customFormat="1" ht="13.5" hidden="1" customHeight="1" x14ac:dyDescent="0.15"/>
    <row r="112" s="1275" customFormat="1" ht="13.5" hidden="1" customHeight="1" x14ac:dyDescent="0.15"/>
    <row r="113" s="1275" customFormat="1" ht="13.5" hidden="1" customHeight="1" x14ac:dyDescent="0.15"/>
    <row r="114" s="1275" customFormat="1" ht="13.5" hidden="1" customHeight="1" x14ac:dyDescent="0.15"/>
    <row r="115" s="1275" customFormat="1" ht="13.5" hidden="1" customHeight="1" x14ac:dyDescent="0.15"/>
    <row r="116" s="1275" customFormat="1" ht="13.5" hidden="1" customHeight="1" x14ac:dyDescent="0.15"/>
    <row r="117" s="1275" customFormat="1" ht="13.5" hidden="1" customHeight="1" x14ac:dyDescent="0.15"/>
    <row r="118" s="1275" customFormat="1" ht="13.5" hidden="1" customHeight="1" x14ac:dyDescent="0.15"/>
    <row r="119" s="1275" customFormat="1" ht="13.5" hidden="1" customHeight="1" x14ac:dyDescent="0.15"/>
    <row r="120" s="1275" customFormat="1" ht="13.5" hidden="1" customHeight="1" x14ac:dyDescent="0.15"/>
    <row r="121" s="1275" customFormat="1" ht="13.5" hidden="1" customHeight="1" x14ac:dyDescent="0.15"/>
    <row r="122" s="1275" customFormat="1" ht="13.5" hidden="1" customHeight="1" x14ac:dyDescent="0.15"/>
    <row r="123" s="1275" customFormat="1" ht="13.5" hidden="1" customHeight="1" x14ac:dyDescent="0.15"/>
    <row r="124" s="1275" customFormat="1" ht="13.5" hidden="1" customHeight="1" x14ac:dyDescent="0.15"/>
    <row r="125" s="1275" customFormat="1" ht="13.5" hidden="1" customHeight="1" x14ac:dyDescent="0.15"/>
    <row r="126" s="1275" customFormat="1" ht="13.5" hidden="1" customHeight="1" x14ac:dyDescent="0.15"/>
    <row r="127" s="1275" customFormat="1" ht="13.5" hidden="1" customHeight="1" x14ac:dyDescent="0.15"/>
    <row r="128" s="1275" customFormat="1" ht="13.5" hidden="1" customHeight="1" x14ac:dyDescent="0.15"/>
    <row r="129" s="1275" customFormat="1" ht="13.5" hidden="1" customHeight="1" x14ac:dyDescent="0.15"/>
    <row r="130" s="1275" customFormat="1" ht="13.5" hidden="1" customHeight="1" x14ac:dyDescent="0.15"/>
    <row r="131" s="1275" customFormat="1" ht="13.5" hidden="1" customHeight="1" x14ac:dyDescent="0.15"/>
    <row r="132" s="1275" customFormat="1" ht="13.5" hidden="1" customHeight="1" x14ac:dyDescent="0.15"/>
    <row r="133" s="1275" customFormat="1" ht="13.5" hidden="1" customHeight="1" x14ac:dyDescent="0.15"/>
    <row r="134" s="1275" customFormat="1" ht="13.5" hidden="1" customHeight="1" x14ac:dyDescent="0.15"/>
    <row r="135" s="1275" customFormat="1" ht="13.5" hidden="1" customHeight="1" x14ac:dyDescent="0.15"/>
    <row r="136" s="1275" customFormat="1" ht="13.5" hidden="1" customHeight="1" x14ac:dyDescent="0.15"/>
    <row r="137" s="1275" customFormat="1" ht="13.5" hidden="1" customHeight="1" x14ac:dyDescent="0.15"/>
    <row r="138" s="1275" customFormat="1" ht="13.5" hidden="1" customHeight="1" x14ac:dyDescent="0.15"/>
    <row r="139" s="1275" customFormat="1" ht="13.5" hidden="1" customHeight="1" x14ac:dyDescent="0.15"/>
    <row r="140" s="1275" customFormat="1" ht="13.5" hidden="1" customHeight="1" x14ac:dyDescent="0.15"/>
    <row r="141" s="1275" customFormat="1" ht="13.5" hidden="1" customHeight="1" x14ac:dyDescent="0.15"/>
    <row r="142" s="1275" customFormat="1" ht="13.5" hidden="1" customHeight="1" x14ac:dyDescent="0.15"/>
    <row r="143" s="1275" customFormat="1" ht="13.5" hidden="1" customHeight="1" x14ac:dyDescent="0.15"/>
    <row r="144" s="1275" customFormat="1" ht="13.5" hidden="1" customHeight="1" x14ac:dyDescent="0.15"/>
    <row r="145" s="1275" customFormat="1" ht="13.5" hidden="1" customHeight="1" x14ac:dyDescent="0.15"/>
    <row r="146" s="1275" customFormat="1" ht="13.5" hidden="1" customHeight="1" x14ac:dyDescent="0.15"/>
    <row r="147" s="1275" customFormat="1" ht="13.5" hidden="1" customHeight="1" x14ac:dyDescent="0.15"/>
    <row r="148" s="1275" customFormat="1" ht="13.5" hidden="1" customHeight="1" x14ac:dyDescent="0.15"/>
    <row r="149" s="1275" customFormat="1" ht="13.5" hidden="1" customHeight="1" x14ac:dyDescent="0.15"/>
    <row r="150" s="1275" customFormat="1" ht="13.5" hidden="1" customHeight="1" x14ac:dyDescent="0.15"/>
    <row r="151" s="1275" customFormat="1" ht="13.5" hidden="1" customHeight="1" x14ac:dyDescent="0.15"/>
    <row r="152" s="1275" customFormat="1" ht="13.5" hidden="1" customHeight="1" x14ac:dyDescent="0.15"/>
    <row r="153" s="1275" customFormat="1" ht="13.5" hidden="1" customHeight="1" x14ac:dyDescent="0.15"/>
    <row r="154" s="1275" customFormat="1" ht="13.5" hidden="1" customHeight="1" x14ac:dyDescent="0.15"/>
    <row r="155" s="1275" customFormat="1" ht="13.5" hidden="1" customHeight="1" x14ac:dyDescent="0.15"/>
    <row r="156" s="1275" customFormat="1" ht="13.5" hidden="1" customHeight="1" x14ac:dyDescent="0.15"/>
    <row r="157" s="1275" customFormat="1" ht="13.5" hidden="1" customHeight="1" x14ac:dyDescent="0.15"/>
    <row r="158" s="1275" customFormat="1" ht="13.5" hidden="1" customHeight="1" x14ac:dyDescent="0.15"/>
    <row r="159" s="1275" customFormat="1" ht="13.5" hidden="1" customHeight="1" x14ac:dyDescent="0.15"/>
    <row r="160" s="1275" customFormat="1" ht="13.5" hidden="1" customHeight="1" x14ac:dyDescent="0.15"/>
  </sheetData>
  <sheetProtection algorithmName="SHA-512" hashValue="JTiEEgYL0t88A7zl+SIwZk6sA8VA8BktvofPnmo+y7+XfUYx02Pm9OII16p9tJpbTd4uQXUHC3L+gKJm0RWQOg==" saltValue="pYu8qZngnbmlVO9kdR5NvA=="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1" orientation="landscape"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B0D53E-A891-4471-8505-3A0B65201624}">
  <sheetPr>
    <pageSetUpPr fitToPage="1"/>
  </sheetPr>
  <dimension ref="A1:DR125"/>
  <sheetViews>
    <sheetView showGridLines="0" topLeftCell="A49" zoomScaleNormal="100" zoomScaleSheetLayoutView="70" workbookViewId="0">
      <selection activeCell="BJ17" sqref="BJ17"/>
    </sheetView>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504</v>
      </c>
    </row>
  </sheetData>
  <sheetProtection algorithmName="SHA-512" hashValue="4IoQ5oAEMZZJ51p0ISLjKtHMwy8Sgei6JGRgFUDVu0DEaKOlkWAjL8orRVts9L1ZZJN6el8BJiQs2xfBOtt91w==" saltValue="kITXH1Nwc1X2H2ySZlMt+g==" spinCount="100000" sheet="1" objects="1" scenarios="1"/>
  <dataConsolidate/>
  <phoneticPr fontId="2"/>
  <printOptions horizontalCentered="1" verticalCentered="1"/>
  <pageMargins left="0" right="0" top="0.19685039370078741" bottom="0" header="0.39370078740157483" footer="0"/>
  <pageSetup paperSize="9" scale="36" orientation="landscape"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DC2522-761D-43EA-90A4-BE9567B96864}">
  <sheetPr>
    <pageSetUpPr fitToPage="1"/>
  </sheetPr>
  <dimension ref="A1:DR125"/>
  <sheetViews>
    <sheetView showGridLines="0" topLeftCell="BI13" zoomScaleNormal="100" zoomScaleSheetLayoutView="55" workbookViewId="0">
      <selection activeCell="BJ17" sqref="BJ17"/>
    </sheetView>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504</v>
      </c>
    </row>
  </sheetData>
  <sheetProtection algorithmName="SHA-512" hashValue="gS+C1b79ArTQ35IHzlFLZh9SSAk8g/fLFlZSZmmHH2zh81CDUhXHnBLrhkQqEjd598JRwe9MRSdwp4EdXVoA5w==" saltValue="jISIsYB5eCwqe8B9vznpNQ==" spinCount="100000" sheet="1" objects="1" scenarios="1"/>
  <dataConsolidate/>
  <phoneticPr fontId="2"/>
  <printOptions horizontalCentered="1" verticalCentered="1"/>
  <pageMargins left="0" right="0" top="0.19685039370078741" bottom="0" header="0.39370078740157483" footer="0"/>
  <pageSetup paperSize="9" scale="36" orientation="landscape"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554</v>
      </c>
      <c r="G2" s="157"/>
      <c r="H2" s="158"/>
    </row>
    <row r="3" spans="1:8" x14ac:dyDescent="0.15">
      <c r="A3" s="154" t="s">
        <v>547</v>
      </c>
      <c r="B3" s="159"/>
      <c r="C3" s="160"/>
      <c r="D3" s="161">
        <v>1175055</v>
      </c>
      <c r="E3" s="162"/>
      <c r="F3" s="163">
        <v>310300</v>
      </c>
      <c r="G3" s="164"/>
      <c r="H3" s="165"/>
    </row>
    <row r="4" spans="1:8" x14ac:dyDescent="0.15">
      <c r="A4" s="166"/>
      <c r="B4" s="167"/>
      <c r="C4" s="168"/>
      <c r="D4" s="169">
        <v>659529</v>
      </c>
      <c r="E4" s="170"/>
      <c r="F4" s="171">
        <v>157576</v>
      </c>
      <c r="G4" s="172"/>
      <c r="H4" s="173"/>
    </row>
    <row r="5" spans="1:8" x14ac:dyDescent="0.15">
      <c r="A5" s="154" t="s">
        <v>549</v>
      </c>
      <c r="B5" s="159"/>
      <c r="C5" s="160"/>
      <c r="D5" s="161">
        <v>1002842</v>
      </c>
      <c r="E5" s="162"/>
      <c r="F5" s="163">
        <v>317319</v>
      </c>
      <c r="G5" s="164"/>
      <c r="H5" s="165"/>
    </row>
    <row r="6" spans="1:8" x14ac:dyDescent="0.15">
      <c r="A6" s="166"/>
      <c r="B6" s="167"/>
      <c r="C6" s="168"/>
      <c r="D6" s="169">
        <v>575875</v>
      </c>
      <c r="E6" s="170"/>
      <c r="F6" s="171">
        <v>164214</v>
      </c>
      <c r="G6" s="172"/>
      <c r="H6" s="173"/>
    </row>
    <row r="7" spans="1:8" x14ac:dyDescent="0.15">
      <c r="A7" s="154" t="s">
        <v>550</v>
      </c>
      <c r="B7" s="159"/>
      <c r="C7" s="160"/>
      <c r="D7" s="161">
        <v>604429</v>
      </c>
      <c r="E7" s="162"/>
      <c r="F7" s="163">
        <v>289738</v>
      </c>
      <c r="G7" s="164"/>
      <c r="H7" s="165"/>
    </row>
    <row r="8" spans="1:8" x14ac:dyDescent="0.15">
      <c r="A8" s="166"/>
      <c r="B8" s="167"/>
      <c r="C8" s="168"/>
      <c r="D8" s="169">
        <v>337420</v>
      </c>
      <c r="E8" s="170"/>
      <c r="F8" s="171">
        <v>156238</v>
      </c>
      <c r="G8" s="172"/>
      <c r="H8" s="173"/>
    </row>
    <row r="9" spans="1:8" x14ac:dyDescent="0.15">
      <c r="A9" s="154" t="s">
        <v>551</v>
      </c>
      <c r="B9" s="159"/>
      <c r="C9" s="160"/>
      <c r="D9" s="161">
        <v>562031</v>
      </c>
      <c r="E9" s="162"/>
      <c r="F9" s="163">
        <v>316937</v>
      </c>
      <c r="G9" s="164"/>
      <c r="H9" s="165"/>
    </row>
    <row r="10" spans="1:8" x14ac:dyDescent="0.15">
      <c r="A10" s="166"/>
      <c r="B10" s="167"/>
      <c r="C10" s="168"/>
      <c r="D10" s="169">
        <v>419129</v>
      </c>
      <c r="E10" s="170"/>
      <c r="F10" s="171">
        <v>199150</v>
      </c>
      <c r="G10" s="172"/>
      <c r="H10" s="173"/>
    </row>
    <row r="11" spans="1:8" x14ac:dyDescent="0.15">
      <c r="A11" s="154" t="s">
        <v>552</v>
      </c>
      <c r="B11" s="159"/>
      <c r="C11" s="160"/>
      <c r="D11" s="161">
        <v>1449782</v>
      </c>
      <c r="E11" s="162"/>
      <c r="F11" s="163">
        <v>332350</v>
      </c>
      <c r="G11" s="164"/>
      <c r="H11" s="165"/>
    </row>
    <row r="12" spans="1:8" x14ac:dyDescent="0.15">
      <c r="A12" s="166"/>
      <c r="B12" s="167"/>
      <c r="C12" s="174"/>
      <c r="D12" s="169">
        <v>1313513</v>
      </c>
      <c r="E12" s="170"/>
      <c r="F12" s="171">
        <v>200453</v>
      </c>
      <c r="G12" s="172"/>
      <c r="H12" s="173"/>
    </row>
    <row r="13" spans="1:8" x14ac:dyDescent="0.15">
      <c r="A13" s="154"/>
      <c r="B13" s="159"/>
      <c r="C13" s="175"/>
      <c r="D13" s="176">
        <v>958828</v>
      </c>
      <c r="E13" s="177"/>
      <c r="F13" s="178">
        <v>313329</v>
      </c>
      <c r="G13" s="179"/>
      <c r="H13" s="165"/>
    </row>
    <row r="14" spans="1:8" x14ac:dyDescent="0.15">
      <c r="A14" s="166"/>
      <c r="B14" s="167"/>
      <c r="C14" s="168"/>
      <c r="D14" s="169">
        <v>661093</v>
      </c>
      <c r="E14" s="170"/>
      <c r="F14" s="171">
        <v>175526</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7.65</v>
      </c>
      <c r="C19" s="180">
        <f>ROUND(VALUE(SUBSTITUTE(実質収支比率等に係る経年分析!G$48,"▲","-")),2)</f>
        <v>8.07</v>
      </c>
      <c r="D19" s="180">
        <f>ROUND(VALUE(SUBSTITUTE(実質収支比率等に係る経年分析!H$48,"▲","-")),2)</f>
        <v>9.84</v>
      </c>
      <c r="E19" s="180">
        <f>ROUND(VALUE(SUBSTITUTE(実質収支比率等に係る経年分析!I$48,"▲","-")),2)</f>
        <v>9.81</v>
      </c>
      <c r="F19" s="180">
        <f>ROUND(VALUE(SUBSTITUTE(実質収支比率等に係る経年分析!J$48,"▲","-")),2)</f>
        <v>10.42</v>
      </c>
    </row>
    <row r="20" spans="1:11" x14ac:dyDescent="0.15">
      <c r="A20" s="180" t="s">
        <v>55</v>
      </c>
      <c r="B20" s="180">
        <f>ROUND(VALUE(SUBSTITUTE(実質収支比率等に係る経年分析!F$47,"▲","-")),2)</f>
        <v>97.44</v>
      </c>
      <c r="C20" s="180">
        <f>ROUND(VALUE(SUBSTITUTE(実質収支比率等に係る経年分析!G$47,"▲","-")),2)</f>
        <v>105.61</v>
      </c>
      <c r="D20" s="180">
        <f>ROUND(VALUE(SUBSTITUTE(実質収支比率等に係る経年分析!H$47,"▲","-")),2)</f>
        <v>113.67</v>
      </c>
      <c r="E20" s="180">
        <f>ROUND(VALUE(SUBSTITUTE(実質収支比率等に係る経年分析!I$47,"▲","-")),2)</f>
        <v>116.31</v>
      </c>
      <c r="F20" s="180">
        <f>ROUND(VALUE(SUBSTITUTE(実質収支比率等に係る経年分析!J$47,"▲","-")),2)</f>
        <v>113.94</v>
      </c>
    </row>
    <row r="21" spans="1:11" x14ac:dyDescent="0.15">
      <c r="A21" s="180" t="s">
        <v>56</v>
      </c>
      <c r="B21" s="180">
        <f>IF(ISNUMBER(VALUE(SUBSTITUTE(実質収支比率等に係る経年分析!F$49,"▲","-"))),ROUND(VALUE(SUBSTITUTE(実質収支比率等に係る経年分析!F$49,"▲","-")),2),NA())</f>
        <v>6.66</v>
      </c>
      <c r="C21" s="180">
        <f>IF(ISNUMBER(VALUE(SUBSTITUTE(実質収支比率等に係る経年分析!G$49,"▲","-"))),ROUND(VALUE(SUBSTITUTE(実質収支比率等に係る経年分析!G$49,"▲","-")),2),NA())</f>
        <v>-0.38</v>
      </c>
      <c r="D21" s="180">
        <f>IF(ISNUMBER(VALUE(SUBSTITUTE(実質収支比率等に係る経年分析!H$49,"▲","-"))),ROUND(VALUE(SUBSTITUTE(実質収支比率等に係る経年分析!H$49,"▲","-")),2),NA())</f>
        <v>1.52</v>
      </c>
      <c r="E21" s="180">
        <f>IF(ISNUMBER(VALUE(SUBSTITUTE(実質収支比率等に係る経年分析!I$49,"▲","-"))),ROUND(VALUE(SUBSTITUTE(実質収支比率等に係る経年分析!I$49,"▲","-")),2),NA())</f>
        <v>17.93</v>
      </c>
      <c r="F21" s="180">
        <f>IF(ISNUMBER(VALUE(SUBSTITUTE(実質収支比率等に係る経年分析!J$49,"▲","-"))),ROUND(VALUE(SUBSTITUTE(実質収支比率等に係る経年分析!J$49,"▲","-")),2),NA())</f>
        <v>0.27</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後期高齢者医療特別会計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v>
      </c>
    </row>
    <row r="30" spans="1:11" x14ac:dyDescent="0.15">
      <c r="A30" s="181" t="str">
        <f>IF(連結実質赤字比率に係る赤字・黒字の構成分析!C$40="",NA(),連結実質赤字比率に係る赤字・黒字の構成分析!C$40)</f>
        <v>温泉・特産事業特別会計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v>
      </c>
    </row>
    <row r="31" spans="1:11" x14ac:dyDescent="0.15">
      <c r="A31" s="181" t="str">
        <f>IF(連結実質赤字比率に係る赤字・黒字の構成分析!C$39="",NA(),連結実質赤字比率に係る赤字・黒字の構成分析!C$39)</f>
        <v>診療所特別会計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v>
      </c>
    </row>
    <row r="32" spans="1:11" x14ac:dyDescent="0.15">
      <c r="A32" s="181" t="str">
        <f>IF(連結実質赤字比率に係る赤字・黒字の構成分析!C$38="",NA(),連結実質赤字比率に係る赤字・黒字の構成分析!C$38)</f>
        <v>水道事業特別会計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0.16</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0.11</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0.18</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0.14000000000000001</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0.08</v>
      </c>
    </row>
    <row r="33" spans="1:16" x14ac:dyDescent="0.15">
      <c r="A33" s="181" t="str">
        <f>IF(連結実質赤字比率に係る赤字・黒字の構成分析!C$37="",NA(),連結実質赤字比率に係る赤字・黒字の構成分析!C$37)</f>
        <v>観光施設事業特別会計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0.48</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0.39</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0.52</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0.15</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0.28000000000000003</v>
      </c>
    </row>
    <row r="34" spans="1:16" x14ac:dyDescent="0.15">
      <c r="A34" s="181" t="str">
        <f>IF(連結実質赤字比率に係る赤字・黒字の構成分析!C$36="",NA(),連結実質赤字比率に係る赤字・黒字の構成分析!C$36)</f>
        <v>国民健康保険特別会計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1.73</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1.64</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0.59</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0.28999999999999998</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0.28000000000000003</v>
      </c>
    </row>
    <row r="35" spans="1:16" x14ac:dyDescent="0.15">
      <c r="A35" s="181" t="str">
        <f>IF(連結実質赤字比率に係る赤字・黒字の構成分析!C$35="",NA(),連結実質赤字比率に係る赤字・黒字の構成分析!C$35)</f>
        <v>介護保険特別会計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0.35</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0.51</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0.19</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0.75</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0.95</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7.65</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8.07</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9.83</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9.81</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10.41</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143</v>
      </c>
      <c r="E42" s="182"/>
      <c r="F42" s="182"/>
      <c r="G42" s="182">
        <f>'実質公債費比率（分子）の構造'!L$52</f>
        <v>157</v>
      </c>
      <c r="H42" s="182"/>
      <c r="I42" s="182"/>
      <c r="J42" s="182">
        <f>'実質公債費比率（分子）の構造'!M$52</f>
        <v>184</v>
      </c>
      <c r="K42" s="182"/>
      <c r="L42" s="182"/>
      <c r="M42" s="182">
        <f>'実質公債費比率（分子）の構造'!N$52</f>
        <v>204</v>
      </c>
      <c r="N42" s="182"/>
      <c r="O42" s="182"/>
      <c r="P42" s="182">
        <f>'実質公債費比率（分子）の構造'!O$52</f>
        <v>234</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15">
      <c r="A45" s="182" t="s">
        <v>66</v>
      </c>
      <c r="B45" s="182" t="str">
        <f>'実質公債費比率（分子）の構造'!K$49</f>
        <v>-</v>
      </c>
      <c r="C45" s="182"/>
      <c r="D45" s="182"/>
      <c r="E45" s="182" t="str">
        <f>'実質公債費比率（分子）の構造'!L$49</f>
        <v>-</v>
      </c>
      <c r="F45" s="182"/>
      <c r="G45" s="182"/>
      <c r="H45" s="182" t="str">
        <f>'実質公債費比率（分子）の構造'!M$49</f>
        <v>-</v>
      </c>
      <c r="I45" s="182"/>
      <c r="J45" s="182"/>
      <c r="K45" s="182" t="str">
        <f>'実質公債費比率（分子）の構造'!N$49</f>
        <v>-</v>
      </c>
      <c r="L45" s="182"/>
      <c r="M45" s="182"/>
      <c r="N45" s="182" t="str">
        <f>'実質公債費比率（分子）の構造'!O$49</f>
        <v>-</v>
      </c>
      <c r="O45" s="182"/>
      <c r="P45" s="182"/>
    </row>
    <row r="46" spans="1:16" x14ac:dyDescent="0.15">
      <c r="A46" s="182" t="s">
        <v>67</v>
      </c>
      <c r="B46" s="182">
        <f>'実質公債費比率（分子）の構造'!K$48</f>
        <v>16</v>
      </c>
      <c r="C46" s="182"/>
      <c r="D46" s="182"/>
      <c r="E46" s="182">
        <f>'実質公債費比率（分子）の構造'!L$48</f>
        <v>16</v>
      </c>
      <c r="F46" s="182"/>
      <c r="G46" s="182"/>
      <c r="H46" s="182">
        <f>'実質公債費比率（分子）の構造'!M$48</f>
        <v>17</v>
      </c>
      <c r="I46" s="182"/>
      <c r="J46" s="182"/>
      <c r="K46" s="182">
        <f>'実質公債費比率（分子）の構造'!N$48</f>
        <v>18</v>
      </c>
      <c r="L46" s="182"/>
      <c r="M46" s="182"/>
      <c r="N46" s="182">
        <f>'実質公債費比率（分子）の構造'!O$48</f>
        <v>18</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101</v>
      </c>
      <c r="C49" s="182"/>
      <c r="D49" s="182"/>
      <c r="E49" s="182">
        <f>'実質公債費比率（分子）の構造'!L$45</f>
        <v>118</v>
      </c>
      <c r="F49" s="182"/>
      <c r="G49" s="182"/>
      <c r="H49" s="182">
        <f>'実質公債費比率（分子）の構造'!M$45</f>
        <v>163</v>
      </c>
      <c r="I49" s="182"/>
      <c r="J49" s="182"/>
      <c r="K49" s="182">
        <f>'実質公債費比率（分子）の構造'!N$45</f>
        <v>199</v>
      </c>
      <c r="L49" s="182"/>
      <c r="M49" s="182"/>
      <c r="N49" s="182">
        <f>'実質公債費比率（分子）の構造'!O$45</f>
        <v>224</v>
      </c>
      <c r="O49" s="182"/>
      <c r="P49" s="182"/>
    </row>
    <row r="50" spans="1:16" x14ac:dyDescent="0.15">
      <c r="A50" s="182" t="s">
        <v>71</v>
      </c>
      <c r="B50" s="182" t="e">
        <f>NA()</f>
        <v>#N/A</v>
      </c>
      <c r="C50" s="182">
        <f>IF(ISNUMBER('実質公債費比率（分子）の構造'!K$53),'実質公債費比率（分子）の構造'!K$53,NA())</f>
        <v>-26</v>
      </c>
      <c r="D50" s="182" t="e">
        <f>NA()</f>
        <v>#N/A</v>
      </c>
      <c r="E50" s="182" t="e">
        <f>NA()</f>
        <v>#N/A</v>
      </c>
      <c r="F50" s="182">
        <f>IF(ISNUMBER('実質公債費比率（分子）の構造'!L$53),'実質公債費比率（分子）の構造'!L$53,NA())</f>
        <v>-23</v>
      </c>
      <c r="G50" s="182" t="e">
        <f>NA()</f>
        <v>#N/A</v>
      </c>
      <c r="H50" s="182" t="e">
        <f>NA()</f>
        <v>#N/A</v>
      </c>
      <c r="I50" s="182">
        <f>IF(ISNUMBER('実質公債費比率（分子）の構造'!M$53),'実質公債費比率（分子）の構造'!M$53,NA())</f>
        <v>-4</v>
      </c>
      <c r="J50" s="182" t="e">
        <f>NA()</f>
        <v>#N/A</v>
      </c>
      <c r="K50" s="182" t="e">
        <f>NA()</f>
        <v>#N/A</v>
      </c>
      <c r="L50" s="182">
        <f>IF(ISNUMBER('実質公債費比率（分子）の構造'!N$53),'実質公債費比率（分子）の構造'!N$53,NA())</f>
        <v>13</v>
      </c>
      <c r="M50" s="182" t="e">
        <f>NA()</f>
        <v>#N/A</v>
      </c>
      <c r="N50" s="182" t="e">
        <f>NA()</f>
        <v>#N/A</v>
      </c>
      <c r="O50" s="182">
        <f>IF(ISNUMBER('実質公債費比率（分子）の構造'!O$53),'実質公債費比率（分子）の構造'!O$53,NA())</f>
        <v>8</v>
      </c>
      <c r="P50" s="182" t="e">
        <f>NA()</f>
        <v>#N/A</v>
      </c>
    </row>
    <row r="53" spans="1:16" x14ac:dyDescent="0.15">
      <c r="A53" s="150" t="s">
        <v>72</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2463</v>
      </c>
      <c r="E56" s="181"/>
      <c r="F56" s="181"/>
      <c r="G56" s="181">
        <f>'将来負担比率（分子）の構造'!J$52</f>
        <v>2598</v>
      </c>
      <c r="H56" s="181"/>
      <c r="I56" s="181"/>
      <c r="J56" s="181">
        <f>'将来負担比率（分子）の構造'!K$52</f>
        <v>2665</v>
      </c>
      <c r="K56" s="181"/>
      <c r="L56" s="181"/>
      <c r="M56" s="181">
        <f>'将来負担比率（分子）の構造'!L$52</f>
        <v>2662</v>
      </c>
      <c r="N56" s="181"/>
      <c r="O56" s="181"/>
      <c r="P56" s="181">
        <f>'将来負担比率（分子）の構造'!M$52</f>
        <v>2788</v>
      </c>
    </row>
    <row r="57" spans="1:16" x14ac:dyDescent="0.15">
      <c r="A57" s="181" t="s">
        <v>42</v>
      </c>
      <c r="B57" s="181"/>
      <c r="C57" s="181"/>
      <c r="D57" s="181" t="str">
        <f>'将来負担比率（分子）の構造'!I$51</f>
        <v>-</v>
      </c>
      <c r="E57" s="181"/>
      <c r="F57" s="181"/>
      <c r="G57" s="181" t="str">
        <f>'将来負担比率（分子）の構造'!J$51</f>
        <v>-</v>
      </c>
      <c r="H57" s="181"/>
      <c r="I57" s="181"/>
      <c r="J57" s="181" t="str">
        <f>'将来負担比率（分子）の構造'!K$51</f>
        <v>-</v>
      </c>
      <c r="K57" s="181"/>
      <c r="L57" s="181"/>
      <c r="M57" s="181" t="str">
        <f>'将来負担比率（分子）の構造'!L$51</f>
        <v>-</v>
      </c>
      <c r="N57" s="181"/>
      <c r="O57" s="181"/>
      <c r="P57" s="181" t="str">
        <f>'将来負担比率（分子）の構造'!M$51</f>
        <v>-</v>
      </c>
    </row>
    <row r="58" spans="1:16" x14ac:dyDescent="0.15">
      <c r="A58" s="181" t="s">
        <v>41</v>
      </c>
      <c r="B58" s="181"/>
      <c r="C58" s="181"/>
      <c r="D58" s="181">
        <f>'将来負担比率（分子）の構造'!I$50</f>
        <v>5119</v>
      </c>
      <c r="E58" s="181"/>
      <c r="F58" s="181"/>
      <c r="G58" s="181">
        <f>'将来負担比率（分子）の構造'!J$50</f>
        <v>5072</v>
      </c>
      <c r="H58" s="181"/>
      <c r="I58" s="181"/>
      <c r="J58" s="181">
        <f>'将来負担比率（分子）の構造'!K$50</f>
        <v>5078</v>
      </c>
      <c r="K58" s="181"/>
      <c r="L58" s="181"/>
      <c r="M58" s="181">
        <f>'将来負担比率（分子）の構造'!L$50</f>
        <v>4848</v>
      </c>
      <c r="N58" s="181"/>
      <c r="O58" s="181"/>
      <c r="P58" s="181">
        <f>'将来負担比率（分子）の構造'!M$50</f>
        <v>4790</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t="str">
        <f>'将来負担比率（分子）の構造'!I$45</f>
        <v>-</v>
      </c>
      <c r="C62" s="181"/>
      <c r="D62" s="181"/>
      <c r="E62" s="181" t="str">
        <f>'将来負担比率（分子）の構造'!J$45</f>
        <v>-</v>
      </c>
      <c r="F62" s="181"/>
      <c r="G62" s="181"/>
      <c r="H62" s="181" t="str">
        <f>'将来負担比率（分子）の構造'!K$45</f>
        <v>-</v>
      </c>
      <c r="I62" s="181"/>
      <c r="J62" s="181"/>
      <c r="K62" s="181" t="str">
        <f>'将来負担比率（分子）の構造'!L$45</f>
        <v>-</v>
      </c>
      <c r="L62" s="181"/>
      <c r="M62" s="181"/>
      <c r="N62" s="181" t="str">
        <f>'将来負担比率（分子）の構造'!M$45</f>
        <v>-</v>
      </c>
      <c r="O62" s="181"/>
      <c r="P62" s="181"/>
    </row>
    <row r="63" spans="1:16" x14ac:dyDescent="0.15">
      <c r="A63" s="181" t="s">
        <v>34</v>
      </c>
      <c r="B63" s="181" t="str">
        <f>'将来負担比率（分子）の構造'!I$44</f>
        <v>-</v>
      </c>
      <c r="C63" s="181"/>
      <c r="D63" s="181"/>
      <c r="E63" s="181" t="str">
        <f>'将来負担比率（分子）の構造'!J$44</f>
        <v>-</v>
      </c>
      <c r="F63" s="181"/>
      <c r="G63" s="181"/>
      <c r="H63" s="181" t="str">
        <f>'将来負担比率（分子）の構造'!K$44</f>
        <v>-</v>
      </c>
      <c r="I63" s="181"/>
      <c r="J63" s="181"/>
      <c r="K63" s="181" t="str">
        <f>'将来負担比率（分子）の構造'!L$44</f>
        <v>-</v>
      </c>
      <c r="L63" s="181"/>
      <c r="M63" s="181"/>
      <c r="N63" s="181" t="str">
        <f>'将来負担比率（分子）の構造'!M$44</f>
        <v>-</v>
      </c>
      <c r="O63" s="181"/>
      <c r="P63" s="181"/>
    </row>
    <row r="64" spans="1:16" x14ac:dyDescent="0.15">
      <c r="A64" s="181" t="s">
        <v>33</v>
      </c>
      <c r="B64" s="181">
        <f>'将来負担比率（分子）の構造'!I$43</f>
        <v>192</v>
      </c>
      <c r="C64" s="181"/>
      <c r="D64" s="181"/>
      <c r="E64" s="181">
        <f>'将来負担比率（分子）の構造'!J$43</f>
        <v>185</v>
      </c>
      <c r="F64" s="181"/>
      <c r="G64" s="181"/>
      <c r="H64" s="181">
        <f>'将来負担比率（分子）の構造'!K$43</f>
        <v>202</v>
      </c>
      <c r="I64" s="181"/>
      <c r="J64" s="181"/>
      <c r="K64" s="181">
        <f>'将来負担比率（分子）の構造'!L$43</f>
        <v>280</v>
      </c>
      <c r="L64" s="181"/>
      <c r="M64" s="181"/>
      <c r="N64" s="181">
        <f>'将来負担比率（分子）の構造'!M$43</f>
        <v>392</v>
      </c>
      <c r="O64" s="181"/>
      <c r="P64" s="181"/>
    </row>
    <row r="65" spans="1:16" x14ac:dyDescent="0.15">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31</v>
      </c>
      <c r="B66" s="181">
        <f>'将来負担比率（分子）の構造'!I$41</f>
        <v>2499</v>
      </c>
      <c r="C66" s="181"/>
      <c r="D66" s="181"/>
      <c r="E66" s="181">
        <f>'将来負担比率（分子）の構造'!J$41</f>
        <v>2798</v>
      </c>
      <c r="F66" s="181"/>
      <c r="G66" s="181"/>
      <c r="H66" s="181">
        <f>'将来負担比率（分子）の構造'!K$41</f>
        <v>2966</v>
      </c>
      <c r="I66" s="181"/>
      <c r="J66" s="181"/>
      <c r="K66" s="181">
        <f>'将来負担比率（分子）の構造'!L$41</f>
        <v>2866</v>
      </c>
      <c r="L66" s="181"/>
      <c r="M66" s="181"/>
      <c r="N66" s="181">
        <f>'将来負担比率（分子）の構造'!M$41</f>
        <v>3296</v>
      </c>
      <c r="O66" s="181"/>
      <c r="P66" s="181"/>
    </row>
    <row r="67" spans="1:16" x14ac:dyDescent="0.15">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76</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77</v>
      </c>
      <c r="B72" s="185">
        <f>基金残高に係る経年分析!F55</f>
        <v>1045</v>
      </c>
      <c r="C72" s="185">
        <f>基金残高に係る経年分析!G55</f>
        <v>1091</v>
      </c>
      <c r="D72" s="185">
        <f>基金残高に係る経年分析!H55</f>
        <v>1130</v>
      </c>
    </row>
    <row r="73" spans="1:16" x14ac:dyDescent="0.15">
      <c r="A73" s="184" t="s">
        <v>78</v>
      </c>
      <c r="B73" s="185">
        <f>基金残高に係る経年分析!F56</f>
        <v>1238</v>
      </c>
      <c r="C73" s="185">
        <f>基金残高に係る経年分析!G56</f>
        <v>1073</v>
      </c>
      <c r="D73" s="185">
        <f>基金残高に係る経年分析!H56</f>
        <v>1073</v>
      </c>
    </row>
    <row r="74" spans="1:16" x14ac:dyDescent="0.15">
      <c r="A74" s="184" t="s">
        <v>79</v>
      </c>
      <c r="B74" s="185">
        <f>基金残高に係る経年分析!F57</f>
        <v>2815</v>
      </c>
      <c r="C74" s="185">
        <f>基金残高に係る経年分析!G57</f>
        <v>2758</v>
      </c>
      <c r="D74" s="185">
        <f>基金残高に係る経年分析!H57</f>
        <v>2692</v>
      </c>
    </row>
  </sheetData>
  <sheetProtection algorithmName="SHA-512" hashValue="nwNjLaFGxv9bkjsZ48gvyB7XYRUODUbygX1YbNzEiNKe8AvLE+GFx9Esr1yv3ctcJgwo4neNb/9G5FYl10HHsg==" saltValue="sSALey2Br1p/Bxub8mZcb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topLeftCell="BI1" workbookViewId="0">
      <selection activeCell="AU46" sqref="AU46"/>
    </sheetView>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61" t="s">
        <v>211</v>
      </c>
      <c r="DI1" s="762"/>
      <c r="DJ1" s="762"/>
      <c r="DK1" s="762"/>
      <c r="DL1" s="762"/>
      <c r="DM1" s="762"/>
      <c r="DN1" s="763"/>
      <c r="DO1" s="226"/>
      <c r="DP1" s="761" t="s">
        <v>212</v>
      </c>
      <c r="DQ1" s="762"/>
      <c r="DR1" s="762"/>
      <c r="DS1" s="762"/>
      <c r="DT1" s="762"/>
      <c r="DU1" s="762"/>
      <c r="DV1" s="762"/>
      <c r="DW1" s="762"/>
      <c r="DX1" s="762"/>
      <c r="DY1" s="762"/>
      <c r="DZ1" s="762"/>
      <c r="EA1" s="762"/>
      <c r="EB1" s="762"/>
      <c r="EC1" s="763"/>
      <c r="ED1" s="224"/>
      <c r="EE1" s="224"/>
      <c r="EF1" s="224"/>
      <c r="EG1" s="224"/>
      <c r="EH1" s="224"/>
      <c r="EI1" s="224"/>
      <c r="EJ1" s="224"/>
      <c r="EK1" s="224"/>
      <c r="EL1" s="224"/>
      <c r="EM1" s="224"/>
    </row>
    <row r="2" spans="2:143" ht="22.5" customHeight="1" x14ac:dyDescent="0.15">
      <c r="B2" s="227" t="s">
        <v>213</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03" t="s">
        <v>214</v>
      </c>
      <c r="C3" s="704"/>
      <c r="D3" s="704"/>
      <c r="E3" s="704"/>
      <c r="F3" s="704"/>
      <c r="G3" s="704"/>
      <c r="H3" s="704"/>
      <c r="I3" s="704"/>
      <c r="J3" s="704"/>
      <c r="K3" s="704"/>
      <c r="L3" s="704"/>
      <c r="M3" s="704"/>
      <c r="N3" s="704"/>
      <c r="O3" s="704"/>
      <c r="P3" s="704"/>
      <c r="Q3" s="704"/>
      <c r="R3" s="704"/>
      <c r="S3" s="704"/>
      <c r="T3" s="704"/>
      <c r="U3" s="704"/>
      <c r="V3" s="704"/>
      <c r="W3" s="704"/>
      <c r="X3" s="704"/>
      <c r="Y3" s="704"/>
      <c r="Z3" s="704"/>
      <c r="AA3" s="704"/>
      <c r="AB3" s="704"/>
      <c r="AC3" s="704"/>
      <c r="AD3" s="704"/>
      <c r="AE3" s="704"/>
      <c r="AF3" s="704"/>
      <c r="AG3" s="704"/>
      <c r="AH3" s="704"/>
      <c r="AI3" s="704"/>
      <c r="AJ3" s="704"/>
      <c r="AK3" s="704"/>
      <c r="AL3" s="704"/>
      <c r="AM3" s="704"/>
      <c r="AN3" s="704"/>
      <c r="AO3" s="704"/>
      <c r="AP3" s="703" t="s">
        <v>215</v>
      </c>
      <c r="AQ3" s="704"/>
      <c r="AR3" s="704"/>
      <c r="AS3" s="704"/>
      <c r="AT3" s="704"/>
      <c r="AU3" s="704"/>
      <c r="AV3" s="704"/>
      <c r="AW3" s="704"/>
      <c r="AX3" s="704"/>
      <c r="AY3" s="704"/>
      <c r="AZ3" s="704"/>
      <c r="BA3" s="704"/>
      <c r="BB3" s="704"/>
      <c r="BC3" s="704"/>
      <c r="BD3" s="704"/>
      <c r="BE3" s="704"/>
      <c r="BF3" s="704"/>
      <c r="BG3" s="704"/>
      <c r="BH3" s="704"/>
      <c r="BI3" s="704"/>
      <c r="BJ3" s="704"/>
      <c r="BK3" s="704"/>
      <c r="BL3" s="704"/>
      <c r="BM3" s="704"/>
      <c r="BN3" s="704"/>
      <c r="BO3" s="704"/>
      <c r="BP3" s="704"/>
      <c r="BQ3" s="704"/>
      <c r="BR3" s="704"/>
      <c r="BS3" s="704"/>
      <c r="BT3" s="704"/>
      <c r="BU3" s="704"/>
      <c r="BV3" s="704"/>
      <c r="BW3" s="704"/>
      <c r="BX3" s="704"/>
      <c r="BY3" s="704"/>
      <c r="BZ3" s="704"/>
      <c r="CA3" s="704"/>
      <c r="CB3" s="705"/>
      <c r="CD3" s="746" t="s">
        <v>216</v>
      </c>
      <c r="CE3" s="747"/>
      <c r="CF3" s="747"/>
      <c r="CG3" s="747"/>
      <c r="CH3" s="747"/>
      <c r="CI3" s="747"/>
      <c r="CJ3" s="747"/>
      <c r="CK3" s="747"/>
      <c r="CL3" s="747"/>
      <c r="CM3" s="747"/>
      <c r="CN3" s="747"/>
      <c r="CO3" s="747"/>
      <c r="CP3" s="747"/>
      <c r="CQ3" s="747"/>
      <c r="CR3" s="747"/>
      <c r="CS3" s="747"/>
      <c r="CT3" s="747"/>
      <c r="CU3" s="747"/>
      <c r="CV3" s="747"/>
      <c r="CW3" s="747"/>
      <c r="CX3" s="747"/>
      <c r="CY3" s="747"/>
      <c r="CZ3" s="747"/>
      <c r="DA3" s="747"/>
      <c r="DB3" s="747"/>
      <c r="DC3" s="747"/>
      <c r="DD3" s="747"/>
      <c r="DE3" s="747"/>
      <c r="DF3" s="747"/>
      <c r="DG3" s="747"/>
      <c r="DH3" s="747"/>
      <c r="DI3" s="747"/>
      <c r="DJ3" s="747"/>
      <c r="DK3" s="747"/>
      <c r="DL3" s="747"/>
      <c r="DM3" s="747"/>
      <c r="DN3" s="747"/>
      <c r="DO3" s="747"/>
      <c r="DP3" s="747"/>
      <c r="DQ3" s="747"/>
      <c r="DR3" s="747"/>
      <c r="DS3" s="747"/>
      <c r="DT3" s="747"/>
      <c r="DU3" s="747"/>
      <c r="DV3" s="747"/>
      <c r="DW3" s="747"/>
      <c r="DX3" s="747"/>
      <c r="DY3" s="747"/>
      <c r="DZ3" s="747"/>
      <c r="EA3" s="747"/>
      <c r="EB3" s="747"/>
      <c r="EC3" s="748"/>
    </row>
    <row r="4" spans="2:143" ht="11.25" customHeight="1" x14ac:dyDescent="0.15">
      <c r="B4" s="703" t="s">
        <v>1</v>
      </c>
      <c r="C4" s="704"/>
      <c r="D4" s="704"/>
      <c r="E4" s="704"/>
      <c r="F4" s="704"/>
      <c r="G4" s="704"/>
      <c r="H4" s="704"/>
      <c r="I4" s="704"/>
      <c r="J4" s="704"/>
      <c r="K4" s="704"/>
      <c r="L4" s="704"/>
      <c r="M4" s="704"/>
      <c r="N4" s="704"/>
      <c r="O4" s="704"/>
      <c r="P4" s="704"/>
      <c r="Q4" s="705"/>
      <c r="R4" s="703" t="s">
        <v>217</v>
      </c>
      <c r="S4" s="704"/>
      <c r="T4" s="704"/>
      <c r="U4" s="704"/>
      <c r="V4" s="704"/>
      <c r="W4" s="704"/>
      <c r="X4" s="704"/>
      <c r="Y4" s="705"/>
      <c r="Z4" s="703" t="s">
        <v>218</v>
      </c>
      <c r="AA4" s="704"/>
      <c r="AB4" s="704"/>
      <c r="AC4" s="705"/>
      <c r="AD4" s="703" t="s">
        <v>219</v>
      </c>
      <c r="AE4" s="704"/>
      <c r="AF4" s="704"/>
      <c r="AG4" s="704"/>
      <c r="AH4" s="704"/>
      <c r="AI4" s="704"/>
      <c r="AJ4" s="704"/>
      <c r="AK4" s="705"/>
      <c r="AL4" s="703" t="s">
        <v>218</v>
      </c>
      <c r="AM4" s="704"/>
      <c r="AN4" s="704"/>
      <c r="AO4" s="705"/>
      <c r="AP4" s="764" t="s">
        <v>220</v>
      </c>
      <c r="AQ4" s="764"/>
      <c r="AR4" s="764"/>
      <c r="AS4" s="764"/>
      <c r="AT4" s="764"/>
      <c r="AU4" s="764"/>
      <c r="AV4" s="764"/>
      <c r="AW4" s="764"/>
      <c r="AX4" s="764"/>
      <c r="AY4" s="764"/>
      <c r="AZ4" s="764"/>
      <c r="BA4" s="764"/>
      <c r="BB4" s="764"/>
      <c r="BC4" s="764"/>
      <c r="BD4" s="764"/>
      <c r="BE4" s="764"/>
      <c r="BF4" s="764"/>
      <c r="BG4" s="764" t="s">
        <v>221</v>
      </c>
      <c r="BH4" s="764"/>
      <c r="BI4" s="764"/>
      <c r="BJ4" s="764"/>
      <c r="BK4" s="764"/>
      <c r="BL4" s="764"/>
      <c r="BM4" s="764"/>
      <c r="BN4" s="764"/>
      <c r="BO4" s="764" t="s">
        <v>218</v>
      </c>
      <c r="BP4" s="764"/>
      <c r="BQ4" s="764"/>
      <c r="BR4" s="764"/>
      <c r="BS4" s="764" t="s">
        <v>222</v>
      </c>
      <c r="BT4" s="764"/>
      <c r="BU4" s="764"/>
      <c r="BV4" s="764"/>
      <c r="BW4" s="764"/>
      <c r="BX4" s="764"/>
      <c r="BY4" s="764"/>
      <c r="BZ4" s="764"/>
      <c r="CA4" s="764"/>
      <c r="CB4" s="764"/>
      <c r="CD4" s="746" t="s">
        <v>223</v>
      </c>
      <c r="CE4" s="747"/>
      <c r="CF4" s="747"/>
      <c r="CG4" s="747"/>
      <c r="CH4" s="747"/>
      <c r="CI4" s="747"/>
      <c r="CJ4" s="747"/>
      <c r="CK4" s="747"/>
      <c r="CL4" s="747"/>
      <c r="CM4" s="747"/>
      <c r="CN4" s="747"/>
      <c r="CO4" s="747"/>
      <c r="CP4" s="747"/>
      <c r="CQ4" s="747"/>
      <c r="CR4" s="747"/>
      <c r="CS4" s="747"/>
      <c r="CT4" s="747"/>
      <c r="CU4" s="747"/>
      <c r="CV4" s="747"/>
      <c r="CW4" s="747"/>
      <c r="CX4" s="747"/>
      <c r="CY4" s="747"/>
      <c r="CZ4" s="747"/>
      <c r="DA4" s="747"/>
      <c r="DB4" s="747"/>
      <c r="DC4" s="747"/>
      <c r="DD4" s="747"/>
      <c r="DE4" s="747"/>
      <c r="DF4" s="747"/>
      <c r="DG4" s="747"/>
      <c r="DH4" s="747"/>
      <c r="DI4" s="747"/>
      <c r="DJ4" s="747"/>
      <c r="DK4" s="747"/>
      <c r="DL4" s="747"/>
      <c r="DM4" s="747"/>
      <c r="DN4" s="747"/>
      <c r="DO4" s="747"/>
      <c r="DP4" s="747"/>
      <c r="DQ4" s="747"/>
      <c r="DR4" s="747"/>
      <c r="DS4" s="747"/>
      <c r="DT4" s="747"/>
      <c r="DU4" s="747"/>
      <c r="DV4" s="747"/>
      <c r="DW4" s="747"/>
      <c r="DX4" s="747"/>
      <c r="DY4" s="747"/>
      <c r="DZ4" s="747"/>
      <c r="EA4" s="747"/>
      <c r="EB4" s="747"/>
      <c r="EC4" s="748"/>
    </row>
    <row r="5" spans="2:143" s="230" customFormat="1" ht="11.25" customHeight="1" x14ac:dyDescent="0.15">
      <c r="B5" s="710" t="s">
        <v>224</v>
      </c>
      <c r="C5" s="711"/>
      <c r="D5" s="711"/>
      <c r="E5" s="711"/>
      <c r="F5" s="711"/>
      <c r="G5" s="711"/>
      <c r="H5" s="711"/>
      <c r="I5" s="711"/>
      <c r="J5" s="711"/>
      <c r="K5" s="711"/>
      <c r="L5" s="711"/>
      <c r="M5" s="711"/>
      <c r="N5" s="711"/>
      <c r="O5" s="711"/>
      <c r="P5" s="711"/>
      <c r="Q5" s="712"/>
      <c r="R5" s="697">
        <v>422606</v>
      </c>
      <c r="S5" s="698"/>
      <c r="T5" s="698"/>
      <c r="U5" s="698"/>
      <c r="V5" s="698"/>
      <c r="W5" s="698"/>
      <c r="X5" s="698"/>
      <c r="Y5" s="741"/>
      <c r="Z5" s="759">
        <v>15.8</v>
      </c>
      <c r="AA5" s="759"/>
      <c r="AB5" s="759"/>
      <c r="AC5" s="759"/>
      <c r="AD5" s="760">
        <v>422606</v>
      </c>
      <c r="AE5" s="760"/>
      <c r="AF5" s="760"/>
      <c r="AG5" s="760"/>
      <c r="AH5" s="760"/>
      <c r="AI5" s="760"/>
      <c r="AJ5" s="760"/>
      <c r="AK5" s="760"/>
      <c r="AL5" s="742">
        <v>40.700000000000003</v>
      </c>
      <c r="AM5" s="715"/>
      <c r="AN5" s="715"/>
      <c r="AO5" s="743"/>
      <c r="AP5" s="710" t="s">
        <v>225</v>
      </c>
      <c r="AQ5" s="711"/>
      <c r="AR5" s="711"/>
      <c r="AS5" s="711"/>
      <c r="AT5" s="711"/>
      <c r="AU5" s="711"/>
      <c r="AV5" s="711"/>
      <c r="AW5" s="711"/>
      <c r="AX5" s="711"/>
      <c r="AY5" s="711"/>
      <c r="AZ5" s="711"/>
      <c r="BA5" s="711"/>
      <c r="BB5" s="711"/>
      <c r="BC5" s="711"/>
      <c r="BD5" s="711"/>
      <c r="BE5" s="711"/>
      <c r="BF5" s="712"/>
      <c r="BG5" s="642">
        <v>418309</v>
      </c>
      <c r="BH5" s="643"/>
      <c r="BI5" s="643"/>
      <c r="BJ5" s="643"/>
      <c r="BK5" s="643"/>
      <c r="BL5" s="643"/>
      <c r="BM5" s="643"/>
      <c r="BN5" s="644"/>
      <c r="BO5" s="675">
        <v>99</v>
      </c>
      <c r="BP5" s="675"/>
      <c r="BQ5" s="675"/>
      <c r="BR5" s="675"/>
      <c r="BS5" s="676">
        <v>68517</v>
      </c>
      <c r="BT5" s="676"/>
      <c r="BU5" s="676"/>
      <c r="BV5" s="676"/>
      <c r="BW5" s="676"/>
      <c r="BX5" s="676"/>
      <c r="BY5" s="676"/>
      <c r="BZ5" s="676"/>
      <c r="CA5" s="676"/>
      <c r="CB5" s="730"/>
      <c r="CD5" s="746" t="s">
        <v>220</v>
      </c>
      <c r="CE5" s="747"/>
      <c r="CF5" s="747"/>
      <c r="CG5" s="747"/>
      <c r="CH5" s="747"/>
      <c r="CI5" s="747"/>
      <c r="CJ5" s="747"/>
      <c r="CK5" s="747"/>
      <c r="CL5" s="747"/>
      <c r="CM5" s="747"/>
      <c r="CN5" s="747"/>
      <c r="CO5" s="747"/>
      <c r="CP5" s="747"/>
      <c r="CQ5" s="748"/>
      <c r="CR5" s="746" t="s">
        <v>226</v>
      </c>
      <c r="CS5" s="747"/>
      <c r="CT5" s="747"/>
      <c r="CU5" s="747"/>
      <c r="CV5" s="747"/>
      <c r="CW5" s="747"/>
      <c r="CX5" s="747"/>
      <c r="CY5" s="748"/>
      <c r="CZ5" s="746" t="s">
        <v>218</v>
      </c>
      <c r="DA5" s="747"/>
      <c r="DB5" s="747"/>
      <c r="DC5" s="748"/>
      <c r="DD5" s="746" t="s">
        <v>227</v>
      </c>
      <c r="DE5" s="747"/>
      <c r="DF5" s="747"/>
      <c r="DG5" s="747"/>
      <c r="DH5" s="747"/>
      <c r="DI5" s="747"/>
      <c r="DJ5" s="747"/>
      <c r="DK5" s="747"/>
      <c r="DL5" s="747"/>
      <c r="DM5" s="747"/>
      <c r="DN5" s="747"/>
      <c r="DO5" s="747"/>
      <c r="DP5" s="748"/>
      <c r="DQ5" s="746" t="s">
        <v>228</v>
      </c>
      <c r="DR5" s="747"/>
      <c r="DS5" s="747"/>
      <c r="DT5" s="747"/>
      <c r="DU5" s="747"/>
      <c r="DV5" s="747"/>
      <c r="DW5" s="747"/>
      <c r="DX5" s="747"/>
      <c r="DY5" s="747"/>
      <c r="DZ5" s="747"/>
      <c r="EA5" s="747"/>
      <c r="EB5" s="747"/>
      <c r="EC5" s="748"/>
    </row>
    <row r="6" spans="2:143" ht="11.25" customHeight="1" x14ac:dyDescent="0.15">
      <c r="B6" s="639" t="s">
        <v>229</v>
      </c>
      <c r="C6" s="640"/>
      <c r="D6" s="640"/>
      <c r="E6" s="640"/>
      <c r="F6" s="640"/>
      <c r="G6" s="640"/>
      <c r="H6" s="640"/>
      <c r="I6" s="640"/>
      <c r="J6" s="640"/>
      <c r="K6" s="640"/>
      <c r="L6" s="640"/>
      <c r="M6" s="640"/>
      <c r="N6" s="640"/>
      <c r="O6" s="640"/>
      <c r="P6" s="640"/>
      <c r="Q6" s="641"/>
      <c r="R6" s="642">
        <v>9594</v>
      </c>
      <c r="S6" s="643"/>
      <c r="T6" s="643"/>
      <c r="U6" s="643"/>
      <c r="V6" s="643"/>
      <c r="W6" s="643"/>
      <c r="X6" s="643"/>
      <c r="Y6" s="644"/>
      <c r="Z6" s="675">
        <v>0.4</v>
      </c>
      <c r="AA6" s="675"/>
      <c r="AB6" s="675"/>
      <c r="AC6" s="675"/>
      <c r="AD6" s="676">
        <v>9594</v>
      </c>
      <c r="AE6" s="676"/>
      <c r="AF6" s="676"/>
      <c r="AG6" s="676"/>
      <c r="AH6" s="676"/>
      <c r="AI6" s="676"/>
      <c r="AJ6" s="676"/>
      <c r="AK6" s="676"/>
      <c r="AL6" s="645">
        <v>0.9</v>
      </c>
      <c r="AM6" s="646"/>
      <c r="AN6" s="646"/>
      <c r="AO6" s="677"/>
      <c r="AP6" s="639" t="s">
        <v>230</v>
      </c>
      <c r="AQ6" s="640"/>
      <c r="AR6" s="640"/>
      <c r="AS6" s="640"/>
      <c r="AT6" s="640"/>
      <c r="AU6" s="640"/>
      <c r="AV6" s="640"/>
      <c r="AW6" s="640"/>
      <c r="AX6" s="640"/>
      <c r="AY6" s="640"/>
      <c r="AZ6" s="640"/>
      <c r="BA6" s="640"/>
      <c r="BB6" s="640"/>
      <c r="BC6" s="640"/>
      <c r="BD6" s="640"/>
      <c r="BE6" s="640"/>
      <c r="BF6" s="641"/>
      <c r="BG6" s="642">
        <v>418309</v>
      </c>
      <c r="BH6" s="643"/>
      <c r="BI6" s="643"/>
      <c r="BJ6" s="643"/>
      <c r="BK6" s="643"/>
      <c r="BL6" s="643"/>
      <c r="BM6" s="643"/>
      <c r="BN6" s="644"/>
      <c r="BO6" s="675">
        <v>99</v>
      </c>
      <c r="BP6" s="675"/>
      <c r="BQ6" s="675"/>
      <c r="BR6" s="675"/>
      <c r="BS6" s="676">
        <v>68517</v>
      </c>
      <c r="BT6" s="676"/>
      <c r="BU6" s="676"/>
      <c r="BV6" s="676"/>
      <c r="BW6" s="676"/>
      <c r="BX6" s="676"/>
      <c r="BY6" s="676"/>
      <c r="BZ6" s="676"/>
      <c r="CA6" s="676"/>
      <c r="CB6" s="730"/>
      <c r="CD6" s="700" t="s">
        <v>231</v>
      </c>
      <c r="CE6" s="701"/>
      <c r="CF6" s="701"/>
      <c r="CG6" s="701"/>
      <c r="CH6" s="701"/>
      <c r="CI6" s="701"/>
      <c r="CJ6" s="701"/>
      <c r="CK6" s="701"/>
      <c r="CL6" s="701"/>
      <c r="CM6" s="701"/>
      <c r="CN6" s="701"/>
      <c r="CO6" s="701"/>
      <c r="CP6" s="701"/>
      <c r="CQ6" s="702"/>
      <c r="CR6" s="642">
        <v>34795</v>
      </c>
      <c r="CS6" s="643"/>
      <c r="CT6" s="643"/>
      <c r="CU6" s="643"/>
      <c r="CV6" s="643"/>
      <c r="CW6" s="643"/>
      <c r="CX6" s="643"/>
      <c r="CY6" s="644"/>
      <c r="CZ6" s="742">
        <v>1.4</v>
      </c>
      <c r="DA6" s="715"/>
      <c r="DB6" s="715"/>
      <c r="DC6" s="745"/>
      <c r="DD6" s="648" t="s">
        <v>138</v>
      </c>
      <c r="DE6" s="643"/>
      <c r="DF6" s="643"/>
      <c r="DG6" s="643"/>
      <c r="DH6" s="643"/>
      <c r="DI6" s="643"/>
      <c r="DJ6" s="643"/>
      <c r="DK6" s="643"/>
      <c r="DL6" s="643"/>
      <c r="DM6" s="643"/>
      <c r="DN6" s="643"/>
      <c r="DO6" s="643"/>
      <c r="DP6" s="644"/>
      <c r="DQ6" s="648">
        <v>34759</v>
      </c>
      <c r="DR6" s="643"/>
      <c r="DS6" s="643"/>
      <c r="DT6" s="643"/>
      <c r="DU6" s="643"/>
      <c r="DV6" s="643"/>
      <c r="DW6" s="643"/>
      <c r="DX6" s="643"/>
      <c r="DY6" s="643"/>
      <c r="DZ6" s="643"/>
      <c r="EA6" s="643"/>
      <c r="EB6" s="643"/>
      <c r="EC6" s="689"/>
    </row>
    <row r="7" spans="2:143" ht="11.25" customHeight="1" x14ac:dyDescent="0.15">
      <c r="B7" s="639" t="s">
        <v>232</v>
      </c>
      <c r="C7" s="640"/>
      <c r="D7" s="640"/>
      <c r="E7" s="640"/>
      <c r="F7" s="640"/>
      <c r="G7" s="640"/>
      <c r="H7" s="640"/>
      <c r="I7" s="640"/>
      <c r="J7" s="640"/>
      <c r="K7" s="640"/>
      <c r="L7" s="640"/>
      <c r="M7" s="640"/>
      <c r="N7" s="640"/>
      <c r="O7" s="640"/>
      <c r="P7" s="640"/>
      <c r="Q7" s="641"/>
      <c r="R7" s="642">
        <v>36</v>
      </c>
      <c r="S7" s="643"/>
      <c r="T7" s="643"/>
      <c r="U7" s="643"/>
      <c r="V7" s="643"/>
      <c r="W7" s="643"/>
      <c r="X7" s="643"/>
      <c r="Y7" s="644"/>
      <c r="Z7" s="675">
        <v>0</v>
      </c>
      <c r="AA7" s="675"/>
      <c r="AB7" s="675"/>
      <c r="AC7" s="675"/>
      <c r="AD7" s="676">
        <v>36</v>
      </c>
      <c r="AE7" s="676"/>
      <c r="AF7" s="676"/>
      <c r="AG7" s="676"/>
      <c r="AH7" s="676"/>
      <c r="AI7" s="676"/>
      <c r="AJ7" s="676"/>
      <c r="AK7" s="676"/>
      <c r="AL7" s="645">
        <v>0</v>
      </c>
      <c r="AM7" s="646"/>
      <c r="AN7" s="646"/>
      <c r="AO7" s="677"/>
      <c r="AP7" s="639" t="s">
        <v>233</v>
      </c>
      <c r="AQ7" s="640"/>
      <c r="AR7" s="640"/>
      <c r="AS7" s="640"/>
      <c r="AT7" s="640"/>
      <c r="AU7" s="640"/>
      <c r="AV7" s="640"/>
      <c r="AW7" s="640"/>
      <c r="AX7" s="640"/>
      <c r="AY7" s="640"/>
      <c r="AZ7" s="640"/>
      <c r="BA7" s="640"/>
      <c r="BB7" s="640"/>
      <c r="BC7" s="640"/>
      <c r="BD7" s="640"/>
      <c r="BE7" s="640"/>
      <c r="BF7" s="641"/>
      <c r="BG7" s="642">
        <v>20893</v>
      </c>
      <c r="BH7" s="643"/>
      <c r="BI7" s="643"/>
      <c r="BJ7" s="643"/>
      <c r="BK7" s="643"/>
      <c r="BL7" s="643"/>
      <c r="BM7" s="643"/>
      <c r="BN7" s="644"/>
      <c r="BO7" s="675">
        <v>4.9000000000000004</v>
      </c>
      <c r="BP7" s="675"/>
      <c r="BQ7" s="675"/>
      <c r="BR7" s="675"/>
      <c r="BS7" s="676" t="s">
        <v>137</v>
      </c>
      <c r="BT7" s="676"/>
      <c r="BU7" s="676"/>
      <c r="BV7" s="676"/>
      <c r="BW7" s="676"/>
      <c r="BX7" s="676"/>
      <c r="BY7" s="676"/>
      <c r="BZ7" s="676"/>
      <c r="CA7" s="676"/>
      <c r="CB7" s="730"/>
      <c r="CD7" s="681" t="s">
        <v>234</v>
      </c>
      <c r="CE7" s="682"/>
      <c r="CF7" s="682"/>
      <c r="CG7" s="682"/>
      <c r="CH7" s="682"/>
      <c r="CI7" s="682"/>
      <c r="CJ7" s="682"/>
      <c r="CK7" s="682"/>
      <c r="CL7" s="682"/>
      <c r="CM7" s="682"/>
      <c r="CN7" s="682"/>
      <c r="CO7" s="682"/>
      <c r="CP7" s="682"/>
      <c r="CQ7" s="683"/>
      <c r="CR7" s="642">
        <v>1145176</v>
      </c>
      <c r="CS7" s="643"/>
      <c r="CT7" s="643"/>
      <c r="CU7" s="643"/>
      <c r="CV7" s="643"/>
      <c r="CW7" s="643"/>
      <c r="CX7" s="643"/>
      <c r="CY7" s="644"/>
      <c r="CZ7" s="675">
        <v>45.2</v>
      </c>
      <c r="DA7" s="675"/>
      <c r="DB7" s="675"/>
      <c r="DC7" s="675"/>
      <c r="DD7" s="648">
        <v>592308</v>
      </c>
      <c r="DE7" s="643"/>
      <c r="DF7" s="643"/>
      <c r="DG7" s="643"/>
      <c r="DH7" s="643"/>
      <c r="DI7" s="643"/>
      <c r="DJ7" s="643"/>
      <c r="DK7" s="643"/>
      <c r="DL7" s="643"/>
      <c r="DM7" s="643"/>
      <c r="DN7" s="643"/>
      <c r="DO7" s="643"/>
      <c r="DP7" s="644"/>
      <c r="DQ7" s="648">
        <v>347272</v>
      </c>
      <c r="DR7" s="643"/>
      <c r="DS7" s="643"/>
      <c r="DT7" s="643"/>
      <c r="DU7" s="643"/>
      <c r="DV7" s="643"/>
      <c r="DW7" s="643"/>
      <c r="DX7" s="643"/>
      <c r="DY7" s="643"/>
      <c r="DZ7" s="643"/>
      <c r="EA7" s="643"/>
      <c r="EB7" s="643"/>
      <c r="EC7" s="689"/>
    </row>
    <row r="8" spans="2:143" ht="11.25" customHeight="1" x14ac:dyDescent="0.15">
      <c r="B8" s="639" t="s">
        <v>235</v>
      </c>
      <c r="C8" s="640"/>
      <c r="D8" s="640"/>
      <c r="E8" s="640"/>
      <c r="F8" s="640"/>
      <c r="G8" s="640"/>
      <c r="H8" s="640"/>
      <c r="I8" s="640"/>
      <c r="J8" s="640"/>
      <c r="K8" s="640"/>
      <c r="L8" s="640"/>
      <c r="M8" s="640"/>
      <c r="N8" s="640"/>
      <c r="O8" s="640"/>
      <c r="P8" s="640"/>
      <c r="Q8" s="641"/>
      <c r="R8" s="642">
        <v>123</v>
      </c>
      <c r="S8" s="643"/>
      <c r="T8" s="643"/>
      <c r="U8" s="643"/>
      <c r="V8" s="643"/>
      <c r="W8" s="643"/>
      <c r="X8" s="643"/>
      <c r="Y8" s="644"/>
      <c r="Z8" s="675">
        <v>0</v>
      </c>
      <c r="AA8" s="675"/>
      <c r="AB8" s="675"/>
      <c r="AC8" s="675"/>
      <c r="AD8" s="676">
        <v>123</v>
      </c>
      <c r="AE8" s="676"/>
      <c r="AF8" s="676"/>
      <c r="AG8" s="676"/>
      <c r="AH8" s="676"/>
      <c r="AI8" s="676"/>
      <c r="AJ8" s="676"/>
      <c r="AK8" s="676"/>
      <c r="AL8" s="645">
        <v>0</v>
      </c>
      <c r="AM8" s="646"/>
      <c r="AN8" s="646"/>
      <c r="AO8" s="677"/>
      <c r="AP8" s="639" t="s">
        <v>236</v>
      </c>
      <c r="AQ8" s="640"/>
      <c r="AR8" s="640"/>
      <c r="AS8" s="640"/>
      <c r="AT8" s="640"/>
      <c r="AU8" s="640"/>
      <c r="AV8" s="640"/>
      <c r="AW8" s="640"/>
      <c r="AX8" s="640"/>
      <c r="AY8" s="640"/>
      <c r="AZ8" s="640"/>
      <c r="BA8" s="640"/>
      <c r="BB8" s="640"/>
      <c r="BC8" s="640"/>
      <c r="BD8" s="640"/>
      <c r="BE8" s="640"/>
      <c r="BF8" s="641"/>
      <c r="BG8" s="642">
        <v>880</v>
      </c>
      <c r="BH8" s="643"/>
      <c r="BI8" s="643"/>
      <c r="BJ8" s="643"/>
      <c r="BK8" s="643"/>
      <c r="BL8" s="643"/>
      <c r="BM8" s="643"/>
      <c r="BN8" s="644"/>
      <c r="BO8" s="675">
        <v>0.2</v>
      </c>
      <c r="BP8" s="675"/>
      <c r="BQ8" s="675"/>
      <c r="BR8" s="675"/>
      <c r="BS8" s="648" t="s">
        <v>138</v>
      </c>
      <c r="BT8" s="643"/>
      <c r="BU8" s="643"/>
      <c r="BV8" s="643"/>
      <c r="BW8" s="643"/>
      <c r="BX8" s="643"/>
      <c r="BY8" s="643"/>
      <c r="BZ8" s="643"/>
      <c r="CA8" s="643"/>
      <c r="CB8" s="689"/>
      <c r="CD8" s="681" t="s">
        <v>237</v>
      </c>
      <c r="CE8" s="682"/>
      <c r="CF8" s="682"/>
      <c r="CG8" s="682"/>
      <c r="CH8" s="682"/>
      <c r="CI8" s="682"/>
      <c r="CJ8" s="682"/>
      <c r="CK8" s="682"/>
      <c r="CL8" s="682"/>
      <c r="CM8" s="682"/>
      <c r="CN8" s="682"/>
      <c r="CO8" s="682"/>
      <c r="CP8" s="682"/>
      <c r="CQ8" s="683"/>
      <c r="CR8" s="642">
        <v>151774</v>
      </c>
      <c r="CS8" s="643"/>
      <c r="CT8" s="643"/>
      <c r="CU8" s="643"/>
      <c r="CV8" s="643"/>
      <c r="CW8" s="643"/>
      <c r="CX8" s="643"/>
      <c r="CY8" s="644"/>
      <c r="CZ8" s="675">
        <v>6</v>
      </c>
      <c r="DA8" s="675"/>
      <c r="DB8" s="675"/>
      <c r="DC8" s="675"/>
      <c r="DD8" s="648">
        <v>98</v>
      </c>
      <c r="DE8" s="643"/>
      <c r="DF8" s="643"/>
      <c r="DG8" s="643"/>
      <c r="DH8" s="643"/>
      <c r="DI8" s="643"/>
      <c r="DJ8" s="643"/>
      <c r="DK8" s="643"/>
      <c r="DL8" s="643"/>
      <c r="DM8" s="643"/>
      <c r="DN8" s="643"/>
      <c r="DO8" s="643"/>
      <c r="DP8" s="644"/>
      <c r="DQ8" s="648">
        <v>135268</v>
      </c>
      <c r="DR8" s="643"/>
      <c r="DS8" s="643"/>
      <c r="DT8" s="643"/>
      <c r="DU8" s="643"/>
      <c r="DV8" s="643"/>
      <c r="DW8" s="643"/>
      <c r="DX8" s="643"/>
      <c r="DY8" s="643"/>
      <c r="DZ8" s="643"/>
      <c r="EA8" s="643"/>
      <c r="EB8" s="643"/>
      <c r="EC8" s="689"/>
    </row>
    <row r="9" spans="2:143" ht="11.25" customHeight="1" x14ac:dyDescent="0.15">
      <c r="B9" s="639" t="s">
        <v>238</v>
      </c>
      <c r="C9" s="640"/>
      <c r="D9" s="640"/>
      <c r="E9" s="640"/>
      <c r="F9" s="640"/>
      <c r="G9" s="640"/>
      <c r="H9" s="640"/>
      <c r="I9" s="640"/>
      <c r="J9" s="640"/>
      <c r="K9" s="640"/>
      <c r="L9" s="640"/>
      <c r="M9" s="640"/>
      <c r="N9" s="640"/>
      <c r="O9" s="640"/>
      <c r="P9" s="640"/>
      <c r="Q9" s="641"/>
      <c r="R9" s="642">
        <v>139</v>
      </c>
      <c r="S9" s="643"/>
      <c r="T9" s="643"/>
      <c r="U9" s="643"/>
      <c r="V9" s="643"/>
      <c r="W9" s="643"/>
      <c r="X9" s="643"/>
      <c r="Y9" s="644"/>
      <c r="Z9" s="675">
        <v>0</v>
      </c>
      <c r="AA9" s="675"/>
      <c r="AB9" s="675"/>
      <c r="AC9" s="675"/>
      <c r="AD9" s="676">
        <v>139</v>
      </c>
      <c r="AE9" s="676"/>
      <c r="AF9" s="676"/>
      <c r="AG9" s="676"/>
      <c r="AH9" s="676"/>
      <c r="AI9" s="676"/>
      <c r="AJ9" s="676"/>
      <c r="AK9" s="676"/>
      <c r="AL9" s="645">
        <v>0</v>
      </c>
      <c r="AM9" s="646"/>
      <c r="AN9" s="646"/>
      <c r="AO9" s="677"/>
      <c r="AP9" s="639" t="s">
        <v>239</v>
      </c>
      <c r="AQ9" s="640"/>
      <c r="AR9" s="640"/>
      <c r="AS9" s="640"/>
      <c r="AT9" s="640"/>
      <c r="AU9" s="640"/>
      <c r="AV9" s="640"/>
      <c r="AW9" s="640"/>
      <c r="AX9" s="640"/>
      <c r="AY9" s="640"/>
      <c r="AZ9" s="640"/>
      <c r="BA9" s="640"/>
      <c r="BB9" s="640"/>
      <c r="BC9" s="640"/>
      <c r="BD9" s="640"/>
      <c r="BE9" s="640"/>
      <c r="BF9" s="641"/>
      <c r="BG9" s="642">
        <v>17404</v>
      </c>
      <c r="BH9" s="643"/>
      <c r="BI9" s="643"/>
      <c r="BJ9" s="643"/>
      <c r="BK9" s="643"/>
      <c r="BL9" s="643"/>
      <c r="BM9" s="643"/>
      <c r="BN9" s="644"/>
      <c r="BO9" s="675">
        <v>4.0999999999999996</v>
      </c>
      <c r="BP9" s="675"/>
      <c r="BQ9" s="675"/>
      <c r="BR9" s="675"/>
      <c r="BS9" s="648" t="s">
        <v>240</v>
      </c>
      <c r="BT9" s="643"/>
      <c r="BU9" s="643"/>
      <c r="BV9" s="643"/>
      <c r="BW9" s="643"/>
      <c r="BX9" s="643"/>
      <c r="BY9" s="643"/>
      <c r="BZ9" s="643"/>
      <c r="CA9" s="643"/>
      <c r="CB9" s="689"/>
      <c r="CD9" s="681" t="s">
        <v>241</v>
      </c>
      <c r="CE9" s="682"/>
      <c r="CF9" s="682"/>
      <c r="CG9" s="682"/>
      <c r="CH9" s="682"/>
      <c r="CI9" s="682"/>
      <c r="CJ9" s="682"/>
      <c r="CK9" s="682"/>
      <c r="CL9" s="682"/>
      <c r="CM9" s="682"/>
      <c r="CN9" s="682"/>
      <c r="CO9" s="682"/>
      <c r="CP9" s="682"/>
      <c r="CQ9" s="683"/>
      <c r="CR9" s="642">
        <v>126375</v>
      </c>
      <c r="CS9" s="643"/>
      <c r="CT9" s="643"/>
      <c r="CU9" s="643"/>
      <c r="CV9" s="643"/>
      <c r="CW9" s="643"/>
      <c r="CX9" s="643"/>
      <c r="CY9" s="644"/>
      <c r="CZ9" s="675">
        <v>5</v>
      </c>
      <c r="DA9" s="675"/>
      <c r="DB9" s="675"/>
      <c r="DC9" s="675"/>
      <c r="DD9" s="648">
        <v>1977</v>
      </c>
      <c r="DE9" s="643"/>
      <c r="DF9" s="643"/>
      <c r="DG9" s="643"/>
      <c r="DH9" s="643"/>
      <c r="DI9" s="643"/>
      <c r="DJ9" s="643"/>
      <c r="DK9" s="643"/>
      <c r="DL9" s="643"/>
      <c r="DM9" s="643"/>
      <c r="DN9" s="643"/>
      <c r="DO9" s="643"/>
      <c r="DP9" s="644"/>
      <c r="DQ9" s="648">
        <v>88077</v>
      </c>
      <c r="DR9" s="643"/>
      <c r="DS9" s="643"/>
      <c r="DT9" s="643"/>
      <c r="DU9" s="643"/>
      <c r="DV9" s="643"/>
      <c r="DW9" s="643"/>
      <c r="DX9" s="643"/>
      <c r="DY9" s="643"/>
      <c r="DZ9" s="643"/>
      <c r="EA9" s="643"/>
      <c r="EB9" s="643"/>
      <c r="EC9" s="689"/>
    </row>
    <row r="10" spans="2:143" ht="11.25" customHeight="1" x14ac:dyDescent="0.15">
      <c r="B10" s="639" t="s">
        <v>242</v>
      </c>
      <c r="C10" s="640"/>
      <c r="D10" s="640"/>
      <c r="E10" s="640"/>
      <c r="F10" s="640"/>
      <c r="G10" s="640"/>
      <c r="H10" s="640"/>
      <c r="I10" s="640"/>
      <c r="J10" s="640"/>
      <c r="K10" s="640"/>
      <c r="L10" s="640"/>
      <c r="M10" s="640"/>
      <c r="N10" s="640"/>
      <c r="O10" s="640"/>
      <c r="P10" s="640"/>
      <c r="Q10" s="641"/>
      <c r="R10" s="642" t="s">
        <v>240</v>
      </c>
      <c r="S10" s="643"/>
      <c r="T10" s="643"/>
      <c r="U10" s="643"/>
      <c r="V10" s="643"/>
      <c r="W10" s="643"/>
      <c r="X10" s="643"/>
      <c r="Y10" s="644"/>
      <c r="Z10" s="675" t="s">
        <v>138</v>
      </c>
      <c r="AA10" s="675"/>
      <c r="AB10" s="675"/>
      <c r="AC10" s="675"/>
      <c r="AD10" s="676" t="s">
        <v>240</v>
      </c>
      <c r="AE10" s="676"/>
      <c r="AF10" s="676"/>
      <c r="AG10" s="676"/>
      <c r="AH10" s="676"/>
      <c r="AI10" s="676"/>
      <c r="AJ10" s="676"/>
      <c r="AK10" s="676"/>
      <c r="AL10" s="645" t="s">
        <v>240</v>
      </c>
      <c r="AM10" s="646"/>
      <c r="AN10" s="646"/>
      <c r="AO10" s="677"/>
      <c r="AP10" s="639" t="s">
        <v>243</v>
      </c>
      <c r="AQ10" s="640"/>
      <c r="AR10" s="640"/>
      <c r="AS10" s="640"/>
      <c r="AT10" s="640"/>
      <c r="AU10" s="640"/>
      <c r="AV10" s="640"/>
      <c r="AW10" s="640"/>
      <c r="AX10" s="640"/>
      <c r="AY10" s="640"/>
      <c r="AZ10" s="640"/>
      <c r="BA10" s="640"/>
      <c r="BB10" s="640"/>
      <c r="BC10" s="640"/>
      <c r="BD10" s="640"/>
      <c r="BE10" s="640"/>
      <c r="BF10" s="641"/>
      <c r="BG10" s="642">
        <v>2366</v>
      </c>
      <c r="BH10" s="643"/>
      <c r="BI10" s="643"/>
      <c r="BJ10" s="643"/>
      <c r="BK10" s="643"/>
      <c r="BL10" s="643"/>
      <c r="BM10" s="643"/>
      <c r="BN10" s="644"/>
      <c r="BO10" s="675">
        <v>0.6</v>
      </c>
      <c r="BP10" s="675"/>
      <c r="BQ10" s="675"/>
      <c r="BR10" s="675"/>
      <c r="BS10" s="648" t="s">
        <v>138</v>
      </c>
      <c r="BT10" s="643"/>
      <c r="BU10" s="643"/>
      <c r="BV10" s="643"/>
      <c r="BW10" s="643"/>
      <c r="BX10" s="643"/>
      <c r="BY10" s="643"/>
      <c r="BZ10" s="643"/>
      <c r="CA10" s="643"/>
      <c r="CB10" s="689"/>
      <c r="CD10" s="681" t="s">
        <v>244</v>
      </c>
      <c r="CE10" s="682"/>
      <c r="CF10" s="682"/>
      <c r="CG10" s="682"/>
      <c r="CH10" s="682"/>
      <c r="CI10" s="682"/>
      <c r="CJ10" s="682"/>
      <c r="CK10" s="682"/>
      <c r="CL10" s="682"/>
      <c r="CM10" s="682"/>
      <c r="CN10" s="682"/>
      <c r="CO10" s="682"/>
      <c r="CP10" s="682"/>
      <c r="CQ10" s="683"/>
      <c r="CR10" s="642" t="s">
        <v>240</v>
      </c>
      <c r="CS10" s="643"/>
      <c r="CT10" s="643"/>
      <c r="CU10" s="643"/>
      <c r="CV10" s="643"/>
      <c r="CW10" s="643"/>
      <c r="CX10" s="643"/>
      <c r="CY10" s="644"/>
      <c r="CZ10" s="675" t="s">
        <v>240</v>
      </c>
      <c r="DA10" s="675"/>
      <c r="DB10" s="675"/>
      <c r="DC10" s="675"/>
      <c r="DD10" s="648" t="s">
        <v>240</v>
      </c>
      <c r="DE10" s="643"/>
      <c r="DF10" s="643"/>
      <c r="DG10" s="643"/>
      <c r="DH10" s="643"/>
      <c r="DI10" s="643"/>
      <c r="DJ10" s="643"/>
      <c r="DK10" s="643"/>
      <c r="DL10" s="643"/>
      <c r="DM10" s="643"/>
      <c r="DN10" s="643"/>
      <c r="DO10" s="643"/>
      <c r="DP10" s="644"/>
      <c r="DQ10" s="648" t="s">
        <v>137</v>
      </c>
      <c r="DR10" s="643"/>
      <c r="DS10" s="643"/>
      <c r="DT10" s="643"/>
      <c r="DU10" s="643"/>
      <c r="DV10" s="643"/>
      <c r="DW10" s="643"/>
      <c r="DX10" s="643"/>
      <c r="DY10" s="643"/>
      <c r="DZ10" s="643"/>
      <c r="EA10" s="643"/>
      <c r="EB10" s="643"/>
      <c r="EC10" s="689"/>
    </row>
    <row r="11" spans="2:143" ht="11.25" customHeight="1" x14ac:dyDescent="0.15">
      <c r="B11" s="639" t="s">
        <v>245</v>
      </c>
      <c r="C11" s="640"/>
      <c r="D11" s="640"/>
      <c r="E11" s="640"/>
      <c r="F11" s="640"/>
      <c r="G11" s="640"/>
      <c r="H11" s="640"/>
      <c r="I11" s="640"/>
      <c r="J11" s="640"/>
      <c r="K11" s="640"/>
      <c r="L11" s="640"/>
      <c r="M11" s="640"/>
      <c r="N11" s="640"/>
      <c r="O11" s="640"/>
      <c r="P11" s="640"/>
      <c r="Q11" s="641"/>
      <c r="R11" s="642">
        <v>16162</v>
      </c>
      <c r="S11" s="643"/>
      <c r="T11" s="643"/>
      <c r="U11" s="643"/>
      <c r="V11" s="643"/>
      <c r="W11" s="643"/>
      <c r="X11" s="643"/>
      <c r="Y11" s="644"/>
      <c r="Z11" s="645">
        <v>0.6</v>
      </c>
      <c r="AA11" s="646"/>
      <c r="AB11" s="646"/>
      <c r="AC11" s="647"/>
      <c r="AD11" s="648">
        <v>16162</v>
      </c>
      <c r="AE11" s="643"/>
      <c r="AF11" s="643"/>
      <c r="AG11" s="643"/>
      <c r="AH11" s="643"/>
      <c r="AI11" s="643"/>
      <c r="AJ11" s="643"/>
      <c r="AK11" s="644"/>
      <c r="AL11" s="645">
        <v>1.6</v>
      </c>
      <c r="AM11" s="646"/>
      <c r="AN11" s="646"/>
      <c r="AO11" s="677"/>
      <c r="AP11" s="639" t="s">
        <v>246</v>
      </c>
      <c r="AQ11" s="640"/>
      <c r="AR11" s="640"/>
      <c r="AS11" s="640"/>
      <c r="AT11" s="640"/>
      <c r="AU11" s="640"/>
      <c r="AV11" s="640"/>
      <c r="AW11" s="640"/>
      <c r="AX11" s="640"/>
      <c r="AY11" s="640"/>
      <c r="AZ11" s="640"/>
      <c r="BA11" s="640"/>
      <c r="BB11" s="640"/>
      <c r="BC11" s="640"/>
      <c r="BD11" s="640"/>
      <c r="BE11" s="640"/>
      <c r="BF11" s="641"/>
      <c r="BG11" s="642">
        <v>243</v>
      </c>
      <c r="BH11" s="643"/>
      <c r="BI11" s="643"/>
      <c r="BJ11" s="643"/>
      <c r="BK11" s="643"/>
      <c r="BL11" s="643"/>
      <c r="BM11" s="643"/>
      <c r="BN11" s="644"/>
      <c r="BO11" s="675">
        <v>0.1</v>
      </c>
      <c r="BP11" s="675"/>
      <c r="BQ11" s="675"/>
      <c r="BR11" s="675"/>
      <c r="BS11" s="648" t="s">
        <v>240</v>
      </c>
      <c r="BT11" s="643"/>
      <c r="BU11" s="643"/>
      <c r="BV11" s="643"/>
      <c r="BW11" s="643"/>
      <c r="BX11" s="643"/>
      <c r="BY11" s="643"/>
      <c r="BZ11" s="643"/>
      <c r="CA11" s="643"/>
      <c r="CB11" s="689"/>
      <c r="CD11" s="681" t="s">
        <v>247</v>
      </c>
      <c r="CE11" s="682"/>
      <c r="CF11" s="682"/>
      <c r="CG11" s="682"/>
      <c r="CH11" s="682"/>
      <c r="CI11" s="682"/>
      <c r="CJ11" s="682"/>
      <c r="CK11" s="682"/>
      <c r="CL11" s="682"/>
      <c r="CM11" s="682"/>
      <c r="CN11" s="682"/>
      <c r="CO11" s="682"/>
      <c r="CP11" s="682"/>
      <c r="CQ11" s="683"/>
      <c r="CR11" s="642">
        <v>119230</v>
      </c>
      <c r="CS11" s="643"/>
      <c r="CT11" s="643"/>
      <c r="CU11" s="643"/>
      <c r="CV11" s="643"/>
      <c r="CW11" s="643"/>
      <c r="CX11" s="643"/>
      <c r="CY11" s="644"/>
      <c r="CZ11" s="675">
        <v>4.7</v>
      </c>
      <c r="DA11" s="675"/>
      <c r="DB11" s="675"/>
      <c r="DC11" s="675"/>
      <c r="DD11" s="648">
        <v>26584</v>
      </c>
      <c r="DE11" s="643"/>
      <c r="DF11" s="643"/>
      <c r="DG11" s="643"/>
      <c r="DH11" s="643"/>
      <c r="DI11" s="643"/>
      <c r="DJ11" s="643"/>
      <c r="DK11" s="643"/>
      <c r="DL11" s="643"/>
      <c r="DM11" s="643"/>
      <c r="DN11" s="643"/>
      <c r="DO11" s="643"/>
      <c r="DP11" s="644"/>
      <c r="DQ11" s="648">
        <v>57002</v>
      </c>
      <c r="DR11" s="643"/>
      <c r="DS11" s="643"/>
      <c r="DT11" s="643"/>
      <c r="DU11" s="643"/>
      <c r="DV11" s="643"/>
      <c r="DW11" s="643"/>
      <c r="DX11" s="643"/>
      <c r="DY11" s="643"/>
      <c r="DZ11" s="643"/>
      <c r="EA11" s="643"/>
      <c r="EB11" s="643"/>
      <c r="EC11" s="689"/>
    </row>
    <row r="12" spans="2:143" ht="11.25" customHeight="1" x14ac:dyDescent="0.15">
      <c r="B12" s="639" t="s">
        <v>248</v>
      </c>
      <c r="C12" s="640"/>
      <c r="D12" s="640"/>
      <c r="E12" s="640"/>
      <c r="F12" s="640"/>
      <c r="G12" s="640"/>
      <c r="H12" s="640"/>
      <c r="I12" s="640"/>
      <c r="J12" s="640"/>
      <c r="K12" s="640"/>
      <c r="L12" s="640"/>
      <c r="M12" s="640"/>
      <c r="N12" s="640"/>
      <c r="O12" s="640"/>
      <c r="P12" s="640"/>
      <c r="Q12" s="641"/>
      <c r="R12" s="642" t="s">
        <v>240</v>
      </c>
      <c r="S12" s="643"/>
      <c r="T12" s="643"/>
      <c r="U12" s="643"/>
      <c r="V12" s="643"/>
      <c r="W12" s="643"/>
      <c r="X12" s="643"/>
      <c r="Y12" s="644"/>
      <c r="Z12" s="675" t="s">
        <v>240</v>
      </c>
      <c r="AA12" s="675"/>
      <c r="AB12" s="675"/>
      <c r="AC12" s="675"/>
      <c r="AD12" s="676" t="s">
        <v>240</v>
      </c>
      <c r="AE12" s="676"/>
      <c r="AF12" s="676"/>
      <c r="AG12" s="676"/>
      <c r="AH12" s="676"/>
      <c r="AI12" s="676"/>
      <c r="AJ12" s="676"/>
      <c r="AK12" s="676"/>
      <c r="AL12" s="645" t="s">
        <v>240</v>
      </c>
      <c r="AM12" s="646"/>
      <c r="AN12" s="646"/>
      <c r="AO12" s="677"/>
      <c r="AP12" s="639" t="s">
        <v>249</v>
      </c>
      <c r="AQ12" s="640"/>
      <c r="AR12" s="640"/>
      <c r="AS12" s="640"/>
      <c r="AT12" s="640"/>
      <c r="AU12" s="640"/>
      <c r="AV12" s="640"/>
      <c r="AW12" s="640"/>
      <c r="AX12" s="640"/>
      <c r="AY12" s="640"/>
      <c r="AZ12" s="640"/>
      <c r="BA12" s="640"/>
      <c r="BB12" s="640"/>
      <c r="BC12" s="640"/>
      <c r="BD12" s="640"/>
      <c r="BE12" s="640"/>
      <c r="BF12" s="641"/>
      <c r="BG12" s="642">
        <v>395503</v>
      </c>
      <c r="BH12" s="643"/>
      <c r="BI12" s="643"/>
      <c r="BJ12" s="643"/>
      <c r="BK12" s="643"/>
      <c r="BL12" s="643"/>
      <c r="BM12" s="643"/>
      <c r="BN12" s="644"/>
      <c r="BO12" s="675">
        <v>93.6</v>
      </c>
      <c r="BP12" s="675"/>
      <c r="BQ12" s="675"/>
      <c r="BR12" s="675"/>
      <c r="BS12" s="648">
        <v>68517</v>
      </c>
      <c r="BT12" s="643"/>
      <c r="BU12" s="643"/>
      <c r="BV12" s="643"/>
      <c r="BW12" s="643"/>
      <c r="BX12" s="643"/>
      <c r="BY12" s="643"/>
      <c r="BZ12" s="643"/>
      <c r="CA12" s="643"/>
      <c r="CB12" s="689"/>
      <c r="CD12" s="681" t="s">
        <v>250</v>
      </c>
      <c r="CE12" s="682"/>
      <c r="CF12" s="682"/>
      <c r="CG12" s="682"/>
      <c r="CH12" s="682"/>
      <c r="CI12" s="682"/>
      <c r="CJ12" s="682"/>
      <c r="CK12" s="682"/>
      <c r="CL12" s="682"/>
      <c r="CM12" s="682"/>
      <c r="CN12" s="682"/>
      <c r="CO12" s="682"/>
      <c r="CP12" s="682"/>
      <c r="CQ12" s="683"/>
      <c r="CR12" s="642">
        <v>391455</v>
      </c>
      <c r="CS12" s="643"/>
      <c r="CT12" s="643"/>
      <c r="CU12" s="643"/>
      <c r="CV12" s="643"/>
      <c r="CW12" s="643"/>
      <c r="CX12" s="643"/>
      <c r="CY12" s="644"/>
      <c r="CZ12" s="675">
        <v>15.5</v>
      </c>
      <c r="DA12" s="675"/>
      <c r="DB12" s="675"/>
      <c r="DC12" s="675"/>
      <c r="DD12" s="648">
        <v>81970</v>
      </c>
      <c r="DE12" s="643"/>
      <c r="DF12" s="643"/>
      <c r="DG12" s="643"/>
      <c r="DH12" s="643"/>
      <c r="DI12" s="643"/>
      <c r="DJ12" s="643"/>
      <c r="DK12" s="643"/>
      <c r="DL12" s="643"/>
      <c r="DM12" s="643"/>
      <c r="DN12" s="643"/>
      <c r="DO12" s="643"/>
      <c r="DP12" s="644"/>
      <c r="DQ12" s="648">
        <v>224469</v>
      </c>
      <c r="DR12" s="643"/>
      <c r="DS12" s="643"/>
      <c r="DT12" s="643"/>
      <c r="DU12" s="643"/>
      <c r="DV12" s="643"/>
      <c r="DW12" s="643"/>
      <c r="DX12" s="643"/>
      <c r="DY12" s="643"/>
      <c r="DZ12" s="643"/>
      <c r="EA12" s="643"/>
      <c r="EB12" s="643"/>
      <c r="EC12" s="689"/>
    </row>
    <row r="13" spans="2:143" ht="11.25" customHeight="1" x14ac:dyDescent="0.15">
      <c r="B13" s="639" t="s">
        <v>251</v>
      </c>
      <c r="C13" s="640"/>
      <c r="D13" s="640"/>
      <c r="E13" s="640"/>
      <c r="F13" s="640"/>
      <c r="G13" s="640"/>
      <c r="H13" s="640"/>
      <c r="I13" s="640"/>
      <c r="J13" s="640"/>
      <c r="K13" s="640"/>
      <c r="L13" s="640"/>
      <c r="M13" s="640"/>
      <c r="N13" s="640"/>
      <c r="O13" s="640"/>
      <c r="P13" s="640"/>
      <c r="Q13" s="641"/>
      <c r="R13" s="642" t="s">
        <v>240</v>
      </c>
      <c r="S13" s="643"/>
      <c r="T13" s="643"/>
      <c r="U13" s="643"/>
      <c r="V13" s="643"/>
      <c r="W13" s="643"/>
      <c r="X13" s="643"/>
      <c r="Y13" s="644"/>
      <c r="Z13" s="675" t="s">
        <v>240</v>
      </c>
      <c r="AA13" s="675"/>
      <c r="AB13" s="675"/>
      <c r="AC13" s="675"/>
      <c r="AD13" s="676" t="s">
        <v>240</v>
      </c>
      <c r="AE13" s="676"/>
      <c r="AF13" s="676"/>
      <c r="AG13" s="676"/>
      <c r="AH13" s="676"/>
      <c r="AI13" s="676"/>
      <c r="AJ13" s="676"/>
      <c r="AK13" s="676"/>
      <c r="AL13" s="645" t="s">
        <v>240</v>
      </c>
      <c r="AM13" s="646"/>
      <c r="AN13" s="646"/>
      <c r="AO13" s="677"/>
      <c r="AP13" s="639" t="s">
        <v>252</v>
      </c>
      <c r="AQ13" s="640"/>
      <c r="AR13" s="640"/>
      <c r="AS13" s="640"/>
      <c r="AT13" s="640"/>
      <c r="AU13" s="640"/>
      <c r="AV13" s="640"/>
      <c r="AW13" s="640"/>
      <c r="AX13" s="640"/>
      <c r="AY13" s="640"/>
      <c r="AZ13" s="640"/>
      <c r="BA13" s="640"/>
      <c r="BB13" s="640"/>
      <c r="BC13" s="640"/>
      <c r="BD13" s="640"/>
      <c r="BE13" s="640"/>
      <c r="BF13" s="641"/>
      <c r="BG13" s="642">
        <v>389307</v>
      </c>
      <c r="BH13" s="643"/>
      <c r="BI13" s="643"/>
      <c r="BJ13" s="643"/>
      <c r="BK13" s="643"/>
      <c r="BL13" s="643"/>
      <c r="BM13" s="643"/>
      <c r="BN13" s="644"/>
      <c r="BO13" s="675">
        <v>92.1</v>
      </c>
      <c r="BP13" s="675"/>
      <c r="BQ13" s="675"/>
      <c r="BR13" s="675"/>
      <c r="BS13" s="648">
        <v>68517</v>
      </c>
      <c r="BT13" s="643"/>
      <c r="BU13" s="643"/>
      <c r="BV13" s="643"/>
      <c r="BW13" s="643"/>
      <c r="BX13" s="643"/>
      <c r="BY13" s="643"/>
      <c r="BZ13" s="643"/>
      <c r="CA13" s="643"/>
      <c r="CB13" s="689"/>
      <c r="CD13" s="681" t="s">
        <v>253</v>
      </c>
      <c r="CE13" s="682"/>
      <c r="CF13" s="682"/>
      <c r="CG13" s="682"/>
      <c r="CH13" s="682"/>
      <c r="CI13" s="682"/>
      <c r="CJ13" s="682"/>
      <c r="CK13" s="682"/>
      <c r="CL13" s="682"/>
      <c r="CM13" s="682"/>
      <c r="CN13" s="682"/>
      <c r="CO13" s="682"/>
      <c r="CP13" s="682"/>
      <c r="CQ13" s="683"/>
      <c r="CR13" s="642">
        <v>120581</v>
      </c>
      <c r="CS13" s="643"/>
      <c r="CT13" s="643"/>
      <c r="CU13" s="643"/>
      <c r="CV13" s="643"/>
      <c r="CW13" s="643"/>
      <c r="CX13" s="643"/>
      <c r="CY13" s="644"/>
      <c r="CZ13" s="675">
        <v>4.8</v>
      </c>
      <c r="DA13" s="675"/>
      <c r="DB13" s="675"/>
      <c r="DC13" s="675"/>
      <c r="DD13" s="648">
        <v>30319</v>
      </c>
      <c r="DE13" s="643"/>
      <c r="DF13" s="643"/>
      <c r="DG13" s="643"/>
      <c r="DH13" s="643"/>
      <c r="DI13" s="643"/>
      <c r="DJ13" s="643"/>
      <c r="DK13" s="643"/>
      <c r="DL13" s="643"/>
      <c r="DM13" s="643"/>
      <c r="DN13" s="643"/>
      <c r="DO13" s="643"/>
      <c r="DP13" s="644"/>
      <c r="DQ13" s="648">
        <v>62874</v>
      </c>
      <c r="DR13" s="643"/>
      <c r="DS13" s="643"/>
      <c r="DT13" s="643"/>
      <c r="DU13" s="643"/>
      <c r="DV13" s="643"/>
      <c r="DW13" s="643"/>
      <c r="DX13" s="643"/>
      <c r="DY13" s="643"/>
      <c r="DZ13" s="643"/>
      <c r="EA13" s="643"/>
      <c r="EB13" s="643"/>
      <c r="EC13" s="689"/>
    </row>
    <row r="14" spans="2:143" ht="11.25" customHeight="1" x14ac:dyDescent="0.15">
      <c r="B14" s="639" t="s">
        <v>254</v>
      </c>
      <c r="C14" s="640"/>
      <c r="D14" s="640"/>
      <c r="E14" s="640"/>
      <c r="F14" s="640"/>
      <c r="G14" s="640"/>
      <c r="H14" s="640"/>
      <c r="I14" s="640"/>
      <c r="J14" s="640"/>
      <c r="K14" s="640"/>
      <c r="L14" s="640"/>
      <c r="M14" s="640"/>
      <c r="N14" s="640"/>
      <c r="O14" s="640"/>
      <c r="P14" s="640"/>
      <c r="Q14" s="641"/>
      <c r="R14" s="642" t="s">
        <v>137</v>
      </c>
      <c r="S14" s="643"/>
      <c r="T14" s="643"/>
      <c r="U14" s="643"/>
      <c r="V14" s="643"/>
      <c r="W14" s="643"/>
      <c r="X14" s="643"/>
      <c r="Y14" s="644"/>
      <c r="Z14" s="675" t="s">
        <v>240</v>
      </c>
      <c r="AA14" s="675"/>
      <c r="AB14" s="675"/>
      <c r="AC14" s="675"/>
      <c r="AD14" s="676" t="s">
        <v>137</v>
      </c>
      <c r="AE14" s="676"/>
      <c r="AF14" s="676"/>
      <c r="AG14" s="676"/>
      <c r="AH14" s="676"/>
      <c r="AI14" s="676"/>
      <c r="AJ14" s="676"/>
      <c r="AK14" s="676"/>
      <c r="AL14" s="645" t="s">
        <v>240</v>
      </c>
      <c r="AM14" s="646"/>
      <c r="AN14" s="646"/>
      <c r="AO14" s="677"/>
      <c r="AP14" s="639" t="s">
        <v>255</v>
      </c>
      <c r="AQ14" s="640"/>
      <c r="AR14" s="640"/>
      <c r="AS14" s="640"/>
      <c r="AT14" s="640"/>
      <c r="AU14" s="640"/>
      <c r="AV14" s="640"/>
      <c r="AW14" s="640"/>
      <c r="AX14" s="640"/>
      <c r="AY14" s="640"/>
      <c r="AZ14" s="640"/>
      <c r="BA14" s="640"/>
      <c r="BB14" s="640"/>
      <c r="BC14" s="640"/>
      <c r="BD14" s="640"/>
      <c r="BE14" s="640"/>
      <c r="BF14" s="641"/>
      <c r="BG14" s="642">
        <v>1234</v>
      </c>
      <c r="BH14" s="643"/>
      <c r="BI14" s="643"/>
      <c r="BJ14" s="643"/>
      <c r="BK14" s="643"/>
      <c r="BL14" s="643"/>
      <c r="BM14" s="643"/>
      <c r="BN14" s="644"/>
      <c r="BO14" s="675">
        <v>0.3</v>
      </c>
      <c r="BP14" s="675"/>
      <c r="BQ14" s="675"/>
      <c r="BR14" s="675"/>
      <c r="BS14" s="648" t="s">
        <v>138</v>
      </c>
      <c r="BT14" s="643"/>
      <c r="BU14" s="643"/>
      <c r="BV14" s="643"/>
      <c r="BW14" s="643"/>
      <c r="BX14" s="643"/>
      <c r="BY14" s="643"/>
      <c r="BZ14" s="643"/>
      <c r="CA14" s="643"/>
      <c r="CB14" s="689"/>
      <c r="CD14" s="681" t="s">
        <v>256</v>
      </c>
      <c r="CE14" s="682"/>
      <c r="CF14" s="682"/>
      <c r="CG14" s="682"/>
      <c r="CH14" s="682"/>
      <c r="CI14" s="682"/>
      <c r="CJ14" s="682"/>
      <c r="CK14" s="682"/>
      <c r="CL14" s="682"/>
      <c r="CM14" s="682"/>
      <c r="CN14" s="682"/>
      <c r="CO14" s="682"/>
      <c r="CP14" s="682"/>
      <c r="CQ14" s="683"/>
      <c r="CR14" s="642">
        <v>87956</v>
      </c>
      <c r="CS14" s="643"/>
      <c r="CT14" s="643"/>
      <c r="CU14" s="643"/>
      <c r="CV14" s="643"/>
      <c r="CW14" s="643"/>
      <c r="CX14" s="643"/>
      <c r="CY14" s="644"/>
      <c r="CZ14" s="675">
        <v>3.5</v>
      </c>
      <c r="DA14" s="675"/>
      <c r="DB14" s="675"/>
      <c r="DC14" s="675"/>
      <c r="DD14" s="648">
        <v>16957</v>
      </c>
      <c r="DE14" s="643"/>
      <c r="DF14" s="643"/>
      <c r="DG14" s="643"/>
      <c r="DH14" s="643"/>
      <c r="DI14" s="643"/>
      <c r="DJ14" s="643"/>
      <c r="DK14" s="643"/>
      <c r="DL14" s="643"/>
      <c r="DM14" s="643"/>
      <c r="DN14" s="643"/>
      <c r="DO14" s="643"/>
      <c r="DP14" s="644"/>
      <c r="DQ14" s="648">
        <v>59841</v>
      </c>
      <c r="DR14" s="643"/>
      <c r="DS14" s="643"/>
      <c r="DT14" s="643"/>
      <c r="DU14" s="643"/>
      <c r="DV14" s="643"/>
      <c r="DW14" s="643"/>
      <c r="DX14" s="643"/>
      <c r="DY14" s="643"/>
      <c r="DZ14" s="643"/>
      <c r="EA14" s="643"/>
      <c r="EB14" s="643"/>
      <c r="EC14" s="689"/>
    </row>
    <row r="15" spans="2:143" ht="11.25" customHeight="1" x14ac:dyDescent="0.15">
      <c r="B15" s="639" t="s">
        <v>257</v>
      </c>
      <c r="C15" s="640"/>
      <c r="D15" s="640"/>
      <c r="E15" s="640"/>
      <c r="F15" s="640"/>
      <c r="G15" s="640"/>
      <c r="H15" s="640"/>
      <c r="I15" s="640"/>
      <c r="J15" s="640"/>
      <c r="K15" s="640"/>
      <c r="L15" s="640"/>
      <c r="M15" s="640"/>
      <c r="N15" s="640"/>
      <c r="O15" s="640"/>
      <c r="P15" s="640"/>
      <c r="Q15" s="641"/>
      <c r="R15" s="642" t="s">
        <v>240</v>
      </c>
      <c r="S15" s="643"/>
      <c r="T15" s="643"/>
      <c r="U15" s="643"/>
      <c r="V15" s="643"/>
      <c r="W15" s="643"/>
      <c r="X15" s="643"/>
      <c r="Y15" s="644"/>
      <c r="Z15" s="675" t="s">
        <v>240</v>
      </c>
      <c r="AA15" s="675"/>
      <c r="AB15" s="675"/>
      <c r="AC15" s="675"/>
      <c r="AD15" s="676" t="s">
        <v>240</v>
      </c>
      <c r="AE15" s="676"/>
      <c r="AF15" s="676"/>
      <c r="AG15" s="676"/>
      <c r="AH15" s="676"/>
      <c r="AI15" s="676"/>
      <c r="AJ15" s="676"/>
      <c r="AK15" s="676"/>
      <c r="AL15" s="645" t="s">
        <v>240</v>
      </c>
      <c r="AM15" s="646"/>
      <c r="AN15" s="646"/>
      <c r="AO15" s="677"/>
      <c r="AP15" s="639" t="s">
        <v>258</v>
      </c>
      <c r="AQ15" s="640"/>
      <c r="AR15" s="640"/>
      <c r="AS15" s="640"/>
      <c r="AT15" s="640"/>
      <c r="AU15" s="640"/>
      <c r="AV15" s="640"/>
      <c r="AW15" s="640"/>
      <c r="AX15" s="640"/>
      <c r="AY15" s="640"/>
      <c r="AZ15" s="640"/>
      <c r="BA15" s="640"/>
      <c r="BB15" s="640"/>
      <c r="BC15" s="640"/>
      <c r="BD15" s="640"/>
      <c r="BE15" s="640"/>
      <c r="BF15" s="641"/>
      <c r="BG15" s="642">
        <v>679</v>
      </c>
      <c r="BH15" s="643"/>
      <c r="BI15" s="643"/>
      <c r="BJ15" s="643"/>
      <c r="BK15" s="643"/>
      <c r="BL15" s="643"/>
      <c r="BM15" s="643"/>
      <c r="BN15" s="644"/>
      <c r="BO15" s="675">
        <v>0.2</v>
      </c>
      <c r="BP15" s="675"/>
      <c r="BQ15" s="675"/>
      <c r="BR15" s="675"/>
      <c r="BS15" s="648" t="s">
        <v>240</v>
      </c>
      <c r="BT15" s="643"/>
      <c r="BU15" s="643"/>
      <c r="BV15" s="643"/>
      <c r="BW15" s="643"/>
      <c r="BX15" s="643"/>
      <c r="BY15" s="643"/>
      <c r="BZ15" s="643"/>
      <c r="CA15" s="643"/>
      <c r="CB15" s="689"/>
      <c r="CD15" s="681" t="s">
        <v>259</v>
      </c>
      <c r="CE15" s="682"/>
      <c r="CF15" s="682"/>
      <c r="CG15" s="682"/>
      <c r="CH15" s="682"/>
      <c r="CI15" s="682"/>
      <c r="CJ15" s="682"/>
      <c r="CK15" s="682"/>
      <c r="CL15" s="682"/>
      <c r="CM15" s="682"/>
      <c r="CN15" s="682"/>
      <c r="CO15" s="682"/>
      <c r="CP15" s="682"/>
      <c r="CQ15" s="683"/>
      <c r="CR15" s="642">
        <v>112744</v>
      </c>
      <c r="CS15" s="643"/>
      <c r="CT15" s="643"/>
      <c r="CU15" s="643"/>
      <c r="CV15" s="643"/>
      <c r="CW15" s="643"/>
      <c r="CX15" s="643"/>
      <c r="CY15" s="644"/>
      <c r="CZ15" s="675">
        <v>4.5</v>
      </c>
      <c r="DA15" s="675"/>
      <c r="DB15" s="675"/>
      <c r="DC15" s="675"/>
      <c r="DD15" s="648">
        <v>6573</v>
      </c>
      <c r="DE15" s="643"/>
      <c r="DF15" s="643"/>
      <c r="DG15" s="643"/>
      <c r="DH15" s="643"/>
      <c r="DI15" s="643"/>
      <c r="DJ15" s="643"/>
      <c r="DK15" s="643"/>
      <c r="DL15" s="643"/>
      <c r="DM15" s="643"/>
      <c r="DN15" s="643"/>
      <c r="DO15" s="643"/>
      <c r="DP15" s="644"/>
      <c r="DQ15" s="648">
        <v>100091</v>
      </c>
      <c r="DR15" s="643"/>
      <c r="DS15" s="643"/>
      <c r="DT15" s="643"/>
      <c r="DU15" s="643"/>
      <c r="DV15" s="643"/>
      <c r="DW15" s="643"/>
      <c r="DX15" s="643"/>
      <c r="DY15" s="643"/>
      <c r="DZ15" s="643"/>
      <c r="EA15" s="643"/>
      <c r="EB15" s="643"/>
      <c r="EC15" s="689"/>
    </row>
    <row r="16" spans="2:143" ht="11.25" customHeight="1" x14ac:dyDescent="0.15">
      <c r="B16" s="639" t="s">
        <v>260</v>
      </c>
      <c r="C16" s="640"/>
      <c r="D16" s="640"/>
      <c r="E16" s="640"/>
      <c r="F16" s="640"/>
      <c r="G16" s="640"/>
      <c r="H16" s="640"/>
      <c r="I16" s="640"/>
      <c r="J16" s="640"/>
      <c r="K16" s="640"/>
      <c r="L16" s="640"/>
      <c r="M16" s="640"/>
      <c r="N16" s="640"/>
      <c r="O16" s="640"/>
      <c r="P16" s="640"/>
      <c r="Q16" s="641"/>
      <c r="R16" s="642">
        <v>542</v>
      </c>
      <c r="S16" s="643"/>
      <c r="T16" s="643"/>
      <c r="U16" s="643"/>
      <c r="V16" s="643"/>
      <c r="W16" s="643"/>
      <c r="X16" s="643"/>
      <c r="Y16" s="644"/>
      <c r="Z16" s="675">
        <v>0</v>
      </c>
      <c r="AA16" s="675"/>
      <c r="AB16" s="675"/>
      <c r="AC16" s="675"/>
      <c r="AD16" s="676">
        <v>542</v>
      </c>
      <c r="AE16" s="676"/>
      <c r="AF16" s="676"/>
      <c r="AG16" s="676"/>
      <c r="AH16" s="676"/>
      <c r="AI16" s="676"/>
      <c r="AJ16" s="676"/>
      <c r="AK16" s="676"/>
      <c r="AL16" s="645">
        <v>0.1</v>
      </c>
      <c r="AM16" s="646"/>
      <c r="AN16" s="646"/>
      <c r="AO16" s="677"/>
      <c r="AP16" s="639" t="s">
        <v>261</v>
      </c>
      <c r="AQ16" s="640"/>
      <c r="AR16" s="640"/>
      <c r="AS16" s="640"/>
      <c r="AT16" s="640"/>
      <c r="AU16" s="640"/>
      <c r="AV16" s="640"/>
      <c r="AW16" s="640"/>
      <c r="AX16" s="640"/>
      <c r="AY16" s="640"/>
      <c r="AZ16" s="640"/>
      <c r="BA16" s="640"/>
      <c r="BB16" s="640"/>
      <c r="BC16" s="640"/>
      <c r="BD16" s="640"/>
      <c r="BE16" s="640"/>
      <c r="BF16" s="641"/>
      <c r="BG16" s="642" t="s">
        <v>240</v>
      </c>
      <c r="BH16" s="643"/>
      <c r="BI16" s="643"/>
      <c r="BJ16" s="643"/>
      <c r="BK16" s="643"/>
      <c r="BL16" s="643"/>
      <c r="BM16" s="643"/>
      <c r="BN16" s="644"/>
      <c r="BO16" s="675" t="s">
        <v>138</v>
      </c>
      <c r="BP16" s="675"/>
      <c r="BQ16" s="675"/>
      <c r="BR16" s="675"/>
      <c r="BS16" s="648" t="s">
        <v>138</v>
      </c>
      <c r="BT16" s="643"/>
      <c r="BU16" s="643"/>
      <c r="BV16" s="643"/>
      <c r="BW16" s="643"/>
      <c r="BX16" s="643"/>
      <c r="BY16" s="643"/>
      <c r="BZ16" s="643"/>
      <c r="CA16" s="643"/>
      <c r="CB16" s="689"/>
      <c r="CD16" s="681" t="s">
        <v>262</v>
      </c>
      <c r="CE16" s="682"/>
      <c r="CF16" s="682"/>
      <c r="CG16" s="682"/>
      <c r="CH16" s="682"/>
      <c r="CI16" s="682"/>
      <c r="CJ16" s="682"/>
      <c r="CK16" s="682"/>
      <c r="CL16" s="682"/>
      <c r="CM16" s="682"/>
      <c r="CN16" s="682"/>
      <c r="CO16" s="682"/>
      <c r="CP16" s="682"/>
      <c r="CQ16" s="683"/>
      <c r="CR16" s="642">
        <v>18768</v>
      </c>
      <c r="CS16" s="643"/>
      <c r="CT16" s="643"/>
      <c r="CU16" s="643"/>
      <c r="CV16" s="643"/>
      <c r="CW16" s="643"/>
      <c r="CX16" s="643"/>
      <c r="CY16" s="644"/>
      <c r="CZ16" s="675">
        <v>0.7</v>
      </c>
      <c r="DA16" s="675"/>
      <c r="DB16" s="675"/>
      <c r="DC16" s="675"/>
      <c r="DD16" s="648" t="s">
        <v>240</v>
      </c>
      <c r="DE16" s="643"/>
      <c r="DF16" s="643"/>
      <c r="DG16" s="643"/>
      <c r="DH16" s="643"/>
      <c r="DI16" s="643"/>
      <c r="DJ16" s="643"/>
      <c r="DK16" s="643"/>
      <c r="DL16" s="643"/>
      <c r="DM16" s="643"/>
      <c r="DN16" s="643"/>
      <c r="DO16" s="643"/>
      <c r="DP16" s="644"/>
      <c r="DQ16" s="648">
        <v>679</v>
      </c>
      <c r="DR16" s="643"/>
      <c r="DS16" s="643"/>
      <c r="DT16" s="643"/>
      <c r="DU16" s="643"/>
      <c r="DV16" s="643"/>
      <c r="DW16" s="643"/>
      <c r="DX16" s="643"/>
      <c r="DY16" s="643"/>
      <c r="DZ16" s="643"/>
      <c r="EA16" s="643"/>
      <c r="EB16" s="643"/>
      <c r="EC16" s="689"/>
    </row>
    <row r="17" spans="2:133" ht="11.25" customHeight="1" x14ac:dyDescent="0.15">
      <c r="B17" s="639" t="s">
        <v>263</v>
      </c>
      <c r="C17" s="640"/>
      <c r="D17" s="640"/>
      <c r="E17" s="640"/>
      <c r="F17" s="640"/>
      <c r="G17" s="640"/>
      <c r="H17" s="640"/>
      <c r="I17" s="640"/>
      <c r="J17" s="640"/>
      <c r="K17" s="640"/>
      <c r="L17" s="640"/>
      <c r="M17" s="640"/>
      <c r="N17" s="640"/>
      <c r="O17" s="640"/>
      <c r="P17" s="640"/>
      <c r="Q17" s="641"/>
      <c r="R17" s="642">
        <v>39</v>
      </c>
      <c r="S17" s="643"/>
      <c r="T17" s="643"/>
      <c r="U17" s="643"/>
      <c r="V17" s="643"/>
      <c r="W17" s="643"/>
      <c r="X17" s="643"/>
      <c r="Y17" s="644"/>
      <c r="Z17" s="675">
        <v>0</v>
      </c>
      <c r="AA17" s="675"/>
      <c r="AB17" s="675"/>
      <c r="AC17" s="675"/>
      <c r="AD17" s="676">
        <v>39</v>
      </c>
      <c r="AE17" s="676"/>
      <c r="AF17" s="676"/>
      <c r="AG17" s="676"/>
      <c r="AH17" s="676"/>
      <c r="AI17" s="676"/>
      <c r="AJ17" s="676"/>
      <c r="AK17" s="676"/>
      <c r="AL17" s="645">
        <v>0</v>
      </c>
      <c r="AM17" s="646"/>
      <c r="AN17" s="646"/>
      <c r="AO17" s="677"/>
      <c r="AP17" s="639" t="s">
        <v>264</v>
      </c>
      <c r="AQ17" s="640"/>
      <c r="AR17" s="640"/>
      <c r="AS17" s="640"/>
      <c r="AT17" s="640"/>
      <c r="AU17" s="640"/>
      <c r="AV17" s="640"/>
      <c r="AW17" s="640"/>
      <c r="AX17" s="640"/>
      <c r="AY17" s="640"/>
      <c r="AZ17" s="640"/>
      <c r="BA17" s="640"/>
      <c r="BB17" s="640"/>
      <c r="BC17" s="640"/>
      <c r="BD17" s="640"/>
      <c r="BE17" s="640"/>
      <c r="BF17" s="641"/>
      <c r="BG17" s="642" t="s">
        <v>240</v>
      </c>
      <c r="BH17" s="643"/>
      <c r="BI17" s="643"/>
      <c r="BJ17" s="643"/>
      <c r="BK17" s="643"/>
      <c r="BL17" s="643"/>
      <c r="BM17" s="643"/>
      <c r="BN17" s="644"/>
      <c r="BO17" s="675" t="s">
        <v>240</v>
      </c>
      <c r="BP17" s="675"/>
      <c r="BQ17" s="675"/>
      <c r="BR17" s="675"/>
      <c r="BS17" s="648" t="s">
        <v>240</v>
      </c>
      <c r="BT17" s="643"/>
      <c r="BU17" s="643"/>
      <c r="BV17" s="643"/>
      <c r="BW17" s="643"/>
      <c r="BX17" s="643"/>
      <c r="BY17" s="643"/>
      <c r="BZ17" s="643"/>
      <c r="CA17" s="643"/>
      <c r="CB17" s="689"/>
      <c r="CD17" s="681" t="s">
        <v>265</v>
      </c>
      <c r="CE17" s="682"/>
      <c r="CF17" s="682"/>
      <c r="CG17" s="682"/>
      <c r="CH17" s="682"/>
      <c r="CI17" s="682"/>
      <c r="CJ17" s="682"/>
      <c r="CK17" s="682"/>
      <c r="CL17" s="682"/>
      <c r="CM17" s="682"/>
      <c r="CN17" s="682"/>
      <c r="CO17" s="682"/>
      <c r="CP17" s="682"/>
      <c r="CQ17" s="683"/>
      <c r="CR17" s="642">
        <v>224311</v>
      </c>
      <c r="CS17" s="643"/>
      <c r="CT17" s="643"/>
      <c r="CU17" s="643"/>
      <c r="CV17" s="643"/>
      <c r="CW17" s="643"/>
      <c r="CX17" s="643"/>
      <c r="CY17" s="644"/>
      <c r="CZ17" s="675">
        <v>8.9</v>
      </c>
      <c r="DA17" s="675"/>
      <c r="DB17" s="675"/>
      <c r="DC17" s="675"/>
      <c r="DD17" s="648" t="s">
        <v>240</v>
      </c>
      <c r="DE17" s="643"/>
      <c r="DF17" s="643"/>
      <c r="DG17" s="643"/>
      <c r="DH17" s="643"/>
      <c r="DI17" s="643"/>
      <c r="DJ17" s="643"/>
      <c r="DK17" s="643"/>
      <c r="DL17" s="643"/>
      <c r="DM17" s="643"/>
      <c r="DN17" s="643"/>
      <c r="DO17" s="643"/>
      <c r="DP17" s="644"/>
      <c r="DQ17" s="648">
        <v>224311</v>
      </c>
      <c r="DR17" s="643"/>
      <c r="DS17" s="643"/>
      <c r="DT17" s="643"/>
      <c r="DU17" s="643"/>
      <c r="DV17" s="643"/>
      <c r="DW17" s="643"/>
      <c r="DX17" s="643"/>
      <c r="DY17" s="643"/>
      <c r="DZ17" s="643"/>
      <c r="EA17" s="643"/>
      <c r="EB17" s="643"/>
      <c r="EC17" s="689"/>
    </row>
    <row r="18" spans="2:133" ht="11.25" customHeight="1" x14ac:dyDescent="0.15">
      <c r="B18" s="639" t="s">
        <v>266</v>
      </c>
      <c r="C18" s="640"/>
      <c r="D18" s="640"/>
      <c r="E18" s="640"/>
      <c r="F18" s="640"/>
      <c r="G18" s="640"/>
      <c r="H18" s="640"/>
      <c r="I18" s="640"/>
      <c r="J18" s="640"/>
      <c r="K18" s="640"/>
      <c r="L18" s="640"/>
      <c r="M18" s="640"/>
      <c r="N18" s="640"/>
      <c r="O18" s="640"/>
      <c r="P18" s="640"/>
      <c r="Q18" s="641"/>
      <c r="R18" s="642">
        <v>355</v>
      </c>
      <c r="S18" s="643"/>
      <c r="T18" s="643"/>
      <c r="U18" s="643"/>
      <c r="V18" s="643"/>
      <c r="W18" s="643"/>
      <c r="X18" s="643"/>
      <c r="Y18" s="644"/>
      <c r="Z18" s="675">
        <v>0</v>
      </c>
      <c r="AA18" s="675"/>
      <c r="AB18" s="675"/>
      <c r="AC18" s="675"/>
      <c r="AD18" s="676">
        <v>355</v>
      </c>
      <c r="AE18" s="676"/>
      <c r="AF18" s="676"/>
      <c r="AG18" s="676"/>
      <c r="AH18" s="676"/>
      <c r="AI18" s="676"/>
      <c r="AJ18" s="676"/>
      <c r="AK18" s="676"/>
      <c r="AL18" s="645">
        <v>0</v>
      </c>
      <c r="AM18" s="646"/>
      <c r="AN18" s="646"/>
      <c r="AO18" s="677"/>
      <c r="AP18" s="639" t="s">
        <v>267</v>
      </c>
      <c r="AQ18" s="640"/>
      <c r="AR18" s="640"/>
      <c r="AS18" s="640"/>
      <c r="AT18" s="640"/>
      <c r="AU18" s="640"/>
      <c r="AV18" s="640"/>
      <c r="AW18" s="640"/>
      <c r="AX18" s="640"/>
      <c r="AY18" s="640"/>
      <c r="AZ18" s="640"/>
      <c r="BA18" s="640"/>
      <c r="BB18" s="640"/>
      <c r="BC18" s="640"/>
      <c r="BD18" s="640"/>
      <c r="BE18" s="640"/>
      <c r="BF18" s="641"/>
      <c r="BG18" s="642" t="s">
        <v>137</v>
      </c>
      <c r="BH18" s="643"/>
      <c r="BI18" s="643"/>
      <c r="BJ18" s="643"/>
      <c r="BK18" s="643"/>
      <c r="BL18" s="643"/>
      <c r="BM18" s="643"/>
      <c r="BN18" s="644"/>
      <c r="BO18" s="675" t="s">
        <v>240</v>
      </c>
      <c r="BP18" s="675"/>
      <c r="BQ18" s="675"/>
      <c r="BR18" s="675"/>
      <c r="BS18" s="648" t="s">
        <v>240</v>
      </c>
      <c r="BT18" s="643"/>
      <c r="BU18" s="643"/>
      <c r="BV18" s="643"/>
      <c r="BW18" s="643"/>
      <c r="BX18" s="643"/>
      <c r="BY18" s="643"/>
      <c r="BZ18" s="643"/>
      <c r="CA18" s="643"/>
      <c r="CB18" s="689"/>
      <c r="CD18" s="681" t="s">
        <v>268</v>
      </c>
      <c r="CE18" s="682"/>
      <c r="CF18" s="682"/>
      <c r="CG18" s="682"/>
      <c r="CH18" s="682"/>
      <c r="CI18" s="682"/>
      <c r="CJ18" s="682"/>
      <c r="CK18" s="682"/>
      <c r="CL18" s="682"/>
      <c r="CM18" s="682"/>
      <c r="CN18" s="682"/>
      <c r="CO18" s="682"/>
      <c r="CP18" s="682"/>
      <c r="CQ18" s="683"/>
      <c r="CR18" s="642" t="s">
        <v>240</v>
      </c>
      <c r="CS18" s="643"/>
      <c r="CT18" s="643"/>
      <c r="CU18" s="643"/>
      <c r="CV18" s="643"/>
      <c r="CW18" s="643"/>
      <c r="CX18" s="643"/>
      <c r="CY18" s="644"/>
      <c r="CZ18" s="675" t="s">
        <v>240</v>
      </c>
      <c r="DA18" s="675"/>
      <c r="DB18" s="675"/>
      <c r="DC18" s="675"/>
      <c r="DD18" s="648" t="s">
        <v>240</v>
      </c>
      <c r="DE18" s="643"/>
      <c r="DF18" s="643"/>
      <c r="DG18" s="643"/>
      <c r="DH18" s="643"/>
      <c r="DI18" s="643"/>
      <c r="DJ18" s="643"/>
      <c r="DK18" s="643"/>
      <c r="DL18" s="643"/>
      <c r="DM18" s="643"/>
      <c r="DN18" s="643"/>
      <c r="DO18" s="643"/>
      <c r="DP18" s="644"/>
      <c r="DQ18" s="648" t="s">
        <v>240</v>
      </c>
      <c r="DR18" s="643"/>
      <c r="DS18" s="643"/>
      <c r="DT18" s="643"/>
      <c r="DU18" s="643"/>
      <c r="DV18" s="643"/>
      <c r="DW18" s="643"/>
      <c r="DX18" s="643"/>
      <c r="DY18" s="643"/>
      <c r="DZ18" s="643"/>
      <c r="EA18" s="643"/>
      <c r="EB18" s="643"/>
      <c r="EC18" s="689"/>
    </row>
    <row r="19" spans="2:133" ht="11.25" customHeight="1" x14ac:dyDescent="0.15">
      <c r="B19" s="639" t="s">
        <v>269</v>
      </c>
      <c r="C19" s="640"/>
      <c r="D19" s="640"/>
      <c r="E19" s="640"/>
      <c r="F19" s="640"/>
      <c r="G19" s="640"/>
      <c r="H19" s="640"/>
      <c r="I19" s="640"/>
      <c r="J19" s="640"/>
      <c r="K19" s="640"/>
      <c r="L19" s="640"/>
      <c r="M19" s="640"/>
      <c r="N19" s="640"/>
      <c r="O19" s="640"/>
      <c r="P19" s="640"/>
      <c r="Q19" s="641"/>
      <c r="R19" s="642">
        <v>82</v>
      </c>
      <c r="S19" s="643"/>
      <c r="T19" s="643"/>
      <c r="U19" s="643"/>
      <c r="V19" s="643"/>
      <c r="W19" s="643"/>
      <c r="X19" s="643"/>
      <c r="Y19" s="644"/>
      <c r="Z19" s="675">
        <v>0</v>
      </c>
      <c r="AA19" s="675"/>
      <c r="AB19" s="675"/>
      <c r="AC19" s="675"/>
      <c r="AD19" s="676">
        <v>82</v>
      </c>
      <c r="AE19" s="676"/>
      <c r="AF19" s="676"/>
      <c r="AG19" s="676"/>
      <c r="AH19" s="676"/>
      <c r="AI19" s="676"/>
      <c r="AJ19" s="676"/>
      <c r="AK19" s="676"/>
      <c r="AL19" s="645">
        <v>0</v>
      </c>
      <c r="AM19" s="646"/>
      <c r="AN19" s="646"/>
      <c r="AO19" s="677"/>
      <c r="AP19" s="639" t="s">
        <v>270</v>
      </c>
      <c r="AQ19" s="640"/>
      <c r="AR19" s="640"/>
      <c r="AS19" s="640"/>
      <c r="AT19" s="640"/>
      <c r="AU19" s="640"/>
      <c r="AV19" s="640"/>
      <c r="AW19" s="640"/>
      <c r="AX19" s="640"/>
      <c r="AY19" s="640"/>
      <c r="AZ19" s="640"/>
      <c r="BA19" s="640"/>
      <c r="BB19" s="640"/>
      <c r="BC19" s="640"/>
      <c r="BD19" s="640"/>
      <c r="BE19" s="640"/>
      <c r="BF19" s="641"/>
      <c r="BG19" s="642">
        <v>4297</v>
      </c>
      <c r="BH19" s="643"/>
      <c r="BI19" s="643"/>
      <c r="BJ19" s="643"/>
      <c r="BK19" s="643"/>
      <c r="BL19" s="643"/>
      <c r="BM19" s="643"/>
      <c r="BN19" s="644"/>
      <c r="BO19" s="675">
        <v>1</v>
      </c>
      <c r="BP19" s="675"/>
      <c r="BQ19" s="675"/>
      <c r="BR19" s="675"/>
      <c r="BS19" s="648" t="s">
        <v>138</v>
      </c>
      <c r="BT19" s="643"/>
      <c r="BU19" s="643"/>
      <c r="BV19" s="643"/>
      <c r="BW19" s="643"/>
      <c r="BX19" s="643"/>
      <c r="BY19" s="643"/>
      <c r="BZ19" s="643"/>
      <c r="CA19" s="643"/>
      <c r="CB19" s="689"/>
      <c r="CD19" s="681" t="s">
        <v>271</v>
      </c>
      <c r="CE19" s="682"/>
      <c r="CF19" s="682"/>
      <c r="CG19" s="682"/>
      <c r="CH19" s="682"/>
      <c r="CI19" s="682"/>
      <c r="CJ19" s="682"/>
      <c r="CK19" s="682"/>
      <c r="CL19" s="682"/>
      <c r="CM19" s="682"/>
      <c r="CN19" s="682"/>
      <c r="CO19" s="682"/>
      <c r="CP19" s="682"/>
      <c r="CQ19" s="683"/>
      <c r="CR19" s="642" t="s">
        <v>138</v>
      </c>
      <c r="CS19" s="643"/>
      <c r="CT19" s="643"/>
      <c r="CU19" s="643"/>
      <c r="CV19" s="643"/>
      <c r="CW19" s="643"/>
      <c r="CX19" s="643"/>
      <c r="CY19" s="644"/>
      <c r="CZ19" s="675" t="s">
        <v>240</v>
      </c>
      <c r="DA19" s="675"/>
      <c r="DB19" s="675"/>
      <c r="DC19" s="675"/>
      <c r="DD19" s="648" t="s">
        <v>138</v>
      </c>
      <c r="DE19" s="643"/>
      <c r="DF19" s="643"/>
      <c r="DG19" s="643"/>
      <c r="DH19" s="643"/>
      <c r="DI19" s="643"/>
      <c r="DJ19" s="643"/>
      <c r="DK19" s="643"/>
      <c r="DL19" s="643"/>
      <c r="DM19" s="643"/>
      <c r="DN19" s="643"/>
      <c r="DO19" s="643"/>
      <c r="DP19" s="644"/>
      <c r="DQ19" s="648" t="s">
        <v>240</v>
      </c>
      <c r="DR19" s="643"/>
      <c r="DS19" s="643"/>
      <c r="DT19" s="643"/>
      <c r="DU19" s="643"/>
      <c r="DV19" s="643"/>
      <c r="DW19" s="643"/>
      <c r="DX19" s="643"/>
      <c r="DY19" s="643"/>
      <c r="DZ19" s="643"/>
      <c r="EA19" s="643"/>
      <c r="EB19" s="643"/>
      <c r="EC19" s="689"/>
    </row>
    <row r="20" spans="2:133" ht="11.25" customHeight="1" x14ac:dyDescent="0.15">
      <c r="B20" s="639" t="s">
        <v>272</v>
      </c>
      <c r="C20" s="640"/>
      <c r="D20" s="640"/>
      <c r="E20" s="640"/>
      <c r="F20" s="640"/>
      <c r="G20" s="640"/>
      <c r="H20" s="640"/>
      <c r="I20" s="640"/>
      <c r="J20" s="640"/>
      <c r="K20" s="640"/>
      <c r="L20" s="640"/>
      <c r="M20" s="640"/>
      <c r="N20" s="640"/>
      <c r="O20" s="640"/>
      <c r="P20" s="640"/>
      <c r="Q20" s="641"/>
      <c r="R20" s="642">
        <v>251</v>
      </c>
      <c r="S20" s="643"/>
      <c r="T20" s="643"/>
      <c r="U20" s="643"/>
      <c r="V20" s="643"/>
      <c r="W20" s="643"/>
      <c r="X20" s="643"/>
      <c r="Y20" s="644"/>
      <c r="Z20" s="675">
        <v>0</v>
      </c>
      <c r="AA20" s="675"/>
      <c r="AB20" s="675"/>
      <c r="AC20" s="675"/>
      <c r="AD20" s="676">
        <v>251</v>
      </c>
      <c r="AE20" s="676"/>
      <c r="AF20" s="676"/>
      <c r="AG20" s="676"/>
      <c r="AH20" s="676"/>
      <c r="AI20" s="676"/>
      <c r="AJ20" s="676"/>
      <c r="AK20" s="676"/>
      <c r="AL20" s="645">
        <v>0</v>
      </c>
      <c r="AM20" s="646"/>
      <c r="AN20" s="646"/>
      <c r="AO20" s="677"/>
      <c r="AP20" s="639" t="s">
        <v>273</v>
      </c>
      <c r="AQ20" s="640"/>
      <c r="AR20" s="640"/>
      <c r="AS20" s="640"/>
      <c r="AT20" s="640"/>
      <c r="AU20" s="640"/>
      <c r="AV20" s="640"/>
      <c r="AW20" s="640"/>
      <c r="AX20" s="640"/>
      <c r="AY20" s="640"/>
      <c r="AZ20" s="640"/>
      <c r="BA20" s="640"/>
      <c r="BB20" s="640"/>
      <c r="BC20" s="640"/>
      <c r="BD20" s="640"/>
      <c r="BE20" s="640"/>
      <c r="BF20" s="641"/>
      <c r="BG20" s="642">
        <v>4297</v>
      </c>
      <c r="BH20" s="643"/>
      <c r="BI20" s="643"/>
      <c r="BJ20" s="643"/>
      <c r="BK20" s="643"/>
      <c r="BL20" s="643"/>
      <c r="BM20" s="643"/>
      <c r="BN20" s="644"/>
      <c r="BO20" s="675">
        <v>1</v>
      </c>
      <c r="BP20" s="675"/>
      <c r="BQ20" s="675"/>
      <c r="BR20" s="675"/>
      <c r="BS20" s="648" t="s">
        <v>240</v>
      </c>
      <c r="BT20" s="643"/>
      <c r="BU20" s="643"/>
      <c r="BV20" s="643"/>
      <c r="BW20" s="643"/>
      <c r="BX20" s="643"/>
      <c r="BY20" s="643"/>
      <c r="BZ20" s="643"/>
      <c r="CA20" s="643"/>
      <c r="CB20" s="689"/>
      <c r="CD20" s="681" t="s">
        <v>274</v>
      </c>
      <c r="CE20" s="682"/>
      <c r="CF20" s="682"/>
      <c r="CG20" s="682"/>
      <c r="CH20" s="682"/>
      <c r="CI20" s="682"/>
      <c r="CJ20" s="682"/>
      <c r="CK20" s="682"/>
      <c r="CL20" s="682"/>
      <c r="CM20" s="682"/>
      <c r="CN20" s="682"/>
      <c r="CO20" s="682"/>
      <c r="CP20" s="682"/>
      <c r="CQ20" s="683"/>
      <c r="CR20" s="642">
        <v>2533165</v>
      </c>
      <c r="CS20" s="643"/>
      <c r="CT20" s="643"/>
      <c r="CU20" s="643"/>
      <c r="CV20" s="643"/>
      <c r="CW20" s="643"/>
      <c r="CX20" s="643"/>
      <c r="CY20" s="644"/>
      <c r="CZ20" s="675">
        <v>100</v>
      </c>
      <c r="DA20" s="675"/>
      <c r="DB20" s="675"/>
      <c r="DC20" s="675"/>
      <c r="DD20" s="648">
        <v>756786</v>
      </c>
      <c r="DE20" s="643"/>
      <c r="DF20" s="643"/>
      <c r="DG20" s="643"/>
      <c r="DH20" s="643"/>
      <c r="DI20" s="643"/>
      <c r="DJ20" s="643"/>
      <c r="DK20" s="643"/>
      <c r="DL20" s="643"/>
      <c r="DM20" s="643"/>
      <c r="DN20" s="643"/>
      <c r="DO20" s="643"/>
      <c r="DP20" s="644"/>
      <c r="DQ20" s="648">
        <v>1334643</v>
      </c>
      <c r="DR20" s="643"/>
      <c r="DS20" s="643"/>
      <c r="DT20" s="643"/>
      <c r="DU20" s="643"/>
      <c r="DV20" s="643"/>
      <c r="DW20" s="643"/>
      <c r="DX20" s="643"/>
      <c r="DY20" s="643"/>
      <c r="DZ20" s="643"/>
      <c r="EA20" s="643"/>
      <c r="EB20" s="643"/>
      <c r="EC20" s="689"/>
    </row>
    <row r="21" spans="2:133" ht="11.25" customHeight="1" x14ac:dyDescent="0.15">
      <c r="B21" s="639" t="s">
        <v>275</v>
      </c>
      <c r="C21" s="640"/>
      <c r="D21" s="640"/>
      <c r="E21" s="640"/>
      <c r="F21" s="640"/>
      <c r="G21" s="640"/>
      <c r="H21" s="640"/>
      <c r="I21" s="640"/>
      <c r="J21" s="640"/>
      <c r="K21" s="640"/>
      <c r="L21" s="640"/>
      <c r="M21" s="640"/>
      <c r="N21" s="640"/>
      <c r="O21" s="640"/>
      <c r="P21" s="640"/>
      <c r="Q21" s="641"/>
      <c r="R21" s="642">
        <v>22</v>
      </c>
      <c r="S21" s="643"/>
      <c r="T21" s="643"/>
      <c r="U21" s="643"/>
      <c r="V21" s="643"/>
      <c r="W21" s="643"/>
      <c r="X21" s="643"/>
      <c r="Y21" s="644"/>
      <c r="Z21" s="675">
        <v>0</v>
      </c>
      <c r="AA21" s="675"/>
      <c r="AB21" s="675"/>
      <c r="AC21" s="675"/>
      <c r="AD21" s="676">
        <v>22</v>
      </c>
      <c r="AE21" s="676"/>
      <c r="AF21" s="676"/>
      <c r="AG21" s="676"/>
      <c r="AH21" s="676"/>
      <c r="AI21" s="676"/>
      <c r="AJ21" s="676"/>
      <c r="AK21" s="676"/>
      <c r="AL21" s="645">
        <v>0</v>
      </c>
      <c r="AM21" s="646"/>
      <c r="AN21" s="646"/>
      <c r="AO21" s="677"/>
      <c r="AP21" s="737" t="s">
        <v>276</v>
      </c>
      <c r="AQ21" s="744"/>
      <c r="AR21" s="744"/>
      <c r="AS21" s="744"/>
      <c r="AT21" s="744"/>
      <c r="AU21" s="744"/>
      <c r="AV21" s="744"/>
      <c r="AW21" s="744"/>
      <c r="AX21" s="744"/>
      <c r="AY21" s="744"/>
      <c r="AZ21" s="744"/>
      <c r="BA21" s="744"/>
      <c r="BB21" s="744"/>
      <c r="BC21" s="744"/>
      <c r="BD21" s="744"/>
      <c r="BE21" s="744"/>
      <c r="BF21" s="739"/>
      <c r="BG21" s="642">
        <v>4297</v>
      </c>
      <c r="BH21" s="643"/>
      <c r="BI21" s="643"/>
      <c r="BJ21" s="643"/>
      <c r="BK21" s="643"/>
      <c r="BL21" s="643"/>
      <c r="BM21" s="643"/>
      <c r="BN21" s="644"/>
      <c r="BO21" s="675">
        <v>1</v>
      </c>
      <c r="BP21" s="675"/>
      <c r="BQ21" s="675"/>
      <c r="BR21" s="675"/>
      <c r="BS21" s="648" t="s">
        <v>240</v>
      </c>
      <c r="BT21" s="643"/>
      <c r="BU21" s="643"/>
      <c r="BV21" s="643"/>
      <c r="BW21" s="643"/>
      <c r="BX21" s="643"/>
      <c r="BY21" s="643"/>
      <c r="BZ21" s="643"/>
      <c r="CA21" s="643"/>
      <c r="CB21" s="689"/>
      <c r="CD21" s="749"/>
      <c r="CE21" s="672"/>
      <c r="CF21" s="672"/>
      <c r="CG21" s="672"/>
      <c r="CH21" s="672"/>
      <c r="CI21" s="672"/>
      <c r="CJ21" s="672"/>
      <c r="CK21" s="672"/>
      <c r="CL21" s="672"/>
      <c r="CM21" s="672"/>
      <c r="CN21" s="672"/>
      <c r="CO21" s="672"/>
      <c r="CP21" s="672"/>
      <c r="CQ21" s="673"/>
      <c r="CR21" s="750"/>
      <c r="CS21" s="751"/>
      <c r="CT21" s="751"/>
      <c r="CU21" s="751"/>
      <c r="CV21" s="751"/>
      <c r="CW21" s="751"/>
      <c r="CX21" s="751"/>
      <c r="CY21" s="752"/>
      <c r="CZ21" s="753"/>
      <c r="DA21" s="753"/>
      <c r="DB21" s="753"/>
      <c r="DC21" s="753"/>
      <c r="DD21" s="754"/>
      <c r="DE21" s="751"/>
      <c r="DF21" s="751"/>
      <c r="DG21" s="751"/>
      <c r="DH21" s="751"/>
      <c r="DI21" s="751"/>
      <c r="DJ21" s="751"/>
      <c r="DK21" s="751"/>
      <c r="DL21" s="751"/>
      <c r="DM21" s="751"/>
      <c r="DN21" s="751"/>
      <c r="DO21" s="751"/>
      <c r="DP21" s="752"/>
      <c r="DQ21" s="754"/>
      <c r="DR21" s="751"/>
      <c r="DS21" s="751"/>
      <c r="DT21" s="751"/>
      <c r="DU21" s="751"/>
      <c r="DV21" s="751"/>
      <c r="DW21" s="751"/>
      <c r="DX21" s="751"/>
      <c r="DY21" s="751"/>
      <c r="DZ21" s="751"/>
      <c r="EA21" s="751"/>
      <c r="EB21" s="751"/>
      <c r="EC21" s="758"/>
    </row>
    <row r="22" spans="2:133" ht="11.25" customHeight="1" x14ac:dyDescent="0.15">
      <c r="B22" s="639" t="s">
        <v>277</v>
      </c>
      <c r="C22" s="640"/>
      <c r="D22" s="640"/>
      <c r="E22" s="640"/>
      <c r="F22" s="640"/>
      <c r="G22" s="640"/>
      <c r="H22" s="640"/>
      <c r="I22" s="640"/>
      <c r="J22" s="640"/>
      <c r="K22" s="640"/>
      <c r="L22" s="640"/>
      <c r="M22" s="640"/>
      <c r="N22" s="640"/>
      <c r="O22" s="640"/>
      <c r="P22" s="640"/>
      <c r="Q22" s="641"/>
      <c r="R22" s="642">
        <v>654754</v>
      </c>
      <c r="S22" s="643"/>
      <c r="T22" s="643"/>
      <c r="U22" s="643"/>
      <c r="V22" s="643"/>
      <c r="W22" s="643"/>
      <c r="X22" s="643"/>
      <c r="Y22" s="644"/>
      <c r="Z22" s="675">
        <v>24.5</v>
      </c>
      <c r="AA22" s="675"/>
      <c r="AB22" s="675"/>
      <c r="AC22" s="675"/>
      <c r="AD22" s="676">
        <v>578641</v>
      </c>
      <c r="AE22" s="676"/>
      <c r="AF22" s="676"/>
      <c r="AG22" s="676"/>
      <c r="AH22" s="676"/>
      <c r="AI22" s="676"/>
      <c r="AJ22" s="676"/>
      <c r="AK22" s="676"/>
      <c r="AL22" s="645">
        <v>55.7</v>
      </c>
      <c r="AM22" s="646"/>
      <c r="AN22" s="646"/>
      <c r="AO22" s="677"/>
      <c r="AP22" s="737" t="s">
        <v>278</v>
      </c>
      <c r="AQ22" s="744"/>
      <c r="AR22" s="744"/>
      <c r="AS22" s="744"/>
      <c r="AT22" s="744"/>
      <c r="AU22" s="744"/>
      <c r="AV22" s="744"/>
      <c r="AW22" s="744"/>
      <c r="AX22" s="744"/>
      <c r="AY22" s="744"/>
      <c r="AZ22" s="744"/>
      <c r="BA22" s="744"/>
      <c r="BB22" s="744"/>
      <c r="BC22" s="744"/>
      <c r="BD22" s="744"/>
      <c r="BE22" s="744"/>
      <c r="BF22" s="739"/>
      <c r="BG22" s="642" t="s">
        <v>240</v>
      </c>
      <c r="BH22" s="643"/>
      <c r="BI22" s="643"/>
      <c r="BJ22" s="643"/>
      <c r="BK22" s="643"/>
      <c r="BL22" s="643"/>
      <c r="BM22" s="643"/>
      <c r="BN22" s="644"/>
      <c r="BO22" s="675" t="s">
        <v>240</v>
      </c>
      <c r="BP22" s="675"/>
      <c r="BQ22" s="675"/>
      <c r="BR22" s="675"/>
      <c r="BS22" s="648" t="s">
        <v>240</v>
      </c>
      <c r="BT22" s="643"/>
      <c r="BU22" s="643"/>
      <c r="BV22" s="643"/>
      <c r="BW22" s="643"/>
      <c r="BX22" s="643"/>
      <c r="BY22" s="643"/>
      <c r="BZ22" s="643"/>
      <c r="CA22" s="643"/>
      <c r="CB22" s="689"/>
      <c r="CD22" s="746" t="s">
        <v>279</v>
      </c>
      <c r="CE22" s="747"/>
      <c r="CF22" s="747"/>
      <c r="CG22" s="747"/>
      <c r="CH22" s="747"/>
      <c r="CI22" s="747"/>
      <c r="CJ22" s="747"/>
      <c r="CK22" s="747"/>
      <c r="CL22" s="747"/>
      <c r="CM22" s="747"/>
      <c r="CN22" s="747"/>
      <c r="CO22" s="747"/>
      <c r="CP22" s="747"/>
      <c r="CQ22" s="747"/>
      <c r="CR22" s="747"/>
      <c r="CS22" s="747"/>
      <c r="CT22" s="747"/>
      <c r="CU22" s="747"/>
      <c r="CV22" s="747"/>
      <c r="CW22" s="747"/>
      <c r="CX22" s="747"/>
      <c r="CY22" s="747"/>
      <c r="CZ22" s="747"/>
      <c r="DA22" s="747"/>
      <c r="DB22" s="747"/>
      <c r="DC22" s="747"/>
      <c r="DD22" s="747"/>
      <c r="DE22" s="747"/>
      <c r="DF22" s="747"/>
      <c r="DG22" s="747"/>
      <c r="DH22" s="747"/>
      <c r="DI22" s="747"/>
      <c r="DJ22" s="747"/>
      <c r="DK22" s="747"/>
      <c r="DL22" s="747"/>
      <c r="DM22" s="747"/>
      <c r="DN22" s="747"/>
      <c r="DO22" s="747"/>
      <c r="DP22" s="747"/>
      <c r="DQ22" s="747"/>
      <c r="DR22" s="747"/>
      <c r="DS22" s="747"/>
      <c r="DT22" s="747"/>
      <c r="DU22" s="747"/>
      <c r="DV22" s="747"/>
      <c r="DW22" s="747"/>
      <c r="DX22" s="747"/>
      <c r="DY22" s="747"/>
      <c r="DZ22" s="747"/>
      <c r="EA22" s="747"/>
      <c r="EB22" s="747"/>
      <c r="EC22" s="748"/>
    </row>
    <row r="23" spans="2:133" ht="11.25" customHeight="1" x14ac:dyDescent="0.15">
      <c r="B23" s="639" t="s">
        <v>280</v>
      </c>
      <c r="C23" s="640"/>
      <c r="D23" s="640"/>
      <c r="E23" s="640"/>
      <c r="F23" s="640"/>
      <c r="G23" s="640"/>
      <c r="H23" s="640"/>
      <c r="I23" s="640"/>
      <c r="J23" s="640"/>
      <c r="K23" s="640"/>
      <c r="L23" s="640"/>
      <c r="M23" s="640"/>
      <c r="N23" s="640"/>
      <c r="O23" s="640"/>
      <c r="P23" s="640"/>
      <c r="Q23" s="641"/>
      <c r="R23" s="642">
        <v>578641</v>
      </c>
      <c r="S23" s="643"/>
      <c r="T23" s="643"/>
      <c r="U23" s="643"/>
      <c r="V23" s="643"/>
      <c r="W23" s="643"/>
      <c r="X23" s="643"/>
      <c r="Y23" s="644"/>
      <c r="Z23" s="675">
        <v>21.6</v>
      </c>
      <c r="AA23" s="675"/>
      <c r="AB23" s="675"/>
      <c r="AC23" s="675"/>
      <c r="AD23" s="676">
        <v>578641</v>
      </c>
      <c r="AE23" s="676"/>
      <c r="AF23" s="676"/>
      <c r="AG23" s="676"/>
      <c r="AH23" s="676"/>
      <c r="AI23" s="676"/>
      <c r="AJ23" s="676"/>
      <c r="AK23" s="676"/>
      <c r="AL23" s="645">
        <v>55.7</v>
      </c>
      <c r="AM23" s="646"/>
      <c r="AN23" s="646"/>
      <c r="AO23" s="677"/>
      <c r="AP23" s="737" t="s">
        <v>281</v>
      </c>
      <c r="AQ23" s="744"/>
      <c r="AR23" s="744"/>
      <c r="AS23" s="744"/>
      <c r="AT23" s="744"/>
      <c r="AU23" s="744"/>
      <c r="AV23" s="744"/>
      <c r="AW23" s="744"/>
      <c r="AX23" s="744"/>
      <c r="AY23" s="744"/>
      <c r="AZ23" s="744"/>
      <c r="BA23" s="744"/>
      <c r="BB23" s="744"/>
      <c r="BC23" s="744"/>
      <c r="BD23" s="744"/>
      <c r="BE23" s="744"/>
      <c r="BF23" s="739"/>
      <c r="BG23" s="642" t="s">
        <v>240</v>
      </c>
      <c r="BH23" s="643"/>
      <c r="BI23" s="643"/>
      <c r="BJ23" s="643"/>
      <c r="BK23" s="643"/>
      <c r="BL23" s="643"/>
      <c r="BM23" s="643"/>
      <c r="BN23" s="644"/>
      <c r="BO23" s="675" t="s">
        <v>137</v>
      </c>
      <c r="BP23" s="675"/>
      <c r="BQ23" s="675"/>
      <c r="BR23" s="675"/>
      <c r="BS23" s="648" t="s">
        <v>240</v>
      </c>
      <c r="BT23" s="643"/>
      <c r="BU23" s="643"/>
      <c r="BV23" s="643"/>
      <c r="BW23" s="643"/>
      <c r="BX23" s="643"/>
      <c r="BY23" s="643"/>
      <c r="BZ23" s="643"/>
      <c r="CA23" s="643"/>
      <c r="CB23" s="689"/>
      <c r="CD23" s="746" t="s">
        <v>220</v>
      </c>
      <c r="CE23" s="747"/>
      <c r="CF23" s="747"/>
      <c r="CG23" s="747"/>
      <c r="CH23" s="747"/>
      <c r="CI23" s="747"/>
      <c r="CJ23" s="747"/>
      <c r="CK23" s="747"/>
      <c r="CL23" s="747"/>
      <c r="CM23" s="747"/>
      <c r="CN23" s="747"/>
      <c r="CO23" s="747"/>
      <c r="CP23" s="747"/>
      <c r="CQ23" s="748"/>
      <c r="CR23" s="746" t="s">
        <v>282</v>
      </c>
      <c r="CS23" s="747"/>
      <c r="CT23" s="747"/>
      <c r="CU23" s="747"/>
      <c r="CV23" s="747"/>
      <c r="CW23" s="747"/>
      <c r="CX23" s="747"/>
      <c r="CY23" s="748"/>
      <c r="CZ23" s="746" t="s">
        <v>283</v>
      </c>
      <c r="DA23" s="747"/>
      <c r="DB23" s="747"/>
      <c r="DC23" s="748"/>
      <c r="DD23" s="746" t="s">
        <v>284</v>
      </c>
      <c r="DE23" s="747"/>
      <c r="DF23" s="747"/>
      <c r="DG23" s="747"/>
      <c r="DH23" s="747"/>
      <c r="DI23" s="747"/>
      <c r="DJ23" s="747"/>
      <c r="DK23" s="748"/>
      <c r="DL23" s="755" t="s">
        <v>285</v>
      </c>
      <c r="DM23" s="756"/>
      <c r="DN23" s="756"/>
      <c r="DO23" s="756"/>
      <c r="DP23" s="756"/>
      <c r="DQ23" s="756"/>
      <c r="DR23" s="756"/>
      <c r="DS23" s="756"/>
      <c r="DT23" s="756"/>
      <c r="DU23" s="756"/>
      <c r="DV23" s="757"/>
      <c r="DW23" s="746" t="s">
        <v>286</v>
      </c>
      <c r="DX23" s="747"/>
      <c r="DY23" s="747"/>
      <c r="DZ23" s="747"/>
      <c r="EA23" s="747"/>
      <c r="EB23" s="747"/>
      <c r="EC23" s="748"/>
    </row>
    <row r="24" spans="2:133" ht="11.25" customHeight="1" x14ac:dyDescent="0.15">
      <c r="B24" s="639" t="s">
        <v>287</v>
      </c>
      <c r="C24" s="640"/>
      <c r="D24" s="640"/>
      <c r="E24" s="640"/>
      <c r="F24" s="640"/>
      <c r="G24" s="640"/>
      <c r="H24" s="640"/>
      <c r="I24" s="640"/>
      <c r="J24" s="640"/>
      <c r="K24" s="640"/>
      <c r="L24" s="640"/>
      <c r="M24" s="640"/>
      <c r="N24" s="640"/>
      <c r="O24" s="640"/>
      <c r="P24" s="640"/>
      <c r="Q24" s="641"/>
      <c r="R24" s="642">
        <v>72888</v>
      </c>
      <c r="S24" s="643"/>
      <c r="T24" s="643"/>
      <c r="U24" s="643"/>
      <c r="V24" s="643"/>
      <c r="W24" s="643"/>
      <c r="X24" s="643"/>
      <c r="Y24" s="644"/>
      <c r="Z24" s="675">
        <v>2.7</v>
      </c>
      <c r="AA24" s="675"/>
      <c r="AB24" s="675"/>
      <c r="AC24" s="675"/>
      <c r="AD24" s="676" t="s">
        <v>240</v>
      </c>
      <c r="AE24" s="676"/>
      <c r="AF24" s="676"/>
      <c r="AG24" s="676"/>
      <c r="AH24" s="676"/>
      <c r="AI24" s="676"/>
      <c r="AJ24" s="676"/>
      <c r="AK24" s="676"/>
      <c r="AL24" s="645" t="s">
        <v>138</v>
      </c>
      <c r="AM24" s="646"/>
      <c r="AN24" s="646"/>
      <c r="AO24" s="677"/>
      <c r="AP24" s="737" t="s">
        <v>288</v>
      </c>
      <c r="AQ24" s="744"/>
      <c r="AR24" s="744"/>
      <c r="AS24" s="744"/>
      <c r="AT24" s="744"/>
      <c r="AU24" s="744"/>
      <c r="AV24" s="744"/>
      <c r="AW24" s="744"/>
      <c r="AX24" s="744"/>
      <c r="AY24" s="744"/>
      <c r="AZ24" s="744"/>
      <c r="BA24" s="744"/>
      <c r="BB24" s="744"/>
      <c r="BC24" s="744"/>
      <c r="BD24" s="744"/>
      <c r="BE24" s="744"/>
      <c r="BF24" s="739"/>
      <c r="BG24" s="642" t="s">
        <v>240</v>
      </c>
      <c r="BH24" s="643"/>
      <c r="BI24" s="643"/>
      <c r="BJ24" s="643"/>
      <c r="BK24" s="643"/>
      <c r="BL24" s="643"/>
      <c r="BM24" s="643"/>
      <c r="BN24" s="644"/>
      <c r="BO24" s="675" t="s">
        <v>240</v>
      </c>
      <c r="BP24" s="675"/>
      <c r="BQ24" s="675"/>
      <c r="BR24" s="675"/>
      <c r="BS24" s="648" t="s">
        <v>240</v>
      </c>
      <c r="BT24" s="643"/>
      <c r="BU24" s="643"/>
      <c r="BV24" s="643"/>
      <c r="BW24" s="643"/>
      <c r="BX24" s="643"/>
      <c r="BY24" s="643"/>
      <c r="BZ24" s="643"/>
      <c r="CA24" s="643"/>
      <c r="CB24" s="689"/>
      <c r="CD24" s="700" t="s">
        <v>289</v>
      </c>
      <c r="CE24" s="701"/>
      <c r="CF24" s="701"/>
      <c r="CG24" s="701"/>
      <c r="CH24" s="701"/>
      <c r="CI24" s="701"/>
      <c r="CJ24" s="701"/>
      <c r="CK24" s="701"/>
      <c r="CL24" s="701"/>
      <c r="CM24" s="701"/>
      <c r="CN24" s="701"/>
      <c r="CO24" s="701"/>
      <c r="CP24" s="701"/>
      <c r="CQ24" s="702"/>
      <c r="CR24" s="697">
        <v>725354</v>
      </c>
      <c r="CS24" s="698"/>
      <c r="CT24" s="698"/>
      <c r="CU24" s="698"/>
      <c r="CV24" s="698"/>
      <c r="CW24" s="698"/>
      <c r="CX24" s="698"/>
      <c r="CY24" s="741"/>
      <c r="CZ24" s="742">
        <v>28.6</v>
      </c>
      <c r="DA24" s="715"/>
      <c r="DB24" s="715"/>
      <c r="DC24" s="745"/>
      <c r="DD24" s="740">
        <v>677876</v>
      </c>
      <c r="DE24" s="698"/>
      <c r="DF24" s="698"/>
      <c r="DG24" s="698"/>
      <c r="DH24" s="698"/>
      <c r="DI24" s="698"/>
      <c r="DJ24" s="698"/>
      <c r="DK24" s="741"/>
      <c r="DL24" s="740">
        <v>673922</v>
      </c>
      <c r="DM24" s="698"/>
      <c r="DN24" s="698"/>
      <c r="DO24" s="698"/>
      <c r="DP24" s="698"/>
      <c r="DQ24" s="698"/>
      <c r="DR24" s="698"/>
      <c r="DS24" s="698"/>
      <c r="DT24" s="698"/>
      <c r="DU24" s="698"/>
      <c r="DV24" s="741"/>
      <c r="DW24" s="742">
        <v>62.7</v>
      </c>
      <c r="DX24" s="715"/>
      <c r="DY24" s="715"/>
      <c r="DZ24" s="715"/>
      <c r="EA24" s="715"/>
      <c r="EB24" s="715"/>
      <c r="EC24" s="743"/>
    </row>
    <row r="25" spans="2:133" ht="11.25" customHeight="1" x14ac:dyDescent="0.15">
      <c r="B25" s="639" t="s">
        <v>290</v>
      </c>
      <c r="C25" s="640"/>
      <c r="D25" s="640"/>
      <c r="E25" s="640"/>
      <c r="F25" s="640"/>
      <c r="G25" s="640"/>
      <c r="H25" s="640"/>
      <c r="I25" s="640"/>
      <c r="J25" s="640"/>
      <c r="K25" s="640"/>
      <c r="L25" s="640"/>
      <c r="M25" s="640"/>
      <c r="N25" s="640"/>
      <c r="O25" s="640"/>
      <c r="P25" s="640"/>
      <c r="Q25" s="641"/>
      <c r="R25" s="642">
        <v>3225</v>
      </c>
      <c r="S25" s="643"/>
      <c r="T25" s="643"/>
      <c r="U25" s="643"/>
      <c r="V25" s="643"/>
      <c r="W25" s="643"/>
      <c r="X25" s="643"/>
      <c r="Y25" s="644"/>
      <c r="Z25" s="675">
        <v>0.1</v>
      </c>
      <c r="AA25" s="675"/>
      <c r="AB25" s="675"/>
      <c r="AC25" s="675"/>
      <c r="AD25" s="676" t="s">
        <v>138</v>
      </c>
      <c r="AE25" s="676"/>
      <c r="AF25" s="676"/>
      <c r="AG25" s="676"/>
      <c r="AH25" s="676"/>
      <c r="AI25" s="676"/>
      <c r="AJ25" s="676"/>
      <c r="AK25" s="676"/>
      <c r="AL25" s="645" t="s">
        <v>240</v>
      </c>
      <c r="AM25" s="646"/>
      <c r="AN25" s="646"/>
      <c r="AO25" s="677"/>
      <c r="AP25" s="737" t="s">
        <v>291</v>
      </c>
      <c r="AQ25" s="744"/>
      <c r="AR25" s="744"/>
      <c r="AS25" s="744"/>
      <c r="AT25" s="744"/>
      <c r="AU25" s="744"/>
      <c r="AV25" s="744"/>
      <c r="AW25" s="744"/>
      <c r="AX25" s="744"/>
      <c r="AY25" s="744"/>
      <c r="AZ25" s="744"/>
      <c r="BA25" s="744"/>
      <c r="BB25" s="744"/>
      <c r="BC25" s="744"/>
      <c r="BD25" s="744"/>
      <c r="BE25" s="744"/>
      <c r="BF25" s="739"/>
      <c r="BG25" s="642" t="s">
        <v>138</v>
      </c>
      <c r="BH25" s="643"/>
      <c r="BI25" s="643"/>
      <c r="BJ25" s="643"/>
      <c r="BK25" s="643"/>
      <c r="BL25" s="643"/>
      <c r="BM25" s="643"/>
      <c r="BN25" s="644"/>
      <c r="BO25" s="675" t="s">
        <v>137</v>
      </c>
      <c r="BP25" s="675"/>
      <c r="BQ25" s="675"/>
      <c r="BR25" s="675"/>
      <c r="BS25" s="648" t="s">
        <v>240</v>
      </c>
      <c r="BT25" s="643"/>
      <c r="BU25" s="643"/>
      <c r="BV25" s="643"/>
      <c r="BW25" s="643"/>
      <c r="BX25" s="643"/>
      <c r="BY25" s="643"/>
      <c r="BZ25" s="643"/>
      <c r="CA25" s="643"/>
      <c r="CB25" s="689"/>
      <c r="CD25" s="681" t="s">
        <v>292</v>
      </c>
      <c r="CE25" s="682"/>
      <c r="CF25" s="682"/>
      <c r="CG25" s="682"/>
      <c r="CH25" s="682"/>
      <c r="CI25" s="682"/>
      <c r="CJ25" s="682"/>
      <c r="CK25" s="682"/>
      <c r="CL25" s="682"/>
      <c r="CM25" s="682"/>
      <c r="CN25" s="682"/>
      <c r="CO25" s="682"/>
      <c r="CP25" s="682"/>
      <c r="CQ25" s="683"/>
      <c r="CR25" s="642">
        <v>490636</v>
      </c>
      <c r="CS25" s="661"/>
      <c r="CT25" s="661"/>
      <c r="CU25" s="661"/>
      <c r="CV25" s="661"/>
      <c r="CW25" s="661"/>
      <c r="CX25" s="661"/>
      <c r="CY25" s="662"/>
      <c r="CZ25" s="645">
        <v>19.399999999999999</v>
      </c>
      <c r="DA25" s="663"/>
      <c r="DB25" s="663"/>
      <c r="DC25" s="664"/>
      <c r="DD25" s="648">
        <v>447768</v>
      </c>
      <c r="DE25" s="661"/>
      <c r="DF25" s="661"/>
      <c r="DG25" s="661"/>
      <c r="DH25" s="661"/>
      <c r="DI25" s="661"/>
      <c r="DJ25" s="661"/>
      <c r="DK25" s="662"/>
      <c r="DL25" s="648">
        <v>444199</v>
      </c>
      <c r="DM25" s="661"/>
      <c r="DN25" s="661"/>
      <c r="DO25" s="661"/>
      <c r="DP25" s="661"/>
      <c r="DQ25" s="661"/>
      <c r="DR25" s="661"/>
      <c r="DS25" s="661"/>
      <c r="DT25" s="661"/>
      <c r="DU25" s="661"/>
      <c r="DV25" s="662"/>
      <c r="DW25" s="645">
        <v>41.3</v>
      </c>
      <c r="DX25" s="663"/>
      <c r="DY25" s="663"/>
      <c r="DZ25" s="663"/>
      <c r="EA25" s="663"/>
      <c r="EB25" s="663"/>
      <c r="EC25" s="684"/>
    </row>
    <row r="26" spans="2:133" ht="11.25" customHeight="1" x14ac:dyDescent="0.15">
      <c r="B26" s="639" t="s">
        <v>293</v>
      </c>
      <c r="C26" s="640"/>
      <c r="D26" s="640"/>
      <c r="E26" s="640"/>
      <c r="F26" s="640"/>
      <c r="G26" s="640"/>
      <c r="H26" s="640"/>
      <c r="I26" s="640"/>
      <c r="J26" s="640"/>
      <c r="K26" s="640"/>
      <c r="L26" s="640"/>
      <c r="M26" s="640"/>
      <c r="N26" s="640"/>
      <c r="O26" s="640"/>
      <c r="P26" s="640"/>
      <c r="Q26" s="641"/>
      <c r="R26" s="642">
        <v>1104350</v>
      </c>
      <c r="S26" s="643"/>
      <c r="T26" s="643"/>
      <c r="U26" s="643"/>
      <c r="V26" s="643"/>
      <c r="W26" s="643"/>
      <c r="X26" s="643"/>
      <c r="Y26" s="644"/>
      <c r="Z26" s="675">
        <v>41.3</v>
      </c>
      <c r="AA26" s="675"/>
      <c r="AB26" s="675"/>
      <c r="AC26" s="675"/>
      <c r="AD26" s="676">
        <v>1028237</v>
      </c>
      <c r="AE26" s="676"/>
      <c r="AF26" s="676"/>
      <c r="AG26" s="676"/>
      <c r="AH26" s="676"/>
      <c r="AI26" s="676"/>
      <c r="AJ26" s="676"/>
      <c r="AK26" s="676"/>
      <c r="AL26" s="645">
        <v>99</v>
      </c>
      <c r="AM26" s="646"/>
      <c r="AN26" s="646"/>
      <c r="AO26" s="677"/>
      <c r="AP26" s="737" t="s">
        <v>294</v>
      </c>
      <c r="AQ26" s="738"/>
      <c r="AR26" s="738"/>
      <c r="AS26" s="738"/>
      <c r="AT26" s="738"/>
      <c r="AU26" s="738"/>
      <c r="AV26" s="738"/>
      <c r="AW26" s="738"/>
      <c r="AX26" s="738"/>
      <c r="AY26" s="738"/>
      <c r="AZ26" s="738"/>
      <c r="BA26" s="738"/>
      <c r="BB26" s="738"/>
      <c r="BC26" s="738"/>
      <c r="BD26" s="738"/>
      <c r="BE26" s="738"/>
      <c r="BF26" s="739"/>
      <c r="BG26" s="642" t="s">
        <v>240</v>
      </c>
      <c r="BH26" s="643"/>
      <c r="BI26" s="643"/>
      <c r="BJ26" s="643"/>
      <c r="BK26" s="643"/>
      <c r="BL26" s="643"/>
      <c r="BM26" s="643"/>
      <c r="BN26" s="644"/>
      <c r="BO26" s="675" t="s">
        <v>240</v>
      </c>
      <c r="BP26" s="675"/>
      <c r="BQ26" s="675"/>
      <c r="BR26" s="675"/>
      <c r="BS26" s="648" t="s">
        <v>240</v>
      </c>
      <c r="BT26" s="643"/>
      <c r="BU26" s="643"/>
      <c r="BV26" s="643"/>
      <c r="BW26" s="643"/>
      <c r="BX26" s="643"/>
      <c r="BY26" s="643"/>
      <c r="BZ26" s="643"/>
      <c r="CA26" s="643"/>
      <c r="CB26" s="689"/>
      <c r="CD26" s="681" t="s">
        <v>295</v>
      </c>
      <c r="CE26" s="682"/>
      <c r="CF26" s="682"/>
      <c r="CG26" s="682"/>
      <c r="CH26" s="682"/>
      <c r="CI26" s="682"/>
      <c r="CJ26" s="682"/>
      <c r="CK26" s="682"/>
      <c r="CL26" s="682"/>
      <c r="CM26" s="682"/>
      <c r="CN26" s="682"/>
      <c r="CO26" s="682"/>
      <c r="CP26" s="682"/>
      <c r="CQ26" s="683"/>
      <c r="CR26" s="642">
        <v>286172</v>
      </c>
      <c r="CS26" s="643"/>
      <c r="CT26" s="643"/>
      <c r="CU26" s="643"/>
      <c r="CV26" s="643"/>
      <c r="CW26" s="643"/>
      <c r="CX26" s="643"/>
      <c r="CY26" s="644"/>
      <c r="CZ26" s="645">
        <v>11.3</v>
      </c>
      <c r="DA26" s="663"/>
      <c r="DB26" s="663"/>
      <c r="DC26" s="664"/>
      <c r="DD26" s="648">
        <v>252923</v>
      </c>
      <c r="DE26" s="643"/>
      <c r="DF26" s="643"/>
      <c r="DG26" s="643"/>
      <c r="DH26" s="643"/>
      <c r="DI26" s="643"/>
      <c r="DJ26" s="643"/>
      <c r="DK26" s="644"/>
      <c r="DL26" s="648" t="s">
        <v>240</v>
      </c>
      <c r="DM26" s="643"/>
      <c r="DN26" s="643"/>
      <c r="DO26" s="643"/>
      <c r="DP26" s="643"/>
      <c r="DQ26" s="643"/>
      <c r="DR26" s="643"/>
      <c r="DS26" s="643"/>
      <c r="DT26" s="643"/>
      <c r="DU26" s="643"/>
      <c r="DV26" s="644"/>
      <c r="DW26" s="645" t="s">
        <v>240</v>
      </c>
      <c r="DX26" s="663"/>
      <c r="DY26" s="663"/>
      <c r="DZ26" s="663"/>
      <c r="EA26" s="663"/>
      <c r="EB26" s="663"/>
      <c r="EC26" s="684"/>
    </row>
    <row r="27" spans="2:133" ht="11.25" customHeight="1" x14ac:dyDescent="0.15">
      <c r="B27" s="639" t="s">
        <v>296</v>
      </c>
      <c r="C27" s="640"/>
      <c r="D27" s="640"/>
      <c r="E27" s="640"/>
      <c r="F27" s="640"/>
      <c r="G27" s="640"/>
      <c r="H27" s="640"/>
      <c r="I27" s="640"/>
      <c r="J27" s="640"/>
      <c r="K27" s="640"/>
      <c r="L27" s="640"/>
      <c r="M27" s="640"/>
      <c r="N27" s="640"/>
      <c r="O27" s="640"/>
      <c r="P27" s="640"/>
      <c r="Q27" s="641"/>
      <c r="R27" s="642" t="s">
        <v>138</v>
      </c>
      <c r="S27" s="643"/>
      <c r="T27" s="643"/>
      <c r="U27" s="643"/>
      <c r="V27" s="643"/>
      <c r="W27" s="643"/>
      <c r="X27" s="643"/>
      <c r="Y27" s="644"/>
      <c r="Z27" s="675" t="s">
        <v>138</v>
      </c>
      <c r="AA27" s="675"/>
      <c r="AB27" s="675"/>
      <c r="AC27" s="675"/>
      <c r="AD27" s="676" t="s">
        <v>240</v>
      </c>
      <c r="AE27" s="676"/>
      <c r="AF27" s="676"/>
      <c r="AG27" s="676"/>
      <c r="AH27" s="676"/>
      <c r="AI27" s="676"/>
      <c r="AJ27" s="676"/>
      <c r="AK27" s="676"/>
      <c r="AL27" s="645" t="s">
        <v>240</v>
      </c>
      <c r="AM27" s="646"/>
      <c r="AN27" s="646"/>
      <c r="AO27" s="677"/>
      <c r="AP27" s="639" t="s">
        <v>297</v>
      </c>
      <c r="AQ27" s="640"/>
      <c r="AR27" s="640"/>
      <c r="AS27" s="640"/>
      <c r="AT27" s="640"/>
      <c r="AU27" s="640"/>
      <c r="AV27" s="640"/>
      <c r="AW27" s="640"/>
      <c r="AX27" s="640"/>
      <c r="AY27" s="640"/>
      <c r="AZ27" s="640"/>
      <c r="BA27" s="640"/>
      <c r="BB27" s="640"/>
      <c r="BC27" s="640"/>
      <c r="BD27" s="640"/>
      <c r="BE27" s="640"/>
      <c r="BF27" s="641"/>
      <c r="BG27" s="642">
        <v>422606</v>
      </c>
      <c r="BH27" s="643"/>
      <c r="BI27" s="643"/>
      <c r="BJ27" s="643"/>
      <c r="BK27" s="643"/>
      <c r="BL27" s="643"/>
      <c r="BM27" s="643"/>
      <c r="BN27" s="644"/>
      <c r="BO27" s="675">
        <v>100</v>
      </c>
      <c r="BP27" s="675"/>
      <c r="BQ27" s="675"/>
      <c r="BR27" s="675"/>
      <c r="BS27" s="648">
        <v>68517</v>
      </c>
      <c r="BT27" s="643"/>
      <c r="BU27" s="643"/>
      <c r="BV27" s="643"/>
      <c r="BW27" s="643"/>
      <c r="BX27" s="643"/>
      <c r="BY27" s="643"/>
      <c r="BZ27" s="643"/>
      <c r="CA27" s="643"/>
      <c r="CB27" s="689"/>
      <c r="CD27" s="681" t="s">
        <v>298</v>
      </c>
      <c r="CE27" s="682"/>
      <c r="CF27" s="682"/>
      <c r="CG27" s="682"/>
      <c r="CH27" s="682"/>
      <c r="CI27" s="682"/>
      <c r="CJ27" s="682"/>
      <c r="CK27" s="682"/>
      <c r="CL27" s="682"/>
      <c r="CM27" s="682"/>
      <c r="CN27" s="682"/>
      <c r="CO27" s="682"/>
      <c r="CP27" s="682"/>
      <c r="CQ27" s="683"/>
      <c r="CR27" s="642">
        <v>10407</v>
      </c>
      <c r="CS27" s="661"/>
      <c r="CT27" s="661"/>
      <c r="CU27" s="661"/>
      <c r="CV27" s="661"/>
      <c r="CW27" s="661"/>
      <c r="CX27" s="661"/>
      <c r="CY27" s="662"/>
      <c r="CZ27" s="645">
        <v>0.4</v>
      </c>
      <c r="DA27" s="663"/>
      <c r="DB27" s="663"/>
      <c r="DC27" s="664"/>
      <c r="DD27" s="648">
        <v>5797</v>
      </c>
      <c r="DE27" s="661"/>
      <c r="DF27" s="661"/>
      <c r="DG27" s="661"/>
      <c r="DH27" s="661"/>
      <c r="DI27" s="661"/>
      <c r="DJ27" s="661"/>
      <c r="DK27" s="662"/>
      <c r="DL27" s="648">
        <v>5412</v>
      </c>
      <c r="DM27" s="661"/>
      <c r="DN27" s="661"/>
      <c r="DO27" s="661"/>
      <c r="DP27" s="661"/>
      <c r="DQ27" s="661"/>
      <c r="DR27" s="661"/>
      <c r="DS27" s="661"/>
      <c r="DT27" s="661"/>
      <c r="DU27" s="661"/>
      <c r="DV27" s="662"/>
      <c r="DW27" s="645">
        <v>0.5</v>
      </c>
      <c r="DX27" s="663"/>
      <c r="DY27" s="663"/>
      <c r="DZ27" s="663"/>
      <c r="EA27" s="663"/>
      <c r="EB27" s="663"/>
      <c r="EC27" s="684"/>
    </row>
    <row r="28" spans="2:133" ht="11.25" customHeight="1" x14ac:dyDescent="0.15">
      <c r="B28" s="639" t="s">
        <v>299</v>
      </c>
      <c r="C28" s="640"/>
      <c r="D28" s="640"/>
      <c r="E28" s="640"/>
      <c r="F28" s="640"/>
      <c r="G28" s="640"/>
      <c r="H28" s="640"/>
      <c r="I28" s="640"/>
      <c r="J28" s="640"/>
      <c r="K28" s="640"/>
      <c r="L28" s="640"/>
      <c r="M28" s="640"/>
      <c r="N28" s="640"/>
      <c r="O28" s="640"/>
      <c r="P28" s="640"/>
      <c r="Q28" s="641"/>
      <c r="R28" s="642">
        <v>411</v>
      </c>
      <c r="S28" s="643"/>
      <c r="T28" s="643"/>
      <c r="U28" s="643"/>
      <c r="V28" s="643"/>
      <c r="W28" s="643"/>
      <c r="X28" s="643"/>
      <c r="Y28" s="644"/>
      <c r="Z28" s="675">
        <v>0</v>
      </c>
      <c r="AA28" s="675"/>
      <c r="AB28" s="675"/>
      <c r="AC28" s="675"/>
      <c r="AD28" s="676" t="s">
        <v>138</v>
      </c>
      <c r="AE28" s="676"/>
      <c r="AF28" s="676"/>
      <c r="AG28" s="676"/>
      <c r="AH28" s="676"/>
      <c r="AI28" s="676"/>
      <c r="AJ28" s="676"/>
      <c r="AK28" s="676"/>
      <c r="AL28" s="645" t="s">
        <v>138</v>
      </c>
      <c r="AM28" s="646"/>
      <c r="AN28" s="646"/>
      <c r="AO28" s="677"/>
      <c r="AP28" s="639"/>
      <c r="AQ28" s="640"/>
      <c r="AR28" s="640"/>
      <c r="AS28" s="640"/>
      <c r="AT28" s="640"/>
      <c r="AU28" s="640"/>
      <c r="AV28" s="640"/>
      <c r="AW28" s="640"/>
      <c r="AX28" s="640"/>
      <c r="AY28" s="640"/>
      <c r="AZ28" s="640"/>
      <c r="BA28" s="640"/>
      <c r="BB28" s="640"/>
      <c r="BC28" s="640"/>
      <c r="BD28" s="640"/>
      <c r="BE28" s="640"/>
      <c r="BF28" s="641"/>
      <c r="BG28" s="642"/>
      <c r="BH28" s="643"/>
      <c r="BI28" s="643"/>
      <c r="BJ28" s="643"/>
      <c r="BK28" s="643"/>
      <c r="BL28" s="643"/>
      <c r="BM28" s="643"/>
      <c r="BN28" s="644"/>
      <c r="BO28" s="675"/>
      <c r="BP28" s="675"/>
      <c r="BQ28" s="675"/>
      <c r="BR28" s="675"/>
      <c r="BS28" s="648"/>
      <c r="BT28" s="643"/>
      <c r="BU28" s="643"/>
      <c r="BV28" s="643"/>
      <c r="BW28" s="643"/>
      <c r="BX28" s="643"/>
      <c r="BY28" s="643"/>
      <c r="BZ28" s="643"/>
      <c r="CA28" s="643"/>
      <c r="CB28" s="689"/>
      <c r="CD28" s="681" t="s">
        <v>300</v>
      </c>
      <c r="CE28" s="682"/>
      <c r="CF28" s="682"/>
      <c r="CG28" s="682"/>
      <c r="CH28" s="682"/>
      <c r="CI28" s="682"/>
      <c r="CJ28" s="682"/>
      <c r="CK28" s="682"/>
      <c r="CL28" s="682"/>
      <c r="CM28" s="682"/>
      <c r="CN28" s="682"/>
      <c r="CO28" s="682"/>
      <c r="CP28" s="682"/>
      <c r="CQ28" s="683"/>
      <c r="CR28" s="642">
        <v>224311</v>
      </c>
      <c r="CS28" s="643"/>
      <c r="CT28" s="643"/>
      <c r="CU28" s="643"/>
      <c r="CV28" s="643"/>
      <c r="CW28" s="643"/>
      <c r="CX28" s="643"/>
      <c r="CY28" s="644"/>
      <c r="CZ28" s="645">
        <v>8.9</v>
      </c>
      <c r="DA28" s="663"/>
      <c r="DB28" s="663"/>
      <c r="DC28" s="664"/>
      <c r="DD28" s="648">
        <v>224311</v>
      </c>
      <c r="DE28" s="643"/>
      <c r="DF28" s="643"/>
      <c r="DG28" s="643"/>
      <c r="DH28" s="643"/>
      <c r="DI28" s="643"/>
      <c r="DJ28" s="643"/>
      <c r="DK28" s="644"/>
      <c r="DL28" s="648">
        <v>224311</v>
      </c>
      <c r="DM28" s="643"/>
      <c r="DN28" s="643"/>
      <c r="DO28" s="643"/>
      <c r="DP28" s="643"/>
      <c r="DQ28" s="643"/>
      <c r="DR28" s="643"/>
      <c r="DS28" s="643"/>
      <c r="DT28" s="643"/>
      <c r="DU28" s="643"/>
      <c r="DV28" s="644"/>
      <c r="DW28" s="645">
        <v>20.9</v>
      </c>
      <c r="DX28" s="663"/>
      <c r="DY28" s="663"/>
      <c r="DZ28" s="663"/>
      <c r="EA28" s="663"/>
      <c r="EB28" s="663"/>
      <c r="EC28" s="684"/>
    </row>
    <row r="29" spans="2:133" ht="11.25" customHeight="1" x14ac:dyDescent="0.15">
      <c r="B29" s="639" t="s">
        <v>301</v>
      </c>
      <c r="C29" s="640"/>
      <c r="D29" s="640"/>
      <c r="E29" s="640"/>
      <c r="F29" s="640"/>
      <c r="G29" s="640"/>
      <c r="H29" s="640"/>
      <c r="I29" s="640"/>
      <c r="J29" s="640"/>
      <c r="K29" s="640"/>
      <c r="L29" s="640"/>
      <c r="M29" s="640"/>
      <c r="N29" s="640"/>
      <c r="O29" s="640"/>
      <c r="P29" s="640"/>
      <c r="Q29" s="641"/>
      <c r="R29" s="642">
        <v>32467</v>
      </c>
      <c r="S29" s="643"/>
      <c r="T29" s="643"/>
      <c r="U29" s="643"/>
      <c r="V29" s="643"/>
      <c r="W29" s="643"/>
      <c r="X29" s="643"/>
      <c r="Y29" s="644"/>
      <c r="Z29" s="675">
        <v>1.2</v>
      </c>
      <c r="AA29" s="675"/>
      <c r="AB29" s="675"/>
      <c r="AC29" s="675"/>
      <c r="AD29" s="676" t="s">
        <v>240</v>
      </c>
      <c r="AE29" s="676"/>
      <c r="AF29" s="676"/>
      <c r="AG29" s="676"/>
      <c r="AH29" s="676"/>
      <c r="AI29" s="676"/>
      <c r="AJ29" s="676"/>
      <c r="AK29" s="676"/>
      <c r="AL29" s="645" t="s">
        <v>240</v>
      </c>
      <c r="AM29" s="646"/>
      <c r="AN29" s="646"/>
      <c r="AO29" s="677"/>
      <c r="AP29" s="623"/>
      <c r="AQ29" s="624"/>
      <c r="AR29" s="624"/>
      <c r="AS29" s="624"/>
      <c r="AT29" s="624"/>
      <c r="AU29" s="624"/>
      <c r="AV29" s="624"/>
      <c r="AW29" s="624"/>
      <c r="AX29" s="624"/>
      <c r="AY29" s="624"/>
      <c r="AZ29" s="624"/>
      <c r="BA29" s="624"/>
      <c r="BB29" s="624"/>
      <c r="BC29" s="624"/>
      <c r="BD29" s="624"/>
      <c r="BE29" s="624"/>
      <c r="BF29" s="625"/>
      <c r="BG29" s="642"/>
      <c r="BH29" s="643"/>
      <c r="BI29" s="643"/>
      <c r="BJ29" s="643"/>
      <c r="BK29" s="643"/>
      <c r="BL29" s="643"/>
      <c r="BM29" s="643"/>
      <c r="BN29" s="644"/>
      <c r="BO29" s="675"/>
      <c r="BP29" s="675"/>
      <c r="BQ29" s="675"/>
      <c r="BR29" s="675"/>
      <c r="BS29" s="676"/>
      <c r="BT29" s="676"/>
      <c r="BU29" s="676"/>
      <c r="BV29" s="676"/>
      <c r="BW29" s="676"/>
      <c r="BX29" s="676"/>
      <c r="BY29" s="676"/>
      <c r="BZ29" s="676"/>
      <c r="CA29" s="676"/>
      <c r="CB29" s="730"/>
      <c r="CD29" s="731" t="s">
        <v>302</v>
      </c>
      <c r="CE29" s="732"/>
      <c r="CF29" s="681" t="s">
        <v>303</v>
      </c>
      <c r="CG29" s="682"/>
      <c r="CH29" s="682"/>
      <c r="CI29" s="682"/>
      <c r="CJ29" s="682"/>
      <c r="CK29" s="682"/>
      <c r="CL29" s="682"/>
      <c r="CM29" s="682"/>
      <c r="CN29" s="682"/>
      <c r="CO29" s="682"/>
      <c r="CP29" s="682"/>
      <c r="CQ29" s="683"/>
      <c r="CR29" s="642">
        <v>224311</v>
      </c>
      <c r="CS29" s="661"/>
      <c r="CT29" s="661"/>
      <c r="CU29" s="661"/>
      <c r="CV29" s="661"/>
      <c r="CW29" s="661"/>
      <c r="CX29" s="661"/>
      <c r="CY29" s="662"/>
      <c r="CZ29" s="645">
        <v>8.9</v>
      </c>
      <c r="DA29" s="663"/>
      <c r="DB29" s="663"/>
      <c r="DC29" s="664"/>
      <c r="DD29" s="648">
        <v>224311</v>
      </c>
      <c r="DE29" s="661"/>
      <c r="DF29" s="661"/>
      <c r="DG29" s="661"/>
      <c r="DH29" s="661"/>
      <c r="DI29" s="661"/>
      <c r="DJ29" s="661"/>
      <c r="DK29" s="662"/>
      <c r="DL29" s="648">
        <v>224311</v>
      </c>
      <c r="DM29" s="661"/>
      <c r="DN29" s="661"/>
      <c r="DO29" s="661"/>
      <c r="DP29" s="661"/>
      <c r="DQ29" s="661"/>
      <c r="DR29" s="661"/>
      <c r="DS29" s="661"/>
      <c r="DT29" s="661"/>
      <c r="DU29" s="661"/>
      <c r="DV29" s="662"/>
      <c r="DW29" s="645">
        <v>20.9</v>
      </c>
      <c r="DX29" s="663"/>
      <c r="DY29" s="663"/>
      <c r="DZ29" s="663"/>
      <c r="EA29" s="663"/>
      <c r="EB29" s="663"/>
      <c r="EC29" s="684"/>
    </row>
    <row r="30" spans="2:133" ht="11.25" customHeight="1" x14ac:dyDescent="0.15">
      <c r="B30" s="639" t="s">
        <v>304</v>
      </c>
      <c r="C30" s="640"/>
      <c r="D30" s="640"/>
      <c r="E30" s="640"/>
      <c r="F30" s="640"/>
      <c r="G30" s="640"/>
      <c r="H30" s="640"/>
      <c r="I30" s="640"/>
      <c r="J30" s="640"/>
      <c r="K30" s="640"/>
      <c r="L30" s="640"/>
      <c r="M30" s="640"/>
      <c r="N30" s="640"/>
      <c r="O30" s="640"/>
      <c r="P30" s="640"/>
      <c r="Q30" s="641"/>
      <c r="R30" s="642">
        <v>303</v>
      </c>
      <c r="S30" s="643"/>
      <c r="T30" s="643"/>
      <c r="U30" s="643"/>
      <c r="V30" s="643"/>
      <c r="W30" s="643"/>
      <c r="X30" s="643"/>
      <c r="Y30" s="644"/>
      <c r="Z30" s="675">
        <v>0</v>
      </c>
      <c r="AA30" s="675"/>
      <c r="AB30" s="675"/>
      <c r="AC30" s="675"/>
      <c r="AD30" s="676" t="s">
        <v>138</v>
      </c>
      <c r="AE30" s="676"/>
      <c r="AF30" s="676"/>
      <c r="AG30" s="676"/>
      <c r="AH30" s="676"/>
      <c r="AI30" s="676"/>
      <c r="AJ30" s="676"/>
      <c r="AK30" s="676"/>
      <c r="AL30" s="645" t="s">
        <v>240</v>
      </c>
      <c r="AM30" s="646"/>
      <c r="AN30" s="646"/>
      <c r="AO30" s="677"/>
      <c r="AP30" s="703" t="s">
        <v>220</v>
      </c>
      <c r="AQ30" s="704"/>
      <c r="AR30" s="704"/>
      <c r="AS30" s="704"/>
      <c r="AT30" s="704"/>
      <c r="AU30" s="704"/>
      <c r="AV30" s="704"/>
      <c r="AW30" s="704"/>
      <c r="AX30" s="704"/>
      <c r="AY30" s="704"/>
      <c r="AZ30" s="704"/>
      <c r="BA30" s="704"/>
      <c r="BB30" s="704"/>
      <c r="BC30" s="704"/>
      <c r="BD30" s="704"/>
      <c r="BE30" s="704"/>
      <c r="BF30" s="705"/>
      <c r="BG30" s="703" t="s">
        <v>305</v>
      </c>
      <c r="BH30" s="728"/>
      <c r="BI30" s="728"/>
      <c r="BJ30" s="728"/>
      <c r="BK30" s="728"/>
      <c r="BL30" s="728"/>
      <c r="BM30" s="728"/>
      <c r="BN30" s="728"/>
      <c r="BO30" s="728"/>
      <c r="BP30" s="728"/>
      <c r="BQ30" s="729"/>
      <c r="BR30" s="703" t="s">
        <v>306</v>
      </c>
      <c r="BS30" s="728"/>
      <c r="BT30" s="728"/>
      <c r="BU30" s="728"/>
      <c r="BV30" s="728"/>
      <c r="BW30" s="728"/>
      <c r="BX30" s="728"/>
      <c r="BY30" s="728"/>
      <c r="BZ30" s="728"/>
      <c r="CA30" s="728"/>
      <c r="CB30" s="729"/>
      <c r="CD30" s="733"/>
      <c r="CE30" s="734"/>
      <c r="CF30" s="681" t="s">
        <v>307</v>
      </c>
      <c r="CG30" s="682"/>
      <c r="CH30" s="682"/>
      <c r="CI30" s="682"/>
      <c r="CJ30" s="682"/>
      <c r="CK30" s="682"/>
      <c r="CL30" s="682"/>
      <c r="CM30" s="682"/>
      <c r="CN30" s="682"/>
      <c r="CO30" s="682"/>
      <c r="CP30" s="682"/>
      <c r="CQ30" s="683"/>
      <c r="CR30" s="642">
        <v>215094</v>
      </c>
      <c r="CS30" s="643"/>
      <c r="CT30" s="643"/>
      <c r="CU30" s="643"/>
      <c r="CV30" s="643"/>
      <c r="CW30" s="643"/>
      <c r="CX30" s="643"/>
      <c r="CY30" s="644"/>
      <c r="CZ30" s="645">
        <v>8.5</v>
      </c>
      <c r="DA30" s="663"/>
      <c r="DB30" s="663"/>
      <c r="DC30" s="664"/>
      <c r="DD30" s="648">
        <v>215094</v>
      </c>
      <c r="DE30" s="643"/>
      <c r="DF30" s="643"/>
      <c r="DG30" s="643"/>
      <c r="DH30" s="643"/>
      <c r="DI30" s="643"/>
      <c r="DJ30" s="643"/>
      <c r="DK30" s="644"/>
      <c r="DL30" s="648">
        <v>215094</v>
      </c>
      <c r="DM30" s="643"/>
      <c r="DN30" s="643"/>
      <c r="DO30" s="643"/>
      <c r="DP30" s="643"/>
      <c r="DQ30" s="643"/>
      <c r="DR30" s="643"/>
      <c r="DS30" s="643"/>
      <c r="DT30" s="643"/>
      <c r="DU30" s="643"/>
      <c r="DV30" s="644"/>
      <c r="DW30" s="645">
        <v>20</v>
      </c>
      <c r="DX30" s="663"/>
      <c r="DY30" s="663"/>
      <c r="DZ30" s="663"/>
      <c r="EA30" s="663"/>
      <c r="EB30" s="663"/>
      <c r="EC30" s="684"/>
    </row>
    <row r="31" spans="2:133" ht="11.25" customHeight="1" x14ac:dyDescent="0.15">
      <c r="B31" s="639" t="s">
        <v>308</v>
      </c>
      <c r="C31" s="640"/>
      <c r="D31" s="640"/>
      <c r="E31" s="640"/>
      <c r="F31" s="640"/>
      <c r="G31" s="640"/>
      <c r="H31" s="640"/>
      <c r="I31" s="640"/>
      <c r="J31" s="640"/>
      <c r="K31" s="640"/>
      <c r="L31" s="640"/>
      <c r="M31" s="640"/>
      <c r="N31" s="640"/>
      <c r="O31" s="640"/>
      <c r="P31" s="640"/>
      <c r="Q31" s="641"/>
      <c r="R31" s="642">
        <v>187828</v>
      </c>
      <c r="S31" s="643"/>
      <c r="T31" s="643"/>
      <c r="U31" s="643"/>
      <c r="V31" s="643"/>
      <c r="W31" s="643"/>
      <c r="X31" s="643"/>
      <c r="Y31" s="644"/>
      <c r="Z31" s="675">
        <v>7</v>
      </c>
      <c r="AA31" s="675"/>
      <c r="AB31" s="675"/>
      <c r="AC31" s="675"/>
      <c r="AD31" s="676" t="s">
        <v>240</v>
      </c>
      <c r="AE31" s="676"/>
      <c r="AF31" s="676"/>
      <c r="AG31" s="676"/>
      <c r="AH31" s="676"/>
      <c r="AI31" s="676"/>
      <c r="AJ31" s="676"/>
      <c r="AK31" s="676"/>
      <c r="AL31" s="645" t="s">
        <v>240</v>
      </c>
      <c r="AM31" s="646"/>
      <c r="AN31" s="646"/>
      <c r="AO31" s="677"/>
      <c r="AP31" s="717" t="s">
        <v>309</v>
      </c>
      <c r="AQ31" s="718"/>
      <c r="AR31" s="718"/>
      <c r="AS31" s="718"/>
      <c r="AT31" s="723" t="s">
        <v>310</v>
      </c>
      <c r="AU31" s="231"/>
      <c r="AV31" s="231"/>
      <c r="AW31" s="231"/>
      <c r="AX31" s="710" t="s">
        <v>186</v>
      </c>
      <c r="AY31" s="711"/>
      <c r="AZ31" s="711"/>
      <c r="BA31" s="711"/>
      <c r="BB31" s="711"/>
      <c r="BC31" s="711"/>
      <c r="BD31" s="711"/>
      <c r="BE31" s="711"/>
      <c r="BF31" s="712"/>
      <c r="BG31" s="713">
        <v>100</v>
      </c>
      <c r="BH31" s="714"/>
      <c r="BI31" s="714"/>
      <c r="BJ31" s="714"/>
      <c r="BK31" s="714"/>
      <c r="BL31" s="714"/>
      <c r="BM31" s="715">
        <v>100</v>
      </c>
      <c r="BN31" s="714"/>
      <c r="BO31" s="714"/>
      <c r="BP31" s="714"/>
      <c r="BQ31" s="716"/>
      <c r="BR31" s="713">
        <v>100</v>
      </c>
      <c r="BS31" s="714"/>
      <c r="BT31" s="714"/>
      <c r="BU31" s="714"/>
      <c r="BV31" s="714"/>
      <c r="BW31" s="714"/>
      <c r="BX31" s="715">
        <v>100</v>
      </c>
      <c r="BY31" s="714"/>
      <c r="BZ31" s="714"/>
      <c r="CA31" s="714"/>
      <c r="CB31" s="716"/>
      <c r="CD31" s="733"/>
      <c r="CE31" s="734"/>
      <c r="CF31" s="681" t="s">
        <v>311</v>
      </c>
      <c r="CG31" s="682"/>
      <c r="CH31" s="682"/>
      <c r="CI31" s="682"/>
      <c r="CJ31" s="682"/>
      <c r="CK31" s="682"/>
      <c r="CL31" s="682"/>
      <c r="CM31" s="682"/>
      <c r="CN31" s="682"/>
      <c r="CO31" s="682"/>
      <c r="CP31" s="682"/>
      <c r="CQ31" s="683"/>
      <c r="CR31" s="642">
        <v>9217</v>
      </c>
      <c r="CS31" s="661"/>
      <c r="CT31" s="661"/>
      <c r="CU31" s="661"/>
      <c r="CV31" s="661"/>
      <c r="CW31" s="661"/>
      <c r="CX31" s="661"/>
      <c r="CY31" s="662"/>
      <c r="CZ31" s="645">
        <v>0.4</v>
      </c>
      <c r="DA31" s="663"/>
      <c r="DB31" s="663"/>
      <c r="DC31" s="664"/>
      <c r="DD31" s="648">
        <v>9217</v>
      </c>
      <c r="DE31" s="661"/>
      <c r="DF31" s="661"/>
      <c r="DG31" s="661"/>
      <c r="DH31" s="661"/>
      <c r="DI31" s="661"/>
      <c r="DJ31" s="661"/>
      <c r="DK31" s="662"/>
      <c r="DL31" s="648">
        <v>9217</v>
      </c>
      <c r="DM31" s="661"/>
      <c r="DN31" s="661"/>
      <c r="DO31" s="661"/>
      <c r="DP31" s="661"/>
      <c r="DQ31" s="661"/>
      <c r="DR31" s="661"/>
      <c r="DS31" s="661"/>
      <c r="DT31" s="661"/>
      <c r="DU31" s="661"/>
      <c r="DV31" s="662"/>
      <c r="DW31" s="645">
        <v>0.9</v>
      </c>
      <c r="DX31" s="663"/>
      <c r="DY31" s="663"/>
      <c r="DZ31" s="663"/>
      <c r="EA31" s="663"/>
      <c r="EB31" s="663"/>
      <c r="EC31" s="684"/>
    </row>
    <row r="32" spans="2:133" ht="11.25" customHeight="1" x14ac:dyDescent="0.15">
      <c r="B32" s="706" t="s">
        <v>312</v>
      </c>
      <c r="C32" s="707"/>
      <c r="D32" s="707"/>
      <c r="E32" s="707"/>
      <c r="F32" s="707"/>
      <c r="G32" s="707"/>
      <c r="H32" s="707"/>
      <c r="I32" s="707"/>
      <c r="J32" s="707"/>
      <c r="K32" s="707"/>
      <c r="L32" s="707"/>
      <c r="M32" s="707"/>
      <c r="N32" s="707"/>
      <c r="O32" s="707"/>
      <c r="P32" s="707"/>
      <c r="Q32" s="708"/>
      <c r="R32" s="642" t="s">
        <v>138</v>
      </c>
      <c r="S32" s="643"/>
      <c r="T32" s="643"/>
      <c r="U32" s="643"/>
      <c r="V32" s="643"/>
      <c r="W32" s="643"/>
      <c r="X32" s="643"/>
      <c r="Y32" s="644"/>
      <c r="Z32" s="675" t="s">
        <v>138</v>
      </c>
      <c r="AA32" s="675"/>
      <c r="AB32" s="675"/>
      <c r="AC32" s="675"/>
      <c r="AD32" s="676" t="s">
        <v>240</v>
      </c>
      <c r="AE32" s="676"/>
      <c r="AF32" s="676"/>
      <c r="AG32" s="676"/>
      <c r="AH32" s="676"/>
      <c r="AI32" s="676"/>
      <c r="AJ32" s="676"/>
      <c r="AK32" s="676"/>
      <c r="AL32" s="645" t="s">
        <v>240</v>
      </c>
      <c r="AM32" s="646"/>
      <c r="AN32" s="646"/>
      <c r="AO32" s="677"/>
      <c r="AP32" s="719"/>
      <c r="AQ32" s="720"/>
      <c r="AR32" s="720"/>
      <c r="AS32" s="720"/>
      <c r="AT32" s="724"/>
      <c r="AU32" s="230" t="s">
        <v>313</v>
      </c>
      <c r="AV32" s="230"/>
      <c r="AW32" s="230"/>
      <c r="AX32" s="639" t="s">
        <v>314</v>
      </c>
      <c r="AY32" s="640"/>
      <c r="AZ32" s="640"/>
      <c r="BA32" s="640"/>
      <c r="BB32" s="640"/>
      <c r="BC32" s="640"/>
      <c r="BD32" s="640"/>
      <c r="BE32" s="640"/>
      <c r="BF32" s="641"/>
      <c r="BG32" s="726">
        <v>100</v>
      </c>
      <c r="BH32" s="661"/>
      <c r="BI32" s="661"/>
      <c r="BJ32" s="661"/>
      <c r="BK32" s="661"/>
      <c r="BL32" s="661"/>
      <c r="BM32" s="646">
        <v>100</v>
      </c>
      <c r="BN32" s="727"/>
      <c r="BO32" s="727"/>
      <c r="BP32" s="727"/>
      <c r="BQ32" s="688"/>
      <c r="BR32" s="726">
        <v>100</v>
      </c>
      <c r="BS32" s="661"/>
      <c r="BT32" s="661"/>
      <c r="BU32" s="661"/>
      <c r="BV32" s="661"/>
      <c r="BW32" s="661"/>
      <c r="BX32" s="646">
        <v>100</v>
      </c>
      <c r="BY32" s="727"/>
      <c r="BZ32" s="727"/>
      <c r="CA32" s="727"/>
      <c r="CB32" s="688"/>
      <c r="CD32" s="735"/>
      <c r="CE32" s="736"/>
      <c r="CF32" s="681" t="s">
        <v>315</v>
      </c>
      <c r="CG32" s="682"/>
      <c r="CH32" s="682"/>
      <c r="CI32" s="682"/>
      <c r="CJ32" s="682"/>
      <c r="CK32" s="682"/>
      <c r="CL32" s="682"/>
      <c r="CM32" s="682"/>
      <c r="CN32" s="682"/>
      <c r="CO32" s="682"/>
      <c r="CP32" s="682"/>
      <c r="CQ32" s="683"/>
      <c r="CR32" s="642" t="s">
        <v>240</v>
      </c>
      <c r="CS32" s="643"/>
      <c r="CT32" s="643"/>
      <c r="CU32" s="643"/>
      <c r="CV32" s="643"/>
      <c r="CW32" s="643"/>
      <c r="CX32" s="643"/>
      <c r="CY32" s="644"/>
      <c r="CZ32" s="645" t="s">
        <v>240</v>
      </c>
      <c r="DA32" s="663"/>
      <c r="DB32" s="663"/>
      <c r="DC32" s="664"/>
      <c r="DD32" s="648" t="s">
        <v>240</v>
      </c>
      <c r="DE32" s="643"/>
      <c r="DF32" s="643"/>
      <c r="DG32" s="643"/>
      <c r="DH32" s="643"/>
      <c r="DI32" s="643"/>
      <c r="DJ32" s="643"/>
      <c r="DK32" s="644"/>
      <c r="DL32" s="648" t="s">
        <v>137</v>
      </c>
      <c r="DM32" s="643"/>
      <c r="DN32" s="643"/>
      <c r="DO32" s="643"/>
      <c r="DP32" s="643"/>
      <c r="DQ32" s="643"/>
      <c r="DR32" s="643"/>
      <c r="DS32" s="643"/>
      <c r="DT32" s="643"/>
      <c r="DU32" s="643"/>
      <c r="DV32" s="644"/>
      <c r="DW32" s="645" t="s">
        <v>240</v>
      </c>
      <c r="DX32" s="663"/>
      <c r="DY32" s="663"/>
      <c r="DZ32" s="663"/>
      <c r="EA32" s="663"/>
      <c r="EB32" s="663"/>
      <c r="EC32" s="684"/>
    </row>
    <row r="33" spans="2:133" ht="11.25" customHeight="1" x14ac:dyDescent="0.15">
      <c r="B33" s="639" t="s">
        <v>316</v>
      </c>
      <c r="C33" s="640"/>
      <c r="D33" s="640"/>
      <c r="E33" s="640"/>
      <c r="F33" s="640"/>
      <c r="G33" s="640"/>
      <c r="H33" s="640"/>
      <c r="I33" s="640"/>
      <c r="J33" s="640"/>
      <c r="K33" s="640"/>
      <c r="L33" s="640"/>
      <c r="M33" s="640"/>
      <c r="N33" s="640"/>
      <c r="O33" s="640"/>
      <c r="P33" s="640"/>
      <c r="Q33" s="641"/>
      <c r="R33" s="642">
        <v>127553</v>
      </c>
      <c r="S33" s="643"/>
      <c r="T33" s="643"/>
      <c r="U33" s="643"/>
      <c r="V33" s="643"/>
      <c r="W33" s="643"/>
      <c r="X33" s="643"/>
      <c r="Y33" s="644"/>
      <c r="Z33" s="675">
        <v>4.8</v>
      </c>
      <c r="AA33" s="675"/>
      <c r="AB33" s="675"/>
      <c r="AC33" s="675"/>
      <c r="AD33" s="676" t="s">
        <v>240</v>
      </c>
      <c r="AE33" s="676"/>
      <c r="AF33" s="676"/>
      <c r="AG33" s="676"/>
      <c r="AH33" s="676"/>
      <c r="AI33" s="676"/>
      <c r="AJ33" s="676"/>
      <c r="AK33" s="676"/>
      <c r="AL33" s="645" t="s">
        <v>137</v>
      </c>
      <c r="AM33" s="646"/>
      <c r="AN33" s="646"/>
      <c r="AO33" s="677"/>
      <c r="AP33" s="721"/>
      <c r="AQ33" s="722"/>
      <c r="AR33" s="722"/>
      <c r="AS33" s="722"/>
      <c r="AT33" s="725"/>
      <c r="AU33" s="232"/>
      <c r="AV33" s="232"/>
      <c r="AW33" s="232"/>
      <c r="AX33" s="623" t="s">
        <v>317</v>
      </c>
      <c r="AY33" s="624"/>
      <c r="AZ33" s="624"/>
      <c r="BA33" s="624"/>
      <c r="BB33" s="624"/>
      <c r="BC33" s="624"/>
      <c r="BD33" s="624"/>
      <c r="BE33" s="624"/>
      <c r="BF33" s="625"/>
      <c r="BG33" s="709">
        <v>100</v>
      </c>
      <c r="BH33" s="627"/>
      <c r="BI33" s="627"/>
      <c r="BJ33" s="627"/>
      <c r="BK33" s="627"/>
      <c r="BL33" s="627"/>
      <c r="BM33" s="669">
        <v>100</v>
      </c>
      <c r="BN33" s="627"/>
      <c r="BO33" s="627"/>
      <c r="BP33" s="627"/>
      <c r="BQ33" s="671"/>
      <c r="BR33" s="709">
        <v>100</v>
      </c>
      <c r="BS33" s="627"/>
      <c r="BT33" s="627"/>
      <c r="BU33" s="627"/>
      <c r="BV33" s="627"/>
      <c r="BW33" s="627"/>
      <c r="BX33" s="669">
        <v>100</v>
      </c>
      <c r="BY33" s="627"/>
      <c r="BZ33" s="627"/>
      <c r="CA33" s="627"/>
      <c r="CB33" s="671"/>
      <c r="CD33" s="681" t="s">
        <v>318</v>
      </c>
      <c r="CE33" s="682"/>
      <c r="CF33" s="682"/>
      <c r="CG33" s="682"/>
      <c r="CH33" s="682"/>
      <c r="CI33" s="682"/>
      <c r="CJ33" s="682"/>
      <c r="CK33" s="682"/>
      <c r="CL33" s="682"/>
      <c r="CM33" s="682"/>
      <c r="CN33" s="682"/>
      <c r="CO33" s="682"/>
      <c r="CP33" s="682"/>
      <c r="CQ33" s="683"/>
      <c r="CR33" s="642">
        <v>1032257</v>
      </c>
      <c r="CS33" s="661"/>
      <c r="CT33" s="661"/>
      <c r="CU33" s="661"/>
      <c r="CV33" s="661"/>
      <c r="CW33" s="661"/>
      <c r="CX33" s="661"/>
      <c r="CY33" s="662"/>
      <c r="CZ33" s="645">
        <v>40.700000000000003</v>
      </c>
      <c r="DA33" s="663"/>
      <c r="DB33" s="663"/>
      <c r="DC33" s="664"/>
      <c r="DD33" s="648">
        <v>627759</v>
      </c>
      <c r="DE33" s="661"/>
      <c r="DF33" s="661"/>
      <c r="DG33" s="661"/>
      <c r="DH33" s="661"/>
      <c r="DI33" s="661"/>
      <c r="DJ33" s="661"/>
      <c r="DK33" s="662"/>
      <c r="DL33" s="648">
        <v>378260</v>
      </c>
      <c r="DM33" s="661"/>
      <c r="DN33" s="661"/>
      <c r="DO33" s="661"/>
      <c r="DP33" s="661"/>
      <c r="DQ33" s="661"/>
      <c r="DR33" s="661"/>
      <c r="DS33" s="661"/>
      <c r="DT33" s="661"/>
      <c r="DU33" s="661"/>
      <c r="DV33" s="662"/>
      <c r="DW33" s="645">
        <v>35.200000000000003</v>
      </c>
      <c r="DX33" s="663"/>
      <c r="DY33" s="663"/>
      <c r="DZ33" s="663"/>
      <c r="EA33" s="663"/>
      <c r="EB33" s="663"/>
      <c r="EC33" s="684"/>
    </row>
    <row r="34" spans="2:133" ht="11.25" customHeight="1" x14ac:dyDescent="0.15">
      <c r="B34" s="639" t="s">
        <v>319</v>
      </c>
      <c r="C34" s="640"/>
      <c r="D34" s="640"/>
      <c r="E34" s="640"/>
      <c r="F34" s="640"/>
      <c r="G34" s="640"/>
      <c r="H34" s="640"/>
      <c r="I34" s="640"/>
      <c r="J34" s="640"/>
      <c r="K34" s="640"/>
      <c r="L34" s="640"/>
      <c r="M34" s="640"/>
      <c r="N34" s="640"/>
      <c r="O34" s="640"/>
      <c r="P34" s="640"/>
      <c r="Q34" s="641"/>
      <c r="R34" s="642">
        <v>97800</v>
      </c>
      <c r="S34" s="643"/>
      <c r="T34" s="643"/>
      <c r="U34" s="643"/>
      <c r="V34" s="643"/>
      <c r="W34" s="643"/>
      <c r="X34" s="643"/>
      <c r="Y34" s="644"/>
      <c r="Z34" s="675">
        <v>3.7</v>
      </c>
      <c r="AA34" s="675"/>
      <c r="AB34" s="675"/>
      <c r="AC34" s="675"/>
      <c r="AD34" s="676">
        <v>10544</v>
      </c>
      <c r="AE34" s="676"/>
      <c r="AF34" s="676"/>
      <c r="AG34" s="676"/>
      <c r="AH34" s="676"/>
      <c r="AI34" s="676"/>
      <c r="AJ34" s="676"/>
      <c r="AK34" s="676"/>
      <c r="AL34" s="645">
        <v>1</v>
      </c>
      <c r="AM34" s="646"/>
      <c r="AN34" s="646"/>
      <c r="AO34" s="677"/>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81" t="s">
        <v>320</v>
      </c>
      <c r="CE34" s="682"/>
      <c r="CF34" s="682"/>
      <c r="CG34" s="682"/>
      <c r="CH34" s="682"/>
      <c r="CI34" s="682"/>
      <c r="CJ34" s="682"/>
      <c r="CK34" s="682"/>
      <c r="CL34" s="682"/>
      <c r="CM34" s="682"/>
      <c r="CN34" s="682"/>
      <c r="CO34" s="682"/>
      <c r="CP34" s="682"/>
      <c r="CQ34" s="683"/>
      <c r="CR34" s="642">
        <v>358677</v>
      </c>
      <c r="CS34" s="643"/>
      <c r="CT34" s="643"/>
      <c r="CU34" s="643"/>
      <c r="CV34" s="643"/>
      <c r="CW34" s="643"/>
      <c r="CX34" s="643"/>
      <c r="CY34" s="644"/>
      <c r="CZ34" s="645">
        <v>14.2</v>
      </c>
      <c r="DA34" s="663"/>
      <c r="DB34" s="663"/>
      <c r="DC34" s="664"/>
      <c r="DD34" s="648">
        <v>193749</v>
      </c>
      <c r="DE34" s="643"/>
      <c r="DF34" s="643"/>
      <c r="DG34" s="643"/>
      <c r="DH34" s="643"/>
      <c r="DI34" s="643"/>
      <c r="DJ34" s="643"/>
      <c r="DK34" s="644"/>
      <c r="DL34" s="648">
        <v>163696</v>
      </c>
      <c r="DM34" s="643"/>
      <c r="DN34" s="643"/>
      <c r="DO34" s="643"/>
      <c r="DP34" s="643"/>
      <c r="DQ34" s="643"/>
      <c r="DR34" s="643"/>
      <c r="DS34" s="643"/>
      <c r="DT34" s="643"/>
      <c r="DU34" s="643"/>
      <c r="DV34" s="644"/>
      <c r="DW34" s="645">
        <v>15.2</v>
      </c>
      <c r="DX34" s="663"/>
      <c r="DY34" s="663"/>
      <c r="DZ34" s="663"/>
      <c r="EA34" s="663"/>
      <c r="EB34" s="663"/>
      <c r="EC34" s="684"/>
    </row>
    <row r="35" spans="2:133" ht="11.25" customHeight="1" x14ac:dyDescent="0.15">
      <c r="B35" s="639" t="s">
        <v>321</v>
      </c>
      <c r="C35" s="640"/>
      <c r="D35" s="640"/>
      <c r="E35" s="640"/>
      <c r="F35" s="640"/>
      <c r="G35" s="640"/>
      <c r="H35" s="640"/>
      <c r="I35" s="640"/>
      <c r="J35" s="640"/>
      <c r="K35" s="640"/>
      <c r="L35" s="640"/>
      <c r="M35" s="640"/>
      <c r="N35" s="640"/>
      <c r="O35" s="640"/>
      <c r="P35" s="640"/>
      <c r="Q35" s="641"/>
      <c r="R35" s="642">
        <v>6274</v>
      </c>
      <c r="S35" s="643"/>
      <c r="T35" s="643"/>
      <c r="U35" s="643"/>
      <c r="V35" s="643"/>
      <c r="W35" s="643"/>
      <c r="X35" s="643"/>
      <c r="Y35" s="644"/>
      <c r="Z35" s="675">
        <v>0.2</v>
      </c>
      <c r="AA35" s="675"/>
      <c r="AB35" s="675"/>
      <c r="AC35" s="675"/>
      <c r="AD35" s="676" t="s">
        <v>240</v>
      </c>
      <c r="AE35" s="676"/>
      <c r="AF35" s="676"/>
      <c r="AG35" s="676"/>
      <c r="AH35" s="676"/>
      <c r="AI35" s="676"/>
      <c r="AJ35" s="676"/>
      <c r="AK35" s="676"/>
      <c r="AL35" s="645" t="s">
        <v>240</v>
      </c>
      <c r="AM35" s="646"/>
      <c r="AN35" s="646"/>
      <c r="AO35" s="677"/>
      <c r="AP35" s="235"/>
      <c r="AQ35" s="703" t="s">
        <v>322</v>
      </c>
      <c r="AR35" s="704"/>
      <c r="AS35" s="704"/>
      <c r="AT35" s="704"/>
      <c r="AU35" s="704"/>
      <c r="AV35" s="704"/>
      <c r="AW35" s="704"/>
      <c r="AX35" s="704"/>
      <c r="AY35" s="704"/>
      <c r="AZ35" s="704"/>
      <c r="BA35" s="704"/>
      <c r="BB35" s="704"/>
      <c r="BC35" s="704"/>
      <c r="BD35" s="704"/>
      <c r="BE35" s="704"/>
      <c r="BF35" s="705"/>
      <c r="BG35" s="703" t="s">
        <v>323</v>
      </c>
      <c r="BH35" s="704"/>
      <c r="BI35" s="704"/>
      <c r="BJ35" s="704"/>
      <c r="BK35" s="704"/>
      <c r="BL35" s="704"/>
      <c r="BM35" s="704"/>
      <c r="BN35" s="704"/>
      <c r="BO35" s="704"/>
      <c r="BP35" s="704"/>
      <c r="BQ35" s="704"/>
      <c r="BR35" s="704"/>
      <c r="BS35" s="704"/>
      <c r="BT35" s="704"/>
      <c r="BU35" s="704"/>
      <c r="BV35" s="704"/>
      <c r="BW35" s="704"/>
      <c r="BX35" s="704"/>
      <c r="BY35" s="704"/>
      <c r="BZ35" s="704"/>
      <c r="CA35" s="704"/>
      <c r="CB35" s="705"/>
      <c r="CD35" s="681" t="s">
        <v>324</v>
      </c>
      <c r="CE35" s="682"/>
      <c r="CF35" s="682"/>
      <c r="CG35" s="682"/>
      <c r="CH35" s="682"/>
      <c r="CI35" s="682"/>
      <c r="CJ35" s="682"/>
      <c r="CK35" s="682"/>
      <c r="CL35" s="682"/>
      <c r="CM35" s="682"/>
      <c r="CN35" s="682"/>
      <c r="CO35" s="682"/>
      <c r="CP35" s="682"/>
      <c r="CQ35" s="683"/>
      <c r="CR35" s="642">
        <v>51129</v>
      </c>
      <c r="CS35" s="661"/>
      <c r="CT35" s="661"/>
      <c r="CU35" s="661"/>
      <c r="CV35" s="661"/>
      <c r="CW35" s="661"/>
      <c r="CX35" s="661"/>
      <c r="CY35" s="662"/>
      <c r="CZ35" s="645">
        <v>2</v>
      </c>
      <c r="DA35" s="663"/>
      <c r="DB35" s="663"/>
      <c r="DC35" s="664"/>
      <c r="DD35" s="648">
        <v>18335</v>
      </c>
      <c r="DE35" s="661"/>
      <c r="DF35" s="661"/>
      <c r="DG35" s="661"/>
      <c r="DH35" s="661"/>
      <c r="DI35" s="661"/>
      <c r="DJ35" s="661"/>
      <c r="DK35" s="662"/>
      <c r="DL35" s="648">
        <v>17024</v>
      </c>
      <c r="DM35" s="661"/>
      <c r="DN35" s="661"/>
      <c r="DO35" s="661"/>
      <c r="DP35" s="661"/>
      <c r="DQ35" s="661"/>
      <c r="DR35" s="661"/>
      <c r="DS35" s="661"/>
      <c r="DT35" s="661"/>
      <c r="DU35" s="661"/>
      <c r="DV35" s="662"/>
      <c r="DW35" s="645">
        <v>1.6</v>
      </c>
      <c r="DX35" s="663"/>
      <c r="DY35" s="663"/>
      <c r="DZ35" s="663"/>
      <c r="EA35" s="663"/>
      <c r="EB35" s="663"/>
      <c r="EC35" s="684"/>
    </row>
    <row r="36" spans="2:133" ht="11.25" customHeight="1" x14ac:dyDescent="0.15">
      <c r="B36" s="639" t="s">
        <v>325</v>
      </c>
      <c r="C36" s="640"/>
      <c r="D36" s="640"/>
      <c r="E36" s="640"/>
      <c r="F36" s="640"/>
      <c r="G36" s="640"/>
      <c r="H36" s="640"/>
      <c r="I36" s="640"/>
      <c r="J36" s="640"/>
      <c r="K36" s="640"/>
      <c r="L36" s="640"/>
      <c r="M36" s="640"/>
      <c r="N36" s="640"/>
      <c r="O36" s="640"/>
      <c r="P36" s="640"/>
      <c r="Q36" s="641"/>
      <c r="R36" s="642">
        <v>319152</v>
      </c>
      <c r="S36" s="643"/>
      <c r="T36" s="643"/>
      <c r="U36" s="643"/>
      <c r="V36" s="643"/>
      <c r="W36" s="643"/>
      <c r="X36" s="643"/>
      <c r="Y36" s="644"/>
      <c r="Z36" s="675">
        <v>11.9</v>
      </c>
      <c r="AA36" s="675"/>
      <c r="AB36" s="675"/>
      <c r="AC36" s="675"/>
      <c r="AD36" s="676" t="s">
        <v>240</v>
      </c>
      <c r="AE36" s="676"/>
      <c r="AF36" s="676"/>
      <c r="AG36" s="676"/>
      <c r="AH36" s="676"/>
      <c r="AI36" s="676"/>
      <c r="AJ36" s="676"/>
      <c r="AK36" s="676"/>
      <c r="AL36" s="645" t="s">
        <v>138</v>
      </c>
      <c r="AM36" s="646"/>
      <c r="AN36" s="646"/>
      <c r="AO36" s="677"/>
      <c r="AP36" s="235"/>
      <c r="AQ36" s="694" t="s">
        <v>326</v>
      </c>
      <c r="AR36" s="695"/>
      <c r="AS36" s="695"/>
      <c r="AT36" s="695"/>
      <c r="AU36" s="695"/>
      <c r="AV36" s="695"/>
      <c r="AW36" s="695"/>
      <c r="AX36" s="695"/>
      <c r="AY36" s="696"/>
      <c r="AZ36" s="697">
        <v>83784</v>
      </c>
      <c r="BA36" s="698"/>
      <c r="BB36" s="698"/>
      <c r="BC36" s="698"/>
      <c r="BD36" s="698"/>
      <c r="BE36" s="698"/>
      <c r="BF36" s="699"/>
      <c r="BG36" s="700" t="s">
        <v>327</v>
      </c>
      <c r="BH36" s="701"/>
      <c r="BI36" s="701"/>
      <c r="BJ36" s="701"/>
      <c r="BK36" s="701"/>
      <c r="BL36" s="701"/>
      <c r="BM36" s="701"/>
      <c r="BN36" s="701"/>
      <c r="BO36" s="701"/>
      <c r="BP36" s="701"/>
      <c r="BQ36" s="701"/>
      <c r="BR36" s="701"/>
      <c r="BS36" s="701"/>
      <c r="BT36" s="701"/>
      <c r="BU36" s="702"/>
      <c r="BV36" s="697">
        <v>2851</v>
      </c>
      <c r="BW36" s="698"/>
      <c r="BX36" s="698"/>
      <c r="BY36" s="698"/>
      <c r="BZ36" s="698"/>
      <c r="CA36" s="698"/>
      <c r="CB36" s="699"/>
      <c r="CD36" s="681" t="s">
        <v>328</v>
      </c>
      <c r="CE36" s="682"/>
      <c r="CF36" s="682"/>
      <c r="CG36" s="682"/>
      <c r="CH36" s="682"/>
      <c r="CI36" s="682"/>
      <c r="CJ36" s="682"/>
      <c r="CK36" s="682"/>
      <c r="CL36" s="682"/>
      <c r="CM36" s="682"/>
      <c r="CN36" s="682"/>
      <c r="CO36" s="682"/>
      <c r="CP36" s="682"/>
      <c r="CQ36" s="683"/>
      <c r="CR36" s="642">
        <v>326874</v>
      </c>
      <c r="CS36" s="643"/>
      <c r="CT36" s="643"/>
      <c r="CU36" s="643"/>
      <c r="CV36" s="643"/>
      <c r="CW36" s="643"/>
      <c r="CX36" s="643"/>
      <c r="CY36" s="644"/>
      <c r="CZ36" s="645">
        <v>12.9</v>
      </c>
      <c r="DA36" s="663"/>
      <c r="DB36" s="663"/>
      <c r="DC36" s="664"/>
      <c r="DD36" s="648">
        <v>229703</v>
      </c>
      <c r="DE36" s="643"/>
      <c r="DF36" s="643"/>
      <c r="DG36" s="643"/>
      <c r="DH36" s="643"/>
      <c r="DI36" s="643"/>
      <c r="DJ36" s="643"/>
      <c r="DK36" s="644"/>
      <c r="DL36" s="648">
        <v>157851</v>
      </c>
      <c r="DM36" s="643"/>
      <c r="DN36" s="643"/>
      <c r="DO36" s="643"/>
      <c r="DP36" s="643"/>
      <c r="DQ36" s="643"/>
      <c r="DR36" s="643"/>
      <c r="DS36" s="643"/>
      <c r="DT36" s="643"/>
      <c r="DU36" s="643"/>
      <c r="DV36" s="644"/>
      <c r="DW36" s="645">
        <v>14.7</v>
      </c>
      <c r="DX36" s="663"/>
      <c r="DY36" s="663"/>
      <c r="DZ36" s="663"/>
      <c r="EA36" s="663"/>
      <c r="EB36" s="663"/>
      <c r="EC36" s="684"/>
    </row>
    <row r="37" spans="2:133" ht="11.25" customHeight="1" x14ac:dyDescent="0.15">
      <c r="B37" s="639" t="s">
        <v>329</v>
      </c>
      <c r="C37" s="640"/>
      <c r="D37" s="640"/>
      <c r="E37" s="640"/>
      <c r="F37" s="640"/>
      <c r="G37" s="640"/>
      <c r="H37" s="640"/>
      <c r="I37" s="640"/>
      <c r="J37" s="640"/>
      <c r="K37" s="640"/>
      <c r="L37" s="640"/>
      <c r="M37" s="640"/>
      <c r="N37" s="640"/>
      <c r="O37" s="640"/>
      <c r="P37" s="640"/>
      <c r="Q37" s="641"/>
      <c r="R37" s="642">
        <v>56884</v>
      </c>
      <c r="S37" s="643"/>
      <c r="T37" s="643"/>
      <c r="U37" s="643"/>
      <c r="V37" s="643"/>
      <c r="W37" s="643"/>
      <c r="X37" s="643"/>
      <c r="Y37" s="644"/>
      <c r="Z37" s="675">
        <v>2.1</v>
      </c>
      <c r="AA37" s="675"/>
      <c r="AB37" s="675"/>
      <c r="AC37" s="675"/>
      <c r="AD37" s="676" t="s">
        <v>137</v>
      </c>
      <c r="AE37" s="676"/>
      <c r="AF37" s="676"/>
      <c r="AG37" s="676"/>
      <c r="AH37" s="676"/>
      <c r="AI37" s="676"/>
      <c r="AJ37" s="676"/>
      <c r="AK37" s="676"/>
      <c r="AL37" s="645" t="s">
        <v>240</v>
      </c>
      <c r="AM37" s="646"/>
      <c r="AN37" s="646"/>
      <c r="AO37" s="677"/>
      <c r="AQ37" s="685" t="s">
        <v>330</v>
      </c>
      <c r="AR37" s="686"/>
      <c r="AS37" s="686"/>
      <c r="AT37" s="686"/>
      <c r="AU37" s="686"/>
      <c r="AV37" s="686"/>
      <c r="AW37" s="686"/>
      <c r="AX37" s="686"/>
      <c r="AY37" s="687"/>
      <c r="AZ37" s="642">
        <v>20198</v>
      </c>
      <c r="BA37" s="643"/>
      <c r="BB37" s="643"/>
      <c r="BC37" s="643"/>
      <c r="BD37" s="661"/>
      <c r="BE37" s="661"/>
      <c r="BF37" s="688"/>
      <c r="BG37" s="681" t="s">
        <v>331</v>
      </c>
      <c r="BH37" s="682"/>
      <c r="BI37" s="682"/>
      <c r="BJ37" s="682"/>
      <c r="BK37" s="682"/>
      <c r="BL37" s="682"/>
      <c r="BM37" s="682"/>
      <c r="BN37" s="682"/>
      <c r="BO37" s="682"/>
      <c r="BP37" s="682"/>
      <c r="BQ37" s="682"/>
      <c r="BR37" s="682"/>
      <c r="BS37" s="682"/>
      <c r="BT37" s="682"/>
      <c r="BU37" s="683"/>
      <c r="BV37" s="642">
        <v>2752</v>
      </c>
      <c r="BW37" s="643"/>
      <c r="BX37" s="643"/>
      <c r="BY37" s="643"/>
      <c r="BZ37" s="643"/>
      <c r="CA37" s="643"/>
      <c r="CB37" s="689"/>
      <c r="CD37" s="681" t="s">
        <v>332</v>
      </c>
      <c r="CE37" s="682"/>
      <c r="CF37" s="682"/>
      <c r="CG37" s="682"/>
      <c r="CH37" s="682"/>
      <c r="CI37" s="682"/>
      <c r="CJ37" s="682"/>
      <c r="CK37" s="682"/>
      <c r="CL37" s="682"/>
      <c r="CM37" s="682"/>
      <c r="CN37" s="682"/>
      <c r="CO37" s="682"/>
      <c r="CP37" s="682"/>
      <c r="CQ37" s="683"/>
      <c r="CR37" s="642">
        <v>69034</v>
      </c>
      <c r="CS37" s="661"/>
      <c r="CT37" s="661"/>
      <c r="CU37" s="661"/>
      <c r="CV37" s="661"/>
      <c r="CW37" s="661"/>
      <c r="CX37" s="661"/>
      <c r="CY37" s="662"/>
      <c r="CZ37" s="645">
        <v>2.7</v>
      </c>
      <c r="DA37" s="663"/>
      <c r="DB37" s="663"/>
      <c r="DC37" s="664"/>
      <c r="DD37" s="648">
        <v>53034</v>
      </c>
      <c r="DE37" s="661"/>
      <c r="DF37" s="661"/>
      <c r="DG37" s="661"/>
      <c r="DH37" s="661"/>
      <c r="DI37" s="661"/>
      <c r="DJ37" s="661"/>
      <c r="DK37" s="662"/>
      <c r="DL37" s="648">
        <v>48884</v>
      </c>
      <c r="DM37" s="661"/>
      <c r="DN37" s="661"/>
      <c r="DO37" s="661"/>
      <c r="DP37" s="661"/>
      <c r="DQ37" s="661"/>
      <c r="DR37" s="661"/>
      <c r="DS37" s="661"/>
      <c r="DT37" s="661"/>
      <c r="DU37" s="661"/>
      <c r="DV37" s="662"/>
      <c r="DW37" s="645">
        <v>4.5</v>
      </c>
      <c r="DX37" s="663"/>
      <c r="DY37" s="663"/>
      <c r="DZ37" s="663"/>
      <c r="EA37" s="663"/>
      <c r="EB37" s="663"/>
      <c r="EC37" s="684"/>
    </row>
    <row r="38" spans="2:133" ht="11.25" customHeight="1" x14ac:dyDescent="0.15">
      <c r="B38" s="639" t="s">
        <v>333</v>
      </c>
      <c r="C38" s="640"/>
      <c r="D38" s="640"/>
      <c r="E38" s="640"/>
      <c r="F38" s="640"/>
      <c r="G38" s="640"/>
      <c r="H38" s="640"/>
      <c r="I38" s="640"/>
      <c r="J38" s="640"/>
      <c r="K38" s="640"/>
      <c r="L38" s="640"/>
      <c r="M38" s="640"/>
      <c r="N38" s="640"/>
      <c r="O38" s="640"/>
      <c r="P38" s="640"/>
      <c r="Q38" s="641"/>
      <c r="R38" s="642">
        <v>97156</v>
      </c>
      <c r="S38" s="643"/>
      <c r="T38" s="643"/>
      <c r="U38" s="643"/>
      <c r="V38" s="643"/>
      <c r="W38" s="643"/>
      <c r="X38" s="643"/>
      <c r="Y38" s="644"/>
      <c r="Z38" s="675">
        <v>3.6</v>
      </c>
      <c r="AA38" s="675"/>
      <c r="AB38" s="675"/>
      <c r="AC38" s="675"/>
      <c r="AD38" s="676">
        <v>2</v>
      </c>
      <c r="AE38" s="676"/>
      <c r="AF38" s="676"/>
      <c r="AG38" s="676"/>
      <c r="AH38" s="676"/>
      <c r="AI38" s="676"/>
      <c r="AJ38" s="676"/>
      <c r="AK38" s="676"/>
      <c r="AL38" s="645">
        <v>0</v>
      </c>
      <c r="AM38" s="646"/>
      <c r="AN38" s="646"/>
      <c r="AO38" s="677"/>
      <c r="AQ38" s="685" t="s">
        <v>334</v>
      </c>
      <c r="AR38" s="686"/>
      <c r="AS38" s="686"/>
      <c r="AT38" s="686"/>
      <c r="AU38" s="686"/>
      <c r="AV38" s="686"/>
      <c r="AW38" s="686"/>
      <c r="AX38" s="686"/>
      <c r="AY38" s="687"/>
      <c r="AZ38" s="642">
        <v>13784</v>
      </c>
      <c r="BA38" s="643"/>
      <c r="BB38" s="643"/>
      <c r="BC38" s="643"/>
      <c r="BD38" s="661"/>
      <c r="BE38" s="661"/>
      <c r="BF38" s="688"/>
      <c r="BG38" s="681" t="s">
        <v>335</v>
      </c>
      <c r="BH38" s="682"/>
      <c r="BI38" s="682"/>
      <c r="BJ38" s="682"/>
      <c r="BK38" s="682"/>
      <c r="BL38" s="682"/>
      <c r="BM38" s="682"/>
      <c r="BN38" s="682"/>
      <c r="BO38" s="682"/>
      <c r="BP38" s="682"/>
      <c r="BQ38" s="682"/>
      <c r="BR38" s="682"/>
      <c r="BS38" s="682"/>
      <c r="BT38" s="682"/>
      <c r="BU38" s="683"/>
      <c r="BV38" s="642">
        <v>70</v>
      </c>
      <c r="BW38" s="643"/>
      <c r="BX38" s="643"/>
      <c r="BY38" s="643"/>
      <c r="BZ38" s="643"/>
      <c r="CA38" s="643"/>
      <c r="CB38" s="689"/>
      <c r="CD38" s="681" t="s">
        <v>336</v>
      </c>
      <c r="CE38" s="682"/>
      <c r="CF38" s="682"/>
      <c r="CG38" s="682"/>
      <c r="CH38" s="682"/>
      <c r="CI38" s="682"/>
      <c r="CJ38" s="682"/>
      <c r="CK38" s="682"/>
      <c r="CL38" s="682"/>
      <c r="CM38" s="682"/>
      <c r="CN38" s="682"/>
      <c r="CO38" s="682"/>
      <c r="CP38" s="682"/>
      <c r="CQ38" s="683"/>
      <c r="CR38" s="642">
        <v>83784</v>
      </c>
      <c r="CS38" s="643"/>
      <c r="CT38" s="643"/>
      <c r="CU38" s="643"/>
      <c r="CV38" s="643"/>
      <c r="CW38" s="643"/>
      <c r="CX38" s="643"/>
      <c r="CY38" s="644"/>
      <c r="CZ38" s="645">
        <v>3.3</v>
      </c>
      <c r="DA38" s="663"/>
      <c r="DB38" s="663"/>
      <c r="DC38" s="664"/>
      <c r="DD38" s="648">
        <v>72700</v>
      </c>
      <c r="DE38" s="643"/>
      <c r="DF38" s="643"/>
      <c r="DG38" s="643"/>
      <c r="DH38" s="643"/>
      <c r="DI38" s="643"/>
      <c r="DJ38" s="643"/>
      <c r="DK38" s="644"/>
      <c r="DL38" s="648">
        <v>39689</v>
      </c>
      <c r="DM38" s="643"/>
      <c r="DN38" s="643"/>
      <c r="DO38" s="643"/>
      <c r="DP38" s="643"/>
      <c r="DQ38" s="643"/>
      <c r="DR38" s="643"/>
      <c r="DS38" s="643"/>
      <c r="DT38" s="643"/>
      <c r="DU38" s="643"/>
      <c r="DV38" s="644"/>
      <c r="DW38" s="645">
        <v>3.7</v>
      </c>
      <c r="DX38" s="663"/>
      <c r="DY38" s="663"/>
      <c r="DZ38" s="663"/>
      <c r="EA38" s="663"/>
      <c r="EB38" s="663"/>
      <c r="EC38" s="684"/>
    </row>
    <row r="39" spans="2:133" ht="11.25" customHeight="1" x14ac:dyDescent="0.15">
      <c r="B39" s="639" t="s">
        <v>337</v>
      </c>
      <c r="C39" s="640"/>
      <c r="D39" s="640"/>
      <c r="E39" s="640"/>
      <c r="F39" s="640"/>
      <c r="G39" s="640"/>
      <c r="H39" s="640"/>
      <c r="I39" s="640"/>
      <c r="J39" s="640"/>
      <c r="K39" s="640"/>
      <c r="L39" s="640"/>
      <c r="M39" s="640"/>
      <c r="N39" s="640"/>
      <c r="O39" s="640"/>
      <c r="P39" s="640"/>
      <c r="Q39" s="641"/>
      <c r="R39" s="642">
        <v>644973</v>
      </c>
      <c r="S39" s="643"/>
      <c r="T39" s="643"/>
      <c r="U39" s="643"/>
      <c r="V39" s="643"/>
      <c r="W39" s="643"/>
      <c r="X39" s="643"/>
      <c r="Y39" s="644"/>
      <c r="Z39" s="675">
        <v>24.1</v>
      </c>
      <c r="AA39" s="675"/>
      <c r="AB39" s="675"/>
      <c r="AC39" s="675"/>
      <c r="AD39" s="676" t="s">
        <v>240</v>
      </c>
      <c r="AE39" s="676"/>
      <c r="AF39" s="676"/>
      <c r="AG39" s="676"/>
      <c r="AH39" s="676"/>
      <c r="AI39" s="676"/>
      <c r="AJ39" s="676"/>
      <c r="AK39" s="676"/>
      <c r="AL39" s="645" t="s">
        <v>240</v>
      </c>
      <c r="AM39" s="646"/>
      <c r="AN39" s="646"/>
      <c r="AO39" s="677"/>
      <c r="AQ39" s="685" t="s">
        <v>338</v>
      </c>
      <c r="AR39" s="686"/>
      <c r="AS39" s="686"/>
      <c r="AT39" s="686"/>
      <c r="AU39" s="686"/>
      <c r="AV39" s="686"/>
      <c r="AW39" s="686"/>
      <c r="AX39" s="686"/>
      <c r="AY39" s="687"/>
      <c r="AZ39" s="642">
        <v>6718</v>
      </c>
      <c r="BA39" s="643"/>
      <c r="BB39" s="643"/>
      <c r="BC39" s="643"/>
      <c r="BD39" s="661"/>
      <c r="BE39" s="661"/>
      <c r="BF39" s="688"/>
      <c r="BG39" s="681" t="s">
        <v>339</v>
      </c>
      <c r="BH39" s="682"/>
      <c r="BI39" s="682"/>
      <c r="BJ39" s="682"/>
      <c r="BK39" s="682"/>
      <c r="BL39" s="682"/>
      <c r="BM39" s="682"/>
      <c r="BN39" s="682"/>
      <c r="BO39" s="682"/>
      <c r="BP39" s="682"/>
      <c r="BQ39" s="682"/>
      <c r="BR39" s="682"/>
      <c r="BS39" s="682"/>
      <c r="BT39" s="682"/>
      <c r="BU39" s="683"/>
      <c r="BV39" s="642">
        <v>142</v>
      </c>
      <c r="BW39" s="643"/>
      <c r="BX39" s="643"/>
      <c r="BY39" s="643"/>
      <c r="BZ39" s="643"/>
      <c r="CA39" s="643"/>
      <c r="CB39" s="689"/>
      <c r="CD39" s="681" t="s">
        <v>340</v>
      </c>
      <c r="CE39" s="682"/>
      <c r="CF39" s="682"/>
      <c r="CG39" s="682"/>
      <c r="CH39" s="682"/>
      <c r="CI39" s="682"/>
      <c r="CJ39" s="682"/>
      <c r="CK39" s="682"/>
      <c r="CL39" s="682"/>
      <c r="CM39" s="682"/>
      <c r="CN39" s="682"/>
      <c r="CO39" s="682"/>
      <c r="CP39" s="682"/>
      <c r="CQ39" s="683"/>
      <c r="CR39" s="642">
        <v>203810</v>
      </c>
      <c r="CS39" s="661"/>
      <c r="CT39" s="661"/>
      <c r="CU39" s="661"/>
      <c r="CV39" s="661"/>
      <c r="CW39" s="661"/>
      <c r="CX39" s="661"/>
      <c r="CY39" s="662"/>
      <c r="CZ39" s="645">
        <v>8</v>
      </c>
      <c r="DA39" s="663"/>
      <c r="DB39" s="663"/>
      <c r="DC39" s="664"/>
      <c r="DD39" s="648">
        <v>113272</v>
      </c>
      <c r="DE39" s="661"/>
      <c r="DF39" s="661"/>
      <c r="DG39" s="661"/>
      <c r="DH39" s="661"/>
      <c r="DI39" s="661"/>
      <c r="DJ39" s="661"/>
      <c r="DK39" s="662"/>
      <c r="DL39" s="648" t="s">
        <v>240</v>
      </c>
      <c r="DM39" s="661"/>
      <c r="DN39" s="661"/>
      <c r="DO39" s="661"/>
      <c r="DP39" s="661"/>
      <c r="DQ39" s="661"/>
      <c r="DR39" s="661"/>
      <c r="DS39" s="661"/>
      <c r="DT39" s="661"/>
      <c r="DU39" s="661"/>
      <c r="DV39" s="662"/>
      <c r="DW39" s="645" t="s">
        <v>240</v>
      </c>
      <c r="DX39" s="663"/>
      <c r="DY39" s="663"/>
      <c r="DZ39" s="663"/>
      <c r="EA39" s="663"/>
      <c r="EB39" s="663"/>
      <c r="EC39" s="684"/>
    </row>
    <row r="40" spans="2:133" ht="11.25" customHeight="1" x14ac:dyDescent="0.15">
      <c r="B40" s="639" t="s">
        <v>341</v>
      </c>
      <c r="C40" s="640"/>
      <c r="D40" s="640"/>
      <c r="E40" s="640"/>
      <c r="F40" s="640"/>
      <c r="G40" s="640"/>
      <c r="H40" s="640"/>
      <c r="I40" s="640"/>
      <c r="J40" s="640"/>
      <c r="K40" s="640"/>
      <c r="L40" s="640"/>
      <c r="M40" s="640"/>
      <c r="N40" s="640"/>
      <c r="O40" s="640"/>
      <c r="P40" s="640"/>
      <c r="Q40" s="641"/>
      <c r="R40" s="642" t="s">
        <v>240</v>
      </c>
      <c r="S40" s="643"/>
      <c r="T40" s="643"/>
      <c r="U40" s="643"/>
      <c r="V40" s="643"/>
      <c r="W40" s="643"/>
      <c r="X40" s="643"/>
      <c r="Y40" s="644"/>
      <c r="Z40" s="675" t="s">
        <v>240</v>
      </c>
      <c r="AA40" s="675"/>
      <c r="AB40" s="675"/>
      <c r="AC40" s="675"/>
      <c r="AD40" s="676" t="s">
        <v>240</v>
      </c>
      <c r="AE40" s="676"/>
      <c r="AF40" s="676"/>
      <c r="AG40" s="676"/>
      <c r="AH40" s="676"/>
      <c r="AI40" s="676"/>
      <c r="AJ40" s="676"/>
      <c r="AK40" s="676"/>
      <c r="AL40" s="645" t="s">
        <v>138</v>
      </c>
      <c r="AM40" s="646"/>
      <c r="AN40" s="646"/>
      <c r="AO40" s="677"/>
      <c r="AQ40" s="685" t="s">
        <v>342</v>
      </c>
      <c r="AR40" s="686"/>
      <c r="AS40" s="686"/>
      <c r="AT40" s="686"/>
      <c r="AU40" s="686"/>
      <c r="AV40" s="686"/>
      <c r="AW40" s="686"/>
      <c r="AX40" s="686"/>
      <c r="AY40" s="687"/>
      <c r="AZ40" s="642" t="s">
        <v>137</v>
      </c>
      <c r="BA40" s="643"/>
      <c r="BB40" s="643"/>
      <c r="BC40" s="643"/>
      <c r="BD40" s="661"/>
      <c r="BE40" s="661"/>
      <c r="BF40" s="688"/>
      <c r="BG40" s="690" t="s">
        <v>343</v>
      </c>
      <c r="BH40" s="691"/>
      <c r="BI40" s="691"/>
      <c r="BJ40" s="691"/>
      <c r="BK40" s="691"/>
      <c r="BL40" s="236"/>
      <c r="BM40" s="682" t="s">
        <v>344</v>
      </c>
      <c r="BN40" s="682"/>
      <c r="BO40" s="682"/>
      <c r="BP40" s="682"/>
      <c r="BQ40" s="682"/>
      <c r="BR40" s="682"/>
      <c r="BS40" s="682"/>
      <c r="BT40" s="682"/>
      <c r="BU40" s="683"/>
      <c r="BV40" s="642">
        <v>55</v>
      </c>
      <c r="BW40" s="643"/>
      <c r="BX40" s="643"/>
      <c r="BY40" s="643"/>
      <c r="BZ40" s="643"/>
      <c r="CA40" s="643"/>
      <c r="CB40" s="689"/>
      <c r="CD40" s="681" t="s">
        <v>345</v>
      </c>
      <c r="CE40" s="682"/>
      <c r="CF40" s="682"/>
      <c r="CG40" s="682"/>
      <c r="CH40" s="682"/>
      <c r="CI40" s="682"/>
      <c r="CJ40" s="682"/>
      <c r="CK40" s="682"/>
      <c r="CL40" s="682"/>
      <c r="CM40" s="682"/>
      <c r="CN40" s="682"/>
      <c r="CO40" s="682"/>
      <c r="CP40" s="682"/>
      <c r="CQ40" s="683"/>
      <c r="CR40" s="642">
        <v>7983</v>
      </c>
      <c r="CS40" s="643"/>
      <c r="CT40" s="643"/>
      <c r="CU40" s="643"/>
      <c r="CV40" s="643"/>
      <c r="CW40" s="643"/>
      <c r="CX40" s="643"/>
      <c r="CY40" s="644"/>
      <c r="CZ40" s="645">
        <v>0.3</v>
      </c>
      <c r="DA40" s="663"/>
      <c r="DB40" s="663"/>
      <c r="DC40" s="664"/>
      <c r="DD40" s="648" t="s">
        <v>240</v>
      </c>
      <c r="DE40" s="643"/>
      <c r="DF40" s="643"/>
      <c r="DG40" s="643"/>
      <c r="DH40" s="643"/>
      <c r="DI40" s="643"/>
      <c r="DJ40" s="643"/>
      <c r="DK40" s="644"/>
      <c r="DL40" s="648" t="s">
        <v>240</v>
      </c>
      <c r="DM40" s="643"/>
      <c r="DN40" s="643"/>
      <c r="DO40" s="643"/>
      <c r="DP40" s="643"/>
      <c r="DQ40" s="643"/>
      <c r="DR40" s="643"/>
      <c r="DS40" s="643"/>
      <c r="DT40" s="643"/>
      <c r="DU40" s="643"/>
      <c r="DV40" s="644"/>
      <c r="DW40" s="645" t="s">
        <v>240</v>
      </c>
      <c r="DX40" s="663"/>
      <c r="DY40" s="663"/>
      <c r="DZ40" s="663"/>
      <c r="EA40" s="663"/>
      <c r="EB40" s="663"/>
      <c r="EC40" s="684"/>
    </row>
    <row r="41" spans="2:133" ht="11.25" customHeight="1" x14ac:dyDescent="0.15">
      <c r="B41" s="639" t="s">
        <v>346</v>
      </c>
      <c r="C41" s="640"/>
      <c r="D41" s="640"/>
      <c r="E41" s="640"/>
      <c r="F41" s="640"/>
      <c r="G41" s="640"/>
      <c r="H41" s="640"/>
      <c r="I41" s="640"/>
      <c r="J41" s="640"/>
      <c r="K41" s="640"/>
      <c r="L41" s="640"/>
      <c r="M41" s="640"/>
      <c r="N41" s="640"/>
      <c r="O41" s="640"/>
      <c r="P41" s="640"/>
      <c r="Q41" s="641"/>
      <c r="R41" s="642" t="s">
        <v>240</v>
      </c>
      <c r="S41" s="643"/>
      <c r="T41" s="643"/>
      <c r="U41" s="643"/>
      <c r="V41" s="643"/>
      <c r="W41" s="643"/>
      <c r="X41" s="643"/>
      <c r="Y41" s="644"/>
      <c r="Z41" s="675" t="s">
        <v>138</v>
      </c>
      <c r="AA41" s="675"/>
      <c r="AB41" s="675"/>
      <c r="AC41" s="675"/>
      <c r="AD41" s="676" t="s">
        <v>240</v>
      </c>
      <c r="AE41" s="676"/>
      <c r="AF41" s="676"/>
      <c r="AG41" s="676"/>
      <c r="AH41" s="676"/>
      <c r="AI41" s="676"/>
      <c r="AJ41" s="676"/>
      <c r="AK41" s="676"/>
      <c r="AL41" s="645" t="s">
        <v>240</v>
      </c>
      <c r="AM41" s="646"/>
      <c r="AN41" s="646"/>
      <c r="AO41" s="677"/>
      <c r="AQ41" s="685" t="s">
        <v>347</v>
      </c>
      <c r="AR41" s="686"/>
      <c r="AS41" s="686"/>
      <c r="AT41" s="686"/>
      <c r="AU41" s="686"/>
      <c r="AV41" s="686"/>
      <c r="AW41" s="686"/>
      <c r="AX41" s="686"/>
      <c r="AY41" s="687"/>
      <c r="AZ41" s="642">
        <v>10571</v>
      </c>
      <c r="BA41" s="643"/>
      <c r="BB41" s="643"/>
      <c r="BC41" s="643"/>
      <c r="BD41" s="661"/>
      <c r="BE41" s="661"/>
      <c r="BF41" s="688"/>
      <c r="BG41" s="690"/>
      <c r="BH41" s="691"/>
      <c r="BI41" s="691"/>
      <c r="BJ41" s="691"/>
      <c r="BK41" s="691"/>
      <c r="BL41" s="236"/>
      <c r="BM41" s="682" t="s">
        <v>348</v>
      </c>
      <c r="BN41" s="682"/>
      <c r="BO41" s="682"/>
      <c r="BP41" s="682"/>
      <c r="BQ41" s="682"/>
      <c r="BR41" s="682"/>
      <c r="BS41" s="682"/>
      <c r="BT41" s="682"/>
      <c r="BU41" s="683"/>
      <c r="BV41" s="642">
        <v>6</v>
      </c>
      <c r="BW41" s="643"/>
      <c r="BX41" s="643"/>
      <c r="BY41" s="643"/>
      <c r="BZ41" s="643"/>
      <c r="CA41" s="643"/>
      <c r="CB41" s="689"/>
      <c r="CD41" s="681" t="s">
        <v>349</v>
      </c>
      <c r="CE41" s="682"/>
      <c r="CF41" s="682"/>
      <c r="CG41" s="682"/>
      <c r="CH41" s="682"/>
      <c r="CI41" s="682"/>
      <c r="CJ41" s="682"/>
      <c r="CK41" s="682"/>
      <c r="CL41" s="682"/>
      <c r="CM41" s="682"/>
      <c r="CN41" s="682"/>
      <c r="CO41" s="682"/>
      <c r="CP41" s="682"/>
      <c r="CQ41" s="683"/>
      <c r="CR41" s="642" t="s">
        <v>240</v>
      </c>
      <c r="CS41" s="661"/>
      <c r="CT41" s="661"/>
      <c r="CU41" s="661"/>
      <c r="CV41" s="661"/>
      <c r="CW41" s="661"/>
      <c r="CX41" s="661"/>
      <c r="CY41" s="662"/>
      <c r="CZ41" s="645" t="s">
        <v>137</v>
      </c>
      <c r="DA41" s="663"/>
      <c r="DB41" s="663"/>
      <c r="DC41" s="664"/>
      <c r="DD41" s="648" t="s">
        <v>137</v>
      </c>
      <c r="DE41" s="661"/>
      <c r="DF41" s="661"/>
      <c r="DG41" s="661"/>
      <c r="DH41" s="661"/>
      <c r="DI41" s="661"/>
      <c r="DJ41" s="661"/>
      <c r="DK41" s="662"/>
      <c r="DL41" s="649"/>
      <c r="DM41" s="650"/>
      <c r="DN41" s="650"/>
      <c r="DO41" s="650"/>
      <c r="DP41" s="650"/>
      <c r="DQ41" s="650"/>
      <c r="DR41" s="650"/>
      <c r="DS41" s="650"/>
      <c r="DT41" s="650"/>
      <c r="DU41" s="650"/>
      <c r="DV41" s="651"/>
      <c r="DW41" s="652"/>
      <c r="DX41" s="653"/>
      <c r="DY41" s="653"/>
      <c r="DZ41" s="653"/>
      <c r="EA41" s="653"/>
      <c r="EB41" s="653"/>
      <c r="EC41" s="654"/>
    </row>
    <row r="42" spans="2:133" ht="11.25" customHeight="1" x14ac:dyDescent="0.15">
      <c r="B42" s="639" t="s">
        <v>350</v>
      </c>
      <c r="C42" s="640"/>
      <c r="D42" s="640"/>
      <c r="E42" s="640"/>
      <c r="F42" s="640"/>
      <c r="G42" s="640"/>
      <c r="H42" s="640"/>
      <c r="I42" s="640"/>
      <c r="J42" s="640"/>
      <c r="K42" s="640"/>
      <c r="L42" s="640"/>
      <c r="M42" s="640"/>
      <c r="N42" s="640"/>
      <c r="O42" s="640"/>
      <c r="P42" s="640"/>
      <c r="Q42" s="641"/>
      <c r="R42" s="642">
        <v>36134</v>
      </c>
      <c r="S42" s="643"/>
      <c r="T42" s="643"/>
      <c r="U42" s="643"/>
      <c r="V42" s="643"/>
      <c r="W42" s="643"/>
      <c r="X42" s="643"/>
      <c r="Y42" s="644"/>
      <c r="Z42" s="675">
        <v>1.4</v>
      </c>
      <c r="AA42" s="675"/>
      <c r="AB42" s="675"/>
      <c r="AC42" s="675"/>
      <c r="AD42" s="676" t="s">
        <v>240</v>
      </c>
      <c r="AE42" s="676"/>
      <c r="AF42" s="676"/>
      <c r="AG42" s="676"/>
      <c r="AH42" s="676"/>
      <c r="AI42" s="676"/>
      <c r="AJ42" s="676"/>
      <c r="AK42" s="676"/>
      <c r="AL42" s="645" t="s">
        <v>137</v>
      </c>
      <c r="AM42" s="646"/>
      <c r="AN42" s="646"/>
      <c r="AO42" s="677"/>
      <c r="AQ42" s="678" t="s">
        <v>351</v>
      </c>
      <c r="AR42" s="679"/>
      <c r="AS42" s="679"/>
      <c r="AT42" s="679"/>
      <c r="AU42" s="679"/>
      <c r="AV42" s="679"/>
      <c r="AW42" s="679"/>
      <c r="AX42" s="679"/>
      <c r="AY42" s="680"/>
      <c r="AZ42" s="626">
        <v>32513</v>
      </c>
      <c r="BA42" s="665"/>
      <c r="BB42" s="665"/>
      <c r="BC42" s="665"/>
      <c r="BD42" s="627"/>
      <c r="BE42" s="627"/>
      <c r="BF42" s="671"/>
      <c r="BG42" s="692"/>
      <c r="BH42" s="693"/>
      <c r="BI42" s="693"/>
      <c r="BJ42" s="693"/>
      <c r="BK42" s="693"/>
      <c r="BL42" s="237"/>
      <c r="BM42" s="672" t="s">
        <v>352</v>
      </c>
      <c r="BN42" s="672"/>
      <c r="BO42" s="672"/>
      <c r="BP42" s="672"/>
      <c r="BQ42" s="672"/>
      <c r="BR42" s="672"/>
      <c r="BS42" s="672"/>
      <c r="BT42" s="672"/>
      <c r="BU42" s="673"/>
      <c r="BV42" s="626">
        <v>159</v>
      </c>
      <c r="BW42" s="665"/>
      <c r="BX42" s="665"/>
      <c r="BY42" s="665"/>
      <c r="BZ42" s="665"/>
      <c r="CA42" s="665"/>
      <c r="CB42" s="674"/>
      <c r="CD42" s="639" t="s">
        <v>353</v>
      </c>
      <c r="CE42" s="640"/>
      <c r="CF42" s="640"/>
      <c r="CG42" s="640"/>
      <c r="CH42" s="640"/>
      <c r="CI42" s="640"/>
      <c r="CJ42" s="640"/>
      <c r="CK42" s="640"/>
      <c r="CL42" s="640"/>
      <c r="CM42" s="640"/>
      <c r="CN42" s="640"/>
      <c r="CO42" s="640"/>
      <c r="CP42" s="640"/>
      <c r="CQ42" s="641"/>
      <c r="CR42" s="642">
        <v>775554</v>
      </c>
      <c r="CS42" s="643"/>
      <c r="CT42" s="643"/>
      <c r="CU42" s="643"/>
      <c r="CV42" s="643"/>
      <c r="CW42" s="643"/>
      <c r="CX42" s="643"/>
      <c r="CY42" s="644"/>
      <c r="CZ42" s="645">
        <v>30.6</v>
      </c>
      <c r="DA42" s="646"/>
      <c r="DB42" s="646"/>
      <c r="DC42" s="647"/>
      <c r="DD42" s="648">
        <v>29008</v>
      </c>
      <c r="DE42" s="643"/>
      <c r="DF42" s="643"/>
      <c r="DG42" s="643"/>
      <c r="DH42" s="643"/>
      <c r="DI42" s="643"/>
      <c r="DJ42" s="643"/>
      <c r="DK42" s="644"/>
      <c r="DL42" s="649"/>
      <c r="DM42" s="650"/>
      <c r="DN42" s="650"/>
      <c r="DO42" s="650"/>
      <c r="DP42" s="650"/>
      <c r="DQ42" s="650"/>
      <c r="DR42" s="650"/>
      <c r="DS42" s="650"/>
      <c r="DT42" s="650"/>
      <c r="DU42" s="650"/>
      <c r="DV42" s="651"/>
      <c r="DW42" s="652"/>
      <c r="DX42" s="653"/>
      <c r="DY42" s="653"/>
      <c r="DZ42" s="653"/>
      <c r="EA42" s="653"/>
      <c r="EB42" s="653"/>
      <c r="EC42" s="654"/>
    </row>
    <row r="43" spans="2:133" ht="11.25" customHeight="1" x14ac:dyDescent="0.15">
      <c r="B43" s="623" t="s">
        <v>354</v>
      </c>
      <c r="C43" s="624"/>
      <c r="D43" s="624"/>
      <c r="E43" s="624"/>
      <c r="F43" s="624"/>
      <c r="G43" s="624"/>
      <c r="H43" s="624"/>
      <c r="I43" s="624"/>
      <c r="J43" s="624"/>
      <c r="K43" s="624"/>
      <c r="L43" s="624"/>
      <c r="M43" s="624"/>
      <c r="N43" s="624"/>
      <c r="O43" s="624"/>
      <c r="P43" s="624"/>
      <c r="Q43" s="625"/>
      <c r="R43" s="626">
        <v>2675151</v>
      </c>
      <c r="S43" s="665"/>
      <c r="T43" s="665"/>
      <c r="U43" s="665"/>
      <c r="V43" s="665"/>
      <c r="W43" s="665"/>
      <c r="X43" s="665"/>
      <c r="Y43" s="666"/>
      <c r="Z43" s="667">
        <v>100</v>
      </c>
      <c r="AA43" s="667"/>
      <c r="AB43" s="667"/>
      <c r="AC43" s="667"/>
      <c r="AD43" s="668">
        <v>1038783</v>
      </c>
      <c r="AE43" s="668"/>
      <c r="AF43" s="668"/>
      <c r="AG43" s="668"/>
      <c r="AH43" s="668"/>
      <c r="AI43" s="668"/>
      <c r="AJ43" s="668"/>
      <c r="AK43" s="668"/>
      <c r="AL43" s="629">
        <v>100</v>
      </c>
      <c r="AM43" s="669"/>
      <c r="AN43" s="669"/>
      <c r="AO43" s="670"/>
      <c r="BV43" s="238"/>
      <c r="BW43" s="238"/>
      <c r="BX43" s="238"/>
      <c r="BY43" s="238"/>
      <c r="BZ43" s="238"/>
      <c r="CA43" s="238"/>
      <c r="CB43" s="238"/>
      <c r="CD43" s="639" t="s">
        <v>355</v>
      </c>
      <c r="CE43" s="640"/>
      <c r="CF43" s="640"/>
      <c r="CG43" s="640"/>
      <c r="CH43" s="640"/>
      <c r="CI43" s="640"/>
      <c r="CJ43" s="640"/>
      <c r="CK43" s="640"/>
      <c r="CL43" s="640"/>
      <c r="CM43" s="640"/>
      <c r="CN43" s="640"/>
      <c r="CO43" s="640"/>
      <c r="CP43" s="640"/>
      <c r="CQ43" s="641"/>
      <c r="CR43" s="642" t="s">
        <v>240</v>
      </c>
      <c r="CS43" s="661"/>
      <c r="CT43" s="661"/>
      <c r="CU43" s="661"/>
      <c r="CV43" s="661"/>
      <c r="CW43" s="661"/>
      <c r="CX43" s="661"/>
      <c r="CY43" s="662"/>
      <c r="CZ43" s="645" t="s">
        <v>137</v>
      </c>
      <c r="DA43" s="663"/>
      <c r="DB43" s="663"/>
      <c r="DC43" s="664"/>
      <c r="DD43" s="648" t="s">
        <v>240</v>
      </c>
      <c r="DE43" s="661"/>
      <c r="DF43" s="661"/>
      <c r="DG43" s="661"/>
      <c r="DH43" s="661"/>
      <c r="DI43" s="661"/>
      <c r="DJ43" s="661"/>
      <c r="DK43" s="662"/>
      <c r="DL43" s="649"/>
      <c r="DM43" s="650"/>
      <c r="DN43" s="650"/>
      <c r="DO43" s="650"/>
      <c r="DP43" s="650"/>
      <c r="DQ43" s="650"/>
      <c r="DR43" s="650"/>
      <c r="DS43" s="650"/>
      <c r="DT43" s="650"/>
      <c r="DU43" s="650"/>
      <c r="DV43" s="651"/>
      <c r="DW43" s="652"/>
      <c r="DX43" s="653"/>
      <c r="DY43" s="653"/>
      <c r="DZ43" s="653"/>
      <c r="EA43" s="653"/>
      <c r="EB43" s="653"/>
      <c r="EC43" s="654"/>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655" t="s">
        <v>302</v>
      </c>
      <c r="CE44" s="656"/>
      <c r="CF44" s="639" t="s">
        <v>356</v>
      </c>
      <c r="CG44" s="640"/>
      <c r="CH44" s="640"/>
      <c r="CI44" s="640"/>
      <c r="CJ44" s="640"/>
      <c r="CK44" s="640"/>
      <c r="CL44" s="640"/>
      <c r="CM44" s="640"/>
      <c r="CN44" s="640"/>
      <c r="CO44" s="640"/>
      <c r="CP44" s="640"/>
      <c r="CQ44" s="641"/>
      <c r="CR44" s="642">
        <v>756786</v>
      </c>
      <c r="CS44" s="643"/>
      <c r="CT44" s="643"/>
      <c r="CU44" s="643"/>
      <c r="CV44" s="643"/>
      <c r="CW44" s="643"/>
      <c r="CX44" s="643"/>
      <c r="CY44" s="644"/>
      <c r="CZ44" s="645">
        <v>29.9</v>
      </c>
      <c r="DA44" s="646"/>
      <c r="DB44" s="646"/>
      <c r="DC44" s="647"/>
      <c r="DD44" s="648">
        <v>28329</v>
      </c>
      <c r="DE44" s="643"/>
      <c r="DF44" s="643"/>
      <c r="DG44" s="643"/>
      <c r="DH44" s="643"/>
      <c r="DI44" s="643"/>
      <c r="DJ44" s="643"/>
      <c r="DK44" s="644"/>
      <c r="DL44" s="649"/>
      <c r="DM44" s="650"/>
      <c r="DN44" s="650"/>
      <c r="DO44" s="650"/>
      <c r="DP44" s="650"/>
      <c r="DQ44" s="650"/>
      <c r="DR44" s="650"/>
      <c r="DS44" s="650"/>
      <c r="DT44" s="650"/>
      <c r="DU44" s="650"/>
      <c r="DV44" s="651"/>
      <c r="DW44" s="652"/>
      <c r="DX44" s="653"/>
      <c r="DY44" s="653"/>
      <c r="DZ44" s="653"/>
      <c r="EA44" s="653"/>
      <c r="EB44" s="653"/>
      <c r="EC44" s="654"/>
    </row>
    <row r="45" spans="2:133" ht="11.25" customHeight="1" x14ac:dyDescent="0.15">
      <c r="B45" s="240" t="s">
        <v>357</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657"/>
      <c r="CE45" s="658"/>
      <c r="CF45" s="639" t="s">
        <v>358</v>
      </c>
      <c r="CG45" s="640"/>
      <c r="CH45" s="640"/>
      <c r="CI45" s="640"/>
      <c r="CJ45" s="640"/>
      <c r="CK45" s="640"/>
      <c r="CL45" s="640"/>
      <c r="CM45" s="640"/>
      <c r="CN45" s="640"/>
      <c r="CO45" s="640"/>
      <c r="CP45" s="640"/>
      <c r="CQ45" s="641"/>
      <c r="CR45" s="642">
        <v>70444</v>
      </c>
      <c r="CS45" s="661"/>
      <c r="CT45" s="661"/>
      <c r="CU45" s="661"/>
      <c r="CV45" s="661"/>
      <c r="CW45" s="661"/>
      <c r="CX45" s="661"/>
      <c r="CY45" s="662"/>
      <c r="CZ45" s="645">
        <v>2.8</v>
      </c>
      <c r="DA45" s="663"/>
      <c r="DB45" s="663"/>
      <c r="DC45" s="664"/>
      <c r="DD45" s="648">
        <v>1089</v>
      </c>
      <c r="DE45" s="661"/>
      <c r="DF45" s="661"/>
      <c r="DG45" s="661"/>
      <c r="DH45" s="661"/>
      <c r="DI45" s="661"/>
      <c r="DJ45" s="661"/>
      <c r="DK45" s="662"/>
      <c r="DL45" s="649"/>
      <c r="DM45" s="650"/>
      <c r="DN45" s="650"/>
      <c r="DO45" s="650"/>
      <c r="DP45" s="650"/>
      <c r="DQ45" s="650"/>
      <c r="DR45" s="650"/>
      <c r="DS45" s="650"/>
      <c r="DT45" s="650"/>
      <c r="DU45" s="650"/>
      <c r="DV45" s="651"/>
      <c r="DW45" s="652"/>
      <c r="DX45" s="653"/>
      <c r="DY45" s="653"/>
      <c r="DZ45" s="653"/>
      <c r="EA45" s="653"/>
      <c r="EB45" s="653"/>
      <c r="EC45" s="654"/>
    </row>
    <row r="46" spans="2:133" ht="11.25" customHeight="1" x14ac:dyDescent="0.15">
      <c r="B46" s="241" t="s">
        <v>359</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657"/>
      <c r="CE46" s="658"/>
      <c r="CF46" s="639" t="s">
        <v>360</v>
      </c>
      <c r="CG46" s="640"/>
      <c r="CH46" s="640"/>
      <c r="CI46" s="640"/>
      <c r="CJ46" s="640"/>
      <c r="CK46" s="640"/>
      <c r="CL46" s="640"/>
      <c r="CM46" s="640"/>
      <c r="CN46" s="640"/>
      <c r="CO46" s="640"/>
      <c r="CP46" s="640"/>
      <c r="CQ46" s="641"/>
      <c r="CR46" s="642">
        <v>685654</v>
      </c>
      <c r="CS46" s="643"/>
      <c r="CT46" s="643"/>
      <c r="CU46" s="643"/>
      <c r="CV46" s="643"/>
      <c r="CW46" s="643"/>
      <c r="CX46" s="643"/>
      <c r="CY46" s="644"/>
      <c r="CZ46" s="645">
        <v>27.1</v>
      </c>
      <c r="DA46" s="646"/>
      <c r="DB46" s="646"/>
      <c r="DC46" s="647"/>
      <c r="DD46" s="648">
        <v>27152</v>
      </c>
      <c r="DE46" s="643"/>
      <c r="DF46" s="643"/>
      <c r="DG46" s="643"/>
      <c r="DH46" s="643"/>
      <c r="DI46" s="643"/>
      <c r="DJ46" s="643"/>
      <c r="DK46" s="644"/>
      <c r="DL46" s="649"/>
      <c r="DM46" s="650"/>
      <c r="DN46" s="650"/>
      <c r="DO46" s="650"/>
      <c r="DP46" s="650"/>
      <c r="DQ46" s="650"/>
      <c r="DR46" s="650"/>
      <c r="DS46" s="650"/>
      <c r="DT46" s="650"/>
      <c r="DU46" s="650"/>
      <c r="DV46" s="651"/>
      <c r="DW46" s="652"/>
      <c r="DX46" s="653"/>
      <c r="DY46" s="653"/>
      <c r="DZ46" s="653"/>
      <c r="EA46" s="653"/>
      <c r="EB46" s="653"/>
      <c r="EC46" s="654"/>
    </row>
    <row r="47" spans="2:133" ht="11.25" customHeight="1" x14ac:dyDescent="0.15">
      <c r="B47" s="242" t="s">
        <v>361</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57"/>
      <c r="CE47" s="658"/>
      <c r="CF47" s="639" t="s">
        <v>362</v>
      </c>
      <c r="CG47" s="640"/>
      <c r="CH47" s="640"/>
      <c r="CI47" s="640"/>
      <c r="CJ47" s="640"/>
      <c r="CK47" s="640"/>
      <c r="CL47" s="640"/>
      <c r="CM47" s="640"/>
      <c r="CN47" s="640"/>
      <c r="CO47" s="640"/>
      <c r="CP47" s="640"/>
      <c r="CQ47" s="641"/>
      <c r="CR47" s="642">
        <v>18768</v>
      </c>
      <c r="CS47" s="661"/>
      <c r="CT47" s="661"/>
      <c r="CU47" s="661"/>
      <c r="CV47" s="661"/>
      <c r="CW47" s="661"/>
      <c r="CX47" s="661"/>
      <c r="CY47" s="662"/>
      <c r="CZ47" s="645">
        <v>0.7</v>
      </c>
      <c r="DA47" s="663"/>
      <c r="DB47" s="663"/>
      <c r="DC47" s="664"/>
      <c r="DD47" s="648">
        <v>679</v>
      </c>
      <c r="DE47" s="661"/>
      <c r="DF47" s="661"/>
      <c r="DG47" s="661"/>
      <c r="DH47" s="661"/>
      <c r="DI47" s="661"/>
      <c r="DJ47" s="661"/>
      <c r="DK47" s="662"/>
      <c r="DL47" s="649"/>
      <c r="DM47" s="650"/>
      <c r="DN47" s="650"/>
      <c r="DO47" s="650"/>
      <c r="DP47" s="650"/>
      <c r="DQ47" s="650"/>
      <c r="DR47" s="650"/>
      <c r="DS47" s="650"/>
      <c r="DT47" s="650"/>
      <c r="DU47" s="650"/>
      <c r="DV47" s="651"/>
      <c r="DW47" s="652"/>
      <c r="DX47" s="653"/>
      <c r="DY47" s="653"/>
      <c r="DZ47" s="653"/>
      <c r="EA47" s="653"/>
      <c r="EB47" s="653"/>
      <c r="EC47" s="654"/>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659"/>
      <c r="CE48" s="660"/>
      <c r="CF48" s="639" t="s">
        <v>363</v>
      </c>
      <c r="CG48" s="640"/>
      <c r="CH48" s="640"/>
      <c r="CI48" s="640"/>
      <c r="CJ48" s="640"/>
      <c r="CK48" s="640"/>
      <c r="CL48" s="640"/>
      <c r="CM48" s="640"/>
      <c r="CN48" s="640"/>
      <c r="CO48" s="640"/>
      <c r="CP48" s="640"/>
      <c r="CQ48" s="641"/>
      <c r="CR48" s="642" t="s">
        <v>138</v>
      </c>
      <c r="CS48" s="643"/>
      <c r="CT48" s="643"/>
      <c r="CU48" s="643"/>
      <c r="CV48" s="643"/>
      <c r="CW48" s="643"/>
      <c r="CX48" s="643"/>
      <c r="CY48" s="644"/>
      <c r="CZ48" s="645" t="s">
        <v>240</v>
      </c>
      <c r="DA48" s="646"/>
      <c r="DB48" s="646"/>
      <c r="DC48" s="647"/>
      <c r="DD48" s="648" t="s">
        <v>137</v>
      </c>
      <c r="DE48" s="643"/>
      <c r="DF48" s="643"/>
      <c r="DG48" s="643"/>
      <c r="DH48" s="643"/>
      <c r="DI48" s="643"/>
      <c r="DJ48" s="643"/>
      <c r="DK48" s="644"/>
      <c r="DL48" s="649"/>
      <c r="DM48" s="650"/>
      <c r="DN48" s="650"/>
      <c r="DO48" s="650"/>
      <c r="DP48" s="650"/>
      <c r="DQ48" s="650"/>
      <c r="DR48" s="650"/>
      <c r="DS48" s="650"/>
      <c r="DT48" s="650"/>
      <c r="DU48" s="650"/>
      <c r="DV48" s="651"/>
      <c r="DW48" s="652"/>
      <c r="DX48" s="653"/>
      <c r="DY48" s="653"/>
      <c r="DZ48" s="653"/>
      <c r="EA48" s="653"/>
      <c r="EB48" s="653"/>
      <c r="EC48" s="654"/>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23" t="s">
        <v>364</v>
      </c>
      <c r="CE49" s="624"/>
      <c r="CF49" s="624"/>
      <c r="CG49" s="624"/>
      <c r="CH49" s="624"/>
      <c r="CI49" s="624"/>
      <c r="CJ49" s="624"/>
      <c r="CK49" s="624"/>
      <c r="CL49" s="624"/>
      <c r="CM49" s="624"/>
      <c r="CN49" s="624"/>
      <c r="CO49" s="624"/>
      <c r="CP49" s="624"/>
      <c r="CQ49" s="625"/>
      <c r="CR49" s="626">
        <v>2533165</v>
      </c>
      <c r="CS49" s="627"/>
      <c r="CT49" s="627"/>
      <c r="CU49" s="627"/>
      <c r="CV49" s="627"/>
      <c r="CW49" s="627"/>
      <c r="CX49" s="627"/>
      <c r="CY49" s="628"/>
      <c r="CZ49" s="629">
        <v>100</v>
      </c>
      <c r="DA49" s="630"/>
      <c r="DB49" s="630"/>
      <c r="DC49" s="631"/>
      <c r="DD49" s="632">
        <v>1334643</v>
      </c>
      <c r="DE49" s="627"/>
      <c r="DF49" s="627"/>
      <c r="DG49" s="627"/>
      <c r="DH49" s="627"/>
      <c r="DI49" s="627"/>
      <c r="DJ49" s="627"/>
      <c r="DK49" s="628"/>
      <c r="DL49" s="633"/>
      <c r="DM49" s="634"/>
      <c r="DN49" s="634"/>
      <c r="DO49" s="634"/>
      <c r="DP49" s="634"/>
      <c r="DQ49" s="634"/>
      <c r="DR49" s="634"/>
      <c r="DS49" s="634"/>
      <c r="DT49" s="634"/>
      <c r="DU49" s="634"/>
      <c r="DV49" s="635"/>
      <c r="DW49" s="636"/>
      <c r="DX49" s="637"/>
      <c r="DY49" s="637"/>
      <c r="DZ49" s="637"/>
      <c r="EA49" s="637"/>
      <c r="EB49" s="637"/>
      <c r="EC49" s="638"/>
    </row>
  </sheetData>
  <sheetProtection algorithmName="SHA-512" hashValue="TVYuQVE5s9ZwxOOJaoZZ0fKctbogYTQHUPWoD/QXv3cqSxZzIcKZThyojPvkDMrPl88DUjYvd32FhdR1eMcB0Q==" saltValue="AqRhVArLoDML+FiLDuzmtw=="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CD25:CQ25"/>
    <mergeCell ref="CR25:CY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BG35:CB35"/>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9:Q39"/>
    <mergeCell ref="R39:Y39"/>
    <mergeCell ref="Z39:AC39"/>
    <mergeCell ref="AD39:AK39"/>
    <mergeCell ref="AL39:AO39"/>
    <mergeCell ref="AQ39:AY39"/>
    <mergeCell ref="AZ39:BF39"/>
    <mergeCell ref="BG39:BU39"/>
    <mergeCell ref="BG38:BU38"/>
    <mergeCell ref="Z40:AC40"/>
    <mergeCell ref="AD40:AK40"/>
    <mergeCell ref="AL40:AO40"/>
    <mergeCell ref="AQ40:AY40"/>
    <mergeCell ref="AZ40:BF40"/>
    <mergeCell ref="BG40:BK42"/>
    <mergeCell ref="BM40:BU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topLeftCell="A25" zoomScale="70" zoomScaleNormal="25" zoomScaleSheetLayoutView="70" workbookViewId="0">
      <selection activeCell="AK38" sqref="AK38:AO38"/>
    </sheetView>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365</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1167" t="s">
        <v>366</v>
      </c>
      <c r="DK2" s="1168"/>
      <c r="DL2" s="1168"/>
      <c r="DM2" s="1168"/>
      <c r="DN2" s="1168"/>
      <c r="DO2" s="1169"/>
      <c r="DP2" s="251"/>
      <c r="DQ2" s="1167" t="s">
        <v>367</v>
      </c>
      <c r="DR2" s="1168"/>
      <c r="DS2" s="1168"/>
      <c r="DT2" s="1168"/>
      <c r="DU2" s="1168"/>
      <c r="DV2" s="1168"/>
      <c r="DW2" s="1168"/>
      <c r="DX2" s="1168"/>
      <c r="DY2" s="1168"/>
      <c r="DZ2" s="1169"/>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1120" t="s">
        <v>368</v>
      </c>
      <c r="B4" s="1120"/>
      <c r="C4" s="1120"/>
      <c r="D4" s="1120"/>
      <c r="E4" s="1120"/>
      <c r="F4" s="1120"/>
      <c r="G4" s="1120"/>
      <c r="H4" s="1120"/>
      <c r="I4" s="1120"/>
      <c r="J4" s="1120"/>
      <c r="K4" s="1120"/>
      <c r="L4" s="1120"/>
      <c r="M4" s="1120"/>
      <c r="N4" s="1120"/>
      <c r="O4" s="1120"/>
      <c r="P4" s="1120"/>
      <c r="Q4" s="1120"/>
      <c r="R4" s="1120"/>
      <c r="S4" s="1120"/>
      <c r="T4" s="1120"/>
      <c r="U4" s="1120"/>
      <c r="V4" s="1120"/>
      <c r="W4" s="1120"/>
      <c r="X4" s="1120"/>
      <c r="Y4" s="1120"/>
      <c r="Z4" s="1120"/>
      <c r="AA4" s="1120"/>
      <c r="AB4" s="1120"/>
      <c r="AC4" s="1120"/>
      <c r="AD4" s="1120"/>
      <c r="AE4" s="1120"/>
      <c r="AF4" s="1120"/>
      <c r="AG4" s="1120"/>
      <c r="AH4" s="1120"/>
      <c r="AI4" s="1120"/>
      <c r="AJ4" s="1120"/>
      <c r="AK4" s="1120"/>
      <c r="AL4" s="1120"/>
      <c r="AM4" s="1120"/>
      <c r="AN4" s="1120"/>
      <c r="AO4" s="1120"/>
      <c r="AP4" s="1120"/>
      <c r="AQ4" s="1120"/>
      <c r="AR4" s="1120"/>
      <c r="AS4" s="1120"/>
      <c r="AT4" s="1120"/>
      <c r="AU4" s="1120"/>
      <c r="AV4" s="1120"/>
      <c r="AW4" s="1120"/>
      <c r="AX4" s="1120"/>
      <c r="AY4" s="1120"/>
      <c r="AZ4" s="254"/>
      <c r="BA4" s="254"/>
      <c r="BB4" s="254"/>
      <c r="BC4" s="254"/>
      <c r="BD4" s="254"/>
      <c r="BE4" s="255"/>
      <c r="BF4" s="255"/>
      <c r="BG4" s="255"/>
      <c r="BH4" s="255"/>
      <c r="BI4" s="255"/>
      <c r="BJ4" s="255"/>
      <c r="BK4" s="255"/>
      <c r="BL4" s="255"/>
      <c r="BM4" s="255"/>
      <c r="BN4" s="255"/>
      <c r="BO4" s="255"/>
      <c r="BP4" s="255"/>
      <c r="BQ4" s="254" t="s">
        <v>369</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1052" t="s">
        <v>370</v>
      </c>
      <c r="B5" s="1053"/>
      <c r="C5" s="1053"/>
      <c r="D5" s="1053"/>
      <c r="E5" s="1053"/>
      <c r="F5" s="1053"/>
      <c r="G5" s="1053"/>
      <c r="H5" s="1053"/>
      <c r="I5" s="1053"/>
      <c r="J5" s="1053"/>
      <c r="K5" s="1053"/>
      <c r="L5" s="1053"/>
      <c r="M5" s="1053"/>
      <c r="N5" s="1053"/>
      <c r="O5" s="1053"/>
      <c r="P5" s="1054"/>
      <c r="Q5" s="1058" t="s">
        <v>371</v>
      </c>
      <c r="R5" s="1059"/>
      <c r="S5" s="1059"/>
      <c r="T5" s="1059"/>
      <c r="U5" s="1060"/>
      <c r="V5" s="1058" t="s">
        <v>372</v>
      </c>
      <c r="W5" s="1059"/>
      <c r="X5" s="1059"/>
      <c r="Y5" s="1059"/>
      <c r="Z5" s="1060"/>
      <c r="AA5" s="1058" t="s">
        <v>373</v>
      </c>
      <c r="AB5" s="1059"/>
      <c r="AC5" s="1059"/>
      <c r="AD5" s="1059"/>
      <c r="AE5" s="1059"/>
      <c r="AF5" s="1170" t="s">
        <v>374</v>
      </c>
      <c r="AG5" s="1059"/>
      <c r="AH5" s="1059"/>
      <c r="AI5" s="1059"/>
      <c r="AJ5" s="1074"/>
      <c r="AK5" s="1059" t="s">
        <v>375</v>
      </c>
      <c r="AL5" s="1059"/>
      <c r="AM5" s="1059"/>
      <c r="AN5" s="1059"/>
      <c r="AO5" s="1060"/>
      <c r="AP5" s="1058" t="s">
        <v>376</v>
      </c>
      <c r="AQ5" s="1059"/>
      <c r="AR5" s="1059"/>
      <c r="AS5" s="1059"/>
      <c r="AT5" s="1060"/>
      <c r="AU5" s="1058" t="s">
        <v>377</v>
      </c>
      <c r="AV5" s="1059"/>
      <c r="AW5" s="1059"/>
      <c r="AX5" s="1059"/>
      <c r="AY5" s="1074"/>
      <c r="AZ5" s="258"/>
      <c r="BA5" s="258"/>
      <c r="BB5" s="258"/>
      <c r="BC5" s="258"/>
      <c r="BD5" s="258"/>
      <c r="BE5" s="259"/>
      <c r="BF5" s="259"/>
      <c r="BG5" s="259"/>
      <c r="BH5" s="259"/>
      <c r="BI5" s="259"/>
      <c r="BJ5" s="259"/>
      <c r="BK5" s="259"/>
      <c r="BL5" s="259"/>
      <c r="BM5" s="259"/>
      <c r="BN5" s="259"/>
      <c r="BO5" s="259"/>
      <c r="BP5" s="259"/>
      <c r="BQ5" s="1052" t="s">
        <v>378</v>
      </c>
      <c r="BR5" s="1053"/>
      <c r="BS5" s="1053"/>
      <c r="BT5" s="1053"/>
      <c r="BU5" s="1053"/>
      <c r="BV5" s="1053"/>
      <c r="BW5" s="1053"/>
      <c r="BX5" s="1053"/>
      <c r="BY5" s="1053"/>
      <c r="BZ5" s="1053"/>
      <c r="CA5" s="1053"/>
      <c r="CB5" s="1053"/>
      <c r="CC5" s="1053"/>
      <c r="CD5" s="1053"/>
      <c r="CE5" s="1053"/>
      <c r="CF5" s="1053"/>
      <c r="CG5" s="1054"/>
      <c r="CH5" s="1058" t="s">
        <v>379</v>
      </c>
      <c r="CI5" s="1059"/>
      <c r="CJ5" s="1059"/>
      <c r="CK5" s="1059"/>
      <c r="CL5" s="1060"/>
      <c r="CM5" s="1058" t="s">
        <v>380</v>
      </c>
      <c r="CN5" s="1059"/>
      <c r="CO5" s="1059"/>
      <c r="CP5" s="1059"/>
      <c r="CQ5" s="1060"/>
      <c r="CR5" s="1058" t="s">
        <v>381</v>
      </c>
      <c r="CS5" s="1059"/>
      <c r="CT5" s="1059"/>
      <c r="CU5" s="1059"/>
      <c r="CV5" s="1060"/>
      <c r="CW5" s="1058" t="s">
        <v>382</v>
      </c>
      <c r="CX5" s="1059"/>
      <c r="CY5" s="1059"/>
      <c r="CZ5" s="1059"/>
      <c r="DA5" s="1060"/>
      <c r="DB5" s="1058" t="s">
        <v>383</v>
      </c>
      <c r="DC5" s="1059"/>
      <c r="DD5" s="1059"/>
      <c r="DE5" s="1059"/>
      <c r="DF5" s="1060"/>
      <c r="DG5" s="1155" t="s">
        <v>384</v>
      </c>
      <c r="DH5" s="1156"/>
      <c r="DI5" s="1156"/>
      <c r="DJ5" s="1156"/>
      <c r="DK5" s="1157"/>
      <c r="DL5" s="1155" t="s">
        <v>385</v>
      </c>
      <c r="DM5" s="1156"/>
      <c r="DN5" s="1156"/>
      <c r="DO5" s="1156"/>
      <c r="DP5" s="1157"/>
      <c r="DQ5" s="1058" t="s">
        <v>386</v>
      </c>
      <c r="DR5" s="1059"/>
      <c r="DS5" s="1059"/>
      <c r="DT5" s="1059"/>
      <c r="DU5" s="1060"/>
      <c r="DV5" s="1058" t="s">
        <v>377</v>
      </c>
      <c r="DW5" s="1059"/>
      <c r="DX5" s="1059"/>
      <c r="DY5" s="1059"/>
      <c r="DZ5" s="1074"/>
      <c r="EA5" s="256"/>
    </row>
    <row r="6" spans="1:131" s="257" customFormat="1" ht="26.25" customHeight="1" thickBot="1" x14ac:dyDescent="0.2">
      <c r="A6" s="1055"/>
      <c r="B6" s="1056"/>
      <c r="C6" s="1056"/>
      <c r="D6" s="1056"/>
      <c r="E6" s="1056"/>
      <c r="F6" s="1056"/>
      <c r="G6" s="1056"/>
      <c r="H6" s="1056"/>
      <c r="I6" s="1056"/>
      <c r="J6" s="1056"/>
      <c r="K6" s="1056"/>
      <c r="L6" s="1056"/>
      <c r="M6" s="1056"/>
      <c r="N6" s="1056"/>
      <c r="O6" s="1056"/>
      <c r="P6" s="1057"/>
      <c r="Q6" s="1061"/>
      <c r="R6" s="1062"/>
      <c r="S6" s="1062"/>
      <c r="T6" s="1062"/>
      <c r="U6" s="1063"/>
      <c r="V6" s="1061"/>
      <c r="W6" s="1062"/>
      <c r="X6" s="1062"/>
      <c r="Y6" s="1062"/>
      <c r="Z6" s="1063"/>
      <c r="AA6" s="1061"/>
      <c r="AB6" s="1062"/>
      <c r="AC6" s="1062"/>
      <c r="AD6" s="1062"/>
      <c r="AE6" s="1062"/>
      <c r="AF6" s="1171"/>
      <c r="AG6" s="1062"/>
      <c r="AH6" s="1062"/>
      <c r="AI6" s="1062"/>
      <c r="AJ6" s="1075"/>
      <c r="AK6" s="1062"/>
      <c r="AL6" s="1062"/>
      <c r="AM6" s="1062"/>
      <c r="AN6" s="1062"/>
      <c r="AO6" s="1063"/>
      <c r="AP6" s="1061"/>
      <c r="AQ6" s="1062"/>
      <c r="AR6" s="1062"/>
      <c r="AS6" s="1062"/>
      <c r="AT6" s="1063"/>
      <c r="AU6" s="1061"/>
      <c r="AV6" s="1062"/>
      <c r="AW6" s="1062"/>
      <c r="AX6" s="1062"/>
      <c r="AY6" s="1075"/>
      <c r="AZ6" s="254"/>
      <c r="BA6" s="254"/>
      <c r="BB6" s="254"/>
      <c r="BC6" s="254"/>
      <c r="BD6" s="254"/>
      <c r="BE6" s="255"/>
      <c r="BF6" s="255"/>
      <c r="BG6" s="255"/>
      <c r="BH6" s="255"/>
      <c r="BI6" s="255"/>
      <c r="BJ6" s="255"/>
      <c r="BK6" s="255"/>
      <c r="BL6" s="255"/>
      <c r="BM6" s="255"/>
      <c r="BN6" s="255"/>
      <c r="BO6" s="255"/>
      <c r="BP6" s="255"/>
      <c r="BQ6" s="1055"/>
      <c r="BR6" s="1056"/>
      <c r="BS6" s="1056"/>
      <c r="BT6" s="1056"/>
      <c r="BU6" s="1056"/>
      <c r="BV6" s="1056"/>
      <c r="BW6" s="1056"/>
      <c r="BX6" s="1056"/>
      <c r="BY6" s="1056"/>
      <c r="BZ6" s="1056"/>
      <c r="CA6" s="1056"/>
      <c r="CB6" s="1056"/>
      <c r="CC6" s="1056"/>
      <c r="CD6" s="1056"/>
      <c r="CE6" s="1056"/>
      <c r="CF6" s="1056"/>
      <c r="CG6" s="1057"/>
      <c r="CH6" s="1061"/>
      <c r="CI6" s="1062"/>
      <c r="CJ6" s="1062"/>
      <c r="CK6" s="1062"/>
      <c r="CL6" s="1063"/>
      <c r="CM6" s="1061"/>
      <c r="CN6" s="1062"/>
      <c r="CO6" s="1062"/>
      <c r="CP6" s="1062"/>
      <c r="CQ6" s="1063"/>
      <c r="CR6" s="1061"/>
      <c r="CS6" s="1062"/>
      <c r="CT6" s="1062"/>
      <c r="CU6" s="1062"/>
      <c r="CV6" s="1063"/>
      <c r="CW6" s="1061"/>
      <c r="CX6" s="1062"/>
      <c r="CY6" s="1062"/>
      <c r="CZ6" s="1062"/>
      <c r="DA6" s="1063"/>
      <c r="DB6" s="1061"/>
      <c r="DC6" s="1062"/>
      <c r="DD6" s="1062"/>
      <c r="DE6" s="1062"/>
      <c r="DF6" s="1063"/>
      <c r="DG6" s="1158"/>
      <c r="DH6" s="1159"/>
      <c r="DI6" s="1159"/>
      <c r="DJ6" s="1159"/>
      <c r="DK6" s="1160"/>
      <c r="DL6" s="1158"/>
      <c r="DM6" s="1159"/>
      <c r="DN6" s="1159"/>
      <c r="DO6" s="1159"/>
      <c r="DP6" s="1160"/>
      <c r="DQ6" s="1061"/>
      <c r="DR6" s="1062"/>
      <c r="DS6" s="1062"/>
      <c r="DT6" s="1062"/>
      <c r="DU6" s="1063"/>
      <c r="DV6" s="1061"/>
      <c r="DW6" s="1062"/>
      <c r="DX6" s="1062"/>
      <c r="DY6" s="1062"/>
      <c r="DZ6" s="1075"/>
      <c r="EA6" s="256"/>
    </row>
    <row r="7" spans="1:131" s="257" customFormat="1" ht="26.25" customHeight="1" thickTop="1" x14ac:dyDescent="0.15">
      <c r="A7" s="260">
        <v>1</v>
      </c>
      <c r="B7" s="1107" t="s">
        <v>387</v>
      </c>
      <c r="C7" s="1108"/>
      <c r="D7" s="1108"/>
      <c r="E7" s="1108"/>
      <c r="F7" s="1108"/>
      <c r="G7" s="1108"/>
      <c r="H7" s="1108"/>
      <c r="I7" s="1108"/>
      <c r="J7" s="1108"/>
      <c r="K7" s="1108"/>
      <c r="L7" s="1108"/>
      <c r="M7" s="1108"/>
      <c r="N7" s="1108"/>
      <c r="O7" s="1108"/>
      <c r="P7" s="1109"/>
      <c r="Q7" s="1161">
        <v>2540</v>
      </c>
      <c r="R7" s="1162"/>
      <c r="S7" s="1162"/>
      <c r="T7" s="1162"/>
      <c r="U7" s="1162"/>
      <c r="V7" s="1162">
        <v>2398</v>
      </c>
      <c r="W7" s="1162"/>
      <c r="X7" s="1162"/>
      <c r="Y7" s="1162"/>
      <c r="Z7" s="1162"/>
      <c r="AA7" s="1162">
        <v>142</v>
      </c>
      <c r="AB7" s="1162"/>
      <c r="AC7" s="1162"/>
      <c r="AD7" s="1162"/>
      <c r="AE7" s="1163"/>
      <c r="AF7" s="1164">
        <v>103</v>
      </c>
      <c r="AG7" s="1165"/>
      <c r="AH7" s="1165"/>
      <c r="AI7" s="1165"/>
      <c r="AJ7" s="1166"/>
      <c r="AK7" s="1148">
        <v>296</v>
      </c>
      <c r="AL7" s="1149"/>
      <c r="AM7" s="1149"/>
      <c r="AN7" s="1149"/>
      <c r="AO7" s="1149"/>
      <c r="AP7" s="1149">
        <v>3296</v>
      </c>
      <c r="AQ7" s="1149"/>
      <c r="AR7" s="1149"/>
      <c r="AS7" s="1149"/>
      <c r="AT7" s="1149"/>
      <c r="AU7" s="1150"/>
      <c r="AV7" s="1150"/>
      <c r="AW7" s="1150"/>
      <c r="AX7" s="1150"/>
      <c r="AY7" s="1151"/>
      <c r="AZ7" s="254"/>
      <c r="BA7" s="254"/>
      <c r="BB7" s="254"/>
      <c r="BC7" s="254"/>
      <c r="BD7" s="254"/>
      <c r="BE7" s="255"/>
      <c r="BF7" s="255"/>
      <c r="BG7" s="255"/>
      <c r="BH7" s="255"/>
      <c r="BI7" s="255"/>
      <c r="BJ7" s="255"/>
      <c r="BK7" s="255"/>
      <c r="BL7" s="255"/>
      <c r="BM7" s="255"/>
      <c r="BN7" s="255"/>
      <c r="BO7" s="255"/>
      <c r="BP7" s="255"/>
      <c r="BQ7" s="261">
        <v>1</v>
      </c>
      <c r="BR7" s="262"/>
      <c r="BS7" s="1152"/>
      <c r="BT7" s="1153"/>
      <c r="BU7" s="1153"/>
      <c r="BV7" s="1153"/>
      <c r="BW7" s="1153"/>
      <c r="BX7" s="1153"/>
      <c r="BY7" s="1153"/>
      <c r="BZ7" s="1153"/>
      <c r="CA7" s="1153"/>
      <c r="CB7" s="1153"/>
      <c r="CC7" s="1153"/>
      <c r="CD7" s="1153"/>
      <c r="CE7" s="1153"/>
      <c r="CF7" s="1153"/>
      <c r="CG7" s="1154"/>
      <c r="CH7" s="1145"/>
      <c r="CI7" s="1146"/>
      <c r="CJ7" s="1146"/>
      <c r="CK7" s="1146"/>
      <c r="CL7" s="1147"/>
      <c r="CM7" s="1145"/>
      <c r="CN7" s="1146"/>
      <c r="CO7" s="1146"/>
      <c r="CP7" s="1146"/>
      <c r="CQ7" s="1147"/>
      <c r="CR7" s="1145"/>
      <c r="CS7" s="1146"/>
      <c r="CT7" s="1146"/>
      <c r="CU7" s="1146"/>
      <c r="CV7" s="1147"/>
      <c r="CW7" s="1145"/>
      <c r="CX7" s="1146"/>
      <c r="CY7" s="1146"/>
      <c r="CZ7" s="1146"/>
      <c r="DA7" s="1147"/>
      <c r="DB7" s="1145"/>
      <c r="DC7" s="1146"/>
      <c r="DD7" s="1146"/>
      <c r="DE7" s="1146"/>
      <c r="DF7" s="1147"/>
      <c r="DG7" s="1145"/>
      <c r="DH7" s="1146"/>
      <c r="DI7" s="1146"/>
      <c r="DJ7" s="1146"/>
      <c r="DK7" s="1147"/>
      <c r="DL7" s="1145"/>
      <c r="DM7" s="1146"/>
      <c r="DN7" s="1146"/>
      <c r="DO7" s="1146"/>
      <c r="DP7" s="1147"/>
      <c r="DQ7" s="1145"/>
      <c r="DR7" s="1146"/>
      <c r="DS7" s="1146"/>
      <c r="DT7" s="1146"/>
      <c r="DU7" s="1147"/>
      <c r="DV7" s="1172"/>
      <c r="DW7" s="1173"/>
      <c r="DX7" s="1173"/>
      <c r="DY7" s="1173"/>
      <c r="DZ7" s="1174"/>
      <c r="EA7" s="256"/>
    </row>
    <row r="8" spans="1:131" s="257" customFormat="1" ht="26.25" customHeight="1" x14ac:dyDescent="0.15">
      <c r="A8" s="263">
        <v>2</v>
      </c>
      <c r="B8" s="1088" t="s">
        <v>388</v>
      </c>
      <c r="C8" s="1089"/>
      <c r="D8" s="1089"/>
      <c r="E8" s="1089"/>
      <c r="F8" s="1089"/>
      <c r="G8" s="1089"/>
      <c r="H8" s="1089"/>
      <c r="I8" s="1089"/>
      <c r="J8" s="1089"/>
      <c r="K8" s="1089"/>
      <c r="L8" s="1089"/>
      <c r="M8" s="1089"/>
      <c r="N8" s="1089"/>
      <c r="O8" s="1089"/>
      <c r="P8" s="1090"/>
      <c r="Q8" s="1100">
        <v>60</v>
      </c>
      <c r="R8" s="1101"/>
      <c r="S8" s="1101"/>
      <c r="T8" s="1101"/>
      <c r="U8" s="1101"/>
      <c r="V8" s="1101">
        <v>60</v>
      </c>
      <c r="W8" s="1101"/>
      <c r="X8" s="1101"/>
      <c r="Y8" s="1101"/>
      <c r="Z8" s="1101"/>
      <c r="AA8" s="1101">
        <v>0</v>
      </c>
      <c r="AB8" s="1101"/>
      <c r="AC8" s="1101"/>
      <c r="AD8" s="1101"/>
      <c r="AE8" s="1102"/>
      <c r="AF8" s="1094">
        <v>0</v>
      </c>
      <c r="AG8" s="1095"/>
      <c r="AH8" s="1095"/>
      <c r="AI8" s="1095"/>
      <c r="AJ8" s="1096"/>
      <c r="AK8" s="1143">
        <v>25</v>
      </c>
      <c r="AL8" s="1144"/>
      <c r="AM8" s="1144"/>
      <c r="AN8" s="1144"/>
      <c r="AO8" s="1144"/>
      <c r="AP8" s="1144" t="s">
        <v>588</v>
      </c>
      <c r="AQ8" s="1144"/>
      <c r="AR8" s="1144"/>
      <c r="AS8" s="1144"/>
      <c r="AT8" s="1144"/>
      <c r="AU8" s="1141"/>
      <c r="AV8" s="1141"/>
      <c r="AW8" s="1141"/>
      <c r="AX8" s="1141"/>
      <c r="AY8" s="1142"/>
      <c r="AZ8" s="254"/>
      <c r="BA8" s="254"/>
      <c r="BB8" s="254"/>
      <c r="BC8" s="254"/>
      <c r="BD8" s="254"/>
      <c r="BE8" s="255"/>
      <c r="BF8" s="255"/>
      <c r="BG8" s="255"/>
      <c r="BH8" s="255"/>
      <c r="BI8" s="255"/>
      <c r="BJ8" s="255"/>
      <c r="BK8" s="255"/>
      <c r="BL8" s="255"/>
      <c r="BM8" s="255"/>
      <c r="BN8" s="255"/>
      <c r="BO8" s="255"/>
      <c r="BP8" s="255"/>
      <c r="BQ8" s="264">
        <v>2</v>
      </c>
      <c r="BR8" s="265"/>
      <c r="BS8" s="1071"/>
      <c r="BT8" s="1072"/>
      <c r="BU8" s="1072"/>
      <c r="BV8" s="1072"/>
      <c r="BW8" s="1072"/>
      <c r="BX8" s="1072"/>
      <c r="BY8" s="1072"/>
      <c r="BZ8" s="1072"/>
      <c r="CA8" s="1072"/>
      <c r="CB8" s="1072"/>
      <c r="CC8" s="1072"/>
      <c r="CD8" s="1072"/>
      <c r="CE8" s="1072"/>
      <c r="CF8" s="1072"/>
      <c r="CG8" s="1073"/>
      <c r="CH8" s="1046"/>
      <c r="CI8" s="1047"/>
      <c r="CJ8" s="1047"/>
      <c r="CK8" s="1047"/>
      <c r="CL8" s="1048"/>
      <c r="CM8" s="1046"/>
      <c r="CN8" s="1047"/>
      <c r="CO8" s="1047"/>
      <c r="CP8" s="1047"/>
      <c r="CQ8" s="1048"/>
      <c r="CR8" s="1046"/>
      <c r="CS8" s="1047"/>
      <c r="CT8" s="1047"/>
      <c r="CU8" s="1047"/>
      <c r="CV8" s="1048"/>
      <c r="CW8" s="1046"/>
      <c r="CX8" s="1047"/>
      <c r="CY8" s="1047"/>
      <c r="CZ8" s="1047"/>
      <c r="DA8" s="1048"/>
      <c r="DB8" s="1046"/>
      <c r="DC8" s="1047"/>
      <c r="DD8" s="1047"/>
      <c r="DE8" s="1047"/>
      <c r="DF8" s="1048"/>
      <c r="DG8" s="1046"/>
      <c r="DH8" s="1047"/>
      <c r="DI8" s="1047"/>
      <c r="DJ8" s="1047"/>
      <c r="DK8" s="1048"/>
      <c r="DL8" s="1046"/>
      <c r="DM8" s="1047"/>
      <c r="DN8" s="1047"/>
      <c r="DO8" s="1047"/>
      <c r="DP8" s="1048"/>
      <c r="DQ8" s="1046"/>
      <c r="DR8" s="1047"/>
      <c r="DS8" s="1047"/>
      <c r="DT8" s="1047"/>
      <c r="DU8" s="1048"/>
      <c r="DV8" s="1049"/>
      <c r="DW8" s="1050"/>
      <c r="DX8" s="1050"/>
      <c r="DY8" s="1050"/>
      <c r="DZ8" s="1051"/>
      <c r="EA8" s="256"/>
    </row>
    <row r="9" spans="1:131" s="257" customFormat="1" ht="26.25" customHeight="1" x14ac:dyDescent="0.15">
      <c r="A9" s="263">
        <v>3</v>
      </c>
      <c r="B9" s="1088" t="s">
        <v>389</v>
      </c>
      <c r="C9" s="1089"/>
      <c r="D9" s="1089"/>
      <c r="E9" s="1089"/>
      <c r="F9" s="1089"/>
      <c r="G9" s="1089"/>
      <c r="H9" s="1089"/>
      <c r="I9" s="1089"/>
      <c r="J9" s="1089"/>
      <c r="K9" s="1089"/>
      <c r="L9" s="1089"/>
      <c r="M9" s="1089"/>
      <c r="N9" s="1089"/>
      <c r="O9" s="1089"/>
      <c r="P9" s="1090"/>
      <c r="Q9" s="1100">
        <v>176</v>
      </c>
      <c r="R9" s="1101"/>
      <c r="S9" s="1101"/>
      <c r="T9" s="1101"/>
      <c r="U9" s="1101"/>
      <c r="V9" s="1101">
        <v>176</v>
      </c>
      <c r="W9" s="1101"/>
      <c r="X9" s="1101"/>
      <c r="Y9" s="1101"/>
      <c r="Z9" s="1101"/>
      <c r="AA9" s="1101" t="s">
        <v>588</v>
      </c>
      <c r="AB9" s="1101"/>
      <c r="AC9" s="1101"/>
      <c r="AD9" s="1101"/>
      <c r="AE9" s="1102"/>
      <c r="AF9" s="1094" t="s">
        <v>138</v>
      </c>
      <c r="AG9" s="1095"/>
      <c r="AH9" s="1095"/>
      <c r="AI9" s="1095"/>
      <c r="AJ9" s="1096"/>
      <c r="AK9" s="1143">
        <v>94</v>
      </c>
      <c r="AL9" s="1144"/>
      <c r="AM9" s="1144"/>
      <c r="AN9" s="1144"/>
      <c r="AO9" s="1144"/>
      <c r="AP9" s="1144" t="s">
        <v>588</v>
      </c>
      <c r="AQ9" s="1144"/>
      <c r="AR9" s="1144"/>
      <c r="AS9" s="1144"/>
      <c r="AT9" s="1144"/>
      <c r="AU9" s="1141"/>
      <c r="AV9" s="1141"/>
      <c r="AW9" s="1141"/>
      <c r="AX9" s="1141"/>
      <c r="AY9" s="1142"/>
      <c r="AZ9" s="254"/>
      <c r="BA9" s="254"/>
      <c r="BB9" s="254"/>
      <c r="BC9" s="254"/>
      <c r="BD9" s="254"/>
      <c r="BE9" s="255"/>
      <c r="BF9" s="255"/>
      <c r="BG9" s="255"/>
      <c r="BH9" s="255"/>
      <c r="BI9" s="255"/>
      <c r="BJ9" s="255"/>
      <c r="BK9" s="255"/>
      <c r="BL9" s="255"/>
      <c r="BM9" s="255"/>
      <c r="BN9" s="255"/>
      <c r="BO9" s="255"/>
      <c r="BP9" s="255"/>
      <c r="BQ9" s="264">
        <v>3</v>
      </c>
      <c r="BR9" s="265"/>
      <c r="BS9" s="1071"/>
      <c r="BT9" s="1072"/>
      <c r="BU9" s="1072"/>
      <c r="BV9" s="1072"/>
      <c r="BW9" s="1072"/>
      <c r="BX9" s="1072"/>
      <c r="BY9" s="1072"/>
      <c r="BZ9" s="1072"/>
      <c r="CA9" s="1072"/>
      <c r="CB9" s="1072"/>
      <c r="CC9" s="1072"/>
      <c r="CD9" s="1072"/>
      <c r="CE9" s="1072"/>
      <c r="CF9" s="1072"/>
      <c r="CG9" s="1073"/>
      <c r="CH9" s="1046"/>
      <c r="CI9" s="1047"/>
      <c r="CJ9" s="1047"/>
      <c r="CK9" s="1047"/>
      <c r="CL9" s="1048"/>
      <c r="CM9" s="1046"/>
      <c r="CN9" s="1047"/>
      <c r="CO9" s="1047"/>
      <c r="CP9" s="1047"/>
      <c r="CQ9" s="1048"/>
      <c r="CR9" s="1046"/>
      <c r="CS9" s="1047"/>
      <c r="CT9" s="1047"/>
      <c r="CU9" s="1047"/>
      <c r="CV9" s="1048"/>
      <c r="CW9" s="1046"/>
      <c r="CX9" s="1047"/>
      <c r="CY9" s="1047"/>
      <c r="CZ9" s="1047"/>
      <c r="DA9" s="1048"/>
      <c r="DB9" s="1046"/>
      <c r="DC9" s="1047"/>
      <c r="DD9" s="1047"/>
      <c r="DE9" s="1047"/>
      <c r="DF9" s="1048"/>
      <c r="DG9" s="1046"/>
      <c r="DH9" s="1047"/>
      <c r="DI9" s="1047"/>
      <c r="DJ9" s="1047"/>
      <c r="DK9" s="1048"/>
      <c r="DL9" s="1046"/>
      <c r="DM9" s="1047"/>
      <c r="DN9" s="1047"/>
      <c r="DO9" s="1047"/>
      <c r="DP9" s="1048"/>
      <c r="DQ9" s="1046"/>
      <c r="DR9" s="1047"/>
      <c r="DS9" s="1047"/>
      <c r="DT9" s="1047"/>
      <c r="DU9" s="1048"/>
      <c r="DV9" s="1049"/>
      <c r="DW9" s="1050"/>
      <c r="DX9" s="1050"/>
      <c r="DY9" s="1050"/>
      <c r="DZ9" s="1051"/>
      <c r="EA9" s="256"/>
    </row>
    <row r="10" spans="1:131" s="257" customFormat="1" ht="26.25" customHeight="1" x14ac:dyDescent="0.15">
      <c r="A10" s="263">
        <v>4</v>
      </c>
      <c r="B10" s="1088"/>
      <c r="C10" s="1089"/>
      <c r="D10" s="1089"/>
      <c r="E10" s="1089"/>
      <c r="F10" s="1089"/>
      <c r="G10" s="1089"/>
      <c r="H10" s="1089"/>
      <c r="I10" s="1089"/>
      <c r="J10" s="1089"/>
      <c r="K10" s="1089"/>
      <c r="L10" s="1089"/>
      <c r="M10" s="1089"/>
      <c r="N10" s="1089"/>
      <c r="O10" s="1089"/>
      <c r="P10" s="1090"/>
      <c r="Q10" s="1100"/>
      <c r="R10" s="1101"/>
      <c r="S10" s="1101"/>
      <c r="T10" s="1101"/>
      <c r="U10" s="1101"/>
      <c r="V10" s="1101"/>
      <c r="W10" s="1101"/>
      <c r="X10" s="1101"/>
      <c r="Y10" s="1101"/>
      <c r="Z10" s="1101"/>
      <c r="AA10" s="1101"/>
      <c r="AB10" s="1101"/>
      <c r="AC10" s="1101"/>
      <c r="AD10" s="1101"/>
      <c r="AE10" s="1102"/>
      <c r="AF10" s="1094"/>
      <c r="AG10" s="1095"/>
      <c r="AH10" s="1095"/>
      <c r="AI10" s="1095"/>
      <c r="AJ10" s="1096"/>
      <c r="AK10" s="1143"/>
      <c r="AL10" s="1144"/>
      <c r="AM10" s="1144"/>
      <c r="AN10" s="1144"/>
      <c r="AO10" s="1144"/>
      <c r="AP10" s="1144"/>
      <c r="AQ10" s="1144"/>
      <c r="AR10" s="1144"/>
      <c r="AS10" s="1144"/>
      <c r="AT10" s="1144"/>
      <c r="AU10" s="1141"/>
      <c r="AV10" s="1141"/>
      <c r="AW10" s="1141"/>
      <c r="AX10" s="1141"/>
      <c r="AY10" s="1142"/>
      <c r="AZ10" s="254"/>
      <c r="BA10" s="254"/>
      <c r="BB10" s="254"/>
      <c r="BC10" s="254"/>
      <c r="BD10" s="254"/>
      <c r="BE10" s="255"/>
      <c r="BF10" s="255"/>
      <c r="BG10" s="255"/>
      <c r="BH10" s="255"/>
      <c r="BI10" s="255"/>
      <c r="BJ10" s="255"/>
      <c r="BK10" s="255"/>
      <c r="BL10" s="255"/>
      <c r="BM10" s="255"/>
      <c r="BN10" s="255"/>
      <c r="BO10" s="255"/>
      <c r="BP10" s="255"/>
      <c r="BQ10" s="264">
        <v>4</v>
      </c>
      <c r="BR10" s="265"/>
      <c r="BS10" s="1071"/>
      <c r="BT10" s="1072"/>
      <c r="BU10" s="1072"/>
      <c r="BV10" s="1072"/>
      <c r="BW10" s="1072"/>
      <c r="BX10" s="1072"/>
      <c r="BY10" s="1072"/>
      <c r="BZ10" s="1072"/>
      <c r="CA10" s="1072"/>
      <c r="CB10" s="1072"/>
      <c r="CC10" s="1072"/>
      <c r="CD10" s="1072"/>
      <c r="CE10" s="1072"/>
      <c r="CF10" s="1072"/>
      <c r="CG10" s="1073"/>
      <c r="CH10" s="1046"/>
      <c r="CI10" s="1047"/>
      <c r="CJ10" s="1047"/>
      <c r="CK10" s="1047"/>
      <c r="CL10" s="1048"/>
      <c r="CM10" s="1046"/>
      <c r="CN10" s="1047"/>
      <c r="CO10" s="1047"/>
      <c r="CP10" s="1047"/>
      <c r="CQ10" s="1048"/>
      <c r="CR10" s="1046"/>
      <c r="CS10" s="1047"/>
      <c r="CT10" s="1047"/>
      <c r="CU10" s="1047"/>
      <c r="CV10" s="1048"/>
      <c r="CW10" s="1046"/>
      <c r="CX10" s="1047"/>
      <c r="CY10" s="1047"/>
      <c r="CZ10" s="1047"/>
      <c r="DA10" s="1048"/>
      <c r="DB10" s="1046"/>
      <c r="DC10" s="1047"/>
      <c r="DD10" s="1047"/>
      <c r="DE10" s="1047"/>
      <c r="DF10" s="1048"/>
      <c r="DG10" s="1046"/>
      <c r="DH10" s="1047"/>
      <c r="DI10" s="1047"/>
      <c r="DJ10" s="1047"/>
      <c r="DK10" s="1048"/>
      <c r="DL10" s="1046"/>
      <c r="DM10" s="1047"/>
      <c r="DN10" s="1047"/>
      <c r="DO10" s="1047"/>
      <c r="DP10" s="1048"/>
      <c r="DQ10" s="1046"/>
      <c r="DR10" s="1047"/>
      <c r="DS10" s="1047"/>
      <c r="DT10" s="1047"/>
      <c r="DU10" s="1048"/>
      <c r="DV10" s="1049"/>
      <c r="DW10" s="1050"/>
      <c r="DX10" s="1050"/>
      <c r="DY10" s="1050"/>
      <c r="DZ10" s="1051"/>
      <c r="EA10" s="256"/>
    </row>
    <row r="11" spans="1:131" s="257" customFormat="1" ht="26.25" customHeight="1" x14ac:dyDescent="0.15">
      <c r="A11" s="263">
        <v>5</v>
      </c>
      <c r="B11" s="1088"/>
      <c r="C11" s="1089"/>
      <c r="D11" s="1089"/>
      <c r="E11" s="1089"/>
      <c r="F11" s="1089"/>
      <c r="G11" s="1089"/>
      <c r="H11" s="1089"/>
      <c r="I11" s="1089"/>
      <c r="J11" s="1089"/>
      <c r="K11" s="1089"/>
      <c r="L11" s="1089"/>
      <c r="M11" s="1089"/>
      <c r="N11" s="1089"/>
      <c r="O11" s="1089"/>
      <c r="P11" s="1090"/>
      <c r="Q11" s="1100"/>
      <c r="R11" s="1101"/>
      <c r="S11" s="1101"/>
      <c r="T11" s="1101"/>
      <c r="U11" s="1101"/>
      <c r="V11" s="1101"/>
      <c r="W11" s="1101"/>
      <c r="X11" s="1101"/>
      <c r="Y11" s="1101"/>
      <c r="Z11" s="1101"/>
      <c r="AA11" s="1101"/>
      <c r="AB11" s="1101"/>
      <c r="AC11" s="1101"/>
      <c r="AD11" s="1101"/>
      <c r="AE11" s="1102"/>
      <c r="AF11" s="1094"/>
      <c r="AG11" s="1095"/>
      <c r="AH11" s="1095"/>
      <c r="AI11" s="1095"/>
      <c r="AJ11" s="1096"/>
      <c r="AK11" s="1143"/>
      <c r="AL11" s="1144"/>
      <c r="AM11" s="1144"/>
      <c r="AN11" s="1144"/>
      <c r="AO11" s="1144"/>
      <c r="AP11" s="1144"/>
      <c r="AQ11" s="1144"/>
      <c r="AR11" s="1144"/>
      <c r="AS11" s="1144"/>
      <c r="AT11" s="1144"/>
      <c r="AU11" s="1141"/>
      <c r="AV11" s="1141"/>
      <c r="AW11" s="1141"/>
      <c r="AX11" s="1141"/>
      <c r="AY11" s="1142"/>
      <c r="AZ11" s="254"/>
      <c r="BA11" s="254"/>
      <c r="BB11" s="254"/>
      <c r="BC11" s="254"/>
      <c r="BD11" s="254"/>
      <c r="BE11" s="255"/>
      <c r="BF11" s="255"/>
      <c r="BG11" s="255"/>
      <c r="BH11" s="255"/>
      <c r="BI11" s="255"/>
      <c r="BJ11" s="255"/>
      <c r="BK11" s="255"/>
      <c r="BL11" s="255"/>
      <c r="BM11" s="255"/>
      <c r="BN11" s="255"/>
      <c r="BO11" s="255"/>
      <c r="BP11" s="255"/>
      <c r="BQ11" s="264">
        <v>5</v>
      </c>
      <c r="BR11" s="265"/>
      <c r="BS11" s="1071"/>
      <c r="BT11" s="1072"/>
      <c r="BU11" s="1072"/>
      <c r="BV11" s="1072"/>
      <c r="BW11" s="1072"/>
      <c r="BX11" s="1072"/>
      <c r="BY11" s="1072"/>
      <c r="BZ11" s="1072"/>
      <c r="CA11" s="1072"/>
      <c r="CB11" s="1072"/>
      <c r="CC11" s="1072"/>
      <c r="CD11" s="1072"/>
      <c r="CE11" s="1072"/>
      <c r="CF11" s="1072"/>
      <c r="CG11" s="1073"/>
      <c r="CH11" s="1046"/>
      <c r="CI11" s="1047"/>
      <c r="CJ11" s="1047"/>
      <c r="CK11" s="1047"/>
      <c r="CL11" s="1048"/>
      <c r="CM11" s="1046"/>
      <c r="CN11" s="1047"/>
      <c r="CO11" s="1047"/>
      <c r="CP11" s="1047"/>
      <c r="CQ11" s="1048"/>
      <c r="CR11" s="1046"/>
      <c r="CS11" s="1047"/>
      <c r="CT11" s="1047"/>
      <c r="CU11" s="1047"/>
      <c r="CV11" s="1048"/>
      <c r="CW11" s="1046"/>
      <c r="CX11" s="1047"/>
      <c r="CY11" s="1047"/>
      <c r="CZ11" s="1047"/>
      <c r="DA11" s="1048"/>
      <c r="DB11" s="1046"/>
      <c r="DC11" s="1047"/>
      <c r="DD11" s="1047"/>
      <c r="DE11" s="1047"/>
      <c r="DF11" s="1048"/>
      <c r="DG11" s="1046"/>
      <c r="DH11" s="1047"/>
      <c r="DI11" s="1047"/>
      <c r="DJ11" s="1047"/>
      <c r="DK11" s="1048"/>
      <c r="DL11" s="1046"/>
      <c r="DM11" s="1047"/>
      <c r="DN11" s="1047"/>
      <c r="DO11" s="1047"/>
      <c r="DP11" s="1048"/>
      <c r="DQ11" s="1046"/>
      <c r="DR11" s="1047"/>
      <c r="DS11" s="1047"/>
      <c r="DT11" s="1047"/>
      <c r="DU11" s="1048"/>
      <c r="DV11" s="1049"/>
      <c r="DW11" s="1050"/>
      <c r="DX11" s="1050"/>
      <c r="DY11" s="1050"/>
      <c r="DZ11" s="1051"/>
      <c r="EA11" s="256"/>
    </row>
    <row r="12" spans="1:131" s="257" customFormat="1" ht="26.25" customHeight="1" x14ac:dyDescent="0.15">
      <c r="A12" s="263">
        <v>6</v>
      </c>
      <c r="B12" s="1088"/>
      <c r="C12" s="1089"/>
      <c r="D12" s="1089"/>
      <c r="E12" s="1089"/>
      <c r="F12" s="1089"/>
      <c r="G12" s="1089"/>
      <c r="H12" s="1089"/>
      <c r="I12" s="1089"/>
      <c r="J12" s="1089"/>
      <c r="K12" s="1089"/>
      <c r="L12" s="1089"/>
      <c r="M12" s="1089"/>
      <c r="N12" s="1089"/>
      <c r="O12" s="1089"/>
      <c r="P12" s="1090"/>
      <c r="Q12" s="1100"/>
      <c r="R12" s="1101"/>
      <c r="S12" s="1101"/>
      <c r="T12" s="1101"/>
      <c r="U12" s="1101"/>
      <c r="V12" s="1101"/>
      <c r="W12" s="1101"/>
      <c r="X12" s="1101"/>
      <c r="Y12" s="1101"/>
      <c r="Z12" s="1101"/>
      <c r="AA12" s="1101"/>
      <c r="AB12" s="1101"/>
      <c r="AC12" s="1101"/>
      <c r="AD12" s="1101"/>
      <c r="AE12" s="1102"/>
      <c r="AF12" s="1094"/>
      <c r="AG12" s="1095"/>
      <c r="AH12" s="1095"/>
      <c r="AI12" s="1095"/>
      <c r="AJ12" s="1096"/>
      <c r="AK12" s="1143"/>
      <c r="AL12" s="1144"/>
      <c r="AM12" s="1144"/>
      <c r="AN12" s="1144"/>
      <c r="AO12" s="1144"/>
      <c r="AP12" s="1144"/>
      <c r="AQ12" s="1144"/>
      <c r="AR12" s="1144"/>
      <c r="AS12" s="1144"/>
      <c r="AT12" s="1144"/>
      <c r="AU12" s="1141"/>
      <c r="AV12" s="1141"/>
      <c r="AW12" s="1141"/>
      <c r="AX12" s="1141"/>
      <c r="AY12" s="1142"/>
      <c r="AZ12" s="254"/>
      <c r="BA12" s="254"/>
      <c r="BB12" s="254"/>
      <c r="BC12" s="254"/>
      <c r="BD12" s="254"/>
      <c r="BE12" s="255"/>
      <c r="BF12" s="255"/>
      <c r="BG12" s="255"/>
      <c r="BH12" s="255"/>
      <c r="BI12" s="255"/>
      <c r="BJ12" s="255"/>
      <c r="BK12" s="255"/>
      <c r="BL12" s="255"/>
      <c r="BM12" s="255"/>
      <c r="BN12" s="255"/>
      <c r="BO12" s="255"/>
      <c r="BP12" s="255"/>
      <c r="BQ12" s="264">
        <v>6</v>
      </c>
      <c r="BR12" s="265"/>
      <c r="BS12" s="1071"/>
      <c r="BT12" s="1072"/>
      <c r="BU12" s="1072"/>
      <c r="BV12" s="1072"/>
      <c r="BW12" s="1072"/>
      <c r="BX12" s="1072"/>
      <c r="BY12" s="1072"/>
      <c r="BZ12" s="1072"/>
      <c r="CA12" s="1072"/>
      <c r="CB12" s="1072"/>
      <c r="CC12" s="1072"/>
      <c r="CD12" s="1072"/>
      <c r="CE12" s="1072"/>
      <c r="CF12" s="1072"/>
      <c r="CG12" s="1073"/>
      <c r="CH12" s="1046"/>
      <c r="CI12" s="1047"/>
      <c r="CJ12" s="1047"/>
      <c r="CK12" s="1047"/>
      <c r="CL12" s="1048"/>
      <c r="CM12" s="1046"/>
      <c r="CN12" s="1047"/>
      <c r="CO12" s="1047"/>
      <c r="CP12" s="1047"/>
      <c r="CQ12" s="1048"/>
      <c r="CR12" s="1046"/>
      <c r="CS12" s="1047"/>
      <c r="CT12" s="1047"/>
      <c r="CU12" s="1047"/>
      <c r="CV12" s="1048"/>
      <c r="CW12" s="1046"/>
      <c r="CX12" s="1047"/>
      <c r="CY12" s="1047"/>
      <c r="CZ12" s="1047"/>
      <c r="DA12" s="1048"/>
      <c r="DB12" s="1046"/>
      <c r="DC12" s="1047"/>
      <c r="DD12" s="1047"/>
      <c r="DE12" s="1047"/>
      <c r="DF12" s="1048"/>
      <c r="DG12" s="1046"/>
      <c r="DH12" s="1047"/>
      <c r="DI12" s="1047"/>
      <c r="DJ12" s="1047"/>
      <c r="DK12" s="1048"/>
      <c r="DL12" s="1046"/>
      <c r="DM12" s="1047"/>
      <c r="DN12" s="1047"/>
      <c r="DO12" s="1047"/>
      <c r="DP12" s="1048"/>
      <c r="DQ12" s="1046"/>
      <c r="DR12" s="1047"/>
      <c r="DS12" s="1047"/>
      <c r="DT12" s="1047"/>
      <c r="DU12" s="1048"/>
      <c r="DV12" s="1049"/>
      <c r="DW12" s="1050"/>
      <c r="DX12" s="1050"/>
      <c r="DY12" s="1050"/>
      <c r="DZ12" s="1051"/>
      <c r="EA12" s="256"/>
    </row>
    <row r="13" spans="1:131" s="257" customFormat="1" ht="26.25" customHeight="1" x14ac:dyDescent="0.15">
      <c r="A13" s="263">
        <v>7</v>
      </c>
      <c r="B13" s="1088"/>
      <c r="C13" s="1089"/>
      <c r="D13" s="1089"/>
      <c r="E13" s="1089"/>
      <c r="F13" s="1089"/>
      <c r="G13" s="1089"/>
      <c r="H13" s="1089"/>
      <c r="I13" s="1089"/>
      <c r="J13" s="1089"/>
      <c r="K13" s="1089"/>
      <c r="L13" s="1089"/>
      <c r="M13" s="1089"/>
      <c r="N13" s="1089"/>
      <c r="O13" s="1089"/>
      <c r="P13" s="1090"/>
      <c r="Q13" s="1100"/>
      <c r="R13" s="1101"/>
      <c r="S13" s="1101"/>
      <c r="T13" s="1101"/>
      <c r="U13" s="1101"/>
      <c r="V13" s="1101"/>
      <c r="W13" s="1101"/>
      <c r="X13" s="1101"/>
      <c r="Y13" s="1101"/>
      <c r="Z13" s="1101"/>
      <c r="AA13" s="1101"/>
      <c r="AB13" s="1101"/>
      <c r="AC13" s="1101"/>
      <c r="AD13" s="1101"/>
      <c r="AE13" s="1102"/>
      <c r="AF13" s="1094"/>
      <c r="AG13" s="1095"/>
      <c r="AH13" s="1095"/>
      <c r="AI13" s="1095"/>
      <c r="AJ13" s="1096"/>
      <c r="AK13" s="1143"/>
      <c r="AL13" s="1144"/>
      <c r="AM13" s="1144"/>
      <c r="AN13" s="1144"/>
      <c r="AO13" s="1144"/>
      <c r="AP13" s="1144"/>
      <c r="AQ13" s="1144"/>
      <c r="AR13" s="1144"/>
      <c r="AS13" s="1144"/>
      <c r="AT13" s="1144"/>
      <c r="AU13" s="1141"/>
      <c r="AV13" s="1141"/>
      <c r="AW13" s="1141"/>
      <c r="AX13" s="1141"/>
      <c r="AY13" s="1142"/>
      <c r="AZ13" s="254"/>
      <c r="BA13" s="254"/>
      <c r="BB13" s="254"/>
      <c r="BC13" s="254"/>
      <c r="BD13" s="254"/>
      <c r="BE13" s="255"/>
      <c r="BF13" s="255"/>
      <c r="BG13" s="255"/>
      <c r="BH13" s="255"/>
      <c r="BI13" s="255"/>
      <c r="BJ13" s="255"/>
      <c r="BK13" s="255"/>
      <c r="BL13" s="255"/>
      <c r="BM13" s="255"/>
      <c r="BN13" s="255"/>
      <c r="BO13" s="255"/>
      <c r="BP13" s="255"/>
      <c r="BQ13" s="264">
        <v>7</v>
      </c>
      <c r="BR13" s="265"/>
      <c r="BS13" s="1071"/>
      <c r="BT13" s="1072"/>
      <c r="BU13" s="1072"/>
      <c r="BV13" s="1072"/>
      <c r="BW13" s="1072"/>
      <c r="BX13" s="1072"/>
      <c r="BY13" s="1072"/>
      <c r="BZ13" s="1072"/>
      <c r="CA13" s="1072"/>
      <c r="CB13" s="1072"/>
      <c r="CC13" s="1072"/>
      <c r="CD13" s="1072"/>
      <c r="CE13" s="1072"/>
      <c r="CF13" s="1072"/>
      <c r="CG13" s="1073"/>
      <c r="CH13" s="1046"/>
      <c r="CI13" s="1047"/>
      <c r="CJ13" s="1047"/>
      <c r="CK13" s="1047"/>
      <c r="CL13" s="1048"/>
      <c r="CM13" s="1046"/>
      <c r="CN13" s="1047"/>
      <c r="CO13" s="1047"/>
      <c r="CP13" s="1047"/>
      <c r="CQ13" s="1048"/>
      <c r="CR13" s="1046"/>
      <c r="CS13" s="1047"/>
      <c r="CT13" s="1047"/>
      <c r="CU13" s="1047"/>
      <c r="CV13" s="1048"/>
      <c r="CW13" s="1046"/>
      <c r="CX13" s="1047"/>
      <c r="CY13" s="1047"/>
      <c r="CZ13" s="1047"/>
      <c r="DA13" s="1048"/>
      <c r="DB13" s="1046"/>
      <c r="DC13" s="1047"/>
      <c r="DD13" s="1047"/>
      <c r="DE13" s="1047"/>
      <c r="DF13" s="1048"/>
      <c r="DG13" s="1046"/>
      <c r="DH13" s="1047"/>
      <c r="DI13" s="1047"/>
      <c r="DJ13" s="1047"/>
      <c r="DK13" s="1048"/>
      <c r="DL13" s="1046"/>
      <c r="DM13" s="1047"/>
      <c r="DN13" s="1047"/>
      <c r="DO13" s="1047"/>
      <c r="DP13" s="1048"/>
      <c r="DQ13" s="1046"/>
      <c r="DR13" s="1047"/>
      <c r="DS13" s="1047"/>
      <c r="DT13" s="1047"/>
      <c r="DU13" s="1048"/>
      <c r="DV13" s="1049"/>
      <c r="DW13" s="1050"/>
      <c r="DX13" s="1050"/>
      <c r="DY13" s="1050"/>
      <c r="DZ13" s="1051"/>
      <c r="EA13" s="256"/>
    </row>
    <row r="14" spans="1:131" s="257" customFormat="1" ht="26.25" customHeight="1" x14ac:dyDescent="0.15">
      <c r="A14" s="263">
        <v>8</v>
      </c>
      <c r="B14" s="1088"/>
      <c r="C14" s="1089"/>
      <c r="D14" s="1089"/>
      <c r="E14" s="1089"/>
      <c r="F14" s="1089"/>
      <c r="G14" s="1089"/>
      <c r="H14" s="1089"/>
      <c r="I14" s="1089"/>
      <c r="J14" s="1089"/>
      <c r="K14" s="1089"/>
      <c r="L14" s="1089"/>
      <c r="M14" s="1089"/>
      <c r="N14" s="1089"/>
      <c r="O14" s="1089"/>
      <c r="P14" s="1090"/>
      <c r="Q14" s="1100"/>
      <c r="R14" s="1101"/>
      <c r="S14" s="1101"/>
      <c r="T14" s="1101"/>
      <c r="U14" s="1101"/>
      <c r="V14" s="1101"/>
      <c r="W14" s="1101"/>
      <c r="X14" s="1101"/>
      <c r="Y14" s="1101"/>
      <c r="Z14" s="1101"/>
      <c r="AA14" s="1101"/>
      <c r="AB14" s="1101"/>
      <c r="AC14" s="1101"/>
      <c r="AD14" s="1101"/>
      <c r="AE14" s="1102"/>
      <c r="AF14" s="1094"/>
      <c r="AG14" s="1095"/>
      <c r="AH14" s="1095"/>
      <c r="AI14" s="1095"/>
      <c r="AJ14" s="1096"/>
      <c r="AK14" s="1143"/>
      <c r="AL14" s="1144"/>
      <c r="AM14" s="1144"/>
      <c r="AN14" s="1144"/>
      <c r="AO14" s="1144"/>
      <c r="AP14" s="1144"/>
      <c r="AQ14" s="1144"/>
      <c r="AR14" s="1144"/>
      <c r="AS14" s="1144"/>
      <c r="AT14" s="1144"/>
      <c r="AU14" s="1141"/>
      <c r="AV14" s="1141"/>
      <c r="AW14" s="1141"/>
      <c r="AX14" s="1141"/>
      <c r="AY14" s="1142"/>
      <c r="AZ14" s="254"/>
      <c r="BA14" s="254"/>
      <c r="BB14" s="254"/>
      <c r="BC14" s="254"/>
      <c r="BD14" s="254"/>
      <c r="BE14" s="255"/>
      <c r="BF14" s="255"/>
      <c r="BG14" s="255"/>
      <c r="BH14" s="255"/>
      <c r="BI14" s="255"/>
      <c r="BJ14" s="255"/>
      <c r="BK14" s="255"/>
      <c r="BL14" s="255"/>
      <c r="BM14" s="255"/>
      <c r="BN14" s="255"/>
      <c r="BO14" s="255"/>
      <c r="BP14" s="255"/>
      <c r="BQ14" s="264">
        <v>8</v>
      </c>
      <c r="BR14" s="265"/>
      <c r="BS14" s="1071"/>
      <c r="BT14" s="1072"/>
      <c r="BU14" s="1072"/>
      <c r="BV14" s="1072"/>
      <c r="BW14" s="1072"/>
      <c r="BX14" s="1072"/>
      <c r="BY14" s="1072"/>
      <c r="BZ14" s="1072"/>
      <c r="CA14" s="1072"/>
      <c r="CB14" s="1072"/>
      <c r="CC14" s="1072"/>
      <c r="CD14" s="1072"/>
      <c r="CE14" s="1072"/>
      <c r="CF14" s="1072"/>
      <c r="CG14" s="1073"/>
      <c r="CH14" s="1046"/>
      <c r="CI14" s="1047"/>
      <c r="CJ14" s="1047"/>
      <c r="CK14" s="1047"/>
      <c r="CL14" s="1048"/>
      <c r="CM14" s="1046"/>
      <c r="CN14" s="1047"/>
      <c r="CO14" s="1047"/>
      <c r="CP14" s="1047"/>
      <c r="CQ14" s="1048"/>
      <c r="CR14" s="1046"/>
      <c r="CS14" s="1047"/>
      <c r="CT14" s="1047"/>
      <c r="CU14" s="1047"/>
      <c r="CV14" s="1048"/>
      <c r="CW14" s="1046"/>
      <c r="CX14" s="1047"/>
      <c r="CY14" s="1047"/>
      <c r="CZ14" s="1047"/>
      <c r="DA14" s="1048"/>
      <c r="DB14" s="1046"/>
      <c r="DC14" s="1047"/>
      <c r="DD14" s="1047"/>
      <c r="DE14" s="1047"/>
      <c r="DF14" s="1048"/>
      <c r="DG14" s="1046"/>
      <c r="DH14" s="1047"/>
      <c r="DI14" s="1047"/>
      <c r="DJ14" s="1047"/>
      <c r="DK14" s="1048"/>
      <c r="DL14" s="1046"/>
      <c r="DM14" s="1047"/>
      <c r="DN14" s="1047"/>
      <c r="DO14" s="1047"/>
      <c r="DP14" s="1048"/>
      <c r="DQ14" s="1046"/>
      <c r="DR14" s="1047"/>
      <c r="DS14" s="1047"/>
      <c r="DT14" s="1047"/>
      <c r="DU14" s="1048"/>
      <c r="DV14" s="1049"/>
      <c r="DW14" s="1050"/>
      <c r="DX14" s="1050"/>
      <c r="DY14" s="1050"/>
      <c r="DZ14" s="1051"/>
      <c r="EA14" s="256"/>
    </row>
    <row r="15" spans="1:131" s="257" customFormat="1" ht="26.25" customHeight="1" x14ac:dyDescent="0.15">
      <c r="A15" s="263">
        <v>9</v>
      </c>
      <c r="B15" s="1088"/>
      <c r="C15" s="1089"/>
      <c r="D15" s="1089"/>
      <c r="E15" s="1089"/>
      <c r="F15" s="1089"/>
      <c r="G15" s="1089"/>
      <c r="H15" s="1089"/>
      <c r="I15" s="1089"/>
      <c r="J15" s="1089"/>
      <c r="K15" s="1089"/>
      <c r="L15" s="1089"/>
      <c r="M15" s="1089"/>
      <c r="N15" s="1089"/>
      <c r="O15" s="1089"/>
      <c r="P15" s="1090"/>
      <c r="Q15" s="1100"/>
      <c r="R15" s="1101"/>
      <c r="S15" s="1101"/>
      <c r="T15" s="1101"/>
      <c r="U15" s="1101"/>
      <c r="V15" s="1101"/>
      <c r="W15" s="1101"/>
      <c r="X15" s="1101"/>
      <c r="Y15" s="1101"/>
      <c r="Z15" s="1101"/>
      <c r="AA15" s="1101"/>
      <c r="AB15" s="1101"/>
      <c r="AC15" s="1101"/>
      <c r="AD15" s="1101"/>
      <c r="AE15" s="1102"/>
      <c r="AF15" s="1094"/>
      <c r="AG15" s="1095"/>
      <c r="AH15" s="1095"/>
      <c r="AI15" s="1095"/>
      <c r="AJ15" s="1096"/>
      <c r="AK15" s="1143"/>
      <c r="AL15" s="1144"/>
      <c r="AM15" s="1144"/>
      <c r="AN15" s="1144"/>
      <c r="AO15" s="1144"/>
      <c r="AP15" s="1144"/>
      <c r="AQ15" s="1144"/>
      <c r="AR15" s="1144"/>
      <c r="AS15" s="1144"/>
      <c r="AT15" s="1144"/>
      <c r="AU15" s="1141"/>
      <c r="AV15" s="1141"/>
      <c r="AW15" s="1141"/>
      <c r="AX15" s="1141"/>
      <c r="AY15" s="1142"/>
      <c r="AZ15" s="254"/>
      <c r="BA15" s="254"/>
      <c r="BB15" s="254"/>
      <c r="BC15" s="254"/>
      <c r="BD15" s="254"/>
      <c r="BE15" s="255"/>
      <c r="BF15" s="255"/>
      <c r="BG15" s="255"/>
      <c r="BH15" s="255"/>
      <c r="BI15" s="255"/>
      <c r="BJ15" s="255"/>
      <c r="BK15" s="255"/>
      <c r="BL15" s="255"/>
      <c r="BM15" s="255"/>
      <c r="BN15" s="255"/>
      <c r="BO15" s="255"/>
      <c r="BP15" s="255"/>
      <c r="BQ15" s="264">
        <v>9</v>
      </c>
      <c r="BR15" s="265"/>
      <c r="BS15" s="1071"/>
      <c r="BT15" s="1072"/>
      <c r="BU15" s="1072"/>
      <c r="BV15" s="1072"/>
      <c r="BW15" s="1072"/>
      <c r="BX15" s="1072"/>
      <c r="BY15" s="1072"/>
      <c r="BZ15" s="1072"/>
      <c r="CA15" s="1072"/>
      <c r="CB15" s="1072"/>
      <c r="CC15" s="1072"/>
      <c r="CD15" s="1072"/>
      <c r="CE15" s="1072"/>
      <c r="CF15" s="1072"/>
      <c r="CG15" s="1073"/>
      <c r="CH15" s="1046"/>
      <c r="CI15" s="1047"/>
      <c r="CJ15" s="1047"/>
      <c r="CK15" s="1047"/>
      <c r="CL15" s="1048"/>
      <c r="CM15" s="1046"/>
      <c r="CN15" s="1047"/>
      <c r="CO15" s="1047"/>
      <c r="CP15" s="1047"/>
      <c r="CQ15" s="1048"/>
      <c r="CR15" s="1046"/>
      <c r="CS15" s="1047"/>
      <c r="CT15" s="1047"/>
      <c r="CU15" s="1047"/>
      <c r="CV15" s="1048"/>
      <c r="CW15" s="1046"/>
      <c r="CX15" s="1047"/>
      <c r="CY15" s="1047"/>
      <c r="CZ15" s="1047"/>
      <c r="DA15" s="1048"/>
      <c r="DB15" s="1046"/>
      <c r="DC15" s="1047"/>
      <c r="DD15" s="1047"/>
      <c r="DE15" s="1047"/>
      <c r="DF15" s="1048"/>
      <c r="DG15" s="1046"/>
      <c r="DH15" s="1047"/>
      <c r="DI15" s="1047"/>
      <c r="DJ15" s="1047"/>
      <c r="DK15" s="1048"/>
      <c r="DL15" s="1046"/>
      <c r="DM15" s="1047"/>
      <c r="DN15" s="1047"/>
      <c r="DO15" s="1047"/>
      <c r="DP15" s="1048"/>
      <c r="DQ15" s="1046"/>
      <c r="DR15" s="1047"/>
      <c r="DS15" s="1047"/>
      <c r="DT15" s="1047"/>
      <c r="DU15" s="1048"/>
      <c r="DV15" s="1049"/>
      <c r="DW15" s="1050"/>
      <c r="DX15" s="1050"/>
      <c r="DY15" s="1050"/>
      <c r="DZ15" s="1051"/>
      <c r="EA15" s="256"/>
    </row>
    <row r="16" spans="1:131" s="257" customFormat="1" ht="26.25" customHeight="1" x14ac:dyDescent="0.15">
      <c r="A16" s="263">
        <v>10</v>
      </c>
      <c r="B16" s="1088"/>
      <c r="C16" s="1089"/>
      <c r="D16" s="1089"/>
      <c r="E16" s="1089"/>
      <c r="F16" s="1089"/>
      <c r="G16" s="1089"/>
      <c r="H16" s="1089"/>
      <c r="I16" s="1089"/>
      <c r="J16" s="1089"/>
      <c r="K16" s="1089"/>
      <c r="L16" s="1089"/>
      <c r="M16" s="1089"/>
      <c r="N16" s="1089"/>
      <c r="O16" s="1089"/>
      <c r="P16" s="1090"/>
      <c r="Q16" s="1100"/>
      <c r="R16" s="1101"/>
      <c r="S16" s="1101"/>
      <c r="T16" s="1101"/>
      <c r="U16" s="1101"/>
      <c r="V16" s="1101"/>
      <c r="W16" s="1101"/>
      <c r="X16" s="1101"/>
      <c r="Y16" s="1101"/>
      <c r="Z16" s="1101"/>
      <c r="AA16" s="1101"/>
      <c r="AB16" s="1101"/>
      <c r="AC16" s="1101"/>
      <c r="AD16" s="1101"/>
      <c r="AE16" s="1102"/>
      <c r="AF16" s="1094"/>
      <c r="AG16" s="1095"/>
      <c r="AH16" s="1095"/>
      <c r="AI16" s="1095"/>
      <c r="AJ16" s="1096"/>
      <c r="AK16" s="1143"/>
      <c r="AL16" s="1144"/>
      <c r="AM16" s="1144"/>
      <c r="AN16" s="1144"/>
      <c r="AO16" s="1144"/>
      <c r="AP16" s="1144"/>
      <c r="AQ16" s="1144"/>
      <c r="AR16" s="1144"/>
      <c r="AS16" s="1144"/>
      <c r="AT16" s="1144"/>
      <c r="AU16" s="1141"/>
      <c r="AV16" s="1141"/>
      <c r="AW16" s="1141"/>
      <c r="AX16" s="1141"/>
      <c r="AY16" s="1142"/>
      <c r="AZ16" s="254"/>
      <c r="BA16" s="254"/>
      <c r="BB16" s="254"/>
      <c r="BC16" s="254"/>
      <c r="BD16" s="254"/>
      <c r="BE16" s="255"/>
      <c r="BF16" s="255"/>
      <c r="BG16" s="255"/>
      <c r="BH16" s="255"/>
      <c r="BI16" s="255"/>
      <c r="BJ16" s="255"/>
      <c r="BK16" s="255"/>
      <c r="BL16" s="255"/>
      <c r="BM16" s="255"/>
      <c r="BN16" s="255"/>
      <c r="BO16" s="255"/>
      <c r="BP16" s="255"/>
      <c r="BQ16" s="264">
        <v>10</v>
      </c>
      <c r="BR16" s="265"/>
      <c r="BS16" s="1071"/>
      <c r="BT16" s="1072"/>
      <c r="BU16" s="1072"/>
      <c r="BV16" s="1072"/>
      <c r="BW16" s="1072"/>
      <c r="BX16" s="1072"/>
      <c r="BY16" s="1072"/>
      <c r="BZ16" s="1072"/>
      <c r="CA16" s="1072"/>
      <c r="CB16" s="1072"/>
      <c r="CC16" s="1072"/>
      <c r="CD16" s="1072"/>
      <c r="CE16" s="1072"/>
      <c r="CF16" s="1072"/>
      <c r="CG16" s="1073"/>
      <c r="CH16" s="1046"/>
      <c r="CI16" s="1047"/>
      <c r="CJ16" s="1047"/>
      <c r="CK16" s="1047"/>
      <c r="CL16" s="1048"/>
      <c r="CM16" s="1046"/>
      <c r="CN16" s="1047"/>
      <c r="CO16" s="1047"/>
      <c r="CP16" s="1047"/>
      <c r="CQ16" s="1048"/>
      <c r="CR16" s="1046"/>
      <c r="CS16" s="1047"/>
      <c r="CT16" s="1047"/>
      <c r="CU16" s="1047"/>
      <c r="CV16" s="1048"/>
      <c r="CW16" s="1046"/>
      <c r="CX16" s="1047"/>
      <c r="CY16" s="1047"/>
      <c r="CZ16" s="1047"/>
      <c r="DA16" s="1048"/>
      <c r="DB16" s="1046"/>
      <c r="DC16" s="1047"/>
      <c r="DD16" s="1047"/>
      <c r="DE16" s="1047"/>
      <c r="DF16" s="1048"/>
      <c r="DG16" s="1046"/>
      <c r="DH16" s="1047"/>
      <c r="DI16" s="1047"/>
      <c r="DJ16" s="1047"/>
      <c r="DK16" s="1048"/>
      <c r="DL16" s="1046"/>
      <c r="DM16" s="1047"/>
      <c r="DN16" s="1047"/>
      <c r="DO16" s="1047"/>
      <c r="DP16" s="1048"/>
      <c r="DQ16" s="1046"/>
      <c r="DR16" s="1047"/>
      <c r="DS16" s="1047"/>
      <c r="DT16" s="1047"/>
      <c r="DU16" s="1048"/>
      <c r="DV16" s="1049"/>
      <c r="DW16" s="1050"/>
      <c r="DX16" s="1050"/>
      <c r="DY16" s="1050"/>
      <c r="DZ16" s="1051"/>
      <c r="EA16" s="256"/>
    </row>
    <row r="17" spans="1:131" s="257" customFormat="1" ht="26.25" customHeight="1" x14ac:dyDescent="0.15">
      <c r="A17" s="263">
        <v>11</v>
      </c>
      <c r="B17" s="1088"/>
      <c r="C17" s="1089"/>
      <c r="D17" s="1089"/>
      <c r="E17" s="1089"/>
      <c r="F17" s="1089"/>
      <c r="G17" s="1089"/>
      <c r="H17" s="1089"/>
      <c r="I17" s="1089"/>
      <c r="J17" s="1089"/>
      <c r="K17" s="1089"/>
      <c r="L17" s="1089"/>
      <c r="M17" s="1089"/>
      <c r="N17" s="1089"/>
      <c r="O17" s="1089"/>
      <c r="P17" s="1090"/>
      <c r="Q17" s="1100"/>
      <c r="R17" s="1101"/>
      <c r="S17" s="1101"/>
      <c r="T17" s="1101"/>
      <c r="U17" s="1101"/>
      <c r="V17" s="1101"/>
      <c r="W17" s="1101"/>
      <c r="X17" s="1101"/>
      <c r="Y17" s="1101"/>
      <c r="Z17" s="1101"/>
      <c r="AA17" s="1101"/>
      <c r="AB17" s="1101"/>
      <c r="AC17" s="1101"/>
      <c r="AD17" s="1101"/>
      <c r="AE17" s="1102"/>
      <c r="AF17" s="1094"/>
      <c r="AG17" s="1095"/>
      <c r="AH17" s="1095"/>
      <c r="AI17" s="1095"/>
      <c r="AJ17" s="1096"/>
      <c r="AK17" s="1143"/>
      <c r="AL17" s="1144"/>
      <c r="AM17" s="1144"/>
      <c r="AN17" s="1144"/>
      <c r="AO17" s="1144"/>
      <c r="AP17" s="1144"/>
      <c r="AQ17" s="1144"/>
      <c r="AR17" s="1144"/>
      <c r="AS17" s="1144"/>
      <c r="AT17" s="1144"/>
      <c r="AU17" s="1141"/>
      <c r="AV17" s="1141"/>
      <c r="AW17" s="1141"/>
      <c r="AX17" s="1141"/>
      <c r="AY17" s="1142"/>
      <c r="AZ17" s="254"/>
      <c r="BA17" s="254"/>
      <c r="BB17" s="254"/>
      <c r="BC17" s="254"/>
      <c r="BD17" s="254"/>
      <c r="BE17" s="255"/>
      <c r="BF17" s="255"/>
      <c r="BG17" s="255"/>
      <c r="BH17" s="255"/>
      <c r="BI17" s="255"/>
      <c r="BJ17" s="255"/>
      <c r="BK17" s="255"/>
      <c r="BL17" s="255"/>
      <c r="BM17" s="255"/>
      <c r="BN17" s="255"/>
      <c r="BO17" s="255"/>
      <c r="BP17" s="255"/>
      <c r="BQ17" s="264">
        <v>11</v>
      </c>
      <c r="BR17" s="265"/>
      <c r="BS17" s="1071"/>
      <c r="BT17" s="1072"/>
      <c r="BU17" s="1072"/>
      <c r="BV17" s="1072"/>
      <c r="BW17" s="1072"/>
      <c r="BX17" s="1072"/>
      <c r="BY17" s="1072"/>
      <c r="BZ17" s="1072"/>
      <c r="CA17" s="1072"/>
      <c r="CB17" s="1072"/>
      <c r="CC17" s="1072"/>
      <c r="CD17" s="1072"/>
      <c r="CE17" s="1072"/>
      <c r="CF17" s="1072"/>
      <c r="CG17" s="1073"/>
      <c r="CH17" s="1046"/>
      <c r="CI17" s="1047"/>
      <c r="CJ17" s="1047"/>
      <c r="CK17" s="1047"/>
      <c r="CL17" s="1048"/>
      <c r="CM17" s="1046"/>
      <c r="CN17" s="1047"/>
      <c r="CO17" s="1047"/>
      <c r="CP17" s="1047"/>
      <c r="CQ17" s="1048"/>
      <c r="CR17" s="1046"/>
      <c r="CS17" s="1047"/>
      <c r="CT17" s="1047"/>
      <c r="CU17" s="1047"/>
      <c r="CV17" s="1048"/>
      <c r="CW17" s="1046"/>
      <c r="CX17" s="1047"/>
      <c r="CY17" s="1047"/>
      <c r="CZ17" s="1047"/>
      <c r="DA17" s="1048"/>
      <c r="DB17" s="1046"/>
      <c r="DC17" s="1047"/>
      <c r="DD17" s="1047"/>
      <c r="DE17" s="1047"/>
      <c r="DF17" s="1048"/>
      <c r="DG17" s="1046"/>
      <c r="DH17" s="1047"/>
      <c r="DI17" s="1047"/>
      <c r="DJ17" s="1047"/>
      <c r="DK17" s="1048"/>
      <c r="DL17" s="1046"/>
      <c r="DM17" s="1047"/>
      <c r="DN17" s="1047"/>
      <c r="DO17" s="1047"/>
      <c r="DP17" s="1048"/>
      <c r="DQ17" s="1046"/>
      <c r="DR17" s="1047"/>
      <c r="DS17" s="1047"/>
      <c r="DT17" s="1047"/>
      <c r="DU17" s="1048"/>
      <c r="DV17" s="1049"/>
      <c r="DW17" s="1050"/>
      <c r="DX17" s="1050"/>
      <c r="DY17" s="1050"/>
      <c r="DZ17" s="1051"/>
      <c r="EA17" s="256"/>
    </row>
    <row r="18" spans="1:131" s="257" customFormat="1" ht="26.25" customHeight="1" x14ac:dyDescent="0.15">
      <c r="A18" s="263">
        <v>12</v>
      </c>
      <c r="B18" s="1088"/>
      <c r="C18" s="1089"/>
      <c r="D18" s="1089"/>
      <c r="E18" s="1089"/>
      <c r="F18" s="1089"/>
      <c r="G18" s="1089"/>
      <c r="H18" s="1089"/>
      <c r="I18" s="1089"/>
      <c r="J18" s="1089"/>
      <c r="K18" s="1089"/>
      <c r="L18" s="1089"/>
      <c r="M18" s="1089"/>
      <c r="N18" s="1089"/>
      <c r="O18" s="1089"/>
      <c r="P18" s="1090"/>
      <c r="Q18" s="1100"/>
      <c r="R18" s="1101"/>
      <c r="S18" s="1101"/>
      <c r="T18" s="1101"/>
      <c r="U18" s="1101"/>
      <c r="V18" s="1101"/>
      <c r="W18" s="1101"/>
      <c r="X18" s="1101"/>
      <c r="Y18" s="1101"/>
      <c r="Z18" s="1101"/>
      <c r="AA18" s="1101"/>
      <c r="AB18" s="1101"/>
      <c r="AC18" s="1101"/>
      <c r="AD18" s="1101"/>
      <c r="AE18" s="1102"/>
      <c r="AF18" s="1094"/>
      <c r="AG18" s="1095"/>
      <c r="AH18" s="1095"/>
      <c r="AI18" s="1095"/>
      <c r="AJ18" s="1096"/>
      <c r="AK18" s="1143"/>
      <c r="AL18" s="1144"/>
      <c r="AM18" s="1144"/>
      <c r="AN18" s="1144"/>
      <c r="AO18" s="1144"/>
      <c r="AP18" s="1144"/>
      <c r="AQ18" s="1144"/>
      <c r="AR18" s="1144"/>
      <c r="AS18" s="1144"/>
      <c r="AT18" s="1144"/>
      <c r="AU18" s="1141"/>
      <c r="AV18" s="1141"/>
      <c r="AW18" s="1141"/>
      <c r="AX18" s="1141"/>
      <c r="AY18" s="1142"/>
      <c r="AZ18" s="254"/>
      <c r="BA18" s="254"/>
      <c r="BB18" s="254"/>
      <c r="BC18" s="254"/>
      <c r="BD18" s="254"/>
      <c r="BE18" s="255"/>
      <c r="BF18" s="255"/>
      <c r="BG18" s="255"/>
      <c r="BH18" s="255"/>
      <c r="BI18" s="255"/>
      <c r="BJ18" s="255"/>
      <c r="BK18" s="255"/>
      <c r="BL18" s="255"/>
      <c r="BM18" s="255"/>
      <c r="BN18" s="255"/>
      <c r="BO18" s="255"/>
      <c r="BP18" s="255"/>
      <c r="BQ18" s="264">
        <v>12</v>
      </c>
      <c r="BR18" s="265"/>
      <c r="BS18" s="1071"/>
      <c r="BT18" s="1072"/>
      <c r="BU18" s="1072"/>
      <c r="BV18" s="1072"/>
      <c r="BW18" s="1072"/>
      <c r="BX18" s="1072"/>
      <c r="BY18" s="1072"/>
      <c r="BZ18" s="1072"/>
      <c r="CA18" s="1072"/>
      <c r="CB18" s="1072"/>
      <c r="CC18" s="1072"/>
      <c r="CD18" s="1072"/>
      <c r="CE18" s="1072"/>
      <c r="CF18" s="1072"/>
      <c r="CG18" s="1073"/>
      <c r="CH18" s="1046"/>
      <c r="CI18" s="1047"/>
      <c r="CJ18" s="1047"/>
      <c r="CK18" s="1047"/>
      <c r="CL18" s="1048"/>
      <c r="CM18" s="1046"/>
      <c r="CN18" s="1047"/>
      <c r="CO18" s="1047"/>
      <c r="CP18" s="1047"/>
      <c r="CQ18" s="1048"/>
      <c r="CR18" s="1046"/>
      <c r="CS18" s="1047"/>
      <c r="CT18" s="1047"/>
      <c r="CU18" s="1047"/>
      <c r="CV18" s="1048"/>
      <c r="CW18" s="1046"/>
      <c r="CX18" s="1047"/>
      <c r="CY18" s="1047"/>
      <c r="CZ18" s="1047"/>
      <c r="DA18" s="1048"/>
      <c r="DB18" s="1046"/>
      <c r="DC18" s="1047"/>
      <c r="DD18" s="1047"/>
      <c r="DE18" s="1047"/>
      <c r="DF18" s="1048"/>
      <c r="DG18" s="1046"/>
      <c r="DH18" s="1047"/>
      <c r="DI18" s="1047"/>
      <c r="DJ18" s="1047"/>
      <c r="DK18" s="1048"/>
      <c r="DL18" s="1046"/>
      <c r="DM18" s="1047"/>
      <c r="DN18" s="1047"/>
      <c r="DO18" s="1047"/>
      <c r="DP18" s="1048"/>
      <c r="DQ18" s="1046"/>
      <c r="DR18" s="1047"/>
      <c r="DS18" s="1047"/>
      <c r="DT18" s="1047"/>
      <c r="DU18" s="1048"/>
      <c r="DV18" s="1049"/>
      <c r="DW18" s="1050"/>
      <c r="DX18" s="1050"/>
      <c r="DY18" s="1050"/>
      <c r="DZ18" s="1051"/>
      <c r="EA18" s="256"/>
    </row>
    <row r="19" spans="1:131" s="257" customFormat="1" ht="26.25" customHeight="1" x14ac:dyDescent="0.15">
      <c r="A19" s="263">
        <v>13</v>
      </c>
      <c r="B19" s="1088"/>
      <c r="C19" s="1089"/>
      <c r="D19" s="1089"/>
      <c r="E19" s="1089"/>
      <c r="F19" s="1089"/>
      <c r="G19" s="1089"/>
      <c r="H19" s="1089"/>
      <c r="I19" s="1089"/>
      <c r="J19" s="1089"/>
      <c r="K19" s="1089"/>
      <c r="L19" s="1089"/>
      <c r="M19" s="1089"/>
      <c r="N19" s="1089"/>
      <c r="O19" s="1089"/>
      <c r="P19" s="1090"/>
      <c r="Q19" s="1100"/>
      <c r="R19" s="1101"/>
      <c r="S19" s="1101"/>
      <c r="T19" s="1101"/>
      <c r="U19" s="1101"/>
      <c r="V19" s="1101"/>
      <c r="W19" s="1101"/>
      <c r="X19" s="1101"/>
      <c r="Y19" s="1101"/>
      <c r="Z19" s="1101"/>
      <c r="AA19" s="1101"/>
      <c r="AB19" s="1101"/>
      <c r="AC19" s="1101"/>
      <c r="AD19" s="1101"/>
      <c r="AE19" s="1102"/>
      <c r="AF19" s="1094"/>
      <c r="AG19" s="1095"/>
      <c r="AH19" s="1095"/>
      <c r="AI19" s="1095"/>
      <c r="AJ19" s="1096"/>
      <c r="AK19" s="1143"/>
      <c r="AL19" s="1144"/>
      <c r="AM19" s="1144"/>
      <c r="AN19" s="1144"/>
      <c r="AO19" s="1144"/>
      <c r="AP19" s="1144"/>
      <c r="AQ19" s="1144"/>
      <c r="AR19" s="1144"/>
      <c r="AS19" s="1144"/>
      <c r="AT19" s="1144"/>
      <c r="AU19" s="1141"/>
      <c r="AV19" s="1141"/>
      <c r="AW19" s="1141"/>
      <c r="AX19" s="1141"/>
      <c r="AY19" s="1142"/>
      <c r="AZ19" s="254"/>
      <c r="BA19" s="254"/>
      <c r="BB19" s="254"/>
      <c r="BC19" s="254"/>
      <c r="BD19" s="254"/>
      <c r="BE19" s="255"/>
      <c r="BF19" s="255"/>
      <c r="BG19" s="255"/>
      <c r="BH19" s="255"/>
      <c r="BI19" s="255"/>
      <c r="BJ19" s="255"/>
      <c r="BK19" s="255"/>
      <c r="BL19" s="255"/>
      <c r="BM19" s="255"/>
      <c r="BN19" s="255"/>
      <c r="BO19" s="255"/>
      <c r="BP19" s="255"/>
      <c r="BQ19" s="264">
        <v>13</v>
      </c>
      <c r="BR19" s="265"/>
      <c r="BS19" s="1071"/>
      <c r="BT19" s="1072"/>
      <c r="BU19" s="1072"/>
      <c r="BV19" s="1072"/>
      <c r="BW19" s="1072"/>
      <c r="BX19" s="1072"/>
      <c r="BY19" s="1072"/>
      <c r="BZ19" s="1072"/>
      <c r="CA19" s="1072"/>
      <c r="CB19" s="1072"/>
      <c r="CC19" s="1072"/>
      <c r="CD19" s="1072"/>
      <c r="CE19" s="1072"/>
      <c r="CF19" s="1072"/>
      <c r="CG19" s="1073"/>
      <c r="CH19" s="1046"/>
      <c r="CI19" s="1047"/>
      <c r="CJ19" s="1047"/>
      <c r="CK19" s="1047"/>
      <c r="CL19" s="1048"/>
      <c r="CM19" s="1046"/>
      <c r="CN19" s="1047"/>
      <c r="CO19" s="1047"/>
      <c r="CP19" s="1047"/>
      <c r="CQ19" s="1048"/>
      <c r="CR19" s="1046"/>
      <c r="CS19" s="1047"/>
      <c r="CT19" s="1047"/>
      <c r="CU19" s="1047"/>
      <c r="CV19" s="1048"/>
      <c r="CW19" s="1046"/>
      <c r="CX19" s="1047"/>
      <c r="CY19" s="1047"/>
      <c r="CZ19" s="1047"/>
      <c r="DA19" s="1048"/>
      <c r="DB19" s="1046"/>
      <c r="DC19" s="1047"/>
      <c r="DD19" s="1047"/>
      <c r="DE19" s="1047"/>
      <c r="DF19" s="1048"/>
      <c r="DG19" s="1046"/>
      <c r="DH19" s="1047"/>
      <c r="DI19" s="1047"/>
      <c r="DJ19" s="1047"/>
      <c r="DK19" s="1048"/>
      <c r="DL19" s="1046"/>
      <c r="DM19" s="1047"/>
      <c r="DN19" s="1047"/>
      <c r="DO19" s="1047"/>
      <c r="DP19" s="1048"/>
      <c r="DQ19" s="1046"/>
      <c r="DR19" s="1047"/>
      <c r="DS19" s="1047"/>
      <c r="DT19" s="1047"/>
      <c r="DU19" s="1048"/>
      <c r="DV19" s="1049"/>
      <c r="DW19" s="1050"/>
      <c r="DX19" s="1050"/>
      <c r="DY19" s="1050"/>
      <c r="DZ19" s="1051"/>
      <c r="EA19" s="256"/>
    </row>
    <row r="20" spans="1:131" s="257" customFormat="1" ht="26.25" customHeight="1" x14ac:dyDescent="0.15">
      <c r="A20" s="263">
        <v>14</v>
      </c>
      <c r="B20" s="1088"/>
      <c r="C20" s="1089"/>
      <c r="D20" s="1089"/>
      <c r="E20" s="1089"/>
      <c r="F20" s="1089"/>
      <c r="G20" s="1089"/>
      <c r="H20" s="1089"/>
      <c r="I20" s="1089"/>
      <c r="J20" s="1089"/>
      <c r="K20" s="1089"/>
      <c r="L20" s="1089"/>
      <c r="M20" s="1089"/>
      <c r="N20" s="1089"/>
      <c r="O20" s="1089"/>
      <c r="P20" s="1090"/>
      <c r="Q20" s="1100"/>
      <c r="R20" s="1101"/>
      <c r="S20" s="1101"/>
      <c r="T20" s="1101"/>
      <c r="U20" s="1101"/>
      <c r="V20" s="1101"/>
      <c r="W20" s="1101"/>
      <c r="X20" s="1101"/>
      <c r="Y20" s="1101"/>
      <c r="Z20" s="1101"/>
      <c r="AA20" s="1101"/>
      <c r="AB20" s="1101"/>
      <c r="AC20" s="1101"/>
      <c r="AD20" s="1101"/>
      <c r="AE20" s="1102"/>
      <c r="AF20" s="1094"/>
      <c r="AG20" s="1095"/>
      <c r="AH20" s="1095"/>
      <c r="AI20" s="1095"/>
      <c r="AJ20" s="1096"/>
      <c r="AK20" s="1143"/>
      <c r="AL20" s="1144"/>
      <c r="AM20" s="1144"/>
      <c r="AN20" s="1144"/>
      <c r="AO20" s="1144"/>
      <c r="AP20" s="1144"/>
      <c r="AQ20" s="1144"/>
      <c r="AR20" s="1144"/>
      <c r="AS20" s="1144"/>
      <c r="AT20" s="1144"/>
      <c r="AU20" s="1141"/>
      <c r="AV20" s="1141"/>
      <c r="AW20" s="1141"/>
      <c r="AX20" s="1141"/>
      <c r="AY20" s="1142"/>
      <c r="AZ20" s="254"/>
      <c r="BA20" s="254"/>
      <c r="BB20" s="254"/>
      <c r="BC20" s="254"/>
      <c r="BD20" s="254"/>
      <c r="BE20" s="255"/>
      <c r="BF20" s="255"/>
      <c r="BG20" s="255"/>
      <c r="BH20" s="255"/>
      <c r="BI20" s="255"/>
      <c r="BJ20" s="255"/>
      <c r="BK20" s="255"/>
      <c r="BL20" s="255"/>
      <c r="BM20" s="255"/>
      <c r="BN20" s="255"/>
      <c r="BO20" s="255"/>
      <c r="BP20" s="255"/>
      <c r="BQ20" s="264">
        <v>14</v>
      </c>
      <c r="BR20" s="265"/>
      <c r="BS20" s="1071"/>
      <c r="BT20" s="1072"/>
      <c r="BU20" s="1072"/>
      <c r="BV20" s="1072"/>
      <c r="BW20" s="1072"/>
      <c r="BX20" s="1072"/>
      <c r="BY20" s="1072"/>
      <c r="BZ20" s="1072"/>
      <c r="CA20" s="1072"/>
      <c r="CB20" s="1072"/>
      <c r="CC20" s="1072"/>
      <c r="CD20" s="1072"/>
      <c r="CE20" s="1072"/>
      <c r="CF20" s="1072"/>
      <c r="CG20" s="1073"/>
      <c r="CH20" s="1046"/>
      <c r="CI20" s="1047"/>
      <c r="CJ20" s="1047"/>
      <c r="CK20" s="1047"/>
      <c r="CL20" s="1048"/>
      <c r="CM20" s="1046"/>
      <c r="CN20" s="1047"/>
      <c r="CO20" s="1047"/>
      <c r="CP20" s="1047"/>
      <c r="CQ20" s="1048"/>
      <c r="CR20" s="1046"/>
      <c r="CS20" s="1047"/>
      <c r="CT20" s="1047"/>
      <c r="CU20" s="1047"/>
      <c r="CV20" s="1048"/>
      <c r="CW20" s="1046"/>
      <c r="CX20" s="1047"/>
      <c r="CY20" s="1047"/>
      <c r="CZ20" s="1047"/>
      <c r="DA20" s="1048"/>
      <c r="DB20" s="1046"/>
      <c r="DC20" s="1047"/>
      <c r="DD20" s="1047"/>
      <c r="DE20" s="1047"/>
      <c r="DF20" s="1048"/>
      <c r="DG20" s="1046"/>
      <c r="DH20" s="1047"/>
      <c r="DI20" s="1047"/>
      <c r="DJ20" s="1047"/>
      <c r="DK20" s="1048"/>
      <c r="DL20" s="1046"/>
      <c r="DM20" s="1047"/>
      <c r="DN20" s="1047"/>
      <c r="DO20" s="1047"/>
      <c r="DP20" s="1048"/>
      <c r="DQ20" s="1046"/>
      <c r="DR20" s="1047"/>
      <c r="DS20" s="1047"/>
      <c r="DT20" s="1047"/>
      <c r="DU20" s="1048"/>
      <c r="DV20" s="1049"/>
      <c r="DW20" s="1050"/>
      <c r="DX20" s="1050"/>
      <c r="DY20" s="1050"/>
      <c r="DZ20" s="1051"/>
      <c r="EA20" s="256"/>
    </row>
    <row r="21" spans="1:131" s="257" customFormat="1" ht="26.25" customHeight="1" thickBot="1" x14ac:dyDescent="0.2">
      <c r="A21" s="263">
        <v>15</v>
      </c>
      <c r="B21" s="1088"/>
      <c r="C21" s="1089"/>
      <c r="D21" s="1089"/>
      <c r="E21" s="1089"/>
      <c r="F21" s="1089"/>
      <c r="G21" s="1089"/>
      <c r="H21" s="1089"/>
      <c r="I21" s="1089"/>
      <c r="J21" s="1089"/>
      <c r="K21" s="1089"/>
      <c r="L21" s="1089"/>
      <c r="M21" s="1089"/>
      <c r="N21" s="1089"/>
      <c r="O21" s="1089"/>
      <c r="P21" s="1090"/>
      <c r="Q21" s="1100"/>
      <c r="R21" s="1101"/>
      <c r="S21" s="1101"/>
      <c r="T21" s="1101"/>
      <c r="U21" s="1101"/>
      <c r="V21" s="1101"/>
      <c r="W21" s="1101"/>
      <c r="X21" s="1101"/>
      <c r="Y21" s="1101"/>
      <c r="Z21" s="1101"/>
      <c r="AA21" s="1101"/>
      <c r="AB21" s="1101"/>
      <c r="AC21" s="1101"/>
      <c r="AD21" s="1101"/>
      <c r="AE21" s="1102"/>
      <c r="AF21" s="1094"/>
      <c r="AG21" s="1095"/>
      <c r="AH21" s="1095"/>
      <c r="AI21" s="1095"/>
      <c r="AJ21" s="1096"/>
      <c r="AK21" s="1143"/>
      <c r="AL21" s="1144"/>
      <c r="AM21" s="1144"/>
      <c r="AN21" s="1144"/>
      <c r="AO21" s="1144"/>
      <c r="AP21" s="1144"/>
      <c r="AQ21" s="1144"/>
      <c r="AR21" s="1144"/>
      <c r="AS21" s="1144"/>
      <c r="AT21" s="1144"/>
      <c r="AU21" s="1141"/>
      <c r="AV21" s="1141"/>
      <c r="AW21" s="1141"/>
      <c r="AX21" s="1141"/>
      <c r="AY21" s="1142"/>
      <c r="AZ21" s="254"/>
      <c r="BA21" s="254"/>
      <c r="BB21" s="254"/>
      <c r="BC21" s="254"/>
      <c r="BD21" s="254"/>
      <c r="BE21" s="255"/>
      <c r="BF21" s="255"/>
      <c r="BG21" s="255"/>
      <c r="BH21" s="255"/>
      <c r="BI21" s="255"/>
      <c r="BJ21" s="255"/>
      <c r="BK21" s="255"/>
      <c r="BL21" s="255"/>
      <c r="BM21" s="255"/>
      <c r="BN21" s="255"/>
      <c r="BO21" s="255"/>
      <c r="BP21" s="255"/>
      <c r="BQ21" s="264">
        <v>15</v>
      </c>
      <c r="BR21" s="265"/>
      <c r="BS21" s="1071"/>
      <c r="BT21" s="1072"/>
      <c r="BU21" s="1072"/>
      <c r="BV21" s="1072"/>
      <c r="BW21" s="1072"/>
      <c r="BX21" s="1072"/>
      <c r="BY21" s="1072"/>
      <c r="BZ21" s="1072"/>
      <c r="CA21" s="1072"/>
      <c r="CB21" s="1072"/>
      <c r="CC21" s="1072"/>
      <c r="CD21" s="1072"/>
      <c r="CE21" s="1072"/>
      <c r="CF21" s="1072"/>
      <c r="CG21" s="1073"/>
      <c r="CH21" s="1046"/>
      <c r="CI21" s="1047"/>
      <c r="CJ21" s="1047"/>
      <c r="CK21" s="1047"/>
      <c r="CL21" s="1048"/>
      <c r="CM21" s="1046"/>
      <c r="CN21" s="1047"/>
      <c r="CO21" s="1047"/>
      <c r="CP21" s="1047"/>
      <c r="CQ21" s="1048"/>
      <c r="CR21" s="1046"/>
      <c r="CS21" s="1047"/>
      <c r="CT21" s="1047"/>
      <c r="CU21" s="1047"/>
      <c r="CV21" s="1048"/>
      <c r="CW21" s="1046"/>
      <c r="CX21" s="1047"/>
      <c r="CY21" s="1047"/>
      <c r="CZ21" s="1047"/>
      <c r="DA21" s="1048"/>
      <c r="DB21" s="1046"/>
      <c r="DC21" s="1047"/>
      <c r="DD21" s="1047"/>
      <c r="DE21" s="1047"/>
      <c r="DF21" s="1048"/>
      <c r="DG21" s="1046"/>
      <c r="DH21" s="1047"/>
      <c r="DI21" s="1047"/>
      <c r="DJ21" s="1047"/>
      <c r="DK21" s="1048"/>
      <c r="DL21" s="1046"/>
      <c r="DM21" s="1047"/>
      <c r="DN21" s="1047"/>
      <c r="DO21" s="1047"/>
      <c r="DP21" s="1048"/>
      <c r="DQ21" s="1046"/>
      <c r="DR21" s="1047"/>
      <c r="DS21" s="1047"/>
      <c r="DT21" s="1047"/>
      <c r="DU21" s="1048"/>
      <c r="DV21" s="1049"/>
      <c r="DW21" s="1050"/>
      <c r="DX21" s="1050"/>
      <c r="DY21" s="1050"/>
      <c r="DZ21" s="1051"/>
      <c r="EA21" s="256"/>
    </row>
    <row r="22" spans="1:131" s="257" customFormat="1" ht="26.25" customHeight="1" x14ac:dyDescent="0.15">
      <c r="A22" s="263">
        <v>16</v>
      </c>
      <c r="B22" s="1088"/>
      <c r="C22" s="1089"/>
      <c r="D22" s="1089"/>
      <c r="E22" s="1089"/>
      <c r="F22" s="1089"/>
      <c r="G22" s="1089"/>
      <c r="H22" s="1089"/>
      <c r="I22" s="1089"/>
      <c r="J22" s="1089"/>
      <c r="K22" s="1089"/>
      <c r="L22" s="1089"/>
      <c r="M22" s="1089"/>
      <c r="N22" s="1089"/>
      <c r="O22" s="1089"/>
      <c r="P22" s="1090"/>
      <c r="Q22" s="1138"/>
      <c r="R22" s="1139"/>
      <c r="S22" s="1139"/>
      <c r="T22" s="1139"/>
      <c r="U22" s="1139"/>
      <c r="V22" s="1139"/>
      <c r="W22" s="1139"/>
      <c r="X22" s="1139"/>
      <c r="Y22" s="1139"/>
      <c r="Z22" s="1139"/>
      <c r="AA22" s="1139"/>
      <c r="AB22" s="1139"/>
      <c r="AC22" s="1139"/>
      <c r="AD22" s="1139"/>
      <c r="AE22" s="1140"/>
      <c r="AF22" s="1094"/>
      <c r="AG22" s="1095"/>
      <c r="AH22" s="1095"/>
      <c r="AI22" s="1095"/>
      <c r="AJ22" s="1096"/>
      <c r="AK22" s="1134"/>
      <c r="AL22" s="1135"/>
      <c r="AM22" s="1135"/>
      <c r="AN22" s="1135"/>
      <c r="AO22" s="1135"/>
      <c r="AP22" s="1135"/>
      <c r="AQ22" s="1135"/>
      <c r="AR22" s="1135"/>
      <c r="AS22" s="1135"/>
      <c r="AT22" s="1135"/>
      <c r="AU22" s="1136"/>
      <c r="AV22" s="1136"/>
      <c r="AW22" s="1136"/>
      <c r="AX22" s="1136"/>
      <c r="AY22" s="1137"/>
      <c r="AZ22" s="1086" t="s">
        <v>390</v>
      </c>
      <c r="BA22" s="1086"/>
      <c r="BB22" s="1086"/>
      <c r="BC22" s="1086"/>
      <c r="BD22" s="1087"/>
      <c r="BE22" s="255"/>
      <c r="BF22" s="255"/>
      <c r="BG22" s="255"/>
      <c r="BH22" s="255"/>
      <c r="BI22" s="255"/>
      <c r="BJ22" s="255"/>
      <c r="BK22" s="255"/>
      <c r="BL22" s="255"/>
      <c r="BM22" s="255"/>
      <c r="BN22" s="255"/>
      <c r="BO22" s="255"/>
      <c r="BP22" s="255"/>
      <c r="BQ22" s="264">
        <v>16</v>
      </c>
      <c r="BR22" s="265"/>
      <c r="BS22" s="1071"/>
      <c r="BT22" s="1072"/>
      <c r="BU22" s="1072"/>
      <c r="BV22" s="1072"/>
      <c r="BW22" s="1072"/>
      <c r="BX22" s="1072"/>
      <c r="BY22" s="1072"/>
      <c r="BZ22" s="1072"/>
      <c r="CA22" s="1072"/>
      <c r="CB22" s="1072"/>
      <c r="CC22" s="1072"/>
      <c r="CD22" s="1072"/>
      <c r="CE22" s="1072"/>
      <c r="CF22" s="1072"/>
      <c r="CG22" s="1073"/>
      <c r="CH22" s="1046"/>
      <c r="CI22" s="1047"/>
      <c r="CJ22" s="1047"/>
      <c r="CK22" s="1047"/>
      <c r="CL22" s="1048"/>
      <c r="CM22" s="1046"/>
      <c r="CN22" s="1047"/>
      <c r="CO22" s="1047"/>
      <c r="CP22" s="1047"/>
      <c r="CQ22" s="1048"/>
      <c r="CR22" s="1046"/>
      <c r="CS22" s="1047"/>
      <c r="CT22" s="1047"/>
      <c r="CU22" s="1047"/>
      <c r="CV22" s="1048"/>
      <c r="CW22" s="1046"/>
      <c r="CX22" s="1047"/>
      <c r="CY22" s="1047"/>
      <c r="CZ22" s="1047"/>
      <c r="DA22" s="1048"/>
      <c r="DB22" s="1046"/>
      <c r="DC22" s="1047"/>
      <c r="DD22" s="1047"/>
      <c r="DE22" s="1047"/>
      <c r="DF22" s="1048"/>
      <c r="DG22" s="1046"/>
      <c r="DH22" s="1047"/>
      <c r="DI22" s="1047"/>
      <c r="DJ22" s="1047"/>
      <c r="DK22" s="1048"/>
      <c r="DL22" s="1046"/>
      <c r="DM22" s="1047"/>
      <c r="DN22" s="1047"/>
      <c r="DO22" s="1047"/>
      <c r="DP22" s="1048"/>
      <c r="DQ22" s="1046"/>
      <c r="DR22" s="1047"/>
      <c r="DS22" s="1047"/>
      <c r="DT22" s="1047"/>
      <c r="DU22" s="1048"/>
      <c r="DV22" s="1049"/>
      <c r="DW22" s="1050"/>
      <c r="DX22" s="1050"/>
      <c r="DY22" s="1050"/>
      <c r="DZ22" s="1051"/>
      <c r="EA22" s="256"/>
    </row>
    <row r="23" spans="1:131" s="257" customFormat="1" ht="26.25" customHeight="1" thickBot="1" x14ac:dyDescent="0.2">
      <c r="A23" s="266" t="s">
        <v>391</v>
      </c>
      <c r="B23" s="1001" t="s">
        <v>392</v>
      </c>
      <c r="C23" s="1002"/>
      <c r="D23" s="1002"/>
      <c r="E23" s="1002"/>
      <c r="F23" s="1002"/>
      <c r="G23" s="1002"/>
      <c r="H23" s="1002"/>
      <c r="I23" s="1002"/>
      <c r="J23" s="1002"/>
      <c r="K23" s="1002"/>
      <c r="L23" s="1002"/>
      <c r="M23" s="1002"/>
      <c r="N23" s="1002"/>
      <c r="O23" s="1002"/>
      <c r="P23" s="1003"/>
      <c r="Q23" s="1125">
        <v>2675</v>
      </c>
      <c r="R23" s="1126"/>
      <c r="S23" s="1126"/>
      <c r="T23" s="1126"/>
      <c r="U23" s="1126"/>
      <c r="V23" s="1126">
        <v>2533</v>
      </c>
      <c r="W23" s="1126"/>
      <c r="X23" s="1126"/>
      <c r="Y23" s="1126"/>
      <c r="Z23" s="1126"/>
      <c r="AA23" s="1126">
        <v>142</v>
      </c>
      <c r="AB23" s="1126"/>
      <c r="AC23" s="1126"/>
      <c r="AD23" s="1126"/>
      <c r="AE23" s="1127"/>
      <c r="AF23" s="1128">
        <v>103</v>
      </c>
      <c r="AG23" s="1126"/>
      <c r="AH23" s="1126"/>
      <c r="AI23" s="1126"/>
      <c r="AJ23" s="1129"/>
      <c r="AK23" s="1130"/>
      <c r="AL23" s="1131"/>
      <c r="AM23" s="1131"/>
      <c r="AN23" s="1131"/>
      <c r="AO23" s="1131"/>
      <c r="AP23" s="1126">
        <v>3296</v>
      </c>
      <c r="AQ23" s="1126"/>
      <c r="AR23" s="1126"/>
      <c r="AS23" s="1126"/>
      <c r="AT23" s="1126"/>
      <c r="AU23" s="1132"/>
      <c r="AV23" s="1132"/>
      <c r="AW23" s="1132"/>
      <c r="AX23" s="1132"/>
      <c r="AY23" s="1133"/>
      <c r="AZ23" s="1122" t="s">
        <v>393</v>
      </c>
      <c r="BA23" s="1123"/>
      <c r="BB23" s="1123"/>
      <c r="BC23" s="1123"/>
      <c r="BD23" s="1124"/>
      <c r="BE23" s="255"/>
      <c r="BF23" s="255"/>
      <c r="BG23" s="255"/>
      <c r="BH23" s="255"/>
      <c r="BI23" s="255"/>
      <c r="BJ23" s="255"/>
      <c r="BK23" s="255"/>
      <c r="BL23" s="255"/>
      <c r="BM23" s="255"/>
      <c r="BN23" s="255"/>
      <c r="BO23" s="255"/>
      <c r="BP23" s="255"/>
      <c r="BQ23" s="264">
        <v>17</v>
      </c>
      <c r="BR23" s="265"/>
      <c r="BS23" s="1071"/>
      <c r="BT23" s="1072"/>
      <c r="BU23" s="1072"/>
      <c r="BV23" s="1072"/>
      <c r="BW23" s="1072"/>
      <c r="BX23" s="1072"/>
      <c r="BY23" s="1072"/>
      <c r="BZ23" s="1072"/>
      <c r="CA23" s="1072"/>
      <c r="CB23" s="1072"/>
      <c r="CC23" s="1072"/>
      <c r="CD23" s="1072"/>
      <c r="CE23" s="1072"/>
      <c r="CF23" s="1072"/>
      <c r="CG23" s="1073"/>
      <c r="CH23" s="1046"/>
      <c r="CI23" s="1047"/>
      <c r="CJ23" s="1047"/>
      <c r="CK23" s="1047"/>
      <c r="CL23" s="1048"/>
      <c r="CM23" s="1046"/>
      <c r="CN23" s="1047"/>
      <c r="CO23" s="1047"/>
      <c r="CP23" s="1047"/>
      <c r="CQ23" s="1048"/>
      <c r="CR23" s="1046"/>
      <c r="CS23" s="1047"/>
      <c r="CT23" s="1047"/>
      <c r="CU23" s="1047"/>
      <c r="CV23" s="1048"/>
      <c r="CW23" s="1046"/>
      <c r="CX23" s="1047"/>
      <c r="CY23" s="1047"/>
      <c r="CZ23" s="1047"/>
      <c r="DA23" s="1048"/>
      <c r="DB23" s="1046"/>
      <c r="DC23" s="1047"/>
      <c r="DD23" s="1047"/>
      <c r="DE23" s="1047"/>
      <c r="DF23" s="1048"/>
      <c r="DG23" s="1046"/>
      <c r="DH23" s="1047"/>
      <c r="DI23" s="1047"/>
      <c r="DJ23" s="1047"/>
      <c r="DK23" s="1048"/>
      <c r="DL23" s="1046"/>
      <c r="DM23" s="1047"/>
      <c r="DN23" s="1047"/>
      <c r="DO23" s="1047"/>
      <c r="DP23" s="1048"/>
      <c r="DQ23" s="1046"/>
      <c r="DR23" s="1047"/>
      <c r="DS23" s="1047"/>
      <c r="DT23" s="1047"/>
      <c r="DU23" s="1048"/>
      <c r="DV23" s="1049"/>
      <c r="DW23" s="1050"/>
      <c r="DX23" s="1050"/>
      <c r="DY23" s="1050"/>
      <c r="DZ23" s="1051"/>
      <c r="EA23" s="256"/>
    </row>
    <row r="24" spans="1:131" s="257" customFormat="1" ht="26.25" customHeight="1" x14ac:dyDescent="0.15">
      <c r="A24" s="1121" t="s">
        <v>394</v>
      </c>
      <c r="B24" s="1121"/>
      <c r="C24" s="1121"/>
      <c r="D24" s="1121"/>
      <c r="E24" s="1121"/>
      <c r="F24" s="1121"/>
      <c r="G24" s="1121"/>
      <c r="H24" s="1121"/>
      <c r="I24" s="1121"/>
      <c r="J24" s="1121"/>
      <c r="K24" s="1121"/>
      <c r="L24" s="1121"/>
      <c r="M24" s="1121"/>
      <c r="N24" s="1121"/>
      <c r="O24" s="1121"/>
      <c r="P24" s="1121"/>
      <c r="Q24" s="1121"/>
      <c r="R24" s="1121"/>
      <c r="S24" s="1121"/>
      <c r="T24" s="1121"/>
      <c r="U24" s="1121"/>
      <c r="V24" s="1121"/>
      <c r="W24" s="1121"/>
      <c r="X24" s="1121"/>
      <c r="Y24" s="1121"/>
      <c r="Z24" s="1121"/>
      <c r="AA24" s="1121"/>
      <c r="AB24" s="1121"/>
      <c r="AC24" s="1121"/>
      <c r="AD24" s="1121"/>
      <c r="AE24" s="1121"/>
      <c r="AF24" s="1121"/>
      <c r="AG24" s="1121"/>
      <c r="AH24" s="1121"/>
      <c r="AI24" s="1121"/>
      <c r="AJ24" s="1121"/>
      <c r="AK24" s="1121"/>
      <c r="AL24" s="1121"/>
      <c r="AM24" s="1121"/>
      <c r="AN24" s="1121"/>
      <c r="AO24" s="1121"/>
      <c r="AP24" s="1121"/>
      <c r="AQ24" s="1121"/>
      <c r="AR24" s="1121"/>
      <c r="AS24" s="1121"/>
      <c r="AT24" s="1121"/>
      <c r="AU24" s="1121"/>
      <c r="AV24" s="1121"/>
      <c r="AW24" s="1121"/>
      <c r="AX24" s="1121"/>
      <c r="AY24" s="1121"/>
      <c r="AZ24" s="254"/>
      <c r="BA24" s="254"/>
      <c r="BB24" s="254"/>
      <c r="BC24" s="254"/>
      <c r="BD24" s="254"/>
      <c r="BE24" s="255"/>
      <c r="BF24" s="255"/>
      <c r="BG24" s="255"/>
      <c r="BH24" s="255"/>
      <c r="BI24" s="255"/>
      <c r="BJ24" s="255"/>
      <c r="BK24" s="255"/>
      <c r="BL24" s="255"/>
      <c r="BM24" s="255"/>
      <c r="BN24" s="255"/>
      <c r="BO24" s="255"/>
      <c r="BP24" s="255"/>
      <c r="BQ24" s="264">
        <v>18</v>
      </c>
      <c r="BR24" s="265"/>
      <c r="BS24" s="1071"/>
      <c r="BT24" s="1072"/>
      <c r="BU24" s="1072"/>
      <c r="BV24" s="1072"/>
      <c r="BW24" s="1072"/>
      <c r="BX24" s="1072"/>
      <c r="BY24" s="1072"/>
      <c r="BZ24" s="1072"/>
      <c r="CA24" s="1072"/>
      <c r="CB24" s="1072"/>
      <c r="CC24" s="1072"/>
      <c r="CD24" s="1072"/>
      <c r="CE24" s="1072"/>
      <c r="CF24" s="1072"/>
      <c r="CG24" s="1073"/>
      <c r="CH24" s="1046"/>
      <c r="CI24" s="1047"/>
      <c r="CJ24" s="1047"/>
      <c r="CK24" s="1047"/>
      <c r="CL24" s="1048"/>
      <c r="CM24" s="1046"/>
      <c r="CN24" s="1047"/>
      <c r="CO24" s="1047"/>
      <c r="CP24" s="1047"/>
      <c r="CQ24" s="1048"/>
      <c r="CR24" s="1046"/>
      <c r="CS24" s="1047"/>
      <c r="CT24" s="1047"/>
      <c r="CU24" s="1047"/>
      <c r="CV24" s="1048"/>
      <c r="CW24" s="1046"/>
      <c r="CX24" s="1047"/>
      <c r="CY24" s="1047"/>
      <c r="CZ24" s="1047"/>
      <c r="DA24" s="1048"/>
      <c r="DB24" s="1046"/>
      <c r="DC24" s="1047"/>
      <c r="DD24" s="1047"/>
      <c r="DE24" s="1047"/>
      <c r="DF24" s="1048"/>
      <c r="DG24" s="1046"/>
      <c r="DH24" s="1047"/>
      <c r="DI24" s="1047"/>
      <c r="DJ24" s="1047"/>
      <c r="DK24" s="1048"/>
      <c r="DL24" s="1046"/>
      <c r="DM24" s="1047"/>
      <c r="DN24" s="1047"/>
      <c r="DO24" s="1047"/>
      <c r="DP24" s="1048"/>
      <c r="DQ24" s="1046"/>
      <c r="DR24" s="1047"/>
      <c r="DS24" s="1047"/>
      <c r="DT24" s="1047"/>
      <c r="DU24" s="1048"/>
      <c r="DV24" s="1049"/>
      <c r="DW24" s="1050"/>
      <c r="DX24" s="1050"/>
      <c r="DY24" s="1050"/>
      <c r="DZ24" s="1051"/>
      <c r="EA24" s="256"/>
    </row>
    <row r="25" spans="1:131" s="249" customFormat="1" ht="26.25" customHeight="1" thickBot="1" x14ac:dyDescent="0.2">
      <c r="A25" s="1120" t="s">
        <v>395</v>
      </c>
      <c r="B25" s="1120"/>
      <c r="C25" s="1120"/>
      <c r="D25" s="1120"/>
      <c r="E25" s="1120"/>
      <c r="F25" s="1120"/>
      <c r="G25" s="1120"/>
      <c r="H25" s="1120"/>
      <c r="I25" s="1120"/>
      <c r="J25" s="1120"/>
      <c r="K25" s="1120"/>
      <c r="L25" s="1120"/>
      <c r="M25" s="1120"/>
      <c r="N25" s="1120"/>
      <c r="O25" s="1120"/>
      <c r="P25" s="1120"/>
      <c r="Q25" s="1120"/>
      <c r="R25" s="1120"/>
      <c r="S25" s="1120"/>
      <c r="T25" s="1120"/>
      <c r="U25" s="1120"/>
      <c r="V25" s="1120"/>
      <c r="W25" s="1120"/>
      <c r="X25" s="1120"/>
      <c r="Y25" s="1120"/>
      <c r="Z25" s="1120"/>
      <c r="AA25" s="1120"/>
      <c r="AB25" s="1120"/>
      <c r="AC25" s="1120"/>
      <c r="AD25" s="1120"/>
      <c r="AE25" s="1120"/>
      <c r="AF25" s="1120"/>
      <c r="AG25" s="1120"/>
      <c r="AH25" s="1120"/>
      <c r="AI25" s="1120"/>
      <c r="AJ25" s="1120"/>
      <c r="AK25" s="1120"/>
      <c r="AL25" s="1120"/>
      <c r="AM25" s="1120"/>
      <c r="AN25" s="1120"/>
      <c r="AO25" s="1120"/>
      <c r="AP25" s="1120"/>
      <c r="AQ25" s="1120"/>
      <c r="AR25" s="1120"/>
      <c r="AS25" s="1120"/>
      <c r="AT25" s="1120"/>
      <c r="AU25" s="1120"/>
      <c r="AV25" s="1120"/>
      <c r="AW25" s="1120"/>
      <c r="AX25" s="1120"/>
      <c r="AY25" s="1120"/>
      <c r="AZ25" s="1120"/>
      <c r="BA25" s="1120"/>
      <c r="BB25" s="1120"/>
      <c r="BC25" s="1120"/>
      <c r="BD25" s="1120"/>
      <c r="BE25" s="1120"/>
      <c r="BF25" s="1120"/>
      <c r="BG25" s="1120"/>
      <c r="BH25" s="1120"/>
      <c r="BI25" s="1120"/>
      <c r="BJ25" s="254"/>
      <c r="BK25" s="254"/>
      <c r="BL25" s="254"/>
      <c r="BM25" s="254"/>
      <c r="BN25" s="254"/>
      <c r="BO25" s="267"/>
      <c r="BP25" s="267"/>
      <c r="BQ25" s="264">
        <v>19</v>
      </c>
      <c r="BR25" s="265"/>
      <c r="BS25" s="1071"/>
      <c r="BT25" s="1072"/>
      <c r="BU25" s="1072"/>
      <c r="BV25" s="1072"/>
      <c r="BW25" s="1072"/>
      <c r="BX25" s="1072"/>
      <c r="BY25" s="1072"/>
      <c r="BZ25" s="1072"/>
      <c r="CA25" s="1072"/>
      <c r="CB25" s="1072"/>
      <c r="CC25" s="1072"/>
      <c r="CD25" s="1072"/>
      <c r="CE25" s="1072"/>
      <c r="CF25" s="1072"/>
      <c r="CG25" s="1073"/>
      <c r="CH25" s="1046"/>
      <c r="CI25" s="1047"/>
      <c r="CJ25" s="1047"/>
      <c r="CK25" s="1047"/>
      <c r="CL25" s="1048"/>
      <c r="CM25" s="1046"/>
      <c r="CN25" s="1047"/>
      <c r="CO25" s="1047"/>
      <c r="CP25" s="1047"/>
      <c r="CQ25" s="1048"/>
      <c r="CR25" s="1046"/>
      <c r="CS25" s="1047"/>
      <c r="CT25" s="1047"/>
      <c r="CU25" s="1047"/>
      <c r="CV25" s="1048"/>
      <c r="CW25" s="1046"/>
      <c r="CX25" s="1047"/>
      <c r="CY25" s="1047"/>
      <c r="CZ25" s="1047"/>
      <c r="DA25" s="1048"/>
      <c r="DB25" s="1046"/>
      <c r="DC25" s="1047"/>
      <c r="DD25" s="1047"/>
      <c r="DE25" s="1047"/>
      <c r="DF25" s="1048"/>
      <c r="DG25" s="1046"/>
      <c r="DH25" s="1047"/>
      <c r="DI25" s="1047"/>
      <c r="DJ25" s="1047"/>
      <c r="DK25" s="1048"/>
      <c r="DL25" s="1046"/>
      <c r="DM25" s="1047"/>
      <c r="DN25" s="1047"/>
      <c r="DO25" s="1047"/>
      <c r="DP25" s="1048"/>
      <c r="DQ25" s="1046"/>
      <c r="DR25" s="1047"/>
      <c r="DS25" s="1047"/>
      <c r="DT25" s="1047"/>
      <c r="DU25" s="1048"/>
      <c r="DV25" s="1049"/>
      <c r="DW25" s="1050"/>
      <c r="DX25" s="1050"/>
      <c r="DY25" s="1050"/>
      <c r="DZ25" s="1051"/>
      <c r="EA25" s="248"/>
    </row>
    <row r="26" spans="1:131" s="249" customFormat="1" ht="26.25" customHeight="1" x14ac:dyDescent="0.15">
      <c r="A26" s="1052" t="s">
        <v>370</v>
      </c>
      <c r="B26" s="1053"/>
      <c r="C26" s="1053"/>
      <c r="D26" s="1053"/>
      <c r="E26" s="1053"/>
      <c r="F26" s="1053"/>
      <c r="G26" s="1053"/>
      <c r="H26" s="1053"/>
      <c r="I26" s="1053"/>
      <c r="J26" s="1053"/>
      <c r="K26" s="1053"/>
      <c r="L26" s="1053"/>
      <c r="M26" s="1053"/>
      <c r="N26" s="1053"/>
      <c r="O26" s="1053"/>
      <c r="P26" s="1054"/>
      <c r="Q26" s="1058" t="s">
        <v>396</v>
      </c>
      <c r="R26" s="1059"/>
      <c r="S26" s="1059"/>
      <c r="T26" s="1059"/>
      <c r="U26" s="1060"/>
      <c r="V26" s="1058" t="s">
        <v>397</v>
      </c>
      <c r="W26" s="1059"/>
      <c r="X26" s="1059"/>
      <c r="Y26" s="1059"/>
      <c r="Z26" s="1060"/>
      <c r="AA26" s="1058" t="s">
        <v>398</v>
      </c>
      <c r="AB26" s="1059"/>
      <c r="AC26" s="1059"/>
      <c r="AD26" s="1059"/>
      <c r="AE26" s="1059"/>
      <c r="AF26" s="1116" t="s">
        <v>399</v>
      </c>
      <c r="AG26" s="1065"/>
      <c r="AH26" s="1065"/>
      <c r="AI26" s="1065"/>
      <c r="AJ26" s="1117"/>
      <c r="AK26" s="1059" t="s">
        <v>400</v>
      </c>
      <c r="AL26" s="1059"/>
      <c r="AM26" s="1059"/>
      <c r="AN26" s="1059"/>
      <c r="AO26" s="1060"/>
      <c r="AP26" s="1058" t="s">
        <v>401</v>
      </c>
      <c r="AQ26" s="1059"/>
      <c r="AR26" s="1059"/>
      <c r="AS26" s="1059"/>
      <c r="AT26" s="1060"/>
      <c r="AU26" s="1058" t="s">
        <v>402</v>
      </c>
      <c r="AV26" s="1059"/>
      <c r="AW26" s="1059"/>
      <c r="AX26" s="1059"/>
      <c r="AY26" s="1060"/>
      <c r="AZ26" s="1058" t="s">
        <v>403</v>
      </c>
      <c r="BA26" s="1059"/>
      <c r="BB26" s="1059"/>
      <c r="BC26" s="1059"/>
      <c r="BD26" s="1060"/>
      <c r="BE26" s="1058" t="s">
        <v>377</v>
      </c>
      <c r="BF26" s="1059"/>
      <c r="BG26" s="1059"/>
      <c r="BH26" s="1059"/>
      <c r="BI26" s="1074"/>
      <c r="BJ26" s="254"/>
      <c r="BK26" s="254"/>
      <c r="BL26" s="254"/>
      <c r="BM26" s="254"/>
      <c r="BN26" s="254"/>
      <c r="BO26" s="267"/>
      <c r="BP26" s="267"/>
      <c r="BQ26" s="264">
        <v>20</v>
      </c>
      <c r="BR26" s="265"/>
      <c r="BS26" s="1071"/>
      <c r="BT26" s="1072"/>
      <c r="BU26" s="1072"/>
      <c r="BV26" s="1072"/>
      <c r="BW26" s="1072"/>
      <c r="BX26" s="1072"/>
      <c r="BY26" s="1072"/>
      <c r="BZ26" s="1072"/>
      <c r="CA26" s="1072"/>
      <c r="CB26" s="1072"/>
      <c r="CC26" s="1072"/>
      <c r="CD26" s="1072"/>
      <c r="CE26" s="1072"/>
      <c r="CF26" s="1072"/>
      <c r="CG26" s="1073"/>
      <c r="CH26" s="1046"/>
      <c r="CI26" s="1047"/>
      <c r="CJ26" s="1047"/>
      <c r="CK26" s="1047"/>
      <c r="CL26" s="1048"/>
      <c r="CM26" s="1046"/>
      <c r="CN26" s="1047"/>
      <c r="CO26" s="1047"/>
      <c r="CP26" s="1047"/>
      <c r="CQ26" s="1048"/>
      <c r="CR26" s="1046"/>
      <c r="CS26" s="1047"/>
      <c r="CT26" s="1047"/>
      <c r="CU26" s="1047"/>
      <c r="CV26" s="1048"/>
      <c r="CW26" s="1046"/>
      <c r="CX26" s="1047"/>
      <c r="CY26" s="1047"/>
      <c r="CZ26" s="1047"/>
      <c r="DA26" s="1048"/>
      <c r="DB26" s="1046"/>
      <c r="DC26" s="1047"/>
      <c r="DD26" s="1047"/>
      <c r="DE26" s="1047"/>
      <c r="DF26" s="1048"/>
      <c r="DG26" s="1046"/>
      <c r="DH26" s="1047"/>
      <c r="DI26" s="1047"/>
      <c r="DJ26" s="1047"/>
      <c r="DK26" s="1048"/>
      <c r="DL26" s="1046"/>
      <c r="DM26" s="1047"/>
      <c r="DN26" s="1047"/>
      <c r="DO26" s="1047"/>
      <c r="DP26" s="1048"/>
      <c r="DQ26" s="1046"/>
      <c r="DR26" s="1047"/>
      <c r="DS26" s="1047"/>
      <c r="DT26" s="1047"/>
      <c r="DU26" s="1048"/>
      <c r="DV26" s="1049"/>
      <c r="DW26" s="1050"/>
      <c r="DX26" s="1050"/>
      <c r="DY26" s="1050"/>
      <c r="DZ26" s="1051"/>
      <c r="EA26" s="248"/>
    </row>
    <row r="27" spans="1:131" s="249" customFormat="1" ht="26.25" customHeight="1" thickBot="1" x14ac:dyDescent="0.2">
      <c r="A27" s="1055"/>
      <c r="B27" s="1056"/>
      <c r="C27" s="1056"/>
      <c r="D27" s="1056"/>
      <c r="E27" s="1056"/>
      <c r="F27" s="1056"/>
      <c r="G27" s="1056"/>
      <c r="H27" s="1056"/>
      <c r="I27" s="1056"/>
      <c r="J27" s="1056"/>
      <c r="K27" s="1056"/>
      <c r="L27" s="1056"/>
      <c r="M27" s="1056"/>
      <c r="N27" s="1056"/>
      <c r="O27" s="1056"/>
      <c r="P27" s="1057"/>
      <c r="Q27" s="1061"/>
      <c r="R27" s="1062"/>
      <c r="S27" s="1062"/>
      <c r="T27" s="1062"/>
      <c r="U27" s="1063"/>
      <c r="V27" s="1061"/>
      <c r="W27" s="1062"/>
      <c r="X27" s="1062"/>
      <c r="Y27" s="1062"/>
      <c r="Z27" s="1063"/>
      <c r="AA27" s="1061"/>
      <c r="AB27" s="1062"/>
      <c r="AC27" s="1062"/>
      <c r="AD27" s="1062"/>
      <c r="AE27" s="1062"/>
      <c r="AF27" s="1118"/>
      <c r="AG27" s="1068"/>
      <c r="AH27" s="1068"/>
      <c r="AI27" s="1068"/>
      <c r="AJ27" s="1119"/>
      <c r="AK27" s="1062"/>
      <c r="AL27" s="1062"/>
      <c r="AM27" s="1062"/>
      <c r="AN27" s="1062"/>
      <c r="AO27" s="1063"/>
      <c r="AP27" s="1061"/>
      <c r="AQ27" s="1062"/>
      <c r="AR27" s="1062"/>
      <c r="AS27" s="1062"/>
      <c r="AT27" s="1063"/>
      <c r="AU27" s="1061"/>
      <c r="AV27" s="1062"/>
      <c r="AW27" s="1062"/>
      <c r="AX27" s="1062"/>
      <c r="AY27" s="1063"/>
      <c r="AZ27" s="1061"/>
      <c r="BA27" s="1062"/>
      <c r="BB27" s="1062"/>
      <c r="BC27" s="1062"/>
      <c r="BD27" s="1063"/>
      <c r="BE27" s="1061"/>
      <c r="BF27" s="1062"/>
      <c r="BG27" s="1062"/>
      <c r="BH27" s="1062"/>
      <c r="BI27" s="1075"/>
      <c r="BJ27" s="254"/>
      <c r="BK27" s="254"/>
      <c r="BL27" s="254"/>
      <c r="BM27" s="254"/>
      <c r="BN27" s="254"/>
      <c r="BO27" s="267"/>
      <c r="BP27" s="267"/>
      <c r="BQ27" s="264">
        <v>21</v>
      </c>
      <c r="BR27" s="265"/>
      <c r="BS27" s="1071"/>
      <c r="BT27" s="1072"/>
      <c r="BU27" s="1072"/>
      <c r="BV27" s="1072"/>
      <c r="BW27" s="1072"/>
      <c r="BX27" s="1072"/>
      <c r="BY27" s="1072"/>
      <c r="BZ27" s="1072"/>
      <c r="CA27" s="1072"/>
      <c r="CB27" s="1072"/>
      <c r="CC27" s="1072"/>
      <c r="CD27" s="1072"/>
      <c r="CE27" s="1072"/>
      <c r="CF27" s="1072"/>
      <c r="CG27" s="1073"/>
      <c r="CH27" s="1046"/>
      <c r="CI27" s="1047"/>
      <c r="CJ27" s="1047"/>
      <c r="CK27" s="1047"/>
      <c r="CL27" s="1048"/>
      <c r="CM27" s="1046"/>
      <c r="CN27" s="1047"/>
      <c r="CO27" s="1047"/>
      <c r="CP27" s="1047"/>
      <c r="CQ27" s="1048"/>
      <c r="CR27" s="1046"/>
      <c r="CS27" s="1047"/>
      <c r="CT27" s="1047"/>
      <c r="CU27" s="1047"/>
      <c r="CV27" s="1048"/>
      <c r="CW27" s="1046"/>
      <c r="CX27" s="1047"/>
      <c r="CY27" s="1047"/>
      <c r="CZ27" s="1047"/>
      <c r="DA27" s="1048"/>
      <c r="DB27" s="1046"/>
      <c r="DC27" s="1047"/>
      <c r="DD27" s="1047"/>
      <c r="DE27" s="1047"/>
      <c r="DF27" s="1048"/>
      <c r="DG27" s="1046"/>
      <c r="DH27" s="1047"/>
      <c r="DI27" s="1047"/>
      <c r="DJ27" s="1047"/>
      <c r="DK27" s="1048"/>
      <c r="DL27" s="1046"/>
      <c r="DM27" s="1047"/>
      <c r="DN27" s="1047"/>
      <c r="DO27" s="1047"/>
      <c r="DP27" s="1048"/>
      <c r="DQ27" s="1046"/>
      <c r="DR27" s="1047"/>
      <c r="DS27" s="1047"/>
      <c r="DT27" s="1047"/>
      <c r="DU27" s="1048"/>
      <c r="DV27" s="1049"/>
      <c r="DW27" s="1050"/>
      <c r="DX27" s="1050"/>
      <c r="DY27" s="1050"/>
      <c r="DZ27" s="1051"/>
      <c r="EA27" s="248"/>
    </row>
    <row r="28" spans="1:131" s="249" customFormat="1" ht="26.25" customHeight="1" thickTop="1" x14ac:dyDescent="0.15">
      <c r="A28" s="268">
        <v>1</v>
      </c>
      <c r="B28" s="1107" t="s">
        <v>404</v>
      </c>
      <c r="C28" s="1108"/>
      <c r="D28" s="1108"/>
      <c r="E28" s="1108"/>
      <c r="F28" s="1108"/>
      <c r="G28" s="1108"/>
      <c r="H28" s="1108"/>
      <c r="I28" s="1108"/>
      <c r="J28" s="1108"/>
      <c r="K28" s="1108"/>
      <c r="L28" s="1108"/>
      <c r="M28" s="1108"/>
      <c r="N28" s="1108"/>
      <c r="O28" s="1108"/>
      <c r="P28" s="1109"/>
      <c r="Q28" s="1110">
        <v>46</v>
      </c>
      <c r="R28" s="1111"/>
      <c r="S28" s="1111"/>
      <c r="T28" s="1111"/>
      <c r="U28" s="1111"/>
      <c r="V28" s="1111">
        <v>43</v>
      </c>
      <c r="W28" s="1111"/>
      <c r="X28" s="1111"/>
      <c r="Y28" s="1111"/>
      <c r="Z28" s="1111"/>
      <c r="AA28" s="1111">
        <v>3</v>
      </c>
      <c r="AB28" s="1111"/>
      <c r="AC28" s="1111"/>
      <c r="AD28" s="1111"/>
      <c r="AE28" s="1112"/>
      <c r="AF28" s="1113">
        <v>3</v>
      </c>
      <c r="AG28" s="1111"/>
      <c r="AH28" s="1111"/>
      <c r="AI28" s="1111"/>
      <c r="AJ28" s="1114"/>
      <c r="AK28" s="1115">
        <v>4</v>
      </c>
      <c r="AL28" s="1103"/>
      <c r="AM28" s="1103"/>
      <c r="AN28" s="1103"/>
      <c r="AO28" s="1103"/>
      <c r="AP28" s="1103" t="s">
        <v>588</v>
      </c>
      <c r="AQ28" s="1103"/>
      <c r="AR28" s="1103"/>
      <c r="AS28" s="1103"/>
      <c r="AT28" s="1103"/>
      <c r="AU28" s="1103" t="s">
        <v>588</v>
      </c>
      <c r="AV28" s="1103"/>
      <c r="AW28" s="1103"/>
      <c r="AX28" s="1103"/>
      <c r="AY28" s="1103"/>
      <c r="AZ28" s="1104" t="s">
        <v>588</v>
      </c>
      <c r="BA28" s="1104"/>
      <c r="BB28" s="1104"/>
      <c r="BC28" s="1104"/>
      <c r="BD28" s="1104"/>
      <c r="BE28" s="1105"/>
      <c r="BF28" s="1105"/>
      <c r="BG28" s="1105"/>
      <c r="BH28" s="1105"/>
      <c r="BI28" s="1106"/>
      <c r="BJ28" s="254"/>
      <c r="BK28" s="254"/>
      <c r="BL28" s="254"/>
      <c r="BM28" s="254"/>
      <c r="BN28" s="254"/>
      <c r="BO28" s="267"/>
      <c r="BP28" s="267"/>
      <c r="BQ28" s="264">
        <v>22</v>
      </c>
      <c r="BR28" s="265"/>
      <c r="BS28" s="1071"/>
      <c r="BT28" s="1072"/>
      <c r="BU28" s="1072"/>
      <c r="BV28" s="1072"/>
      <c r="BW28" s="1072"/>
      <c r="BX28" s="1072"/>
      <c r="BY28" s="1072"/>
      <c r="BZ28" s="1072"/>
      <c r="CA28" s="1072"/>
      <c r="CB28" s="1072"/>
      <c r="CC28" s="1072"/>
      <c r="CD28" s="1072"/>
      <c r="CE28" s="1072"/>
      <c r="CF28" s="1072"/>
      <c r="CG28" s="1073"/>
      <c r="CH28" s="1046"/>
      <c r="CI28" s="1047"/>
      <c r="CJ28" s="1047"/>
      <c r="CK28" s="1047"/>
      <c r="CL28" s="1048"/>
      <c r="CM28" s="1046"/>
      <c r="CN28" s="1047"/>
      <c r="CO28" s="1047"/>
      <c r="CP28" s="1047"/>
      <c r="CQ28" s="1048"/>
      <c r="CR28" s="1046"/>
      <c r="CS28" s="1047"/>
      <c r="CT28" s="1047"/>
      <c r="CU28" s="1047"/>
      <c r="CV28" s="1048"/>
      <c r="CW28" s="1046"/>
      <c r="CX28" s="1047"/>
      <c r="CY28" s="1047"/>
      <c r="CZ28" s="1047"/>
      <c r="DA28" s="1048"/>
      <c r="DB28" s="1046"/>
      <c r="DC28" s="1047"/>
      <c r="DD28" s="1047"/>
      <c r="DE28" s="1047"/>
      <c r="DF28" s="1048"/>
      <c r="DG28" s="1046"/>
      <c r="DH28" s="1047"/>
      <c r="DI28" s="1047"/>
      <c r="DJ28" s="1047"/>
      <c r="DK28" s="1048"/>
      <c r="DL28" s="1046"/>
      <c r="DM28" s="1047"/>
      <c r="DN28" s="1047"/>
      <c r="DO28" s="1047"/>
      <c r="DP28" s="1048"/>
      <c r="DQ28" s="1046"/>
      <c r="DR28" s="1047"/>
      <c r="DS28" s="1047"/>
      <c r="DT28" s="1047"/>
      <c r="DU28" s="1048"/>
      <c r="DV28" s="1049"/>
      <c r="DW28" s="1050"/>
      <c r="DX28" s="1050"/>
      <c r="DY28" s="1050"/>
      <c r="DZ28" s="1051"/>
      <c r="EA28" s="248"/>
    </row>
    <row r="29" spans="1:131" s="249" customFormat="1" ht="26.25" customHeight="1" x14ac:dyDescent="0.15">
      <c r="A29" s="268">
        <v>2</v>
      </c>
      <c r="B29" s="1088" t="s">
        <v>405</v>
      </c>
      <c r="C29" s="1089"/>
      <c r="D29" s="1089"/>
      <c r="E29" s="1089"/>
      <c r="F29" s="1089"/>
      <c r="G29" s="1089"/>
      <c r="H29" s="1089"/>
      <c r="I29" s="1089"/>
      <c r="J29" s="1089"/>
      <c r="K29" s="1089"/>
      <c r="L29" s="1089"/>
      <c r="M29" s="1089"/>
      <c r="N29" s="1089"/>
      <c r="O29" s="1089"/>
      <c r="P29" s="1090"/>
      <c r="Q29" s="1100">
        <v>91</v>
      </c>
      <c r="R29" s="1101"/>
      <c r="S29" s="1101"/>
      <c r="T29" s="1101"/>
      <c r="U29" s="1101"/>
      <c r="V29" s="1101">
        <v>82</v>
      </c>
      <c r="W29" s="1101"/>
      <c r="X29" s="1101"/>
      <c r="Y29" s="1101"/>
      <c r="Z29" s="1101"/>
      <c r="AA29" s="1101">
        <v>9</v>
      </c>
      <c r="AB29" s="1101"/>
      <c r="AC29" s="1101"/>
      <c r="AD29" s="1101"/>
      <c r="AE29" s="1102"/>
      <c r="AF29" s="1094">
        <v>9</v>
      </c>
      <c r="AG29" s="1095"/>
      <c r="AH29" s="1095"/>
      <c r="AI29" s="1095"/>
      <c r="AJ29" s="1096"/>
      <c r="AK29" s="1037">
        <v>19</v>
      </c>
      <c r="AL29" s="1028"/>
      <c r="AM29" s="1028"/>
      <c r="AN29" s="1028"/>
      <c r="AO29" s="1028"/>
      <c r="AP29" s="1028" t="s">
        <v>588</v>
      </c>
      <c r="AQ29" s="1028"/>
      <c r="AR29" s="1028"/>
      <c r="AS29" s="1028"/>
      <c r="AT29" s="1028"/>
      <c r="AU29" s="1028" t="s">
        <v>588</v>
      </c>
      <c r="AV29" s="1028"/>
      <c r="AW29" s="1028"/>
      <c r="AX29" s="1028"/>
      <c r="AY29" s="1028"/>
      <c r="AZ29" s="1099" t="s">
        <v>588</v>
      </c>
      <c r="BA29" s="1099"/>
      <c r="BB29" s="1099"/>
      <c r="BC29" s="1099"/>
      <c r="BD29" s="1099"/>
      <c r="BE29" s="1083"/>
      <c r="BF29" s="1083"/>
      <c r="BG29" s="1083"/>
      <c r="BH29" s="1083"/>
      <c r="BI29" s="1084"/>
      <c r="BJ29" s="254"/>
      <c r="BK29" s="254"/>
      <c r="BL29" s="254"/>
      <c r="BM29" s="254"/>
      <c r="BN29" s="254"/>
      <c r="BO29" s="267"/>
      <c r="BP29" s="267"/>
      <c r="BQ29" s="264">
        <v>23</v>
      </c>
      <c r="BR29" s="265"/>
      <c r="BS29" s="1071"/>
      <c r="BT29" s="1072"/>
      <c r="BU29" s="1072"/>
      <c r="BV29" s="1072"/>
      <c r="BW29" s="1072"/>
      <c r="BX29" s="1072"/>
      <c r="BY29" s="1072"/>
      <c r="BZ29" s="1072"/>
      <c r="CA29" s="1072"/>
      <c r="CB29" s="1072"/>
      <c r="CC29" s="1072"/>
      <c r="CD29" s="1072"/>
      <c r="CE29" s="1072"/>
      <c r="CF29" s="1072"/>
      <c r="CG29" s="1073"/>
      <c r="CH29" s="1046"/>
      <c r="CI29" s="1047"/>
      <c r="CJ29" s="1047"/>
      <c r="CK29" s="1047"/>
      <c r="CL29" s="1048"/>
      <c r="CM29" s="1046"/>
      <c r="CN29" s="1047"/>
      <c r="CO29" s="1047"/>
      <c r="CP29" s="1047"/>
      <c r="CQ29" s="1048"/>
      <c r="CR29" s="1046"/>
      <c r="CS29" s="1047"/>
      <c r="CT29" s="1047"/>
      <c r="CU29" s="1047"/>
      <c r="CV29" s="1048"/>
      <c r="CW29" s="1046"/>
      <c r="CX29" s="1047"/>
      <c r="CY29" s="1047"/>
      <c r="CZ29" s="1047"/>
      <c r="DA29" s="1048"/>
      <c r="DB29" s="1046"/>
      <c r="DC29" s="1047"/>
      <c r="DD29" s="1047"/>
      <c r="DE29" s="1047"/>
      <c r="DF29" s="1048"/>
      <c r="DG29" s="1046"/>
      <c r="DH29" s="1047"/>
      <c r="DI29" s="1047"/>
      <c r="DJ29" s="1047"/>
      <c r="DK29" s="1048"/>
      <c r="DL29" s="1046"/>
      <c r="DM29" s="1047"/>
      <c r="DN29" s="1047"/>
      <c r="DO29" s="1047"/>
      <c r="DP29" s="1048"/>
      <c r="DQ29" s="1046"/>
      <c r="DR29" s="1047"/>
      <c r="DS29" s="1047"/>
      <c r="DT29" s="1047"/>
      <c r="DU29" s="1048"/>
      <c r="DV29" s="1049"/>
      <c r="DW29" s="1050"/>
      <c r="DX29" s="1050"/>
      <c r="DY29" s="1050"/>
      <c r="DZ29" s="1051"/>
      <c r="EA29" s="248"/>
    </row>
    <row r="30" spans="1:131" s="249" customFormat="1" ht="26.25" customHeight="1" x14ac:dyDescent="0.15">
      <c r="A30" s="268">
        <v>3</v>
      </c>
      <c r="B30" s="1088" t="s">
        <v>406</v>
      </c>
      <c r="C30" s="1089"/>
      <c r="D30" s="1089"/>
      <c r="E30" s="1089"/>
      <c r="F30" s="1089"/>
      <c r="G30" s="1089"/>
      <c r="H30" s="1089"/>
      <c r="I30" s="1089"/>
      <c r="J30" s="1089"/>
      <c r="K30" s="1089"/>
      <c r="L30" s="1089"/>
      <c r="M30" s="1089"/>
      <c r="N30" s="1089"/>
      <c r="O30" s="1089"/>
      <c r="P30" s="1090"/>
      <c r="Q30" s="1100">
        <v>8</v>
      </c>
      <c r="R30" s="1101"/>
      <c r="S30" s="1101"/>
      <c r="T30" s="1101"/>
      <c r="U30" s="1101"/>
      <c r="V30" s="1101">
        <v>8</v>
      </c>
      <c r="W30" s="1101"/>
      <c r="X30" s="1101"/>
      <c r="Y30" s="1101"/>
      <c r="Z30" s="1101"/>
      <c r="AA30" s="1101" t="s">
        <v>595</v>
      </c>
      <c r="AB30" s="1101"/>
      <c r="AC30" s="1101"/>
      <c r="AD30" s="1101"/>
      <c r="AE30" s="1102"/>
      <c r="AF30" s="1094" t="s">
        <v>138</v>
      </c>
      <c r="AG30" s="1095"/>
      <c r="AH30" s="1095"/>
      <c r="AI30" s="1095"/>
      <c r="AJ30" s="1096"/>
      <c r="AK30" s="1037">
        <v>3</v>
      </c>
      <c r="AL30" s="1028"/>
      <c r="AM30" s="1028"/>
      <c r="AN30" s="1028"/>
      <c r="AO30" s="1028"/>
      <c r="AP30" s="1028" t="s">
        <v>588</v>
      </c>
      <c r="AQ30" s="1028"/>
      <c r="AR30" s="1028"/>
      <c r="AS30" s="1028"/>
      <c r="AT30" s="1028"/>
      <c r="AU30" s="1028" t="s">
        <v>588</v>
      </c>
      <c r="AV30" s="1028"/>
      <c r="AW30" s="1028"/>
      <c r="AX30" s="1028"/>
      <c r="AY30" s="1028"/>
      <c r="AZ30" s="1099" t="s">
        <v>588</v>
      </c>
      <c r="BA30" s="1099"/>
      <c r="BB30" s="1099"/>
      <c r="BC30" s="1099"/>
      <c r="BD30" s="1099"/>
      <c r="BE30" s="1083"/>
      <c r="BF30" s="1083"/>
      <c r="BG30" s="1083"/>
      <c r="BH30" s="1083"/>
      <c r="BI30" s="1084"/>
      <c r="BJ30" s="254"/>
      <c r="BK30" s="254"/>
      <c r="BL30" s="254"/>
      <c r="BM30" s="254"/>
      <c r="BN30" s="254"/>
      <c r="BO30" s="267"/>
      <c r="BP30" s="267"/>
      <c r="BQ30" s="264">
        <v>24</v>
      </c>
      <c r="BR30" s="265"/>
      <c r="BS30" s="1071"/>
      <c r="BT30" s="1072"/>
      <c r="BU30" s="1072"/>
      <c r="BV30" s="1072"/>
      <c r="BW30" s="1072"/>
      <c r="BX30" s="1072"/>
      <c r="BY30" s="1072"/>
      <c r="BZ30" s="1072"/>
      <c r="CA30" s="1072"/>
      <c r="CB30" s="1072"/>
      <c r="CC30" s="1072"/>
      <c r="CD30" s="1072"/>
      <c r="CE30" s="1072"/>
      <c r="CF30" s="1072"/>
      <c r="CG30" s="1073"/>
      <c r="CH30" s="1046"/>
      <c r="CI30" s="1047"/>
      <c r="CJ30" s="1047"/>
      <c r="CK30" s="1047"/>
      <c r="CL30" s="1048"/>
      <c r="CM30" s="1046"/>
      <c r="CN30" s="1047"/>
      <c r="CO30" s="1047"/>
      <c r="CP30" s="1047"/>
      <c r="CQ30" s="1048"/>
      <c r="CR30" s="1046"/>
      <c r="CS30" s="1047"/>
      <c r="CT30" s="1047"/>
      <c r="CU30" s="1047"/>
      <c r="CV30" s="1048"/>
      <c r="CW30" s="1046"/>
      <c r="CX30" s="1047"/>
      <c r="CY30" s="1047"/>
      <c r="CZ30" s="1047"/>
      <c r="DA30" s="1048"/>
      <c r="DB30" s="1046"/>
      <c r="DC30" s="1047"/>
      <c r="DD30" s="1047"/>
      <c r="DE30" s="1047"/>
      <c r="DF30" s="1048"/>
      <c r="DG30" s="1046"/>
      <c r="DH30" s="1047"/>
      <c r="DI30" s="1047"/>
      <c r="DJ30" s="1047"/>
      <c r="DK30" s="1048"/>
      <c r="DL30" s="1046"/>
      <c r="DM30" s="1047"/>
      <c r="DN30" s="1047"/>
      <c r="DO30" s="1047"/>
      <c r="DP30" s="1048"/>
      <c r="DQ30" s="1046"/>
      <c r="DR30" s="1047"/>
      <c r="DS30" s="1047"/>
      <c r="DT30" s="1047"/>
      <c r="DU30" s="1048"/>
      <c r="DV30" s="1049"/>
      <c r="DW30" s="1050"/>
      <c r="DX30" s="1050"/>
      <c r="DY30" s="1050"/>
      <c r="DZ30" s="1051"/>
      <c r="EA30" s="248"/>
    </row>
    <row r="31" spans="1:131" s="249" customFormat="1" ht="26.25" customHeight="1" x14ac:dyDescent="0.15">
      <c r="A31" s="268">
        <v>4</v>
      </c>
      <c r="B31" s="1088" t="s">
        <v>407</v>
      </c>
      <c r="C31" s="1089"/>
      <c r="D31" s="1089"/>
      <c r="E31" s="1089"/>
      <c r="F31" s="1089"/>
      <c r="G31" s="1089"/>
      <c r="H31" s="1089"/>
      <c r="I31" s="1089"/>
      <c r="J31" s="1089"/>
      <c r="K31" s="1089"/>
      <c r="L31" s="1089"/>
      <c r="M31" s="1089"/>
      <c r="N31" s="1089"/>
      <c r="O31" s="1089"/>
      <c r="P31" s="1090"/>
      <c r="Q31" s="1100">
        <v>11</v>
      </c>
      <c r="R31" s="1101"/>
      <c r="S31" s="1101"/>
      <c r="T31" s="1101"/>
      <c r="U31" s="1101"/>
      <c r="V31" s="1101">
        <v>10</v>
      </c>
      <c r="W31" s="1101"/>
      <c r="X31" s="1101"/>
      <c r="Y31" s="1101"/>
      <c r="Z31" s="1101"/>
      <c r="AA31" s="1101">
        <v>1</v>
      </c>
      <c r="AB31" s="1101"/>
      <c r="AC31" s="1101"/>
      <c r="AD31" s="1101"/>
      <c r="AE31" s="1102"/>
      <c r="AF31" s="1094">
        <v>1</v>
      </c>
      <c r="AG31" s="1095"/>
      <c r="AH31" s="1095"/>
      <c r="AI31" s="1095"/>
      <c r="AJ31" s="1096"/>
      <c r="AK31" s="1037">
        <v>7</v>
      </c>
      <c r="AL31" s="1028"/>
      <c r="AM31" s="1028"/>
      <c r="AN31" s="1028"/>
      <c r="AO31" s="1028"/>
      <c r="AP31" s="1028">
        <v>3</v>
      </c>
      <c r="AQ31" s="1028"/>
      <c r="AR31" s="1028"/>
      <c r="AS31" s="1028"/>
      <c r="AT31" s="1028"/>
      <c r="AU31" s="1028">
        <v>1</v>
      </c>
      <c r="AV31" s="1028"/>
      <c r="AW31" s="1028"/>
      <c r="AX31" s="1028"/>
      <c r="AY31" s="1028"/>
      <c r="AZ31" s="1099" t="s">
        <v>588</v>
      </c>
      <c r="BA31" s="1099"/>
      <c r="BB31" s="1099"/>
      <c r="BC31" s="1099"/>
      <c r="BD31" s="1099"/>
      <c r="BE31" s="1083" t="s">
        <v>408</v>
      </c>
      <c r="BF31" s="1083"/>
      <c r="BG31" s="1083"/>
      <c r="BH31" s="1083"/>
      <c r="BI31" s="1084"/>
      <c r="BJ31" s="254"/>
      <c r="BK31" s="254"/>
      <c r="BL31" s="254"/>
      <c r="BM31" s="254"/>
      <c r="BN31" s="254"/>
      <c r="BO31" s="267"/>
      <c r="BP31" s="267"/>
      <c r="BQ31" s="264">
        <v>25</v>
      </c>
      <c r="BR31" s="265"/>
      <c r="BS31" s="1071"/>
      <c r="BT31" s="1072"/>
      <c r="BU31" s="1072"/>
      <c r="BV31" s="1072"/>
      <c r="BW31" s="1072"/>
      <c r="BX31" s="1072"/>
      <c r="BY31" s="1072"/>
      <c r="BZ31" s="1072"/>
      <c r="CA31" s="1072"/>
      <c r="CB31" s="1072"/>
      <c r="CC31" s="1072"/>
      <c r="CD31" s="1072"/>
      <c r="CE31" s="1072"/>
      <c r="CF31" s="1072"/>
      <c r="CG31" s="1073"/>
      <c r="CH31" s="1046"/>
      <c r="CI31" s="1047"/>
      <c r="CJ31" s="1047"/>
      <c r="CK31" s="1047"/>
      <c r="CL31" s="1048"/>
      <c r="CM31" s="1046"/>
      <c r="CN31" s="1047"/>
      <c r="CO31" s="1047"/>
      <c r="CP31" s="1047"/>
      <c r="CQ31" s="1048"/>
      <c r="CR31" s="1046"/>
      <c r="CS31" s="1047"/>
      <c r="CT31" s="1047"/>
      <c r="CU31" s="1047"/>
      <c r="CV31" s="1048"/>
      <c r="CW31" s="1046"/>
      <c r="CX31" s="1047"/>
      <c r="CY31" s="1047"/>
      <c r="CZ31" s="1047"/>
      <c r="DA31" s="1048"/>
      <c r="DB31" s="1046"/>
      <c r="DC31" s="1047"/>
      <c r="DD31" s="1047"/>
      <c r="DE31" s="1047"/>
      <c r="DF31" s="1048"/>
      <c r="DG31" s="1046"/>
      <c r="DH31" s="1047"/>
      <c r="DI31" s="1047"/>
      <c r="DJ31" s="1047"/>
      <c r="DK31" s="1048"/>
      <c r="DL31" s="1046"/>
      <c r="DM31" s="1047"/>
      <c r="DN31" s="1047"/>
      <c r="DO31" s="1047"/>
      <c r="DP31" s="1048"/>
      <c r="DQ31" s="1046"/>
      <c r="DR31" s="1047"/>
      <c r="DS31" s="1047"/>
      <c r="DT31" s="1047"/>
      <c r="DU31" s="1048"/>
      <c r="DV31" s="1049"/>
      <c r="DW31" s="1050"/>
      <c r="DX31" s="1050"/>
      <c r="DY31" s="1050"/>
      <c r="DZ31" s="1051"/>
      <c r="EA31" s="248"/>
    </row>
    <row r="32" spans="1:131" s="249" customFormat="1" ht="26.25" customHeight="1" x14ac:dyDescent="0.15">
      <c r="A32" s="268">
        <v>5</v>
      </c>
      <c r="B32" s="1088" t="s">
        <v>409</v>
      </c>
      <c r="C32" s="1089"/>
      <c r="D32" s="1089"/>
      <c r="E32" s="1089"/>
      <c r="F32" s="1089"/>
      <c r="G32" s="1089"/>
      <c r="H32" s="1089"/>
      <c r="I32" s="1089"/>
      <c r="J32" s="1089"/>
      <c r="K32" s="1089"/>
      <c r="L32" s="1089"/>
      <c r="M32" s="1089"/>
      <c r="N32" s="1089"/>
      <c r="O32" s="1089"/>
      <c r="P32" s="1090"/>
      <c r="Q32" s="1100">
        <v>293</v>
      </c>
      <c r="R32" s="1101"/>
      <c r="S32" s="1101"/>
      <c r="T32" s="1101"/>
      <c r="U32" s="1101"/>
      <c r="V32" s="1101">
        <v>293</v>
      </c>
      <c r="W32" s="1101"/>
      <c r="X32" s="1101"/>
      <c r="Y32" s="1101"/>
      <c r="Z32" s="1101"/>
      <c r="AA32" s="1101" t="s">
        <v>588</v>
      </c>
      <c r="AB32" s="1101"/>
      <c r="AC32" s="1101"/>
      <c r="AD32" s="1101"/>
      <c r="AE32" s="1102"/>
      <c r="AF32" s="1094" t="s">
        <v>138</v>
      </c>
      <c r="AG32" s="1095"/>
      <c r="AH32" s="1095"/>
      <c r="AI32" s="1095"/>
      <c r="AJ32" s="1096"/>
      <c r="AK32" s="1037">
        <v>22</v>
      </c>
      <c r="AL32" s="1028"/>
      <c r="AM32" s="1028"/>
      <c r="AN32" s="1028"/>
      <c r="AO32" s="1028"/>
      <c r="AP32" s="1028">
        <v>391</v>
      </c>
      <c r="AQ32" s="1028"/>
      <c r="AR32" s="1028"/>
      <c r="AS32" s="1028"/>
      <c r="AT32" s="1028"/>
      <c r="AU32" s="1028">
        <v>391</v>
      </c>
      <c r="AV32" s="1028"/>
      <c r="AW32" s="1028"/>
      <c r="AX32" s="1028"/>
      <c r="AY32" s="1028"/>
      <c r="AZ32" s="1099" t="s">
        <v>588</v>
      </c>
      <c r="BA32" s="1099"/>
      <c r="BB32" s="1099"/>
      <c r="BC32" s="1099"/>
      <c r="BD32" s="1099"/>
      <c r="BE32" s="1083" t="s">
        <v>410</v>
      </c>
      <c r="BF32" s="1083"/>
      <c r="BG32" s="1083"/>
      <c r="BH32" s="1083"/>
      <c r="BI32" s="1084"/>
      <c r="BJ32" s="254"/>
      <c r="BK32" s="254"/>
      <c r="BL32" s="254"/>
      <c r="BM32" s="254"/>
      <c r="BN32" s="254"/>
      <c r="BO32" s="267"/>
      <c r="BP32" s="267"/>
      <c r="BQ32" s="264">
        <v>26</v>
      </c>
      <c r="BR32" s="265"/>
      <c r="BS32" s="1071"/>
      <c r="BT32" s="1072"/>
      <c r="BU32" s="1072"/>
      <c r="BV32" s="1072"/>
      <c r="BW32" s="1072"/>
      <c r="BX32" s="1072"/>
      <c r="BY32" s="1072"/>
      <c r="BZ32" s="1072"/>
      <c r="CA32" s="1072"/>
      <c r="CB32" s="1072"/>
      <c r="CC32" s="1072"/>
      <c r="CD32" s="1072"/>
      <c r="CE32" s="1072"/>
      <c r="CF32" s="1072"/>
      <c r="CG32" s="1073"/>
      <c r="CH32" s="1046"/>
      <c r="CI32" s="1047"/>
      <c r="CJ32" s="1047"/>
      <c r="CK32" s="1047"/>
      <c r="CL32" s="1048"/>
      <c r="CM32" s="1046"/>
      <c r="CN32" s="1047"/>
      <c r="CO32" s="1047"/>
      <c r="CP32" s="1047"/>
      <c r="CQ32" s="1048"/>
      <c r="CR32" s="1046"/>
      <c r="CS32" s="1047"/>
      <c r="CT32" s="1047"/>
      <c r="CU32" s="1047"/>
      <c r="CV32" s="1048"/>
      <c r="CW32" s="1046"/>
      <c r="CX32" s="1047"/>
      <c r="CY32" s="1047"/>
      <c r="CZ32" s="1047"/>
      <c r="DA32" s="1048"/>
      <c r="DB32" s="1046"/>
      <c r="DC32" s="1047"/>
      <c r="DD32" s="1047"/>
      <c r="DE32" s="1047"/>
      <c r="DF32" s="1048"/>
      <c r="DG32" s="1046"/>
      <c r="DH32" s="1047"/>
      <c r="DI32" s="1047"/>
      <c r="DJ32" s="1047"/>
      <c r="DK32" s="1048"/>
      <c r="DL32" s="1046"/>
      <c r="DM32" s="1047"/>
      <c r="DN32" s="1047"/>
      <c r="DO32" s="1047"/>
      <c r="DP32" s="1048"/>
      <c r="DQ32" s="1046"/>
      <c r="DR32" s="1047"/>
      <c r="DS32" s="1047"/>
      <c r="DT32" s="1047"/>
      <c r="DU32" s="1048"/>
      <c r="DV32" s="1049"/>
      <c r="DW32" s="1050"/>
      <c r="DX32" s="1050"/>
      <c r="DY32" s="1050"/>
      <c r="DZ32" s="1051"/>
      <c r="EA32" s="248"/>
    </row>
    <row r="33" spans="1:131" s="249" customFormat="1" ht="26.25" customHeight="1" x14ac:dyDescent="0.15">
      <c r="A33" s="268">
        <v>6</v>
      </c>
      <c r="B33" s="1088" t="s">
        <v>411</v>
      </c>
      <c r="C33" s="1089"/>
      <c r="D33" s="1089"/>
      <c r="E33" s="1089"/>
      <c r="F33" s="1089"/>
      <c r="G33" s="1089"/>
      <c r="H33" s="1089"/>
      <c r="I33" s="1089"/>
      <c r="J33" s="1089"/>
      <c r="K33" s="1089"/>
      <c r="L33" s="1089"/>
      <c r="M33" s="1089"/>
      <c r="N33" s="1089"/>
      <c r="O33" s="1089"/>
      <c r="P33" s="1090"/>
      <c r="Q33" s="1100">
        <v>103</v>
      </c>
      <c r="R33" s="1101"/>
      <c r="S33" s="1101"/>
      <c r="T33" s="1101"/>
      <c r="U33" s="1101"/>
      <c r="V33" s="1101">
        <v>100</v>
      </c>
      <c r="W33" s="1101"/>
      <c r="X33" s="1101"/>
      <c r="Y33" s="1101"/>
      <c r="Z33" s="1101"/>
      <c r="AA33" s="1101">
        <v>3</v>
      </c>
      <c r="AB33" s="1101"/>
      <c r="AC33" s="1101"/>
      <c r="AD33" s="1101"/>
      <c r="AE33" s="1102"/>
      <c r="AF33" s="1094">
        <v>3</v>
      </c>
      <c r="AG33" s="1095"/>
      <c r="AH33" s="1095"/>
      <c r="AI33" s="1095"/>
      <c r="AJ33" s="1096"/>
      <c r="AK33" s="1037">
        <v>57</v>
      </c>
      <c r="AL33" s="1028"/>
      <c r="AM33" s="1028"/>
      <c r="AN33" s="1028"/>
      <c r="AO33" s="1028"/>
      <c r="AP33" s="1028" t="s">
        <v>588</v>
      </c>
      <c r="AQ33" s="1028"/>
      <c r="AR33" s="1028"/>
      <c r="AS33" s="1028"/>
      <c r="AT33" s="1028"/>
      <c r="AU33" s="1028" t="s">
        <v>588</v>
      </c>
      <c r="AV33" s="1028"/>
      <c r="AW33" s="1028"/>
      <c r="AX33" s="1028"/>
      <c r="AY33" s="1028"/>
      <c r="AZ33" s="1099" t="s">
        <v>588</v>
      </c>
      <c r="BA33" s="1099"/>
      <c r="BB33" s="1099"/>
      <c r="BC33" s="1099"/>
      <c r="BD33" s="1099"/>
      <c r="BE33" s="1083" t="s">
        <v>410</v>
      </c>
      <c r="BF33" s="1083"/>
      <c r="BG33" s="1083"/>
      <c r="BH33" s="1083"/>
      <c r="BI33" s="1084"/>
      <c r="BJ33" s="254"/>
      <c r="BK33" s="254"/>
      <c r="BL33" s="254"/>
      <c r="BM33" s="254"/>
      <c r="BN33" s="254"/>
      <c r="BO33" s="267"/>
      <c r="BP33" s="267"/>
      <c r="BQ33" s="264">
        <v>27</v>
      </c>
      <c r="BR33" s="265"/>
      <c r="BS33" s="1071"/>
      <c r="BT33" s="1072"/>
      <c r="BU33" s="1072"/>
      <c r="BV33" s="1072"/>
      <c r="BW33" s="1072"/>
      <c r="BX33" s="1072"/>
      <c r="BY33" s="1072"/>
      <c r="BZ33" s="1072"/>
      <c r="CA33" s="1072"/>
      <c r="CB33" s="1072"/>
      <c r="CC33" s="1072"/>
      <c r="CD33" s="1072"/>
      <c r="CE33" s="1072"/>
      <c r="CF33" s="1072"/>
      <c r="CG33" s="1073"/>
      <c r="CH33" s="1046"/>
      <c r="CI33" s="1047"/>
      <c r="CJ33" s="1047"/>
      <c r="CK33" s="1047"/>
      <c r="CL33" s="1048"/>
      <c r="CM33" s="1046"/>
      <c r="CN33" s="1047"/>
      <c r="CO33" s="1047"/>
      <c r="CP33" s="1047"/>
      <c r="CQ33" s="1048"/>
      <c r="CR33" s="1046"/>
      <c r="CS33" s="1047"/>
      <c r="CT33" s="1047"/>
      <c r="CU33" s="1047"/>
      <c r="CV33" s="1048"/>
      <c r="CW33" s="1046"/>
      <c r="CX33" s="1047"/>
      <c r="CY33" s="1047"/>
      <c r="CZ33" s="1047"/>
      <c r="DA33" s="1048"/>
      <c r="DB33" s="1046"/>
      <c r="DC33" s="1047"/>
      <c r="DD33" s="1047"/>
      <c r="DE33" s="1047"/>
      <c r="DF33" s="1048"/>
      <c r="DG33" s="1046"/>
      <c r="DH33" s="1047"/>
      <c r="DI33" s="1047"/>
      <c r="DJ33" s="1047"/>
      <c r="DK33" s="1048"/>
      <c r="DL33" s="1046"/>
      <c r="DM33" s="1047"/>
      <c r="DN33" s="1047"/>
      <c r="DO33" s="1047"/>
      <c r="DP33" s="1048"/>
      <c r="DQ33" s="1046"/>
      <c r="DR33" s="1047"/>
      <c r="DS33" s="1047"/>
      <c r="DT33" s="1047"/>
      <c r="DU33" s="1048"/>
      <c r="DV33" s="1049"/>
      <c r="DW33" s="1050"/>
      <c r="DX33" s="1050"/>
      <c r="DY33" s="1050"/>
      <c r="DZ33" s="1051"/>
      <c r="EA33" s="248"/>
    </row>
    <row r="34" spans="1:131" s="249" customFormat="1" ht="26.25" customHeight="1" x14ac:dyDescent="0.15">
      <c r="A34" s="268">
        <v>7</v>
      </c>
      <c r="B34" s="1088"/>
      <c r="C34" s="1089"/>
      <c r="D34" s="1089"/>
      <c r="E34" s="1089"/>
      <c r="F34" s="1089"/>
      <c r="G34" s="1089"/>
      <c r="H34" s="1089"/>
      <c r="I34" s="1089"/>
      <c r="J34" s="1089"/>
      <c r="K34" s="1089"/>
      <c r="L34" s="1089"/>
      <c r="M34" s="1089"/>
      <c r="N34" s="1089"/>
      <c r="O34" s="1089"/>
      <c r="P34" s="1090"/>
      <c r="Q34" s="1100"/>
      <c r="R34" s="1101"/>
      <c r="S34" s="1101"/>
      <c r="T34" s="1101"/>
      <c r="U34" s="1101"/>
      <c r="V34" s="1101"/>
      <c r="W34" s="1101"/>
      <c r="X34" s="1101"/>
      <c r="Y34" s="1101"/>
      <c r="Z34" s="1101"/>
      <c r="AA34" s="1101"/>
      <c r="AB34" s="1101"/>
      <c r="AC34" s="1101"/>
      <c r="AD34" s="1101"/>
      <c r="AE34" s="1102"/>
      <c r="AF34" s="1094"/>
      <c r="AG34" s="1095"/>
      <c r="AH34" s="1095"/>
      <c r="AI34" s="1095"/>
      <c r="AJ34" s="1096"/>
      <c r="AK34" s="1037"/>
      <c r="AL34" s="1028"/>
      <c r="AM34" s="1028"/>
      <c r="AN34" s="1028"/>
      <c r="AO34" s="1028"/>
      <c r="AP34" s="1028"/>
      <c r="AQ34" s="1028"/>
      <c r="AR34" s="1028"/>
      <c r="AS34" s="1028"/>
      <c r="AT34" s="1028"/>
      <c r="AU34" s="1028"/>
      <c r="AV34" s="1028"/>
      <c r="AW34" s="1028"/>
      <c r="AX34" s="1028"/>
      <c r="AY34" s="1028"/>
      <c r="AZ34" s="1099"/>
      <c r="BA34" s="1099"/>
      <c r="BB34" s="1099"/>
      <c r="BC34" s="1099"/>
      <c r="BD34" s="1099"/>
      <c r="BE34" s="1083"/>
      <c r="BF34" s="1083"/>
      <c r="BG34" s="1083"/>
      <c r="BH34" s="1083"/>
      <c r="BI34" s="1084"/>
      <c r="BJ34" s="254"/>
      <c r="BK34" s="254"/>
      <c r="BL34" s="254"/>
      <c r="BM34" s="254"/>
      <c r="BN34" s="254"/>
      <c r="BO34" s="267"/>
      <c r="BP34" s="267"/>
      <c r="BQ34" s="264">
        <v>28</v>
      </c>
      <c r="BR34" s="265"/>
      <c r="BS34" s="1071"/>
      <c r="BT34" s="1072"/>
      <c r="BU34" s="1072"/>
      <c r="BV34" s="1072"/>
      <c r="BW34" s="1072"/>
      <c r="BX34" s="1072"/>
      <c r="BY34" s="1072"/>
      <c r="BZ34" s="1072"/>
      <c r="CA34" s="1072"/>
      <c r="CB34" s="1072"/>
      <c r="CC34" s="1072"/>
      <c r="CD34" s="1072"/>
      <c r="CE34" s="1072"/>
      <c r="CF34" s="1072"/>
      <c r="CG34" s="1073"/>
      <c r="CH34" s="1046"/>
      <c r="CI34" s="1047"/>
      <c r="CJ34" s="1047"/>
      <c r="CK34" s="1047"/>
      <c r="CL34" s="1048"/>
      <c r="CM34" s="1046"/>
      <c r="CN34" s="1047"/>
      <c r="CO34" s="1047"/>
      <c r="CP34" s="1047"/>
      <c r="CQ34" s="1048"/>
      <c r="CR34" s="1046"/>
      <c r="CS34" s="1047"/>
      <c r="CT34" s="1047"/>
      <c r="CU34" s="1047"/>
      <c r="CV34" s="1048"/>
      <c r="CW34" s="1046"/>
      <c r="CX34" s="1047"/>
      <c r="CY34" s="1047"/>
      <c r="CZ34" s="1047"/>
      <c r="DA34" s="1048"/>
      <c r="DB34" s="1046"/>
      <c r="DC34" s="1047"/>
      <c r="DD34" s="1047"/>
      <c r="DE34" s="1047"/>
      <c r="DF34" s="1048"/>
      <c r="DG34" s="1046"/>
      <c r="DH34" s="1047"/>
      <c r="DI34" s="1047"/>
      <c r="DJ34" s="1047"/>
      <c r="DK34" s="1048"/>
      <c r="DL34" s="1046"/>
      <c r="DM34" s="1047"/>
      <c r="DN34" s="1047"/>
      <c r="DO34" s="1047"/>
      <c r="DP34" s="1048"/>
      <c r="DQ34" s="1046"/>
      <c r="DR34" s="1047"/>
      <c r="DS34" s="1047"/>
      <c r="DT34" s="1047"/>
      <c r="DU34" s="1048"/>
      <c r="DV34" s="1049"/>
      <c r="DW34" s="1050"/>
      <c r="DX34" s="1050"/>
      <c r="DY34" s="1050"/>
      <c r="DZ34" s="1051"/>
      <c r="EA34" s="248"/>
    </row>
    <row r="35" spans="1:131" s="249" customFormat="1" ht="26.25" customHeight="1" x14ac:dyDescent="0.15">
      <c r="A35" s="268">
        <v>8</v>
      </c>
      <c r="B35" s="1088"/>
      <c r="C35" s="1089"/>
      <c r="D35" s="1089"/>
      <c r="E35" s="1089"/>
      <c r="F35" s="1089"/>
      <c r="G35" s="1089"/>
      <c r="H35" s="1089"/>
      <c r="I35" s="1089"/>
      <c r="J35" s="1089"/>
      <c r="K35" s="1089"/>
      <c r="L35" s="1089"/>
      <c r="M35" s="1089"/>
      <c r="N35" s="1089"/>
      <c r="O35" s="1089"/>
      <c r="P35" s="1090"/>
      <c r="Q35" s="1100"/>
      <c r="R35" s="1101"/>
      <c r="S35" s="1101"/>
      <c r="T35" s="1101"/>
      <c r="U35" s="1101"/>
      <c r="V35" s="1101"/>
      <c r="W35" s="1101"/>
      <c r="X35" s="1101"/>
      <c r="Y35" s="1101"/>
      <c r="Z35" s="1101"/>
      <c r="AA35" s="1101"/>
      <c r="AB35" s="1101"/>
      <c r="AC35" s="1101"/>
      <c r="AD35" s="1101"/>
      <c r="AE35" s="1102"/>
      <c r="AF35" s="1094"/>
      <c r="AG35" s="1095"/>
      <c r="AH35" s="1095"/>
      <c r="AI35" s="1095"/>
      <c r="AJ35" s="1096"/>
      <c r="AK35" s="1037"/>
      <c r="AL35" s="1028"/>
      <c r="AM35" s="1028"/>
      <c r="AN35" s="1028"/>
      <c r="AO35" s="1028"/>
      <c r="AP35" s="1028"/>
      <c r="AQ35" s="1028"/>
      <c r="AR35" s="1028"/>
      <c r="AS35" s="1028"/>
      <c r="AT35" s="1028"/>
      <c r="AU35" s="1028"/>
      <c r="AV35" s="1028"/>
      <c r="AW35" s="1028"/>
      <c r="AX35" s="1028"/>
      <c r="AY35" s="1028"/>
      <c r="AZ35" s="1099"/>
      <c r="BA35" s="1099"/>
      <c r="BB35" s="1099"/>
      <c r="BC35" s="1099"/>
      <c r="BD35" s="1099"/>
      <c r="BE35" s="1083"/>
      <c r="BF35" s="1083"/>
      <c r="BG35" s="1083"/>
      <c r="BH35" s="1083"/>
      <c r="BI35" s="1084"/>
      <c r="BJ35" s="254"/>
      <c r="BK35" s="254"/>
      <c r="BL35" s="254"/>
      <c r="BM35" s="254"/>
      <c r="BN35" s="254"/>
      <c r="BO35" s="267"/>
      <c r="BP35" s="267"/>
      <c r="BQ35" s="264">
        <v>29</v>
      </c>
      <c r="BR35" s="265"/>
      <c r="BS35" s="1071"/>
      <c r="BT35" s="1072"/>
      <c r="BU35" s="1072"/>
      <c r="BV35" s="1072"/>
      <c r="BW35" s="1072"/>
      <c r="BX35" s="1072"/>
      <c r="BY35" s="1072"/>
      <c r="BZ35" s="1072"/>
      <c r="CA35" s="1072"/>
      <c r="CB35" s="1072"/>
      <c r="CC35" s="1072"/>
      <c r="CD35" s="1072"/>
      <c r="CE35" s="1072"/>
      <c r="CF35" s="1072"/>
      <c r="CG35" s="1073"/>
      <c r="CH35" s="1046"/>
      <c r="CI35" s="1047"/>
      <c r="CJ35" s="1047"/>
      <c r="CK35" s="1047"/>
      <c r="CL35" s="1048"/>
      <c r="CM35" s="1046"/>
      <c r="CN35" s="1047"/>
      <c r="CO35" s="1047"/>
      <c r="CP35" s="1047"/>
      <c r="CQ35" s="1048"/>
      <c r="CR35" s="1046"/>
      <c r="CS35" s="1047"/>
      <c r="CT35" s="1047"/>
      <c r="CU35" s="1047"/>
      <c r="CV35" s="1048"/>
      <c r="CW35" s="1046"/>
      <c r="CX35" s="1047"/>
      <c r="CY35" s="1047"/>
      <c r="CZ35" s="1047"/>
      <c r="DA35" s="1048"/>
      <c r="DB35" s="1046"/>
      <c r="DC35" s="1047"/>
      <c r="DD35" s="1047"/>
      <c r="DE35" s="1047"/>
      <c r="DF35" s="1048"/>
      <c r="DG35" s="1046"/>
      <c r="DH35" s="1047"/>
      <c r="DI35" s="1047"/>
      <c r="DJ35" s="1047"/>
      <c r="DK35" s="1048"/>
      <c r="DL35" s="1046"/>
      <c r="DM35" s="1047"/>
      <c r="DN35" s="1047"/>
      <c r="DO35" s="1047"/>
      <c r="DP35" s="1048"/>
      <c r="DQ35" s="1046"/>
      <c r="DR35" s="1047"/>
      <c r="DS35" s="1047"/>
      <c r="DT35" s="1047"/>
      <c r="DU35" s="1048"/>
      <c r="DV35" s="1049"/>
      <c r="DW35" s="1050"/>
      <c r="DX35" s="1050"/>
      <c r="DY35" s="1050"/>
      <c r="DZ35" s="1051"/>
      <c r="EA35" s="248"/>
    </row>
    <row r="36" spans="1:131" s="249" customFormat="1" ht="26.25" customHeight="1" x14ac:dyDescent="0.15">
      <c r="A36" s="268">
        <v>9</v>
      </c>
      <c r="B36" s="1088"/>
      <c r="C36" s="1089"/>
      <c r="D36" s="1089"/>
      <c r="E36" s="1089"/>
      <c r="F36" s="1089"/>
      <c r="G36" s="1089"/>
      <c r="H36" s="1089"/>
      <c r="I36" s="1089"/>
      <c r="J36" s="1089"/>
      <c r="K36" s="1089"/>
      <c r="L36" s="1089"/>
      <c r="M36" s="1089"/>
      <c r="N36" s="1089"/>
      <c r="O36" s="1089"/>
      <c r="P36" s="1090"/>
      <c r="Q36" s="1100"/>
      <c r="R36" s="1101"/>
      <c r="S36" s="1101"/>
      <c r="T36" s="1101"/>
      <c r="U36" s="1101"/>
      <c r="V36" s="1101"/>
      <c r="W36" s="1101"/>
      <c r="X36" s="1101"/>
      <c r="Y36" s="1101"/>
      <c r="Z36" s="1101"/>
      <c r="AA36" s="1101"/>
      <c r="AB36" s="1101"/>
      <c r="AC36" s="1101"/>
      <c r="AD36" s="1101"/>
      <c r="AE36" s="1102"/>
      <c r="AF36" s="1094"/>
      <c r="AG36" s="1095"/>
      <c r="AH36" s="1095"/>
      <c r="AI36" s="1095"/>
      <c r="AJ36" s="1096"/>
      <c r="AK36" s="1037"/>
      <c r="AL36" s="1028"/>
      <c r="AM36" s="1028"/>
      <c r="AN36" s="1028"/>
      <c r="AO36" s="1028"/>
      <c r="AP36" s="1028"/>
      <c r="AQ36" s="1028"/>
      <c r="AR36" s="1028"/>
      <c r="AS36" s="1028"/>
      <c r="AT36" s="1028"/>
      <c r="AU36" s="1028"/>
      <c r="AV36" s="1028"/>
      <c r="AW36" s="1028"/>
      <c r="AX36" s="1028"/>
      <c r="AY36" s="1028"/>
      <c r="AZ36" s="1099"/>
      <c r="BA36" s="1099"/>
      <c r="BB36" s="1099"/>
      <c r="BC36" s="1099"/>
      <c r="BD36" s="1099"/>
      <c r="BE36" s="1083"/>
      <c r="BF36" s="1083"/>
      <c r="BG36" s="1083"/>
      <c r="BH36" s="1083"/>
      <c r="BI36" s="1084"/>
      <c r="BJ36" s="254"/>
      <c r="BK36" s="254"/>
      <c r="BL36" s="254"/>
      <c r="BM36" s="254"/>
      <c r="BN36" s="254"/>
      <c r="BO36" s="267"/>
      <c r="BP36" s="267"/>
      <c r="BQ36" s="264">
        <v>30</v>
      </c>
      <c r="BR36" s="265"/>
      <c r="BS36" s="1071"/>
      <c r="BT36" s="1072"/>
      <c r="BU36" s="1072"/>
      <c r="BV36" s="1072"/>
      <c r="BW36" s="1072"/>
      <c r="BX36" s="1072"/>
      <c r="BY36" s="1072"/>
      <c r="BZ36" s="1072"/>
      <c r="CA36" s="1072"/>
      <c r="CB36" s="1072"/>
      <c r="CC36" s="1072"/>
      <c r="CD36" s="1072"/>
      <c r="CE36" s="1072"/>
      <c r="CF36" s="1072"/>
      <c r="CG36" s="1073"/>
      <c r="CH36" s="1046"/>
      <c r="CI36" s="1047"/>
      <c r="CJ36" s="1047"/>
      <c r="CK36" s="1047"/>
      <c r="CL36" s="1048"/>
      <c r="CM36" s="1046"/>
      <c r="CN36" s="1047"/>
      <c r="CO36" s="1047"/>
      <c r="CP36" s="1047"/>
      <c r="CQ36" s="1048"/>
      <c r="CR36" s="1046"/>
      <c r="CS36" s="1047"/>
      <c r="CT36" s="1047"/>
      <c r="CU36" s="1047"/>
      <c r="CV36" s="1048"/>
      <c r="CW36" s="1046"/>
      <c r="CX36" s="1047"/>
      <c r="CY36" s="1047"/>
      <c r="CZ36" s="1047"/>
      <c r="DA36" s="1048"/>
      <c r="DB36" s="1046"/>
      <c r="DC36" s="1047"/>
      <c r="DD36" s="1047"/>
      <c r="DE36" s="1047"/>
      <c r="DF36" s="1048"/>
      <c r="DG36" s="1046"/>
      <c r="DH36" s="1047"/>
      <c r="DI36" s="1047"/>
      <c r="DJ36" s="1047"/>
      <c r="DK36" s="1048"/>
      <c r="DL36" s="1046"/>
      <c r="DM36" s="1047"/>
      <c r="DN36" s="1047"/>
      <c r="DO36" s="1047"/>
      <c r="DP36" s="1048"/>
      <c r="DQ36" s="1046"/>
      <c r="DR36" s="1047"/>
      <c r="DS36" s="1047"/>
      <c r="DT36" s="1047"/>
      <c r="DU36" s="1048"/>
      <c r="DV36" s="1049"/>
      <c r="DW36" s="1050"/>
      <c r="DX36" s="1050"/>
      <c r="DY36" s="1050"/>
      <c r="DZ36" s="1051"/>
      <c r="EA36" s="248"/>
    </row>
    <row r="37" spans="1:131" s="249" customFormat="1" ht="26.25" customHeight="1" x14ac:dyDescent="0.15">
      <c r="A37" s="268">
        <v>10</v>
      </c>
      <c r="B37" s="1088"/>
      <c r="C37" s="1089"/>
      <c r="D37" s="1089"/>
      <c r="E37" s="1089"/>
      <c r="F37" s="1089"/>
      <c r="G37" s="1089"/>
      <c r="H37" s="1089"/>
      <c r="I37" s="1089"/>
      <c r="J37" s="1089"/>
      <c r="K37" s="1089"/>
      <c r="L37" s="1089"/>
      <c r="M37" s="1089"/>
      <c r="N37" s="1089"/>
      <c r="O37" s="1089"/>
      <c r="P37" s="1090"/>
      <c r="Q37" s="1100"/>
      <c r="R37" s="1101"/>
      <c r="S37" s="1101"/>
      <c r="T37" s="1101"/>
      <c r="U37" s="1101"/>
      <c r="V37" s="1101"/>
      <c r="W37" s="1101"/>
      <c r="X37" s="1101"/>
      <c r="Y37" s="1101"/>
      <c r="Z37" s="1101"/>
      <c r="AA37" s="1101"/>
      <c r="AB37" s="1101"/>
      <c r="AC37" s="1101"/>
      <c r="AD37" s="1101"/>
      <c r="AE37" s="1102"/>
      <c r="AF37" s="1094"/>
      <c r="AG37" s="1095"/>
      <c r="AH37" s="1095"/>
      <c r="AI37" s="1095"/>
      <c r="AJ37" s="1096"/>
      <c r="AK37" s="1037"/>
      <c r="AL37" s="1028"/>
      <c r="AM37" s="1028"/>
      <c r="AN37" s="1028"/>
      <c r="AO37" s="1028"/>
      <c r="AP37" s="1028"/>
      <c r="AQ37" s="1028"/>
      <c r="AR37" s="1028"/>
      <c r="AS37" s="1028"/>
      <c r="AT37" s="1028"/>
      <c r="AU37" s="1028"/>
      <c r="AV37" s="1028"/>
      <c r="AW37" s="1028"/>
      <c r="AX37" s="1028"/>
      <c r="AY37" s="1028"/>
      <c r="AZ37" s="1099"/>
      <c r="BA37" s="1099"/>
      <c r="BB37" s="1099"/>
      <c r="BC37" s="1099"/>
      <c r="BD37" s="1099"/>
      <c r="BE37" s="1083"/>
      <c r="BF37" s="1083"/>
      <c r="BG37" s="1083"/>
      <c r="BH37" s="1083"/>
      <c r="BI37" s="1084"/>
      <c r="BJ37" s="254"/>
      <c r="BK37" s="254"/>
      <c r="BL37" s="254"/>
      <c r="BM37" s="254"/>
      <c r="BN37" s="254"/>
      <c r="BO37" s="267"/>
      <c r="BP37" s="267"/>
      <c r="BQ37" s="264">
        <v>31</v>
      </c>
      <c r="BR37" s="265"/>
      <c r="BS37" s="1071"/>
      <c r="BT37" s="1072"/>
      <c r="BU37" s="1072"/>
      <c r="BV37" s="1072"/>
      <c r="BW37" s="1072"/>
      <c r="BX37" s="1072"/>
      <c r="BY37" s="1072"/>
      <c r="BZ37" s="1072"/>
      <c r="CA37" s="1072"/>
      <c r="CB37" s="1072"/>
      <c r="CC37" s="1072"/>
      <c r="CD37" s="1072"/>
      <c r="CE37" s="1072"/>
      <c r="CF37" s="1072"/>
      <c r="CG37" s="1073"/>
      <c r="CH37" s="1046"/>
      <c r="CI37" s="1047"/>
      <c r="CJ37" s="1047"/>
      <c r="CK37" s="1047"/>
      <c r="CL37" s="1048"/>
      <c r="CM37" s="1046"/>
      <c r="CN37" s="1047"/>
      <c r="CO37" s="1047"/>
      <c r="CP37" s="1047"/>
      <c r="CQ37" s="1048"/>
      <c r="CR37" s="1046"/>
      <c r="CS37" s="1047"/>
      <c r="CT37" s="1047"/>
      <c r="CU37" s="1047"/>
      <c r="CV37" s="1048"/>
      <c r="CW37" s="1046"/>
      <c r="CX37" s="1047"/>
      <c r="CY37" s="1047"/>
      <c r="CZ37" s="1047"/>
      <c r="DA37" s="1048"/>
      <c r="DB37" s="1046"/>
      <c r="DC37" s="1047"/>
      <c r="DD37" s="1047"/>
      <c r="DE37" s="1047"/>
      <c r="DF37" s="1048"/>
      <c r="DG37" s="1046"/>
      <c r="DH37" s="1047"/>
      <c r="DI37" s="1047"/>
      <c r="DJ37" s="1047"/>
      <c r="DK37" s="1048"/>
      <c r="DL37" s="1046"/>
      <c r="DM37" s="1047"/>
      <c r="DN37" s="1047"/>
      <c r="DO37" s="1047"/>
      <c r="DP37" s="1048"/>
      <c r="DQ37" s="1046"/>
      <c r="DR37" s="1047"/>
      <c r="DS37" s="1047"/>
      <c r="DT37" s="1047"/>
      <c r="DU37" s="1048"/>
      <c r="DV37" s="1049"/>
      <c r="DW37" s="1050"/>
      <c r="DX37" s="1050"/>
      <c r="DY37" s="1050"/>
      <c r="DZ37" s="1051"/>
      <c r="EA37" s="248"/>
    </row>
    <row r="38" spans="1:131" s="249" customFormat="1" ht="26.25" customHeight="1" x14ac:dyDescent="0.15">
      <c r="A38" s="268">
        <v>11</v>
      </c>
      <c r="B38" s="1088"/>
      <c r="C38" s="1089"/>
      <c r="D38" s="1089"/>
      <c r="E38" s="1089"/>
      <c r="F38" s="1089"/>
      <c r="G38" s="1089"/>
      <c r="H38" s="1089"/>
      <c r="I38" s="1089"/>
      <c r="J38" s="1089"/>
      <c r="K38" s="1089"/>
      <c r="L38" s="1089"/>
      <c r="M38" s="1089"/>
      <c r="N38" s="1089"/>
      <c r="O38" s="1089"/>
      <c r="P38" s="1090"/>
      <c r="Q38" s="1100"/>
      <c r="R38" s="1101"/>
      <c r="S38" s="1101"/>
      <c r="T38" s="1101"/>
      <c r="U38" s="1101"/>
      <c r="V38" s="1101"/>
      <c r="W38" s="1101"/>
      <c r="X38" s="1101"/>
      <c r="Y38" s="1101"/>
      <c r="Z38" s="1101"/>
      <c r="AA38" s="1101"/>
      <c r="AB38" s="1101"/>
      <c r="AC38" s="1101"/>
      <c r="AD38" s="1101"/>
      <c r="AE38" s="1102"/>
      <c r="AF38" s="1094"/>
      <c r="AG38" s="1095"/>
      <c r="AH38" s="1095"/>
      <c r="AI38" s="1095"/>
      <c r="AJ38" s="1096"/>
      <c r="AK38" s="1037"/>
      <c r="AL38" s="1028"/>
      <c r="AM38" s="1028"/>
      <c r="AN38" s="1028"/>
      <c r="AO38" s="1028"/>
      <c r="AP38" s="1028"/>
      <c r="AQ38" s="1028"/>
      <c r="AR38" s="1028"/>
      <c r="AS38" s="1028"/>
      <c r="AT38" s="1028"/>
      <c r="AU38" s="1028"/>
      <c r="AV38" s="1028"/>
      <c r="AW38" s="1028"/>
      <c r="AX38" s="1028"/>
      <c r="AY38" s="1028"/>
      <c r="AZ38" s="1099"/>
      <c r="BA38" s="1099"/>
      <c r="BB38" s="1099"/>
      <c r="BC38" s="1099"/>
      <c r="BD38" s="1099"/>
      <c r="BE38" s="1083"/>
      <c r="BF38" s="1083"/>
      <c r="BG38" s="1083"/>
      <c r="BH38" s="1083"/>
      <c r="BI38" s="1084"/>
      <c r="BJ38" s="254"/>
      <c r="BK38" s="254"/>
      <c r="BL38" s="254"/>
      <c r="BM38" s="254"/>
      <c r="BN38" s="254"/>
      <c r="BO38" s="267"/>
      <c r="BP38" s="267"/>
      <c r="BQ38" s="264">
        <v>32</v>
      </c>
      <c r="BR38" s="265"/>
      <c r="BS38" s="1071"/>
      <c r="BT38" s="1072"/>
      <c r="BU38" s="1072"/>
      <c r="BV38" s="1072"/>
      <c r="BW38" s="1072"/>
      <c r="BX38" s="1072"/>
      <c r="BY38" s="1072"/>
      <c r="BZ38" s="1072"/>
      <c r="CA38" s="1072"/>
      <c r="CB38" s="1072"/>
      <c r="CC38" s="1072"/>
      <c r="CD38" s="1072"/>
      <c r="CE38" s="1072"/>
      <c r="CF38" s="1072"/>
      <c r="CG38" s="1073"/>
      <c r="CH38" s="1046"/>
      <c r="CI38" s="1047"/>
      <c r="CJ38" s="1047"/>
      <c r="CK38" s="1047"/>
      <c r="CL38" s="1048"/>
      <c r="CM38" s="1046"/>
      <c r="CN38" s="1047"/>
      <c r="CO38" s="1047"/>
      <c r="CP38" s="1047"/>
      <c r="CQ38" s="1048"/>
      <c r="CR38" s="1046"/>
      <c r="CS38" s="1047"/>
      <c r="CT38" s="1047"/>
      <c r="CU38" s="1047"/>
      <c r="CV38" s="1048"/>
      <c r="CW38" s="1046"/>
      <c r="CX38" s="1047"/>
      <c r="CY38" s="1047"/>
      <c r="CZ38" s="1047"/>
      <c r="DA38" s="1048"/>
      <c r="DB38" s="1046"/>
      <c r="DC38" s="1047"/>
      <c r="DD38" s="1047"/>
      <c r="DE38" s="1047"/>
      <c r="DF38" s="1048"/>
      <c r="DG38" s="1046"/>
      <c r="DH38" s="1047"/>
      <c r="DI38" s="1047"/>
      <c r="DJ38" s="1047"/>
      <c r="DK38" s="1048"/>
      <c r="DL38" s="1046"/>
      <c r="DM38" s="1047"/>
      <c r="DN38" s="1047"/>
      <c r="DO38" s="1047"/>
      <c r="DP38" s="1048"/>
      <c r="DQ38" s="1046"/>
      <c r="DR38" s="1047"/>
      <c r="DS38" s="1047"/>
      <c r="DT38" s="1047"/>
      <c r="DU38" s="1048"/>
      <c r="DV38" s="1049"/>
      <c r="DW38" s="1050"/>
      <c r="DX38" s="1050"/>
      <c r="DY38" s="1050"/>
      <c r="DZ38" s="1051"/>
      <c r="EA38" s="248"/>
    </row>
    <row r="39" spans="1:131" s="249" customFormat="1" ht="26.25" customHeight="1" x14ac:dyDescent="0.15">
      <c r="A39" s="268">
        <v>12</v>
      </c>
      <c r="B39" s="1088"/>
      <c r="C39" s="1089"/>
      <c r="D39" s="1089"/>
      <c r="E39" s="1089"/>
      <c r="F39" s="1089"/>
      <c r="G39" s="1089"/>
      <c r="H39" s="1089"/>
      <c r="I39" s="1089"/>
      <c r="J39" s="1089"/>
      <c r="K39" s="1089"/>
      <c r="L39" s="1089"/>
      <c r="M39" s="1089"/>
      <c r="N39" s="1089"/>
      <c r="O39" s="1089"/>
      <c r="P39" s="1090"/>
      <c r="Q39" s="1100"/>
      <c r="R39" s="1101"/>
      <c r="S39" s="1101"/>
      <c r="T39" s="1101"/>
      <c r="U39" s="1101"/>
      <c r="V39" s="1101"/>
      <c r="W39" s="1101"/>
      <c r="X39" s="1101"/>
      <c r="Y39" s="1101"/>
      <c r="Z39" s="1101"/>
      <c r="AA39" s="1101"/>
      <c r="AB39" s="1101"/>
      <c r="AC39" s="1101"/>
      <c r="AD39" s="1101"/>
      <c r="AE39" s="1102"/>
      <c r="AF39" s="1094"/>
      <c r="AG39" s="1095"/>
      <c r="AH39" s="1095"/>
      <c r="AI39" s="1095"/>
      <c r="AJ39" s="1096"/>
      <c r="AK39" s="1037"/>
      <c r="AL39" s="1028"/>
      <c r="AM39" s="1028"/>
      <c r="AN39" s="1028"/>
      <c r="AO39" s="1028"/>
      <c r="AP39" s="1028"/>
      <c r="AQ39" s="1028"/>
      <c r="AR39" s="1028"/>
      <c r="AS39" s="1028"/>
      <c r="AT39" s="1028"/>
      <c r="AU39" s="1028"/>
      <c r="AV39" s="1028"/>
      <c r="AW39" s="1028"/>
      <c r="AX39" s="1028"/>
      <c r="AY39" s="1028"/>
      <c r="AZ39" s="1099"/>
      <c r="BA39" s="1099"/>
      <c r="BB39" s="1099"/>
      <c r="BC39" s="1099"/>
      <c r="BD39" s="1099"/>
      <c r="BE39" s="1083"/>
      <c r="BF39" s="1083"/>
      <c r="BG39" s="1083"/>
      <c r="BH39" s="1083"/>
      <c r="BI39" s="1084"/>
      <c r="BJ39" s="254"/>
      <c r="BK39" s="254"/>
      <c r="BL39" s="254"/>
      <c r="BM39" s="254"/>
      <c r="BN39" s="254"/>
      <c r="BO39" s="267"/>
      <c r="BP39" s="267"/>
      <c r="BQ39" s="264">
        <v>33</v>
      </c>
      <c r="BR39" s="265"/>
      <c r="BS39" s="1071"/>
      <c r="BT39" s="1072"/>
      <c r="BU39" s="1072"/>
      <c r="BV39" s="1072"/>
      <c r="BW39" s="1072"/>
      <c r="BX39" s="1072"/>
      <c r="BY39" s="1072"/>
      <c r="BZ39" s="1072"/>
      <c r="CA39" s="1072"/>
      <c r="CB39" s="1072"/>
      <c r="CC39" s="1072"/>
      <c r="CD39" s="1072"/>
      <c r="CE39" s="1072"/>
      <c r="CF39" s="1072"/>
      <c r="CG39" s="1073"/>
      <c r="CH39" s="1046"/>
      <c r="CI39" s="1047"/>
      <c r="CJ39" s="1047"/>
      <c r="CK39" s="1047"/>
      <c r="CL39" s="1048"/>
      <c r="CM39" s="1046"/>
      <c r="CN39" s="1047"/>
      <c r="CO39" s="1047"/>
      <c r="CP39" s="1047"/>
      <c r="CQ39" s="1048"/>
      <c r="CR39" s="1046"/>
      <c r="CS39" s="1047"/>
      <c r="CT39" s="1047"/>
      <c r="CU39" s="1047"/>
      <c r="CV39" s="1048"/>
      <c r="CW39" s="1046"/>
      <c r="CX39" s="1047"/>
      <c r="CY39" s="1047"/>
      <c r="CZ39" s="1047"/>
      <c r="DA39" s="1048"/>
      <c r="DB39" s="1046"/>
      <c r="DC39" s="1047"/>
      <c r="DD39" s="1047"/>
      <c r="DE39" s="1047"/>
      <c r="DF39" s="1048"/>
      <c r="DG39" s="1046"/>
      <c r="DH39" s="1047"/>
      <c r="DI39" s="1047"/>
      <c r="DJ39" s="1047"/>
      <c r="DK39" s="1048"/>
      <c r="DL39" s="1046"/>
      <c r="DM39" s="1047"/>
      <c r="DN39" s="1047"/>
      <c r="DO39" s="1047"/>
      <c r="DP39" s="1048"/>
      <c r="DQ39" s="1046"/>
      <c r="DR39" s="1047"/>
      <c r="DS39" s="1047"/>
      <c r="DT39" s="1047"/>
      <c r="DU39" s="1048"/>
      <c r="DV39" s="1049"/>
      <c r="DW39" s="1050"/>
      <c r="DX39" s="1050"/>
      <c r="DY39" s="1050"/>
      <c r="DZ39" s="1051"/>
      <c r="EA39" s="248"/>
    </row>
    <row r="40" spans="1:131" s="249" customFormat="1" ht="26.25" customHeight="1" x14ac:dyDescent="0.15">
      <c r="A40" s="263">
        <v>13</v>
      </c>
      <c r="B40" s="1088"/>
      <c r="C40" s="1089"/>
      <c r="D40" s="1089"/>
      <c r="E40" s="1089"/>
      <c r="F40" s="1089"/>
      <c r="G40" s="1089"/>
      <c r="H40" s="1089"/>
      <c r="I40" s="1089"/>
      <c r="J40" s="1089"/>
      <c r="K40" s="1089"/>
      <c r="L40" s="1089"/>
      <c r="M40" s="1089"/>
      <c r="N40" s="1089"/>
      <c r="O40" s="1089"/>
      <c r="P40" s="1090"/>
      <c r="Q40" s="1100"/>
      <c r="R40" s="1101"/>
      <c r="S40" s="1101"/>
      <c r="T40" s="1101"/>
      <c r="U40" s="1101"/>
      <c r="V40" s="1101"/>
      <c r="W40" s="1101"/>
      <c r="X40" s="1101"/>
      <c r="Y40" s="1101"/>
      <c r="Z40" s="1101"/>
      <c r="AA40" s="1101"/>
      <c r="AB40" s="1101"/>
      <c r="AC40" s="1101"/>
      <c r="AD40" s="1101"/>
      <c r="AE40" s="1102"/>
      <c r="AF40" s="1094"/>
      <c r="AG40" s="1095"/>
      <c r="AH40" s="1095"/>
      <c r="AI40" s="1095"/>
      <c r="AJ40" s="1096"/>
      <c r="AK40" s="1037"/>
      <c r="AL40" s="1028"/>
      <c r="AM40" s="1028"/>
      <c r="AN40" s="1028"/>
      <c r="AO40" s="1028"/>
      <c r="AP40" s="1028"/>
      <c r="AQ40" s="1028"/>
      <c r="AR40" s="1028"/>
      <c r="AS40" s="1028"/>
      <c r="AT40" s="1028"/>
      <c r="AU40" s="1028"/>
      <c r="AV40" s="1028"/>
      <c r="AW40" s="1028"/>
      <c r="AX40" s="1028"/>
      <c r="AY40" s="1028"/>
      <c r="AZ40" s="1099"/>
      <c r="BA40" s="1099"/>
      <c r="BB40" s="1099"/>
      <c r="BC40" s="1099"/>
      <c r="BD40" s="1099"/>
      <c r="BE40" s="1083"/>
      <c r="BF40" s="1083"/>
      <c r="BG40" s="1083"/>
      <c r="BH40" s="1083"/>
      <c r="BI40" s="1084"/>
      <c r="BJ40" s="254"/>
      <c r="BK40" s="254"/>
      <c r="BL40" s="254"/>
      <c r="BM40" s="254"/>
      <c r="BN40" s="254"/>
      <c r="BO40" s="267"/>
      <c r="BP40" s="267"/>
      <c r="BQ40" s="264">
        <v>34</v>
      </c>
      <c r="BR40" s="265"/>
      <c r="BS40" s="1071"/>
      <c r="BT40" s="1072"/>
      <c r="BU40" s="1072"/>
      <c r="BV40" s="1072"/>
      <c r="BW40" s="1072"/>
      <c r="BX40" s="1072"/>
      <c r="BY40" s="1072"/>
      <c r="BZ40" s="1072"/>
      <c r="CA40" s="1072"/>
      <c r="CB40" s="1072"/>
      <c r="CC40" s="1072"/>
      <c r="CD40" s="1072"/>
      <c r="CE40" s="1072"/>
      <c r="CF40" s="1072"/>
      <c r="CG40" s="1073"/>
      <c r="CH40" s="1046"/>
      <c r="CI40" s="1047"/>
      <c r="CJ40" s="1047"/>
      <c r="CK40" s="1047"/>
      <c r="CL40" s="1048"/>
      <c r="CM40" s="1046"/>
      <c r="CN40" s="1047"/>
      <c r="CO40" s="1047"/>
      <c r="CP40" s="1047"/>
      <c r="CQ40" s="1048"/>
      <c r="CR40" s="1046"/>
      <c r="CS40" s="1047"/>
      <c r="CT40" s="1047"/>
      <c r="CU40" s="1047"/>
      <c r="CV40" s="1048"/>
      <c r="CW40" s="1046"/>
      <c r="CX40" s="1047"/>
      <c r="CY40" s="1047"/>
      <c r="CZ40" s="1047"/>
      <c r="DA40" s="1048"/>
      <c r="DB40" s="1046"/>
      <c r="DC40" s="1047"/>
      <c r="DD40" s="1047"/>
      <c r="DE40" s="1047"/>
      <c r="DF40" s="1048"/>
      <c r="DG40" s="1046"/>
      <c r="DH40" s="1047"/>
      <c r="DI40" s="1047"/>
      <c r="DJ40" s="1047"/>
      <c r="DK40" s="1048"/>
      <c r="DL40" s="1046"/>
      <c r="DM40" s="1047"/>
      <c r="DN40" s="1047"/>
      <c r="DO40" s="1047"/>
      <c r="DP40" s="1048"/>
      <c r="DQ40" s="1046"/>
      <c r="DR40" s="1047"/>
      <c r="DS40" s="1047"/>
      <c r="DT40" s="1047"/>
      <c r="DU40" s="1048"/>
      <c r="DV40" s="1049"/>
      <c r="DW40" s="1050"/>
      <c r="DX40" s="1050"/>
      <c r="DY40" s="1050"/>
      <c r="DZ40" s="1051"/>
      <c r="EA40" s="248"/>
    </row>
    <row r="41" spans="1:131" s="249" customFormat="1" ht="26.25" customHeight="1" x14ac:dyDescent="0.15">
      <c r="A41" s="263">
        <v>14</v>
      </c>
      <c r="B41" s="1088"/>
      <c r="C41" s="1089"/>
      <c r="D41" s="1089"/>
      <c r="E41" s="1089"/>
      <c r="F41" s="1089"/>
      <c r="G41" s="1089"/>
      <c r="H41" s="1089"/>
      <c r="I41" s="1089"/>
      <c r="J41" s="1089"/>
      <c r="K41" s="1089"/>
      <c r="L41" s="1089"/>
      <c r="M41" s="1089"/>
      <c r="N41" s="1089"/>
      <c r="O41" s="1089"/>
      <c r="P41" s="1090"/>
      <c r="Q41" s="1100"/>
      <c r="R41" s="1101"/>
      <c r="S41" s="1101"/>
      <c r="T41" s="1101"/>
      <c r="U41" s="1101"/>
      <c r="V41" s="1101"/>
      <c r="W41" s="1101"/>
      <c r="X41" s="1101"/>
      <c r="Y41" s="1101"/>
      <c r="Z41" s="1101"/>
      <c r="AA41" s="1101"/>
      <c r="AB41" s="1101"/>
      <c r="AC41" s="1101"/>
      <c r="AD41" s="1101"/>
      <c r="AE41" s="1102"/>
      <c r="AF41" s="1094"/>
      <c r="AG41" s="1095"/>
      <c r="AH41" s="1095"/>
      <c r="AI41" s="1095"/>
      <c r="AJ41" s="1096"/>
      <c r="AK41" s="1037"/>
      <c r="AL41" s="1028"/>
      <c r="AM41" s="1028"/>
      <c r="AN41" s="1028"/>
      <c r="AO41" s="1028"/>
      <c r="AP41" s="1028"/>
      <c r="AQ41" s="1028"/>
      <c r="AR41" s="1028"/>
      <c r="AS41" s="1028"/>
      <c r="AT41" s="1028"/>
      <c r="AU41" s="1028"/>
      <c r="AV41" s="1028"/>
      <c r="AW41" s="1028"/>
      <c r="AX41" s="1028"/>
      <c r="AY41" s="1028"/>
      <c r="AZ41" s="1099"/>
      <c r="BA41" s="1099"/>
      <c r="BB41" s="1099"/>
      <c r="BC41" s="1099"/>
      <c r="BD41" s="1099"/>
      <c r="BE41" s="1083"/>
      <c r="BF41" s="1083"/>
      <c r="BG41" s="1083"/>
      <c r="BH41" s="1083"/>
      <c r="BI41" s="1084"/>
      <c r="BJ41" s="254"/>
      <c r="BK41" s="254"/>
      <c r="BL41" s="254"/>
      <c r="BM41" s="254"/>
      <c r="BN41" s="254"/>
      <c r="BO41" s="267"/>
      <c r="BP41" s="267"/>
      <c r="BQ41" s="264">
        <v>35</v>
      </c>
      <c r="BR41" s="265"/>
      <c r="BS41" s="1071"/>
      <c r="BT41" s="1072"/>
      <c r="BU41" s="1072"/>
      <c r="BV41" s="1072"/>
      <c r="BW41" s="1072"/>
      <c r="BX41" s="1072"/>
      <c r="BY41" s="1072"/>
      <c r="BZ41" s="1072"/>
      <c r="CA41" s="1072"/>
      <c r="CB41" s="1072"/>
      <c r="CC41" s="1072"/>
      <c r="CD41" s="1072"/>
      <c r="CE41" s="1072"/>
      <c r="CF41" s="1072"/>
      <c r="CG41" s="1073"/>
      <c r="CH41" s="1046"/>
      <c r="CI41" s="1047"/>
      <c r="CJ41" s="1047"/>
      <c r="CK41" s="1047"/>
      <c r="CL41" s="1048"/>
      <c r="CM41" s="1046"/>
      <c r="CN41" s="1047"/>
      <c r="CO41" s="1047"/>
      <c r="CP41" s="1047"/>
      <c r="CQ41" s="1048"/>
      <c r="CR41" s="1046"/>
      <c r="CS41" s="1047"/>
      <c r="CT41" s="1047"/>
      <c r="CU41" s="1047"/>
      <c r="CV41" s="1048"/>
      <c r="CW41" s="1046"/>
      <c r="CX41" s="1047"/>
      <c r="CY41" s="1047"/>
      <c r="CZ41" s="1047"/>
      <c r="DA41" s="1048"/>
      <c r="DB41" s="1046"/>
      <c r="DC41" s="1047"/>
      <c r="DD41" s="1047"/>
      <c r="DE41" s="1047"/>
      <c r="DF41" s="1048"/>
      <c r="DG41" s="1046"/>
      <c r="DH41" s="1047"/>
      <c r="DI41" s="1047"/>
      <c r="DJ41" s="1047"/>
      <c r="DK41" s="1048"/>
      <c r="DL41" s="1046"/>
      <c r="DM41" s="1047"/>
      <c r="DN41" s="1047"/>
      <c r="DO41" s="1047"/>
      <c r="DP41" s="1048"/>
      <c r="DQ41" s="1046"/>
      <c r="DR41" s="1047"/>
      <c r="DS41" s="1047"/>
      <c r="DT41" s="1047"/>
      <c r="DU41" s="1048"/>
      <c r="DV41" s="1049"/>
      <c r="DW41" s="1050"/>
      <c r="DX41" s="1050"/>
      <c r="DY41" s="1050"/>
      <c r="DZ41" s="1051"/>
      <c r="EA41" s="248"/>
    </row>
    <row r="42" spans="1:131" s="249" customFormat="1" ht="26.25" customHeight="1" x14ac:dyDescent="0.15">
      <c r="A42" s="263">
        <v>15</v>
      </c>
      <c r="B42" s="1088"/>
      <c r="C42" s="1089"/>
      <c r="D42" s="1089"/>
      <c r="E42" s="1089"/>
      <c r="F42" s="1089"/>
      <c r="G42" s="1089"/>
      <c r="H42" s="1089"/>
      <c r="I42" s="1089"/>
      <c r="J42" s="1089"/>
      <c r="K42" s="1089"/>
      <c r="L42" s="1089"/>
      <c r="M42" s="1089"/>
      <c r="N42" s="1089"/>
      <c r="O42" s="1089"/>
      <c r="P42" s="1090"/>
      <c r="Q42" s="1100"/>
      <c r="R42" s="1101"/>
      <c r="S42" s="1101"/>
      <c r="T42" s="1101"/>
      <c r="U42" s="1101"/>
      <c r="V42" s="1101"/>
      <c r="W42" s="1101"/>
      <c r="X42" s="1101"/>
      <c r="Y42" s="1101"/>
      <c r="Z42" s="1101"/>
      <c r="AA42" s="1101"/>
      <c r="AB42" s="1101"/>
      <c r="AC42" s="1101"/>
      <c r="AD42" s="1101"/>
      <c r="AE42" s="1102"/>
      <c r="AF42" s="1094"/>
      <c r="AG42" s="1095"/>
      <c r="AH42" s="1095"/>
      <c r="AI42" s="1095"/>
      <c r="AJ42" s="1096"/>
      <c r="AK42" s="1037"/>
      <c r="AL42" s="1028"/>
      <c r="AM42" s="1028"/>
      <c r="AN42" s="1028"/>
      <c r="AO42" s="1028"/>
      <c r="AP42" s="1028"/>
      <c r="AQ42" s="1028"/>
      <c r="AR42" s="1028"/>
      <c r="AS42" s="1028"/>
      <c r="AT42" s="1028"/>
      <c r="AU42" s="1028"/>
      <c r="AV42" s="1028"/>
      <c r="AW42" s="1028"/>
      <c r="AX42" s="1028"/>
      <c r="AY42" s="1028"/>
      <c r="AZ42" s="1099"/>
      <c r="BA42" s="1099"/>
      <c r="BB42" s="1099"/>
      <c r="BC42" s="1099"/>
      <c r="BD42" s="1099"/>
      <c r="BE42" s="1083"/>
      <c r="BF42" s="1083"/>
      <c r="BG42" s="1083"/>
      <c r="BH42" s="1083"/>
      <c r="BI42" s="1084"/>
      <c r="BJ42" s="254"/>
      <c r="BK42" s="254"/>
      <c r="BL42" s="254"/>
      <c r="BM42" s="254"/>
      <c r="BN42" s="254"/>
      <c r="BO42" s="267"/>
      <c r="BP42" s="267"/>
      <c r="BQ42" s="264">
        <v>36</v>
      </c>
      <c r="BR42" s="265"/>
      <c r="BS42" s="1071"/>
      <c r="BT42" s="1072"/>
      <c r="BU42" s="1072"/>
      <c r="BV42" s="1072"/>
      <c r="BW42" s="1072"/>
      <c r="BX42" s="1072"/>
      <c r="BY42" s="1072"/>
      <c r="BZ42" s="1072"/>
      <c r="CA42" s="1072"/>
      <c r="CB42" s="1072"/>
      <c r="CC42" s="1072"/>
      <c r="CD42" s="1072"/>
      <c r="CE42" s="1072"/>
      <c r="CF42" s="1072"/>
      <c r="CG42" s="1073"/>
      <c r="CH42" s="1046"/>
      <c r="CI42" s="1047"/>
      <c r="CJ42" s="1047"/>
      <c r="CK42" s="1047"/>
      <c r="CL42" s="1048"/>
      <c r="CM42" s="1046"/>
      <c r="CN42" s="1047"/>
      <c r="CO42" s="1047"/>
      <c r="CP42" s="1047"/>
      <c r="CQ42" s="1048"/>
      <c r="CR42" s="1046"/>
      <c r="CS42" s="1047"/>
      <c r="CT42" s="1047"/>
      <c r="CU42" s="1047"/>
      <c r="CV42" s="1048"/>
      <c r="CW42" s="1046"/>
      <c r="CX42" s="1047"/>
      <c r="CY42" s="1047"/>
      <c r="CZ42" s="1047"/>
      <c r="DA42" s="1048"/>
      <c r="DB42" s="1046"/>
      <c r="DC42" s="1047"/>
      <c r="DD42" s="1047"/>
      <c r="DE42" s="1047"/>
      <c r="DF42" s="1048"/>
      <c r="DG42" s="1046"/>
      <c r="DH42" s="1047"/>
      <c r="DI42" s="1047"/>
      <c r="DJ42" s="1047"/>
      <c r="DK42" s="1048"/>
      <c r="DL42" s="1046"/>
      <c r="DM42" s="1047"/>
      <c r="DN42" s="1047"/>
      <c r="DO42" s="1047"/>
      <c r="DP42" s="1048"/>
      <c r="DQ42" s="1046"/>
      <c r="DR42" s="1047"/>
      <c r="DS42" s="1047"/>
      <c r="DT42" s="1047"/>
      <c r="DU42" s="1048"/>
      <c r="DV42" s="1049"/>
      <c r="DW42" s="1050"/>
      <c r="DX42" s="1050"/>
      <c r="DY42" s="1050"/>
      <c r="DZ42" s="1051"/>
      <c r="EA42" s="248"/>
    </row>
    <row r="43" spans="1:131" s="249" customFormat="1" ht="26.25" customHeight="1" x14ac:dyDescent="0.15">
      <c r="A43" s="263">
        <v>16</v>
      </c>
      <c r="B43" s="1088"/>
      <c r="C43" s="1089"/>
      <c r="D43" s="1089"/>
      <c r="E43" s="1089"/>
      <c r="F43" s="1089"/>
      <c r="G43" s="1089"/>
      <c r="H43" s="1089"/>
      <c r="I43" s="1089"/>
      <c r="J43" s="1089"/>
      <c r="K43" s="1089"/>
      <c r="L43" s="1089"/>
      <c r="M43" s="1089"/>
      <c r="N43" s="1089"/>
      <c r="O43" s="1089"/>
      <c r="P43" s="1090"/>
      <c r="Q43" s="1100"/>
      <c r="R43" s="1101"/>
      <c r="S43" s="1101"/>
      <c r="T43" s="1101"/>
      <c r="U43" s="1101"/>
      <c r="V43" s="1101"/>
      <c r="W43" s="1101"/>
      <c r="X43" s="1101"/>
      <c r="Y43" s="1101"/>
      <c r="Z43" s="1101"/>
      <c r="AA43" s="1101"/>
      <c r="AB43" s="1101"/>
      <c r="AC43" s="1101"/>
      <c r="AD43" s="1101"/>
      <c r="AE43" s="1102"/>
      <c r="AF43" s="1094"/>
      <c r="AG43" s="1095"/>
      <c r="AH43" s="1095"/>
      <c r="AI43" s="1095"/>
      <c r="AJ43" s="1096"/>
      <c r="AK43" s="1037"/>
      <c r="AL43" s="1028"/>
      <c r="AM43" s="1028"/>
      <c r="AN43" s="1028"/>
      <c r="AO43" s="1028"/>
      <c r="AP43" s="1028"/>
      <c r="AQ43" s="1028"/>
      <c r="AR43" s="1028"/>
      <c r="AS43" s="1028"/>
      <c r="AT43" s="1028"/>
      <c r="AU43" s="1028"/>
      <c r="AV43" s="1028"/>
      <c r="AW43" s="1028"/>
      <c r="AX43" s="1028"/>
      <c r="AY43" s="1028"/>
      <c r="AZ43" s="1099"/>
      <c r="BA43" s="1099"/>
      <c r="BB43" s="1099"/>
      <c r="BC43" s="1099"/>
      <c r="BD43" s="1099"/>
      <c r="BE43" s="1083"/>
      <c r="BF43" s="1083"/>
      <c r="BG43" s="1083"/>
      <c r="BH43" s="1083"/>
      <c r="BI43" s="1084"/>
      <c r="BJ43" s="254"/>
      <c r="BK43" s="254"/>
      <c r="BL43" s="254"/>
      <c r="BM43" s="254"/>
      <c r="BN43" s="254"/>
      <c r="BO43" s="267"/>
      <c r="BP43" s="267"/>
      <c r="BQ43" s="264">
        <v>37</v>
      </c>
      <c r="BR43" s="265"/>
      <c r="BS43" s="1071"/>
      <c r="BT43" s="1072"/>
      <c r="BU43" s="1072"/>
      <c r="BV43" s="1072"/>
      <c r="BW43" s="1072"/>
      <c r="BX43" s="1072"/>
      <c r="BY43" s="1072"/>
      <c r="BZ43" s="1072"/>
      <c r="CA43" s="1072"/>
      <c r="CB43" s="1072"/>
      <c r="CC43" s="1072"/>
      <c r="CD43" s="1072"/>
      <c r="CE43" s="1072"/>
      <c r="CF43" s="1072"/>
      <c r="CG43" s="1073"/>
      <c r="CH43" s="1046"/>
      <c r="CI43" s="1047"/>
      <c r="CJ43" s="1047"/>
      <c r="CK43" s="1047"/>
      <c r="CL43" s="1048"/>
      <c r="CM43" s="1046"/>
      <c r="CN43" s="1047"/>
      <c r="CO43" s="1047"/>
      <c r="CP43" s="1047"/>
      <c r="CQ43" s="1048"/>
      <c r="CR43" s="1046"/>
      <c r="CS43" s="1047"/>
      <c r="CT43" s="1047"/>
      <c r="CU43" s="1047"/>
      <c r="CV43" s="1048"/>
      <c r="CW43" s="1046"/>
      <c r="CX43" s="1047"/>
      <c r="CY43" s="1047"/>
      <c r="CZ43" s="1047"/>
      <c r="DA43" s="1048"/>
      <c r="DB43" s="1046"/>
      <c r="DC43" s="1047"/>
      <c r="DD43" s="1047"/>
      <c r="DE43" s="1047"/>
      <c r="DF43" s="1048"/>
      <c r="DG43" s="1046"/>
      <c r="DH43" s="1047"/>
      <c r="DI43" s="1047"/>
      <c r="DJ43" s="1047"/>
      <c r="DK43" s="1048"/>
      <c r="DL43" s="1046"/>
      <c r="DM43" s="1047"/>
      <c r="DN43" s="1047"/>
      <c r="DO43" s="1047"/>
      <c r="DP43" s="1048"/>
      <c r="DQ43" s="1046"/>
      <c r="DR43" s="1047"/>
      <c r="DS43" s="1047"/>
      <c r="DT43" s="1047"/>
      <c r="DU43" s="1048"/>
      <c r="DV43" s="1049"/>
      <c r="DW43" s="1050"/>
      <c r="DX43" s="1050"/>
      <c r="DY43" s="1050"/>
      <c r="DZ43" s="1051"/>
      <c r="EA43" s="248"/>
    </row>
    <row r="44" spans="1:131" s="249" customFormat="1" ht="26.25" customHeight="1" x14ac:dyDescent="0.15">
      <c r="A44" s="263">
        <v>17</v>
      </c>
      <c r="B44" s="1088"/>
      <c r="C44" s="1089"/>
      <c r="D44" s="1089"/>
      <c r="E44" s="1089"/>
      <c r="F44" s="1089"/>
      <c r="G44" s="1089"/>
      <c r="H44" s="1089"/>
      <c r="I44" s="1089"/>
      <c r="J44" s="1089"/>
      <c r="K44" s="1089"/>
      <c r="L44" s="1089"/>
      <c r="M44" s="1089"/>
      <c r="N44" s="1089"/>
      <c r="O44" s="1089"/>
      <c r="P44" s="1090"/>
      <c r="Q44" s="1100"/>
      <c r="R44" s="1101"/>
      <c r="S44" s="1101"/>
      <c r="T44" s="1101"/>
      <c r="U44" s="1101"/>
      <c r="V44" s="1101"/>
      <c r="W44" s="1101"/>
      <c r="X44" s="1101"/>
      <c r="Y44" s="1101"/>
      <c r="Z44" s="1101"/>
      <c r="AA44" s="1101"/>
      <c r="AB44" s="1101"/>
      <c r="AC44" s="1101"/>
      <c r="AD44" s="1101"/>
      <c r="AE44" s="1102"/>
      <c r="AF44" s="1094"/>
      <c r="AG44" s="1095"/>
      <c r="AH44" s="1095"/>
      <c r="AI44" s="1095"/>
      <c r="AJ44" s="1096"/>
      <c r="AK44" s="1037"/>
      <c r="AL44" s="1028"/>
      <c r="AM44" s="1028"/>
      <c r="AN44" s="1028"/>
      <c r="AO44" s="1028"/>
      <c r="AP44" s="1028"/>
      <c r="AQ44" s="1028"/>
      <c r="AR44" s="1028"/>
      <c r="AS44" s="1028"/>
      <c r="AT44" s="1028"/>
      <c r="AU44" s="1028"/>
      <c r="AV44" s="1028"/>
      <c r="AW44" s="1028"/>
      <c r="AX44" s="1028"/>
      <c r="AY44" s="1028"/>
      <c r="AZ44" s="1099"/>
      <c r="BA44" s="1099"/>
      <c r="BB44" s="1099"/>
      <c r="BC44" s="1099"/>
      <c r="BD44" s="1099"/>
      <c r="BE44" s="1083"/>
      <c r="BF44" s="1083"/>
      <c r="BG44" s="1083"/>
      <c r="BH44" s="1083"/>
      <c r="BI44" s="1084"/>
      <c r="BJ44" s="254"/>
      <c r="BK44" s="254"/>
      <c r="BL44" s="254"/>
      <c r="BM44" s="254"/>
      <c r="BN44" s="254"/>
      <c r="BO44" s="267"/>
      <c r="BP44" s="267"/>
      <c r="BQ44" s="264">
        <v>38</v>
      </c>
      <c r="BR44" s="265"/>
      <c r="BS44" s="1071"/>
      <c r="BT44" s="1072"/>
      <c r="BU44" s="1072"/>
      <c r="BV44" s="1072"/>
      <c r="BW44" s="1072"/>
      <c r="BX44" s="1072"/>
      <c r="BY44" s="1072"/>
      <c r="BZ44" s="1072"/>
      <c r="CA44" s="1072"/>
      <c r="CB44" s="1072"/>
      <c r="CC44" s="1072"/>
      <c r="CD44" s="1072"/>
      <c r="CE44" s="1072"/>
      <c r="CF44" s="1072"/>
      <c r="CG44" s="1073"/>
      <c r="CH44" s="1046"/>
      <c r="CI44" s="1047"/>
      <c r="CJ44" s="1047"/>
      <c r="CK44" s="1047"/>
      <c r="CL44" s="1048"/>
      <c r="CM44" s="1046"/>
      <c r="CN44" s="1047"/>
      <c r="CO44" s="1047"/>
      <c r="CP44" s="1047"/>
      <c r="CQ44" s="1048"/>
      <c r="CR44" s="1046"/>
      <c r="CS44" s="1047"/>
      <c r="CT44" s="1047"/>
      <c r="CU44" s="1047"/>
      <c r="CV44" s="1048"/>
      <c r="CW44" s="1046"/>
      <c r="CX44" s="1047"/>
      <c r="CY44" s="1047"/>
      <c r="CZ44" s="1047"/>
      <c r="DA44" s="1048"/>
      <c r="DB44" s="1046"/>
      <c r="DC44" s="1047"/>
      <c r="DD44" s="1047"/>
      <c r="DE44" s="1047"/>
      <c r="DF44" s="1048"/>
      <c r="DG44" s="1046"/>
      <c r="DH44" s="1047"/>
      <c r="DI44" s="1047"/>
      <c r="DJ44" s="1047"/>
      <c r="DK44" s="1048"/>
      <c r="DL44" s="1046"/>
      <c r="DM44" s="1047"/>
      <c r="DN44" s="1047"/>
      <c r="DO44" s="1047"/>
      <c r="DP44" s="1048"/>
      <c r="DQ44" s="1046"/>
      <c r="DR44" s="1047"/>
      <c r="DS44" s="1047"/>
      <c r="DT44" s="1047"/>
      <c r="DU44" s="1048"/>
      <c r="DV44" s="1049"/>
      <c r="DW44" s="1050"/>
      <c r="DX44" s="1050"/>
      <c r="DY44" s="1050"/>
      <c r="DZ44" s="1051"/>
      <c r="EA44" s="248"/>
    </row>
    <row r="45" spans="1:131" s="249" customFormat="1" ht="26.25" customHeight="1" x14ac:dyDescent="0.15">
      <c r="A45" s="263">
        <v>18</v>
      </c>
      <c r="B45" s="1088"/>
      <c r="C45" s="1089"/>
      <c r="D45" s="1089"/>
      <c r="E45" s="1089"/>
      <c r="F45" s="1089"/>
      <c r="G45" s="1089"/>
      <c r="H45" s="1089"/>
      <c r="I45" s="1089"/>
      <c r="J45" s="1089"/>
      <c r="K45" s="1089"/>
      <c r="L45" s="1089"/>
      <c r="M45" s="1089"/>
      <c r="N45" s="1089"/>
      <c r="O45" s="1089"/>
      <c r="P45" s="1090"/>
      <c r="Q45" s="1100"/>
      <c r="R45" s="1101"/>
      <c r="S45" s="1101"/>
      <c r="T45" s="1101"/>
      <c r="U45" s="1101"/>
      <c r="V45" s="1101"/>
      <c r="W45" s="1101"/>
      <c r="X45" s="1101"/>
      <c r="Y45" s="1101"/>
      <c r="Z45" s="1101"/>
      <c r="AA45" s="1101"/>
      <c r="AB45" s="1101"/>
      <c r="AC45" s="1101"/>
      <c r="AD45" s="1101"/>
      <c r="AE45" s="1102"/>
      <c r="AF45" s="1094"/>
      <c r="AG45" s="1095"/>
      <c r="AH45" s="1095"/>
      <c r="AI45" s="1095"/>
      <c r="AJ45" s="1096"/>
      <c r="AK45" s="1037"/>
      <c r="AL45" s="1028"/>
      <c r="AM45" s="1028"/>
      <c r="AN45" s="1028"/>
      <c r="AO45" s="1028"/>
      <c r="AP45" s="1028"/>
      <c r="AQ45" s="1028"/>
      <c r="AR45" s="1028"/>
      <c r="AS45" s="1028"/>
      <c r="AT45" s="1028"/>
      <c r="AU45" s="1028"/>
      <c r="AV45" s="1028"/>
      <c r="AW45" s="1028"/>
      <c r="AX45" s="1028"/>
      <c r="AY45" s="1028"/>
      <c r="AZ45" s="1099"/>
      <c r="BA45" s="1099"/>
      <c r="BB45" s="1099"/>
      <c r="BC45" s="1099"/>
      <c r="BD45" s="1099"/>
      <c r="BE45" s="1083"/>
      <c r="BF45" s="1083"/>
      <c r="BG45" s="1083"/>
      <c r="BH45" s="1083"/>
      <c r="BI45" s="1084"/>
      <c r="BJ45" s="254"/>
      <c r="BK45" s="254"/>
      <c r="BL45" s="254"/>
      <c r="BM45" s="254"/>
      <c r="BN45" s="254"/>
      <c r="BO45" s="267"/>
      <c r="BP45" s="267"/>
      <c r="BQ45" s="264">
        <v>39</v>
      </c>
      <c r="BR45" s="265"/>
      <c r="BS45" s="1071"/>
      <c r="BT45" s="1072"/>
      <c r="BU45" s="1072"/>
      <c r="BV45" s="1072"/>
      <c r="BW45" s="1072"/>
      <c r="BX45" s="1072"/>
      <c r="BY45" s="1072"/>
      <c r="BZ45" s="1072"/>
      <c r="CA45" s="1072"/>
      <c r="CB45" s="1072"/>
      <c r="CC45" s="1072"/>
      <c r="CD45" s="1072"/>
      <c r="CE45" s="1072"/>
      <c r="CF45" s="1072"/>
      <c r="CG45" s="1073"/>
      <c r="CH45" s="1046"/>
      <c r="CI45" s="1047"/>
      <c r="CJ45" s="1047"/>
      <c r="CK45" s="1047"/>
      <c r="CL45" s="1048"/>
      <c r="CM45" s="1046"/>
      <c r="CN45" s="1047"/>
      <c r="CO45" s="1047"/>
      <c r="CP45" s="1047"/>
      <c r="CQ45" s="1048"/>
      <c r="CR45" s="1046"/>
      <c r="CS45" s="1047"/>
      <c r="CT45" s="1047"/>
      <c r="CU45" s="1047"/>
      <c r="CV45" s="1048"/>
      <c r="CW45" s="1046"/>
      <c r="CX45" s="1047"/>
      <c r="CY45" s="1047"/>
      <c r="CZ45" s="1047"/>
      <c r="DA45" s="1048"/>
      <c r="DB45" s="1046"/>
      <c r="DC45" s="1047"/>
      <c r="DD45" s="1047"/>
      <c r="DE45" s="1047"/>
      <c r="DF45" s="1048"/>
      <c r="DG45" s="1046"/>
      <c r="DH45" s="1047"/>
      <c r="DI45" s="1047"/>
      <c r="DJ45" s="1047"/>
      <c r="DK45" s="1048"/>
      <c r="DL45" s="1046"/>
      <c r="DM45" s="1047"/>
      <c r="DN45" s="1047"/>
      <c r="DO45" s="1047"/>
      <c r="DP45" s="1048"/>
      <c r="DQ45" s="1046"/>
      <c r="DR45" s="1047"/>
      <c r="DS45" s="1047"/>
      <c r="DT45" s="1047"/>
      <c r="DU45" s="1048"/>
      <c r="DV45" s="1049"/>
      <c r="DW45" s="1050"/>
      <c r="DX45" s="1050"/>
      <c r="DY45" s="1050"/>
      <c r="DZ45" s="1051"/>
      <c r="EA45" s="248"/>
    </row>
    <row r="46" spans="1:131" s="249" customFormat="1" ht="26.25" customHeight="1" x14ac:dyDescent="0.15">
      <c r="A46" s="263">
        <v>19</v>
      </c>
      <c r="B46" s="1088"/>
      <c r="C46" s="1089"/>
      <c r="D46" s="1089"/>
      <c r="E46" s="1089"/>
      <c r="F46" s="1089"/>
      <c r="G46" s="1089"/>
      <c r="H46" s="1089"/>
      <c r="I46" s="1089"/>
      <c r="J46" s="1089"/>
      <c r="K46" s="1089"/>
      <c r="L46" s="1089"/>
      <c r="M46" s="1089"/>
      <c r="N46" s="1089"/>
      <c r="O46" s="1089"/>
      <c r="P46" s="1090"/>
      <c r="Q46" s="1100"/>
      <c r="R46" s="1101"/>
      <c r="S46" s="1101"/>
      <c r="T46" s="1101"/>
      <c r="U46" s="1101"/>
      <c r="V46" s="1101"/>
      <c r="W46" s="1101"/>
      <c r="X46" s="1101"/>
      <c r="Y46" s="1101"/>
      <c r="Z46" s="1101"/>
      <c r="AA46" s="1101"/>
      <c r="AB46" s="1101"/>
      <c r="AC46" s="1101"/>
      <c r="AD46" s="1101"/>
      <c r="AE46" s="1102"/>
      <c r="AF46" s="1094"/>
      <c r="AG46" s="1095"/>
      <c r="AH46" s="1095"/>
      <c r="AI46" s="1095"/>
      <c r="AJ46" s="1096"/>
      <c r="AK46" s="1037"/>
      <c r="AL46" s="1028"/>
      <c r="AM46" s="1028"/>
      <c r="AN46" s="1028"/>
      <c r="AO46" s="1028"/>
      <c r="AP46" s="1028"/>
      <c r="AQ46" s="1028"/>
      <c r="AR46" s="1028"/>
      <c r="AS46" s="1028"/>
      <c r="AT46" s="1028"/>
      <c r="AU46" s="1028"/>
      <c r="AV46" s="1028"/>
      <c r="AW46" s="1028"/>
      <c r="AX46" s="1028"/>
      <c r="AY46" s="1028"/>
      <c r="AZ46" s="1099"/>
      <c r="BA46" s="1099"/>
      <c r="BB46" s="1099"/>
      <c r="BC46" s="1099"/>
      <c r="BD46" s="1099"/>
      <c r="BE46" s="1083"/>
      <c r="BF46" s="1083"/>
      <c r="BG46" s="1083"/>
      <c r="BH46" s="1083"/>
      <c r="BI46" s="1084"/>
      <c r="BJ46" s="254"/>
      <c r="BK46" s="254"/>
      <c r="BL46" s="254"/>
      <c r="BM46" s="254"/>
      <c r="BN46" s="254"/>
      <c r="BO46" s="267"/>
      <c r="BP46" s="267"/>
      <c r="BQ46" s="264">
        <v>40</v>
      </c>
      <c r="BR46" s="265"/>
      <c r="BS46" s="1071"/>
      <c r="BT46" s="1072"/>
      <c r="BU46" s="1072"/>
      <c r="BV46" s="1072"/>
      <c r="BW46" s="1072"/>
      <c r="BX46" s="1072"/>
      <c r="BY46" s="1072"/>
      <c r="BZ46" s="1072"/>
      <c r="CA46" s="1072"/>
      <c r="CB46" s="1072"/>
      <c r="CC46" s="1072"/>
      <c r="CD46" s="1072"/>
      <c r="CE46" s="1072"/>
      <c r="CF46" s="1072"/>
      <c r="CG46" s="1073"/>
      <c r="CH46" s="1046"/>
      <c r="CI46" s="1047"/>
      <c r="CJ46" s="1047"/>
      <c r="CK46" s="1047"/>
      <c r="CL46" s="1048"/>
      <c r="CM46" s="1046"/>
      <c r="CN46" s="1047"/>
      <c r="CO46" s="1047"/>
      <c r="CP46" s="1047"/>
      <c r="CQ46" s="1048"/>
      <c r="CR46" s="1046"/>
      <c r="CS46" s="1047"/>
      <c r="CT46" s="1047"/>
      <c r="CU46" s="1047"/>
      <c r="CV46" s="1048"/>
      <c r="CW46" s="1046"/>
      <c r="CX46" s="1047"/>
      <c r="CY46" s="1047"/>
      <c r="CZ46" s="1047"/>
      <c r="DA46" s="1048"/>
      <c r="DB46" s="1046"/>
      <c r="DC46" s="1047"/>
      <c r="DD46" s="1047"/>
      <c r="DE46" s="1047"/>
      <c r="DF46" s="1048"/>
      <c r="DG46" s="1046"/>
      <c r="DH46" s="1047"/>
      <c r="DI46" s="1047"/>
      <c r="DJ46" s="1047"/>
      <c r="DK46" s="1048"/>
      <c r="DL46" s="1046"/>
      <c r="DM46" s="1047"/>
      <c r="DN46" s="1047"/>
      <c r="DO46" s="1047"/>
      <c r="DP46" s="1048"/>
      <c r="DQ46" s="1046"/>
      <c r="DR46" s="1047"/>
      <c r="DS46" s="1047"/>
      <c r="DT46" s="1047"/>
      <c r="DU46" s="1048"/>
      <c r="DV46" s="1049"/>
      <c r="DW46" s="1050"/>
      <c r="DX46" s="1050"/>
      <c r="DY46" s="1050"/>
      <c r="DZ46" s="1051"/>
      <c r="EA46" s="248"/>
    </row>
    <row r="47" spans="1:131" s="249" customFormat="1" ht="26.25" customHeight="1" x14ac:dyDescent="0.15">
      <c r="A47" s="263">
        <v>20</v>
      </c>
      <c r="B47" s="1088"/>
      <c r="C47" s="1089"/>
      <c r="D47" s="1089"/>
      <c r="E47" s="1089"/>
      <c r="F47" s="1089"/>
      <c r="G47" s="1089"/>
      <c r="H47" s="1089"/>
      <c r="I47" s="1089"/>
      <c r="J47" s="1089"/>
      <c r="K47" s="1089"/>
      <c r="L47" s="1089"/>
      <c r="M47" s="1089"/>
      <c r="N47" s="1089"/>
      <c r="O47" s="1089"/>
      <c r="P47" s="1090"/>
      <c r="Q47" s="1100"/>
      <c r="R47" s="1101"/>
      <c r="S47" s="1101"/>
      <c r="T47" s="1101"/>
      <c r="U47" s="1101"/>
      <c r="V47" s="1101"/>
      <c r="W47" s="1101"/>
      <c r="X47" s="1101"/>
      <c r="Y47" s="1101"/>
      <c r="Z47" s="1101"/>
      <c r="AA47" s="1101"/>
      <c r="AB47" s="1101"/>
      <c r="AC47" s="1101"/>
      <c r="AD47" s="1101"/>
      <c r="AE47" s="1102"/>
      <c r="AF47" s="1094"/>
      <c r="AG47" s="1095"/>
      <c r="AH47" s="1095"/>
      <c r="AI47" s="1095"/>
      <c r="AJ47" s="1096"/>
      <c r="AK47" s="1037"/>
      <c r="AL47" s="1028"/>
      <c r="AM47" s="1028"/>
      <c r="AN47" s="1028"/>
      <c r="AO47" s="1028"/>
      <c r="AP47" s="1028"/>
      <c r="AQ47" s="1028"/>
      <c r="AR47" s="1028"/>
      <c r="AS47" s="1028"/>
      <c r="AT47" s="1028"/>
      <c r="AU47" s="1028"/>
      <c r="AV47" s="1028"/>
      <c r="AW47" s="1028"/>
      <c r="AX47" s="1028"/>
      <c r="AY47" s="1028"/>
      <c r="AZ47" s="1099"/>
      <c r="BA47" s="1099"/>
      <c r="BB47" s="1099"/>
      <c r="BC47" s="1099"/>
      <c r="BD47" s="1099"/>
      <c r="BE47" s="1083"/>
      <c r="BF47" s="1083"/>
      <c r="BG47" s="1083"/>
      <c r="BH47" s="1083"/>
      <c r="BI47" s="1084"/>
      <c r="BJ47" s="254"/>
      <c r="BK47" s="254"/>
      <c r="BL47" s="254"/>
      <c r="BM47" s="254"/>
      <c r="BN47" s="254"/>
      <c r="BO47" s="267"/>
      <c r="BP47" s="267"/>
      <c r="BQ47" s="264">
        <v>41</v>
      </c>
      <c r="BR47" s="265"/>
      <c r="BS47" s="1071"/>
      <c r="BT47" s="1072"/>
      <c r="BU47" s="1072"/>
      <c r="BV47" s="1072"/>
      <c r="BW47" s="1072"/>
      <c r="BX47" s="1072"/>
      <c r="BY47" s="1072"/>
      <c r="BZ47" s="1072"/>
      <c r="CA47" s="1072"/>
      <c r="CB47" s="1072"/>
      <c r="CC47" s="1072"/>
      <c r="CD47" s="1072"/>
      <c r="CE47" s="1072"/>
      <c r="CF47" s="1072"/>
      <c r="CG47" s="1073"/>
      <c r="CH47" s="1046"/>
      <c r="CI47" s="1047"/>
      <c r="CJ47" s="1047"/>
      <c r="CK47" s="1047"/>
      <c r="CL47" s="1048"/>
      <c r="CM47" s="1046"/>
      <c r="CN47" s="1047"/>
      <c r="CO47" s="1047"/>
      <c r="CP47" s="1047"/>
      <c r="CQ47" s="1048"/>
      <c r="CR47" s="1046"/>
      <c r="CS47" s="1047"/>
      <c r="CT47" s="1047"/>
      <c r="CU47" s="1047"/>
      <c r="CV47" s="1048"/>
      <c r="CW47" s="1046"/>
      <c r="CX47" s="1047"/>
      <c r="CY47" s="1047"/>
      <c r="CZ47" s="1047"/>
      <c r="DA47" s="1048"/>
      <c r="DB47" s="1046"/>
      <c r="DC47" s="1047"/>
      <c r="DD47" s="1047"/>
      <c r="DE47" s="1047"/>
      <c r="DF47" s="1048"/>
      <c r="DG47" s="1046"/>
      <c r="DH47" s="1047"/>
      <c r="DI47" s="1047"/>
      <c r="DJ47" s="1047"/>
      <c r="DK47" s="1048"/>
      <c r="DL47" s="1046"/>
      <c r="DM47" s="1047"/>
      <c r="DN47" s="1047"/>
      <c r="DO47" s="1047"/>
      <c r="DP47" s="1048"/>
      <c r="DQ47" s="1046"/>
      <c r="DR47" s="1047"/>
      <c r="DS47" s="1047"/>
      <c r="DT47" s="1047"/>
      <c r="DU47" s="1048"/>
      <c r="DV47" s="1049"/>
      <c r="DW47" s="1050"/>
      <c r="DX47" s="1050"/>
      <c r="DY47" s="1050"/>
      <c r="DZ47" s="1051"/>
      <c r="EA47" s="248"/>
    </row>
    <row r="48" spans="1:131" s="249" customFormat="1" ht="26.25" customHeight="1" x14ac:dyDescent="0.15">
      <c r="A48" s="263">
        <v>21</v>
      </c>
      <c r="B48" s="1088"/>
      <c r="C48" s="1089"/>
      <c r="D48" s="1089"/>
      <c r="E48" s="1089"/>
      <c r="F48" s="1089"/>
      <c r="G48" s="1089"/>
      <c r="H48" s="1089"/>
      <c r="I48" s="1089"/>
      <c r="J48" s="1089"/>
      <c r="K48" s="1089"/>
      <c r="L48" s="1089"/>
      <c r="M48" s="1089"/>
      <c r="N48" s="1089"/>
      <c r="O48" s="1089"/>
      <c r="P48" s="1090"/>
      <c r="Q48" s="1100"/>
      <c r="R48" s="1101"/>
      <c r="S48" s="1101"/>
      <c r="T48" s="1101"/>
      <c r="U48" s="1101"/>
      <c r="V48" s="1101"/>
      <c r="W48" s="1101"/>
      <c r="X48" s="1101"/>
      <c r="Y48" s="1101"/>
      <c r="Z48" s="1101"/>
      <c r="AA48" s="1101"/>
      <c r="AB48" s="1101"/>
      <c r="AC48" s="1101"/>
      <c r="AD48" s="1101"/>
      <c r="AE48" s="1102"/>
      <c r="AF48" s="1094"/>
      <c r="AG48" s="1095"/>
      <c r="AH48" s="1095"/>
      <c r="AI48" s="1095"/>
      <c r="AJ48" s="1096"/>
      <c r="AK48" s="1037"/>
      <c r="AL48" s="1028"/>
      <c r="AM48" s="1028"/>
      <c r="AN48" s="1028"/>
      <c r="AO48" s="1028"/>
      <c r="AP48" s="1028"/>
      <c r="AQ48" s="1028"/>
      <c r="AR48" s="1028"/>
      <c r="AS48" s="1028"/>
      <c r="AT48" s="1028"/>
      <c r="AU48" s="1028"/>
      <c r="AV48" s="1028"/>
      <c r="AW48" s="1028"/>
      <c r="AX48" s="1028"/>
      <c r="AY48" s="1028"/>
      <c r="AZ48" s="1099"/>
      <c r="BA48" s="1099"/>
      <c r="BB48" s="1099"/>
      <c r="BC48" s="1099"/>
      <c r="BD48" s="1099"/>
      <c r="BE48" s="1083"/>
      <c r="BF48" s="1083"/>
      <c r="BG48" s="1083"/>
      <c r="BH48" s="1083"/>
      <c r="BI48" s="1084"/>
      <c r="BJ48" s="254"/>
      <c r="BK48" s="254"/>
      <c r="BL48" s="254"/>
      <c r="BM48" s="254"/>
      <c r="BN48" s="254"/>
      <c r="BO48" s="267"/>
      <c r="BP48" s="267"/>
      <c r="BQ48" s="264">
        <v>42</v>
      </c>
      <c r="BR48" s="265"/>
      <c r="BS48" s="1071"/>
      <c r="BT48" s="1072"/>
      <c r="BU48" s="1072"/>
      <c r="BV48" s="1072"/>
      <c r="BW48" s="1072"/>
      <c r="BX48" s="1072"/>
      <c r="BY48" s="1072"/>
      <c r="BZ48" s="1072"/>
      <c r="CA48" s="1072"/>
      <c r="CB48" s="1072"/>
      <c r="CC48" s="1072"/>
      <c r="CD48" s="1072"/>
      <c r="CE48" s="1072"/>
      <c r="CF48" s="1072"/>
      <c r="CG48" s="1073"/>
      <c r="CH48" s="1046"/>
      <c r="CI48" s="1047"/>
      <c r="CJ48" s="1047"/>
      <c r="CK48" s="1047"/>
      <c r="CL48" s="1048"/>
      <c r="CM48" s="1046"/>
      <c r="CN48" s="1047"/>
      <c r="CO48" s="1047"/>
      <c r="CP48" s="1047"/>
      <c r="CQ48" s="1048"/>
      <c r="CR48" s="1046"/>
      <c r="CS48" s="1047"/>
      <c r="CT48" s="1047"/>
      <c r="CU48" s="1047"/>
      <c r="CV48" s="1048"/>
      <c r="CW48" s="1046"/>
      <c r="CX48" s="1047"/>
      <c r="CY48" s="1047"/>
      <c r="CZ48" s="1047"/>
      <c r="DA48" s="1048"/>
      <c r="DB48" s="1046"/>
      <c r="DC48" s="1047"/>
      <c r="DD48" s="1047"/>
      <c r="DE48" s="1047"/>
      <c r="DF48" s="1048"/>
      <c r="DG48" s="1046"/>
      <c r="DH48" s="1047"/>
      <c r="DI48" s="1047"/>
      <c r="DJ48" s="1047"/>
      <c r="DK48" s="1048"/>
      <c r="DL48" s="1046"/>
      <c r="DM48" s="1047"/>
      <c r="DN48" s="1047"/>
      <c r="DO48" s="1047"/>
      <c r="DP48" s="1048"/>
      <c r="DQ48" s="1046"/>
      <c r="DR48" s="1047"/>
      <c r="DS48" s="1047"/>
      <c r="DT48" s="1047"/>
      <c r="DU48" s="1048"/>
      <c r="DV48" s="1049"/>
      <c r="DW48" s="1050"/>
      <c r="DX48" s="1050"/>
      <c r="DY48" s="1050"/>
      <c r="DZ48" s="1051"/>
      <c r="EA48" s="248"/>
    </row>
    <row r="49" spans="1:131" s="249" customFormat="1" ht="26.25" customHeight="1" x14ac:dyDescent="0.15">
      <c r="A49" s="263">
        <v>22</v>
      </c>
      <c r="B49" s="1088"/>
      <c r="C49" s="1089"/>
      <c r="D49" s="1089"/>
      <c r="E49" s="1089"/>
      <c r="F49" s="1089"/>
      <c r="G49" s="1089"/>
      <c r="H49" s="1089"/>
      <c r="I49" s="1089"/>
      <c r="J49" s="1089"/>
      <c r="K49" s="1089"/>
      <c r="L49" s="1089"/>
      <c r="M49" s="1089"/>
      <c r="N49" s="1089"/>
      <c r="O49" s="1089"/>
      <c r="P49" s="1090"/>
      <c r="Q49" s="1100"/>
      <c r="R49" s="1101"/>
      <c r="S49" s="1101"/>
      <c r="T49" s="1101"/>
      <c r="U49" s="1101"/>
      <c r="V49" s="1101"/>
      <c r="W49" s="1101"/>
      <c r="X49" s="1101"/>
      <c r="Y49" s="1101"/>
      <c r="Z49" s="1101"/>
      <c r="AA49" s="1101"/>
      <c r="AB49" s="1101"/>
      <c r="AC49" s="1101"/>
      <c r="AD49" s="1101"/>
      <c r="AE49" s="1102"/>
      <c r="AF49" s="1094"/>
      <c r="AG49" s="1095"/>
      <c r="AH49" s="1095"/>
      <c r="AI49" s="1095"/>
      <c r="AJ49" s="1096"/>
      <c r="AK49" s="1037"/>
      <c r="AL49" s="1028"/>
      <c r="AM49" s="1028"/>
      <c r="AN49" s="1028"/>
      <c r="AO49" s="1028"/>
      <c r="AP49" s="1028"/>
      <c r="AQ49" s="1028"/>
      <c r="AR49" s="1028"/>
      <c r="AS49" s="1028"/>
      <c r="AT49" s="1028"/>
      <c r="AU49" s="1028"/>
      <c r="AV49" s="1028"/>
      <c r="AW49" s="1028"/>
      <c r="AX49" s="1028"/>
      <c r="AY49" s="1028"/>
      <c r="AZ49" s="1099"/>
      <c r="BA49" s="1099"/>
      <c r="BB49" s="1099"/>
      <c r="BC49" s="1099"/>
      <c r="BD49" s="1099"/>
      <c r="BE49" s="1083"/>
      <c r="BF49" s="1083"/>
      <c r="BG49" s="1083"/>
      <c r="BH49" s="1083"/>
      <c r="BI49" s="1084"/>
      <c r="BJ49" s="254"/>
      <c r="BK49" s="254"/>
      <c r="BL49" s="254"/>
      <c r="BM49" s="254"/>
      <c r="BN49" s="254"/>
      <c r="BO49" s="267"/>
      <c r="BP49" s="267"/>
      <c r="BQ49" s="264">
        <v>43</v>
      </c>
      <c r="BR49" s="265"/>
      <c r="BS49" s="1071"/>
      <c r="BT49" s="1072"/>
      <c r="BU49" s="1072"/>
      <c r="BV49" s="1072"/>
      <c r="BW49" s="1072"/>
      <c r="BX49" s="1072"/>
      <c r="BY49" s="1072"/>
      <c r="BZ49" s="1072"/>
      <c r="CA49" s="1072"/>
      <c r="CB49" s="1072"/>
      <c r="CC49" s="1072"/>
      <c r="CD49" s="1072"/>
      <c r="CE49" s="1072"/>
      <c r="CF49" s="1072"/>
      <c r="CG49" s="1073"/>
      <c r="CH49" s="1046"/>
      <c r="CI49" s="1047"/>
      <c r="CJ49" s="1047"/>
      <c r="CK49" s="1047"/>
      <c r="CL49" s="1048"/>
      <c r="CM49" s="1046"/>
      <c r="CN49" s="1047"/>
      <c r="CO49" s="1047"/>
      <c r="CP49" s="1047"/>
      <c r="CQ49" s="1048"/>
      <c r="CR49" s="1046"/>
      <c r="CS49" s="1047"/>
      <c r="CT49" s="1047"/>
      <c r="CU49" s="1047"/>
      <c r="CV49" s="1048"/>
      <c r="CW49" s="1046"/>
      <c r="CX49" s="1047"/>
      <c r="CY49" s="1047"/>
      <c r="CZ49" s="1047"/>
      <c r="DA49" s="1048"/>
      <c r="DB49" s="1046"/>
      <c r="DC49" s="1047"/>
      <c r="DD49" s="1047"/>
      <c r="DE49" s="1047"/>
      <c r="DF49" s="1048"/>
      <c r="DG49" s="1046"/>
      <c r="DH49" s="1047"/>
      <c r="DI49" s="1047"/>
      <c r="DJ49" s="1047"/>
      <c r="DK49" s="1048"/>
      <c r="DL49" s="1046"/>
      <c r="DM49" s="1047"/>
      <c r="DN49" s="1047"/>
      <c r="DO49" s="1047"/>
      <c r="DP49" s="1048"/>
      <c r="DQ49" s="1046"/>
      <c r="DR49" s="1047"/>
      <c r="DS49" s="1047"/>
      <c r="DT49" s="1047"/>
      <c r="DU49" s="1048"/>
      <c r="DV49" s="1049"/>
      <c r="DW49" s="1050"/>
      <c r="DX49" s="1050"/>
      <c r="DY49" s="1050"/>
      <c r="DZ49" s="1051"/>
      <c r="EA49" s="248"/>
    </row>
    <row r="50" spans="1:131" s="249" customFormat="1" ht="26.25" customHeight="1" x14ac:dyDescent="0.15">
      <c r="A50" s="263">
        <v>23</v>
      </c>
      <c r="B50" s="1088"/>
      <c r="C50" s="1089"/>
      <c r="D50" s="1089"/>
      <c r="E50" s="1089"/>
      <c r="F50" s="1089"/>
      <c r="G50" s="1089"/>
      <c r="H50" s="1089"/>
      <c r="I50" s="1089"/>
      <c r="J50" s="1089"/>
      <c r="K50" s="1089"/>
      <c r="L50" s="1089"/>
      <c r="M50" s="1089"/>
      <c r="N50" s="1089"/>
      <c r="O50" s="1089"/>
      <c r="P50" s="1090"/>
      <c r="Q50" s="1091"/>
      <c r="R50" s="1092"/>
      <c r="S50" s="1092"/>
      <c r="T50" s="1092"/>
      <c r="U50" s="1092"/>
      <c r="V50" s="1092"/>
      <c r="W50" s="1092"/>
      <c r="X50" s="1092"/>
      <c r="Y50" s="1092"/>
      <c r="Z50" s="1092"/>
      <c r="AA50" s="1092"/>
      <c r="AB50" s="1092"/>
      <c r="AC50" s="1092"/>
      <c r="AD50" s="1092"/>
      <c r="AE50" s="1093"/>
      <c r="AF50" s="1094"/>
      <c r="AG50" s="1095"/>
      <c r="AH50" s="1095"/>
      <c r="AI50" s="1095"/>
      <c r="AJ50" s="1096"/>
      <c r="AK50" s="1097"/>
      <c r="AL50" s="1092"/>
      <c r="AM50" s="1092"/>
      <c r="AN50" s="1092"/>
      <c r="AO50" s="1092"/>
      <c r="AP50" s="1092"/>
      <c r="AQ50" s="1092"/>
      <c r="AR50" s="1092"/>
      <c r="AS50" s="1092"/>
      <c r="AT50" s="1092"/>
      <c r="AU50" s="1092"/>
      <c r="AV50" s="1092"/>
      <c r="AW50" s="1092"/>
      <c r="AX50" s="1092"/>
      <c r="AY50" s="1092"/>
      <c r="AZ50" s="1098"/>
      <c r="BA50" s="1098"/>
      <c r="BB50" s="1098"/>
      <c r="BC50" s="1098"/>
      <c r="BD50" s="1098"/>
      <c r="BE50" s="1083"/>
      <c r="BF50" s="1083"/>
      <c r="BG50" s="1083"/>
      <c r="BH50" s="1083"/>
      <c r="BI50" s="1084"/>
      <c r="BJ50" s="254"/>
      <c r="BK50" s="254"/>
      <c r="BL50" s="254"/>
      <c r="BM50" s="254"/>
      <c r="BN50" s="254"/>
      <c r="BO50" s="267"/>
      <c r="BP50" s="267"/>
      <c r="BQ50" s="264">
        <v>44</v>
      </c>
      <c r="BR50" s="265"/>
      <c r="BS50" s="1071"/>
      <c r="BT50" s="1072"/>
      <c r="BU50" s="1072"/>
      <c r="BV50" s="1072"/>
      <c r="BW50" s="1072"/>
      <c r="BX50" s="1072"/>
      <c r="BY50" s="1072"/>
      <c r="BZ50" s="1072"/>
      <c r="CA50" s="1072"/>
      <c r="CB50" s="1072"/>
      <c r="CC50" s="1072"/>
      <c r="CD50" s="1072"/>
      <c r="CE50" s="1072"/>
      <c r="CF50" s="1072"/>
      <c r="CG50" s="1073"/>
      <c r="CH50" s="1046"/>
      <c r="CI50" s="1047"/>
      <c r="CJ50" s="1047"/>
      <c r="CK50" s="1047"/>
      <c r="CL50" s="1048"/>
      <c r="CM50" s="1046"/>
      <c r="CN50" s="1047"/>
      <c r="CO50" s="1047"/>
      <c r="CP50" s="1047"/>
      <c r="CQ50" s="1048"/>
      <c r="CR50" s="1046"/>
      <c r="CS50" s="1047"/>
      <c r="CT50" s="1047"/>
      <c r="CU50" s="1047"/>
      <c r="CV50" s="1048"/>
      <c r="CW50" s="1046"/>
      <c r="CX50" s="1047"/>
      <c r="CY50" s="1047"/>
      <c r="CZ50" s="1047"/>
      <c r="DA50" s="1048"/>
      <c r="DB50" s="1046"/>
      <c r="DC50" s="1047"/>
      <c r="DD50" s="1047"/>
      <c r="DE50" s="1047"/>
      <c r="DF50" s="1048"/>
      <c r="DG50" s="1046"/>
      <c r="DH50" s="1047"/>
      <c r="DI50" s="1047"/>
      <c r="DJ50" s="1047"/>
      <c r="DK50" s="1048"/>
      <c r="DL50" s="1046"/>
      <c r="DM50" s="1047"/>
      <c r="DN50" s="1047"/>
      <c r="DO50" s="1047"/>
      <c r="DP50" s="1048"/>
      <c r="DQ50" s="1046"/>
      <c r="DR50" s="1047"/>
      <c r="DS50" s="1047"/>
      <c r="DT50" s="1047"/>
      <c r="DU50" s="1048"/>
      <c r="DV50" s="1049"/>
      <c r="DW50" s="1050"/>
      <c r="DX50" s="1050"/>
      <c r="DY50" s="1050"/>
      <c r="DZ50" s="1051"/>
      <c r="EA50" s="248"/>
    </row>
    <row r="51" spans="1:131" s="249" customFormat="1" ht="26.25" customHeight="1" x14ac:dyDescent="0.15">
      <c r="A51" s="263">
        <v>24</v>
      </c>
      <c r="B51" s="1088"/>
      <c r="C51" s="1089"/>
      <c r="D51" s="1089"/>
      <c r="E51" s="1089"/>
      <c r="F51" s="1089"/>
      <c r="G51" s="1089"/>
      <c r="H51" s="1089"/>
      <c r="I51" s="1089"/>
      <c r="J51" s="1089"/>
      <c r="K51" s="1089"/>
      <c r="L51" s="1089"/>
      <c r="M51" s="1089"/>
      <c r="N51" s="1089"/>
      <c r="O51" s="1089"/>
      <c r="P51" s="1090"/>
      <c r="Q51" s="1091"/>
      <c r="R51" s="1092"/>
      <c r="S51" s="1092"/>
      <c r="T51" s="1092"/>
      <c r="U51" s="1092"/>
      <c r="V51" s="1092"/>
      <c r="W51" s="1092"/>
      <c r="X51" s="1092"/>
      <c r="Y51" s="1092"/>
      <c r="Z51" s="1092"/>
      <c r="AA51" s="1092"/>
      <c r="AB51" s="1092"/>
      <c r="AC51" s="1092"/>
      <c r="AD51" s="1092"/>
      <c r="AE51" s="1093"/>
      <c r="AF51" s="1094"/>
      <c r="AG51" s="1095"/>
      <c r="AH51" s="1095"/>
      <c r="AI51" s="1095"/>
      <c r="AJ51" s="1096"/>
      <c r="AK51" s="1097"/>
      <c r="AL51" s="1092"/>
      <c r="AM51" s="1092"/>
      <c r="AN51" s="1092"/>
      <c r="AO51" s="1092"/>
      <c r="AP51" s="1092"/>
      <c r="AQ51" s="1092"/>
      <c r="AR51" s="1092"/>
      <c r="AS51" s="1092"/>
      <c r="AT51" s="1092"/>
      <c r="AU51" s="1092"/>
      <c r="AV51" s="1092"/>
      <c r="AW51" s="1092"/>
      <c r="AX51" s="1092"/>
      <c r="AY51" s="1092"/>
      <c r="AZ51" s="1098"/>
      <c r="BA51" s="1098"/>
      <c r="BB51" s="1098"/>
      <c r="BC51" s="1098"/>
      <c r="BD51" s="1098"/>
      <c r="BE51" s="1083"/>
      <c r="BF51" s="1083"/>
      <c r="BG51" s="1083"/>
      <c r="BH51" s="1083"/>
      <c r="BI51" s="1084"/>
      <c r="BJ51" s="254"/>
      <c r="BK51" s="254"/>
      <c r="BL51" s="254"/>
      <c r="BM51" s="254"/>
      <c r="BN51" s="254"/>
      <c r="BO51" s="267"/>
      <c r="BP51" s="267"/>
      <c r="BQ51" s="264">
        <v>45</v>
      </c>
      <c r="BR51" s="265"/>
      <c r="BS51" s="1071"/>
      <c r="BT51" s="1072"/>
      <c r="BU51" s="1072"/>
      <c r="BV51" s="1072"/>
      <c r="BW51" s="1072"/>
      <c r="BX51" s="1072"/>
      <c r="BY51" s="1072"/>
      <c r="BZ51" s="1072"/>
      <c r="CA51" s="1072"/>
      <c r="CB51" s="1072"/>
      <c r="CC51" s="1072"/>
      <c r="CD51" s="1072"/>
      <c r="CE51" s="1072"/>
      <c r="CF51" s="1072"/>
      <c r="CG51" s="1073"/>
      <c r="CH51" s="1046"/>
      <c r="CI51" s="1047"/>
      <c r="CJ51" s="1047"/>
      <c r="CK51" s="1047"/>
      <c r="CL51" s="1048"/>
      <c r="CM51" s="1046"/>
      <c r="CN51" s="1047"/>
      <c r="CO51" s="1047"/>
      <c r="CP51" s="1047"/>
      <c r="CQ51" s="1048"/>
      <c r="CR51" s="1046"/>
      <c r="CS51" s="1047"/>
      <c r="CT51" s="1047"/>
      <c r="CU51" s="1047"/>
      <c r="CV51" s="1048"/>
      <c r="CW51" s="1046"/>
      <c r="CX51" s="1047"/>
      <c r="CY51" s="1047"/>
      <c r="CZ51" s="1047"/>
      <c r="DA51" s="1048"/>
      <c r="DB51" s="1046"/>
      <c r="DC51" s="1047"/>
      <c r="DD51" s="1047"/>
      <c r="DE51" s="1047"/>
      <c r="DF51" s="1048"/>
      <c r="DG51" s="1046"/>
      <c r="DH51" s="1047"/>
      <c r="DI51" s="1047"/>
      <c r="DJ51" s="1047"/>
      <c r="DK51" s="1048"/>
      <c r="DL51" s="1046"/>
      <c r="DM51" s="1047"/>
      <c r="DN51" s="1047"/>
      <c r="DO51" s="1047"/>
      <c r="DP51" s="1048"/>
      <c r="DQ51" s="1046"/>
      <c r="DR51" s="1047"/>
      <c r="DS51" s="1047"/>
      <c r="DT51" s="1047"/>
      <c r="DU51" s="1048"/>
      <c r="DV51" s="1049"/>
      <c r="DW51" s="1050"/>
      <c r="DX51" s="1050"/>
      <c r="DY51" s="1050"/>
      <c r="DZ51" s="1051"/>
      <c r="EA51" s="248"/>
    </row>
    <row r="52" spans="1:131" s="249" customFormat="1" ht="26.25" customHeight="1" x14ac:dyDescent="0.15">
      <c r="A52" s="263">
        <v>25</v>
      </c>
      <c r="B52" s="1088"/>
      <c r="C52" s="1089"/>
      <c r="D52" s="1089"/>
      <c r="E52" s="1089"/>
      <c r="F52" s="1089"/>
      <c r="G52" s="1089"/>
      <c r="H52" s="1089"/>
      <c r="I52" s="1089"/>
      <c r="J52" s="1089"/>
      <c r="K52" s="1089"/>
      <c r="L52" s="1089"/>
      <c r="M52" s="1089"/>
      <c r="N52" s="1089"/>
      <c r="O52" s="1089"/>
      <c r="P52" s="1090"/>
      <c r="Q52" s="1091"/>
      <c r="R52" s="1092"/>
      <c r="S52" s="1092"/>
      <c r="T52" s="1092"/>
      <c r="U52" s="1092"/>
      <c r="V52" s="1092"/>
      <c r="W52" s="1092"/>
      <c r="X52" s="1092"/>
      <c r="Y52" s="1092"/>
      <c r="Z52" s="1092"/>
      <c r="AA52" s="1092"/>
      <c r="AB52" s="1092"/>
      <c r="AC52" s="1092"/>
      <c r="AD52" s="1092"/>
      <c r="AE52" s="1093"/>
      <c r="AF52" s="1094"/>
      <c r="AG52" s="1095"/>
      <c r="AH52" s="1095"/>
      <c r="AI52" s="1095"/>
      <c r="AJ52" s="1096"/>
      <c r="AK52" s="1097"/>
      <c r="AL52" s="1092"/>
      <c r="AM52" s="1092"/>
      <c r="AN52" s="1092"/>
      <c r="AO52" s="1092"/>
      <c r="AP52" s="1092"/>
      <c r="AQ52" s="1092"/>
      <c r="AR52" s="1092"/>
      <c r="AS52" s="1092"/>
      <c r="AT52" s="1092"/>
      <c r="AU52" s="1092"/>
      <c r="AV52" s="1092"/>
      <c r="AW52" s="1092"/>
      <c r="AX52" s="1092"/>
      <c r="AY52" s="1092"/>
      <c r="AZ52" s="1098"/>
      <c r="BA52" s="1098"/>
      <c r="BB52" s="1098"/>
      <c r="BC52" s="1098"/>
      <c r="BD52" s="1098"/>
      <c r="BE52" s="1083"/>
      <c r="BF52" s="1083"/>
      <c r="BG52" s="1083"/>
      <c r="BH52" s="1083"/>
      <c r="BI52" s="1084"/>
      <c r="BJ52" s="254"/>
      <c r="BK52" s="254"/>
      <c r="BL52" s="254"/>
      <c r="BM52" s="254"/>
      <c r="BN52" s="254"/>
      <c r="BO52" s="267"/>
      <c r="BP52" s="267"/>
      <c r="BQ52" s="264">
        <v>46</v>
      </c>
      <c r="BR52" s="265"/>
      <c r="BS52" s="1071"/>
      <c r="BT52" s="1072"/>
      <c r="BU52" s="1072"/>
      <c r="BV52" s="1072"/>
      <c r="BW52" s="1072"/>
      <c r="BX52" s="1072"/>
      <c r="BY52" s="1072"/>
      <c r="BZ52" s="1072"/>
      <c r="CA52" s="1072"/>
      <c r="CB52" s="1072"/>
      <c r="CC52" s="1072"/>
      <c r="CD52" s="1072"/>
      <c r="CE52" s="1072"/>
      <c r="CF52" s="1072"/>
      <c r="CG52" s="1073"/>
      <c r="CH52" s="1046"/>
      <c r="CI52" s="1047"/>
      <c r="CJ52" s="1047"/>
      <c r="CK52" s="1047"/>
      <c r="CL52" s="1048"/>
      <c r="CM52" s="1046"/>
      <c r="CN52" s="1047"/>
      <c r="CO52" s="1047"/>
      <c r="CP52" s="1047"/>
      <c r="CQ52" s="1048"/>
      <c r="CR52" s="1046"/>
      <c r="CS52" s="1047"/>
      <c r="CT52" s="1047"/>
      <c r="CU52" s="1047"/>
      <c r="CV52" s="1048"/>
      <c r="CW52" s="1046"/>
      <c r="CX52" s="1047"/>
      <c r="CY52" s="1047"/>
      <c r="CZ52" s="1047"/>
      <c r="DA52" s="1048"/>
      <c r="DB52" s="1046"/>
      <c r="DC52" s="1047"/>
      <c r="DD52" s="1047"/>
      <c r="DE52" s="1047"/>
      <c r="DF52" s="1048"/>
      <c r="DG52" s="1046"/>
      <c r="DH52" s="1047"/>
      <c r="DI52" s="1047"/>
      <c r="DJ52" s="1047"/>
      <c r="DK52" s="1048"/>
      <c r="DL52" s="1046"/>
      <c r="DM52" s="1047"/>
      <c r="DN52" s="1047"/>
      <c r="DO52" s="1047"/>
      <c r="DP52" s="1048"/>
      <c r="DQ52" s="1046"/>
      <c r="DR52" s="1047"/>
      <c r="DS52" s="1047"/>
      <c r="DT52" s="1047"/>
      <c r="DU52" s="1048"/>
      <c r="DV52" s="1049"/>
      <c r="DW52" s="1050"/>
      <c r="DX52" s="1050"/>
      <c r="DY52" s="1050"/>
      <c r="DZ52" s="1051"/>
      <c r="EA52" s="248"/>
    </row>
    <row r="53" spans="1:131" s="249" customFormat="1" ht="26.25" customHeight="1" x14ac:dyDescent="0.15">
      <c r="A53" s="263">
        <v>26</v>
      </c>
      <c r="B53" s="1088"/>
      <c r="C53" s="1089"/>
      <c r="D53" s="1089"/>
      <c r="E53" s="1089"/>
      <c r="F53" s="1089"/>
      <c r="G53" s="1089"/>
      <c r="H53" s="1089"/>
      <c r="I53" s="1089"/>
      <c r="J53" s="1089"/>
      <c r="K53" s="1089"/>
      <c r="L53" s="1089"/>
      <c r="M53" s="1089"/>
      <c r="N53" s="1089"/>
      <c r="O53" s="1089"/>
      <c r="P53" s="1090"/>
      <c r="Q53" s="1091"/>
      <c r="R53" s="1092"/>
      <c r="S53" s="1092"/>
      <c r="T53" s="1092"/>
      <c r="U53" s="1092"/>
      <c r="V53" s="1092"/>
      <c r="W53" s="1092"/>
      <c r="X53" s="1092"/>
      <c r="Y53" s="1092"/>
      <c r="Z53" s="1092"/>
      <c r="AA53" s="1092"/>
      <c r="AB53" s="1092"/>
      <c r="AC53" s="1092"/>
      <c r="AD53" s="1092"/>
      <c r="AE53" s="1093"/>
      <c r="AF53" s="1094"/>
      <c r="AG53" s="1095"/>
      <c r="AH53" s="1095"/>
      <c r="AI53" s="1095"/>
      <c r="AJ53" s="1096"/>
      <c r="AK53" s="1097"/>
      <c r="AL53" s="1092"/>
      <c r="AM53" s="1092"/>
      <c r="AN53" s="1092"/>
      <c r="AO53" s="1092"/>
      <c r="AP53" s="1092"/>
      <c r="AQ53" s="1092"/>
      <c r="AR53" s="1092"/>
      <c r="AS53" s="1092"/>
      <c r="AT53" s="1092"/>
      <c r="AU53" s="1092"/>
      <c r="AV53" s="1092"/>
      <c r="AW53" s="1092"/>
      <c r="AX53" s="1092"/>
      <c r="AY53" s="1092"/>
      <c r="AZ53" s="1098"/>
      <c r="BA53" s="1098"/>
      <c r="BB53" s="1098"/>
      <c r="BC53" s="1098"/>
      <c r="BD53" s="1098"/>
      <c r="BE53" s="1083"/>
      <c r="BF53" s="1083"/>
      <c r="BG53" s="1083"/>
      <c r="BH53" s="1083"/>
      <c r="BI53" s="1084"/>
      <c r="BJ53" s="254"/>
      <c r="BK53" s="254"/>
      <c r="BL53" s="254"/>
      <c r="BM53" s="254"/>
      <c r="BN53" s="254"/>
      <c r="BO53" s="267"/>
      <c r="BP53" s="267"/>
      <c r="BQ53" s="264">
        <v>47</v>
      </c>
      <c r="BR53" s="265"/>
      <c r="BS53" s="1071"/>
      <c r="BT53" s="1072"/>
      <c r="BU53" s="1072"/>
      <c r="BV53" s="1072"/>
      <c r="BW53" s="1072"/>
      <c r="BX53" s="1072"/>
      <c r="BY53" s="1072"/>
      <c r="BZ53" s="1072"/>
      <c r="CA53" s="1072"/>
      <c r="CB53" s="1072"/>
      <c r="CC53" s="1072"/>
      <c r="CD53" s="1072"/>
      <c r="CE53" s="1072"/>
      <c r="CF53" s="1072"/>
      <c r="CG53" s="1073"/>
      <c r="CH53" s="1046"/>
      <c r="CI53" s="1047"/>
      <c r="CJ53" s="1047"/>
      <c r="CK53" s="1047"/>
      <c r="CL53" s="1048"/>
      <c r="CM53" s="1046"/>
      <c r="CN53" s="1047"/>
      <c r="CO53" s="1047"/>
      <c r="CP53" s="1047"/>
      <c r="CQ53" s="1048"/>
      <c r="CR53" s="1046"/>
      <c r="CS53" s="1047"/>
      <c r="CT53" s="1047"/>
      <c r="CU53" s="1047"/>
      <c r="CV53" s="1048"/>
      <c r="CW53" s="1046"/>
      <c r="CX53" s="1047"/>
      <c r="CY53" s="1047"/>
      <c r="CZ53" s="1047"/>
      <c r="DA53" s="1048"/>
      <c r="DB53" s="1046"/>
      <c r="DC53" s="1047"/>
      <c r="DD53" s="1047"/>
      <c r="DE53" s="1047"/>
      <c r="DF53" s="1048"/>
      <c r="DG53" s="1046"/>
      <c r="DH53" s="1047"/>
      <c r="DI53" s="1047"/>
      <c r="DJ53" s="1047"/>
      <c r="DK53" s="1048"/>
      <c r="DL53" s="1046"/>
      <c r="DM53" s="1047"/>
      <c r="DN53" s="1047"/>
      <c r="DO53" s="1047"/>
      <c r="DP53" s="1048"/>
      <c r="DQ53" s="1046"/>
      <c r="DR53" s="1047"/>
      <c r="DS53" s="1047"/>
      <c r="DT53" s="1047"/>
      <c r="DU53" s="1048"/>
      <c r="DV53" s="1049"/>
      <c r="DW53" s="1050"/>
      <c r="DX53" s="1050"/>
      <c r="DY53" s="1050"/>
      <c r="DZ53" s="1051"/>
      <c r="EA53" s="248"/>
    </row>
    <row r="54" spans="1:131" s="249" customFormat="1" ht="26.25" customHeight="1" x14ac:dyDescent="0.15">
      <c r="A54" s="263">
        <v>27</v>
      </c>
      <c r="B54" s="1088"/>
      <c r="C54" s="1089"/>
      <c r="D54" s="1089"/>
      <c r="E54" s="1089"/>
      <c r="F54" s="1089"/>
      <c r="G54" s="1089"/>
      <c r="H54" s="1089"/>
      <c r="I54" s="1089"/>
      <c r="J54" s="1089"/>
      <c r="K54" s="1089"/>
      <c r="L54" s="1089"/>
      <c r="M54" s="1089"/>
      <c r="N54" s="1089"/>
      <c r="O54" s="1089"/>
      <c r="P54" s="1090"/>
      <c r="Q54" s="1091"/>
      <c r="R54" s="1092"/>
      <c r="S54" s="1092"/>
      <c r="T54" s="1092"/>
      <c r="U54" s="1092"/>
      <c r="V54" s="1092"/>
      <c r="W54" s="1092"/>
      <c r="X54" s="1092"/>
      <c r="Y54" s="1092"/>
      <c r="Z54" s="1092"/>
      <c r="AA54" s="1092"/>
      <c r="AB54" s="1092"/>
      <c r="AC54" s="1092"/>
      <c r="AD54" s="1092"/>
      <c r="AE54" s="1093"/>
      <c r="AF54" s="1094"/>
      <c r="AG54" s="1095"/>
      <c r="AH54" s="1095"/>
      <c r="AI54" s="1095"/>
      <c r="AJ54" s="1096"/>
      <c r="AK54" s="1097"/>
      <c r="AL54" s="1092"/>
      <c r="AM54" s="1092"/>
      <c r="AN54" s="1092"/>
      <c r="AO54" s="1092"/>
      <c r="AP54" s="1092"/>
      <c r="AQ54" s="1092"/>
      <c r="AR54" s="1092"/>
      <c r="AS54" s="1092"/>
      <c r="AT54" s="1092"/>
      <c r="AU54" s="1092"/>
      <c r="AV54" s="1092"/>
      <c r="AW54" s="1092"/>
      <c r="AX54" s="1092"/>
      <c r="AY54" s="1092"/>
      <c r="AZ54" s="1098"/>
      <c r="BA54" s="1098"/>
      <c r="BB54" s="1098"/>
      <c r="BC54" s="1098"/>
      <c r="BD54" s="1098"/>
      <c r="BE54" s="1083"/>
      <c r="BF54" s="1083"/>
      <c r="BG54" s="1083"/>
      <c r="BH54" s="1083"/>
      <c r="BI54" s="1084"/>
      <c r="BJ54" s="254"/>
      <c r="BK54" s="254"/>
      <c r="BL54" s="254"/>
      <c r="BM54" s="254"/>
      <c r="BN54" s="254"/>
      <c r="BO54" s="267"/>
      <c r="BP54" s="267"/>
      <c r="BQ54" s="264">
        <v>48</v>
      </c>
      <c r="BR54" s="265"/>
      <c r="BS54" s="1071"/>
      <c r="BT54" s="1072"/>
      <c r="BU54" s="1072"/>
      <c r="BV54" s="1072"/>
      <c r="BW54" s="1072"/>
      <c r="BX54" s="1072"/>
      <c r="BY54" s="1072"/>
      <c r="BZ54" s="1072"/>
      <c r="CA54" s="1072"/>
      <c r="CB54" s="1072"/>
      <c r="CC54" s="1072"/>
      <c r="CD54" s="1072"/>
      <c r="CE54" s="1072"/>
      <c r="CF54" s="1072"/>
      <c r="CG54" s="1073"/>
      <c r="CH54" s="1046"/>
      <c r="CI54" s="1047"/>
      <c r="CJ54" s="1047"/>
      <c r="CK54" s="1047"/>
      <c r="CL54" s="1048"/>
      <c r="CM54" s="1046"/>
      <c r="CN54" s="1047"/>
      <c r="CO54" s="1047"/>
      <c r="CP54" s="1047"/>
      <c r="CQ54" s="1048"/>
      <c r="CR54" s="1046"/>
      <c r="CS54" s="1047"/>
      <c r="CT54" s="1047"/>
      <c r="CU54" s="1047"/>
      <c r="CV54" s="1048"/>
      <c r="CW54" s="1046"/>
      <c r="CX54" s="1047"/>
      <c r="CY54" s="1047"/>
      <c r="CZ54" s="1047"/>
      <c r="DA54" s="1048"/>
      <c r="DB54" s="1046"/>
      <c r="DC54" s="1047"/>
      <c r="DD54" s="1047"/>
      <c r="DE54" s="1047"/>
      <c r="DF54" s="1048"/>
      <c r="DG54" s="1046"/>
      <c r="DH54" s="1047"/>
      <c r="DI54" s="1047"/>
      <c r="DJ54" s="1047"/>
      <c r="DK54" s="1048"/>
      <c r="DL54" s="1046"/>
      <c r="DM54" s="1047"/>
      <c r="DN54" s="1047"/>
      <c r="DO54" s="1047"/>
      <c r="DP54" s="1048"/>
      <c r="DQ54" s="1046"/>
      <c r="DR54" s="1047"/>
      <c r="DS54" s="1047"/>
      <c r="DT54" s="1047"/>
      <c r="DU54" s="1048"/>
      <c r="DV54" s="1049"/>
      <c r="DW54" s="1050"/>
      <c r="DX54" s="1050"/>
      <c r="DY54" s="1050"/>
      <c r="DZ54" s="1051"/>
      <c r="EA54" s="248"/>
    </row>
    <row r="55" spans="1:131" s="249" customFormat="1" ht="26.25" customHeight="1" x14ac:dyDescent="0.15">
      <c r="A55" s="263">
        <v>28</v>
      </c>
      <c r="B55" s="1088"/>
      <c r="C55" s="1089"/>
      <c r="D55" s="1089"/>
      <c r="E55" s="1089"/>
      <c r="F55" s="1089"/>
      <c r="G55" s="1089"/>
      <c r="H55" s="1089"/>
      <c r="I55" s="1089"/>
      <c r="J55" s="1089"/>
      <c r="K55" s="1089"/>
      <c r="L55" s="1089"/>
      <c r="M55" s="1089"/>
      <c r="N55" s="1089"/>
      <c r="O55" s="1089"/>
      <c r="P55" s="1090"/>
      <c r="Q55" s="1091"/>
      <c r="R55" s="1092"/>
      <c r="S55" s="1092"/>
      <c r="T55" s="1092"/>
      <c r="U55" s="1092"/>
      <c r="V55" s="1092"/>
      <c r="W55" s="1092"/>
      <c r="X55" s="1092"/>
      <c r="Y55" s="1092"/>
      <c r="Z55" s="1092"/>
      <c r="AA55" s="1092"/>
      <c r="AB55" s="1092"/>
      <c r="AC55" s="1092"/>
      <c r="AD55" s="1092"/>
      <c r="AE55" s="1093"/>
      <c r="AF55" s="1094"/>
      <c r="AG55" s="1095"/>
      <c r="AH55" s="1095"/>
      <c r="AI55" s="1095"/>
      <c r="AJ55" s="1096"/>
      <c r="AK55" s="1097"/>
      <c r="AL55" s="1092"/>
      <c r="AM55" s="1092"/>
      <c r="AN55" s="1092"/>
      <c r="AO55" s="1092"/>
      <c r="AP55" s="1092"/>
      <c r="AQ55" s="1092"/>
      <c r="AR55" s="1092"/>
      <c r="AS55" s="1092"/>
      <c r="AT55" s="1092"/>
      <c r="AU55" s="1092"/>
      <c r="AV55" s="1092"/>
      <c r="AW55" s="1092"/>
      <c r="AX55" s="1092"/>
      <c r="AY55" s="1092"/>
      <c r="AZ55" s="1098"/>
      <c r="BA55" s="1098"/>
      <c r="BB55" s="1098"/>
      <c r="BC55" s="1098"/>
      <c r="BD55" s="1098"/>
      <c r="BE55" s="1083"/>
      <c r="BF55" s="1083"/>
      <c r="BG55" s="1083"/>
      <c r="BH55" s="1083"/>
      <c r="BI55" s="1084"/>
      <c r="BJ55" s="254"/>
      <c r="BK55" s="254"/>
      <c r="BL55" s="254"/>
      <c r="BM55" s="254"/>
      <c r="BN55" s="254"/>
      <c r="BO55" s="267"/>
      <c r="BP55" s="267"/>
      <c r="BQ55" s="264">
        <v>49</v>
      </c>
      <c r="BR55" s="265"/>
      <c r="BS55" s="1071"/>
      <c r="BT55" s="1072"/>
      <c r="BU55" s="1072"/>
      <c r="BV55" s="1072"/>
      <c r="BW55" s="1072"/>
      <c r="BX55" s="1072"/>
      <c r="BY55" s="1072"/>
      <c r="BZ55" s="1072"/>
      <c r="CA55" s="1072"/>
      <c r="CB55" s="1072"/>
      <c r="CC55" s="1072"/>
      <c r="CD55" s="1072"/>
      <c r="CE55" s="1072"/>
      <c r="CF55" s="1072"/>
      <c r="CG55" s="1073"/>
      <c r="CH55" s="1046"/>
      <c r="CI55" s="1047"/>
      <c r="CJ55" s="1047"/>
      <c r="CK55" s="1047"/>
      <c r="CL55" s="1048"/>
      <c r="CM55" s="1046"/>
      <c r="CN55" s="1047"/>
      <c r="CO55" s="1047"/>
      <c r="CP55" s="1047"/>
      <c r="CQ55" s="1048"/>
      <c r="CR55" s="1046"/>
      <c r="CS55" s="1047"/>
      <c r="CT55" s="1047"/>
      <c r="CU55" s="1047"/>
      <c r="CV55" s="1048"/>
      <c r="CW55" s="1046"/>
      <c r="CX55" s="1047"/>
      <c r="CY55" s="1047"/>
      <c r="CZ55" s="1047"/>
      <c r="DA55" s="1048"/>
      <c r="DB55" s="1046"/>
      <c r="DC55" s="1047"/>
      <c r="DD55" s="1047"/>
      <c r="DE55" s="1047"/>
      <c r="DF55" s="1048"/>
      <c r="DG55" s="1046"/>
      <c r="DH55" s="1047"/>
      <c r="DI55" s="1047"/>
      <c r="DJ55" s="1047"/>
      <c r="DK55" s="1048"/>
      <c r="DL55" s="1046"/>
      <c r="DM55" s="1047"/>
      <c r="DN55" s="1047"/>
      <c r="DO55" s="1047"/>
      <c r="DP55" s="1048"/>
      <c r="DQ55" s="1046"/>
      <c r="DR55" s="1047"/>
      <c r="DS55" s="1047"/>
      <c r="DT55" s="1047"/>
      <c r="DU55" s="1048"/>
      <c r="DV55" s="1049"/>
      <c r="DW55" s="1050"/>
      <c r="DX55" s="1050"/>
      <c r="DY55" s="1050"/>
      <c r="DZ55" s="1051"/>
      <c r="EA55" s="248"/>
    </row>
    <row r="56" spans="1:131" s="249" customFormat="1" ht="26.25" customHeight="1" x14ac:dyDescent="0.15">
      <c r="A56" s="263">
        <v>29</v>
      </c>
      <c r="B56" s="1088"/>
      <c r="C56" s="1089"/>
      <c r="D56" s="1089"/>
      <c r="E56" s="1089"/>
      <c r="F56" s="1089"/>
      <c r="G56" s="1089"/>
      <c r="H56" s="1089"/>
      <c r="I56" s="1089"/>
      <c r="J56" s="1089"/>
      <c r="K56" s="1089"/>
      <c r="L56" s="1089"/>
      <c r="M56" s="1089"/>
      <c r="N56" s="1089"/>
      <c r="O56" s="1089"/>
      <c r="P56" s="1090"/>
      <c r="Q56" s="1091"/>
      <c r="R56" s="1092"/>
      <c r="S56" s="1092"/>
      <c r="T56" s="1092"/>
      <c r="U56" s="1092"/>
      <c r="V56" s="1092"/>
      <c r="W56" s="1092"/>
      <c r="X56" s="1092"/>
      <c r="Y56" s="1092"/>
      <c r="Z56" s="1092"/>
      <c r="AA56" s="1092"/>
      <c r="AB56" s="1092"/>
      <c r="AC56" s="1092"/>
      <c r="AD56" s="1092"/>
      <c r="AE56" s="1093"/>
      <c r="AF56" s="1094"/>
      <c r="AG56" s="1095"/>
      <c r="AH56" s="1095"/>
      <c r="AI56" s="1095"/>
      <c r="AJ56" s="1096"/>
      <c r="AK56" s="1097"/>
      <c r="AL56" s="1092"/>
      <c r="AM56" s="1092"/>
      <c r="AN56" s="1092"/>
      <c r="AO56" s="1092"/>
      <c r="AP56" s="1092"/>
      <c r="AQ56" s="1092"/>
      <c r="AR56" s="1092"/>
      <c r="AS56" s="1092"/>
      <c r="AT56" s="1092"/>
      <c r="AU56" s="1092"/>
      <c r="AV56" s="1092"/>
      <c r="AW56" s="1092"/>
      <c r="AX56" s="1092"/>
      <c r="AY56" s="1092"/>
      <c r="AZ56" s="1098"/>
      <c r="BA56" s="1098"/>
      <c r="BB56" s="1098"/>
      <c r="BC56" s="1098"/>
      <c r="BD56" s="1098"/>
      <c r="BE56" s="1083"/>
      <c r="BF56" s="1083"/>
      <c r="BG56" s="1083"/>
      <c r="BH56" s="1083"/>
      <c r="BI56" s="1084"/>
      <c r="BJ56" s="254"/>
      <c r="BK56" s="254"/>
      <c r="BL56" s="254"/>
      <c r="BM56" s="254"/>
      <c r="BN56" s="254"/>
      <c r="BO56" s="267"/>
      <c r="BP56" s="267"/>
      <c r="BQ56" s="264">
        <v>50</v>
      </c>
      <c r="BR56" s="265"/>
      <c r="BS56" s="1071"/>
      <c r="BT56" s="1072"/>
      <c r="BU56" s="1072"/>
      <c r="BV56" s="1072"/>
      <c r="BW56" s="1072"/>
      <c r="BX56" s="1072"/>
      <c r="BY56" s="1072"/>
      <c r="BZ56" s="1072"/>
      <c r="CA56" s="1072"/>
      <c r="CB56" s="1072"/>
      <c r="CC56" s="1072"/>
      <c r="CD56" s="1072"/>
      <c r="CE56" s="1072"/>
      <c r="CF56" s="1072"/>
      <c r="CG56" s="1073"/>
      <c r="CH56" s="1046"/>
      <c r="CI56" s="1047"/>
      <c r="CJ56" s="1047"/>
      <c r="CK56" s="1047"/>
      <c r="CL56" s="1048"/>
      <c r="CM56" s="1046"/>
      <c r="CN56" s="1047"/>
      <c r="CO56" s="1047"/>
      <c r="CP56" s="1047"/>
      <c r="CQ56" s="1048"/>
      <c r="CR56" s="1046"/>
      <c r="CS56" s="1047"/>
      <c r="CT56" s="1047"/>
      <c r="CU56" s="1047"/>
      <c r="CV56" s="1048"/>
      <c r="CW56" s="1046"/>
      <c r="CX56" s="1047"/>
      <c r="CY56" s="1047"/>
      <c r="CZ56" s="1047"/>
      <c r="DA56" s="1048"/>
      <c r="DB56" s="1046"/>
      <c r="DC56" s="1047"/>
      <c r="DD56" s="1047"/>
      <c r="DE56" s="1047"/>
      <c r="DF56" s="1048"/>
      <c r="DG56" s="1046"/>
      <c r="DH56" s="1047"/>
      <c r="DI56" s="1047"/>
      <c r="DJ56" s="1047"/>
      <c r="DK56" s="1048"/>
      <c r="DL56" s="1046"/>
      <c r="DM56" s="1047"/>
      <c r="DN56" s="1047"/>
      <c r="DO56" s="1047"/>
      <c r="DP56" s="1048"/>
      <c r="DQ56" s="1046"/>
      <c r="DR56" s="1047"/>
      <c r="DS56" s="1047"/>
      <c r="DT56" s="1047"/>
      <c r="DU56" s="1048"/>
      <c r="DV56" s="1049"/>
      <c r="DW56" s="1050"/>
      <c r="DX56" s="1050"/>
      <c r="DY56" s="1050"/>
      <c r="DZ56" s="1051"/>
      <c r="EA56" s="248"/>
    </row>
    <row r="57" spans="1:131" s="249" customFormat="1" ht="26.25" customHeight="1" x14ac:dyDescent="0.15">
      <c r="A57" s="263">
        <v>30</v>
      </c>
      <c r="B57" s="1088"/>
      <c r="C57" s="1089"/>
      <c r="D57" s="1089"/>
      <c r="E57" s="1089"/>
      <c r="F57" s="1089"/>
      <c r="G57" s="1089"/>
      <c r="H57" s="1089"/>
      <c r="I57" s="1089"/>
      <c r="J57" s="1089"/>
      <c r="K57" s="1089"/>
      <c r="L57" s="1089"/>
      <c r="M57" s="1089"/>
      <c r="N57" s="1089"/>
      <c r="O57" s="1089"/>
      <c r="P57" s="1090"/>
      <c r="Q57" s="1091"/>
      <c r="R57" s="1092"/>
      <c r="S57" s="1092"/>
      <c r="T57" s="1092"/>
      <c r="U57" s="1092"/>
      <c r="V57" s="1092"/>
      <c r="W57" s="1092"/>
      <c r="X57" s="1092"/>
      <c r="Y57" s="1092"/>
      <c r="Z57" s="1092"/>
      <c r="AA57" s="1092"/>
      <c r="AB57" s="1092"/>
      <c r="AC57" s="1092"/>
      <c r="AD57" s="1092"/>
      <c r="AE57" s="1093"/>
      <c r="AF57" s="1094"/>
      <c r="AG57" s="1095"/>
      <c r="AH57" s="1095"/>
      <c r="AI57" s="1095"/>
      <c r="AJ57" s="1096"/>
      <c r="AK57" s="1097"/>
      <c r="AL57" s="1092"/>
      <c r="AM57" s="1092"/>
      <c r="AN57" s="1092"/>
      <c r="AO57" s="1092"/>
      <c r="AP57" s="1092"/>
      <c r="AQ57" s="1092"/>
      <c r="AR57" s="1092"/>
      <c r="AS57" s="1092"/>
      <c r="AT57" s="1092"/>
      <c r="AU57" s="1092"/>
      <c r="AV57" s="1092"/>
      <c r="AW57" s="1092"/>
      <c r="AX57" s="1092"/>
      <c r="AY57" s="1092"/>
      <c r="AZ57" s="1098"/>
      <c r="BA57" s="1098"/>
      <c r="BB57" s="1098"/>
      <c r="BC57" s="1098"/>
      <c r="BD57" s="1098"/>
      <c r="BE57" s="1083"/>
      <c r="BF57" s="1083"/>
      <c r="BG57" s="1083"/>
      <c r="BH57" s="1083"/>
      <c r="BI57" s="1084"/>
      <c r="BJ57" s="254"/>
      <c r="BK57" s="254"/>
      <c r="BL57" s="254"/>
      <c r="BM57" s="254"/>
      <c r="BN57" s="254"/>
      <c r="BO57" s="267"/>
      <c r="BP57" s="267"/>
      <c r="BQ57" s="264">
        <v>51</v>
      </c>
      <c r="BR57" s="265"/>
      <c r="BS57" s="1071"/>
      <c r="BT57" s="1072"/>
      <c r="BU57" s="1072"/>
      <c r="BV57" s="1072"/>
      <c r="BW57" s="1072"/>
      <c r="BX57" s="1072"/>
      <c r="BY57" s="1072"/>
      <c r="BZ57" s="1072"/>
      <c r="CA57" s="1072"/>
      <c r="CB57" s="1072"/>
      <c r="CC57" s="1072"/>
      <c r="CD57" s="1072"/>
      <c r="CE57" s="1072"/>
      <c r="CF57" s="1072"/>
      <c r="CG57" s="1073"/>
      <c r="CH57" s="1046"/>
      <c r="CI57" s="1047"/>
      <c r="CJ57" s="1047"/>
      <c r="CK57" s="1047"/>
      <c r="CL57" s="1048"/>
      <c r="CM57" s="1046"/>
      <c r="CN57" s="1047"/>
      <c r="CO57" s="1047"/>
      <c r="CP57" s="1047"/>
      <c r="CQ57" s="1048"/>
      <c r="CR57" s="1046"/>
      <c r="CS57" s="1047"/>
      <c r="CT57" s="1047"/>
      <c r="CU57" s="1047"/>
      <c r="CV57" s="1048"/>
      <c r="CW57" s="1046"/>
      <c r="CX57" s="1047"/>
      <c r="CY57" s="1047"/>
      <c r="CZ57" s="1047"/>
      <c r="DA57" s="1048"/>
      <c r="DB57" s="1046"/>
      <c r="DC57" s="1047"/>
      <c r="DD57" s="1047"/>
      <c r="DE57" s="1047"/>
      <c r="DF57" s="1048"/>
      <c r="DG57" s="1046"/>
      <c r="DH57" s="1047"/>
      <c r="DI57" s="1047"/>
      <c r="DJ57" s="1047"/>
      <c r="DK57" s="1048"/>
      <c r="DL57" s="1046"/>
      <c r="DM57" s="1047"/>
      <c r="DN57" s="1047"/>
      <c r="DO57" s="1047"/>
      <c r="DP57" s="1048"/>
      <c r="DQ57" s="1046"/>
      <c r="DR57" s="1047"/>
      <c r="DS57" s="1047"/>
      <c r="DT57" s="1047"/>
      <c r="DU57" s="1048"/>
      <c r="DV57" s="1049"/>
      <c r="DW57" s="1050"/>
      <c r="DX57" s="1050"/>
      <c r="DY57" s="1050"/>
      <c r="DZ57" s="1051"/>
      <c r="EA57" s="248"/>
    </row>
    <row r="58" spans="1:131" s="249" customFormat="1" ht="26.25" customHeight="1" x14ac:dyDescent="0.15">
      <c r="A58" s="263">
        <v>31</v>
      </c>
      <c r="B58" s="1088"/>
      <c r="C58" s="1089"/>
      <c r="D58" s="1089"/>
      <c r="E58" s="1089"/>
      <c r="F58" s="1089"/>
      <c r="G58" s="1089"/>
      <c r="H58" s="1089"/>
      <c r="I58" s="1089"/>
      <c r="J58" s="1089"/>
      <c r="K58" s="1089"/>
      <c r="L58" s="1089"/>
      <c r="M58" s="1089"/>
      <c r="N58" s="1089"/>
      <c r="O58" s="1089"/>
      <c r="P58" s="1090"/>
      <c r="Q58" s="1091"/>
      <c r="R58" s="1092"/>
      <c r="S58" s="1092"/>
      <c r="T58" s="1092"/>
      <c r="U58" s="1092"/>
      <c r="V58" s="1092"/>
      <c r="W58" s="1092"/>
      <c r="X58" s="1092"/>
      <c r="Y58" s="1092"/>
      <c r="Z58" s="1092"/>
      <c r="AA58" s="1092"/>
      <c r="AB58" s="1092"/>
      <c r="AC58" s="1092"/>
      <c r="AD58" s="1092"/>
      <c r="AE58" s="1093"/>
      <c r="AF58" s="1094"/>
      <c r="AG58" s="1095"/>
      <c r="AH58" s="1095"/>
      <c r="AI58" s="1095"/>
      <c r="AJ58" s="1096"/>
      <c r="AK58" s="1097"/>
      <c r="AL58" s="1092"/>
      <c r="AM58" s="1092"/>
      <c r="AN58" s="1092"/>
      <c r="AO58" s="1092"/>
      <c r="AP58" s="1092"/>
      <c r="AQ58" s="1092"/>
      <c r="AR58" s="1092"/>
      <c r="AS58" s="1092"/>
      <c r="AT58" s="1092"/>
      <c r="AU58" s="1092"/>
      <c r="AV58" s="1092"/>
      <c r="AW58" s="1092"/>
      <c r="AX58" s="1092"/>
      <c r="AY58" s="1092"/>
      <c r="AZ58" s="1098"/>
      <c r="BA58" s="1098"/>
      <c r="BB58" s="1098"/>
      <c r="BC58" s="1098"/>
      <c r="BD58" s="1098"/>
      <c r="BE58" s="1083"/>
      <c r="BF58" s="1083"/>
      <c r="BG58" s="1083"/>
      <c r="BH58" s="1083"/>
      <c r="BI58" s="1084"/>
      <c r="BJ58" s="254"/>
      <c r="BK58" s="254"/>
      <c r="BL58" s="254"/>
      <c r="BM58" s="254"/>
      <c r="BN58" s="254"/>
      <c r="BO58" s="267"/>
      <c r="BP58" s="267"/>
      <c r="BQ58" s="264">
        <v>52</v>
      </c>
      <c r="BR58" s="265"/>
      <c r="BS58" s="1071"/>
      <c r="BT58" s="1072"/>
      <c r="BU58" s="1072"/>
      <c r="BV58" s="1072"/>
      <c r="BW58" s="1072"/>
      <c r="BX58" s="1072"/>
      <c r="BY58" s="1072"/>
      <c r="BZ58" s="1072"/>
      <c r="CA58" s="1072"/>
      <c r="CB58" s="1072"/>
      <c r="CC58" s="1072"/>
      <c r="CD58" s="1072"/>
      <c r="CE58" s="1072"/>
      <c r="CF58" s="1072"/>
      <c r="CG58" s="1073"/>
      <c r="CH58" s="1046"/>
      <c r="CI58" s="1047"/>
      <c r="CJ58" s="1047"/>
      <c r="CK58" s="1047"/>
      <c r="CL58" s="1048"/>
      <c r="CM58" s="1046"/>
      <c r="CN58" s="1047"/>
      <c r="CO58" s="1047"/>
      <c r="CP58" s="1047"/>
      <c r="CQ58" s="1048"/>
      <c r="CR58" s="1046"/>
      <c r="CS58" s="1047"/>
      <c r="CT58" s="1047"/>
      <c r="CU58" s="1047"/>
      <c r="CV58" s="1048"/>
      <c r="CW58" s="1046"/>
      <c r="CX58" s="1047"/>
      <c r="CY58" s="1047"/>
      <c r="CZ58" s="1047"/>
      <c r="DA58" s="1048"/>
      <c r="DB58" s="1046"/>
      <c r="DC58" s="1047"/>
      <c r="DD58" s="1047"/>
      <c r="DE58" s="1047"/>
      <c r="DF58" s="1048"/>
      <c r="DG58" s="1046"/>
      <c r="DH58" s="1047"/>
      <c r="DI58" s="1047"/>
      <c r="DJ58" s="1047"/>
      <c r="DK58" s="1048"/>
      <c r="DL58" s="1046"/>
      <c r="DM58" s="1047"/>
      <c r="DN58" s="1047"/>
      <c r="DO58" s="1047"/>
      <c r="DP58" s="1048"/>
      <c r="DQ58" s="1046"/>
      <c r="DR58" s="1047"/>
      <c r="DS58" s="1047"/>
      <c r="DT58" s="1047"/>
      <c r="DU58" s="1048"/>
      <c r="DV58" s="1049"/>
      <c r="DW58" s="1050"/>
      <c r="DX58" s="1050"/>
      <c r="DY58" s="1050"/>
      <c r="DZ58" s="1051"/>
      <c r="EA58" s="248"/>
    </row>
    <row r="59" spans="1:131" s="249" customFormat="1" ht="26.25" customHeight="1" x14ac:dyDescent="0.15">
      <c r="A59" s="263">
        <v>32</v>
      </c>
      <c r="B59" s="1088"/>
      <c r="C59" s="1089"/>
      <c r="D59" s="1089"/>
      <c r="E59" s="1089"/>
      <c r="F59" s="1089"/>
      <c r="G59" s="1089"/>
      <c r="H59" s="1089"/>
      <c r="I59" s="1089"/>
      <c r="J59" s="1089"/>
      <c r="K59" s="1089"/>
      <c r="L59" s="1089"/>
      <c r="M59" s="1089"/>
      <c r="N59" s="1089"/>
      <c r="O59" s="1089"/>
      <c r="P59" s="1090"/>
      <c r="Q59" s="1091"/>
      <c r="R59" s="1092"/>
      <c r="S59" s="1092"/>
      <c r="T59" s="1092"/>
      <c r="U59" s="1092"/>
      <c r="V59" s="1092"/>
      <c r="W59" s="1092"/>
      <c r="X59" s="1092"/>
      <c r="Y59" s="1092"/>
      <c r="Z59" s="1092"/>
      <c r="AA59" s="1092"/>
      <c r="AB59" s="1092"/>
      <c r="AC59" s="1092"/>
      <c r="AD59" s="1092"/>
      <c r="AE59" s="1093"/>
      <c r="AF59" s="1094"/>
      <c r="AG59" s="1095"/>
      <c r="AH59" s="1095"/>
      <c r="AI59" s="1095"/>
      <c r="AJ59" s="1096"/>
      <c r="AK59" s="1097"/>
      <c r="AL59" s="1092"/>
      <c r="AM59" s="1092"/>
      <c r="AN59" s="1092"/>
      <c r="AO59" s="1092"/>
      <c r="AP59" s="1092"/>
      <c r="AQ59" s="1092"/>
      <c r="AR59" s="1092"/>
      <c r="AS59" s="1092"/>
      <c r="AT59" s="1092"/>
      <c r="AU59" s="1092"/>
      <c r="AV59" s="1092"/>
      <c r="AW59" s="1092"/>
      <c r="AX59" s="1092"/>
      <c r="AY59" s="1092"/>
      <c r="AZ59" s="1098"/>
      <c r="BA59" s="1098"/>
      <c r="BB59" s="1098"/>
      <c r="BC59" s="1098"/>
      <c r="BD59" s="1098"/>
      <c r="BE59" s="1083"/>
      <c r="BF59" s="1083"/>
      <c r="BG59" s="1083"/>
      <c r="BH59" s="1083"/>
      <c r="BI59" s="1084"/>
      <c r="BJ59" s="254"/>
      <c r="BK59" s="254"/>
      <c r="BL59" s="254"/>
      <c r="BM59" s="254"/>
      <c r="BN59" s="254"/>
      <c r="BO59" s="267"/>
      <c r="BP59" s="267"/>
      <c r="BQ59" s="264">
        <v>53</v>
      </c>
      <c r="BR59" s="265"/>
      <c r="BS59" s="1071"/>
      <c r="BT59" s="1072"/>
      <c r="BU59" s="1072"/>
      <c r="BV59" s="1072"/>
      <c r="BW59" s="1072"/>
      <c r="BX59" s="1072"/>
      <c r="BY59" s="1072"/>
      <c r="BZ59" s="1072"/>
      <c r="CA59" s="1072"/>
      <c r="CB59" s="1072"/>
      <c r="CC59" s="1072"/>
      <c r="CD59" s="1072"/>
      <c r="CE59" s="1072"/>
      <c r="CF59" s="1072"/>
      <c r="CG59" s="1073"/>
      <c r="CH59" s="1046"/>
      <c r="CI59" s="1047"/>
      <c r="CJ59" s="1047"/>
      <c r="CK59" s="1047"/>
      <c r="CL59" s="1048"/>
      <c r="CM59" s="1046"/>
      <c r="CN59" s="1047"/>
      <c r="CO59" s="1047"/>
      <c r="CP59" s="1047"/>
      <c r="CQ59" s="1048"/>
      <c r="CR59" s="1046"/>
      <c r="CS59" s="1047"/>
      <c r="CT59" s="1047"/>
      <c r="CU59" s="1047"/>
      <c r="CV59" s="1048"/>
      <c r="CW59" s="1046"/>
      <c r="CX59" s="1047"/>
      <c r="CY59" s="1047"/>
      <c r="CZ59" s="1047"/>
      <c r="DA59" s="1048"/>
      <c r="DB59" s="1046"/>
      <c r="DC59" s="1047"/>
      <c r="DD59" s="1047"/>
      <c r="DE59" s="1047"/>
      <c r="DF59" s="1048"/>
      <c r="DG59" s="1046"/>
      <c r="DH59" s="1047"/>
      <c r="DI59" s="1047"/>
      <c r="DJ59" s="1047"/>
      <c r="DK59" s="1048"/>
      <c r="DL59" s="1046"/>
      <c r="DM59" s="1047"/>
      <c r="DN59" s="1047"/>
      <c r="DO59" s="1047"/>
      <c r="DP59" s="1048"/>
      <c r="DQ59" s="1046"/>
      <c r="DR59" s="1047"/>
      <c r="DS59" s="1047"/>
      <c r="DT59" s="1047"/>
      <c r="DU59" s="1048"/>
      <c r="DV59" s="1049"/>
      <c r="DW59" s="1050"/>
      <c r="DX59" s="1050"/>
      <c r="DY59" s="1050"/>
      <c r="DZ59" s="1051"/>
      <c r="EA59" s="248"/>
    </row>
    <row r="60" spans="1:131" s="249" customFormat="1" ht="26.25" customHeight="1" x14ac:dyDescent="0.15">
      <c r="A60" s="263">
        <v>33</v>
      </c>
      <c r="B60" s="1088"/>
      <c r="C60" s="1089"/>
      <c r="D60" s="1089"/>
      <c r="E60" s="1089"/>
      <c r="F60" s="1089"/>
      <c r="G60" s="1089"/>
      <c r="H60" s="1089"/>
      <c r="I60" s="1089"/>
      <c r="J60" s="1089"/>
      <c r="K60" s="1089"/>
      <c r="L60" s="1089"/>
      <c r="M60" s="1089"/>
      <c r="N60" s="1089"/>
      <c r="O60" s="1089"/>
      <c r="P60" s="1090"/>
      <c r="Q60" s="1091"/>
      <c r="R60" s="1092"/>
      <c r="S60" s="1092"/>
      <c r="T60" s="1092"/>
      <c r="U60" s="1092"/>
      <c r="V60" s="1092"/>
      <c r="W60" s="1092"/>
      <c r="X60" s="1092"/>
      <c r="Y60" s="1092"/>
      <c r="Z60" s="1092"/>
      <c r="AA60" s="1092"/>
      <c r="AB60" s="1092"/>
      <c r="AC60" s="1092"/>
      <c r="AD60" s="1092"/>
      <c r="AE60" s="1093"/>
      <c r="AF60" s="1094"/>
      <c r="AG60" s="1095"/>
      <c r="AH60" s="1095"/>
      <c r="AI60" s="1095"/>
      <c r="AJ60" s="1096"/>
      <c r="AK60" s="1097"/>
      <c r="AL60" s="1092"/>
      <c r="AM60" s="1092"/>
      <c r="AN60" s="1092"/>
      <c r="AO60" s="1092"/>
      <c r="AP60" s="1092"/>
      <c r="AQ60" s="1092"/>
      <c r="AR60" s="1092"/>
      <c r="AS60" s="1092"/>
      <c r="AT60" s="1092"/>
      <c r="AU60" s="1092"/>
      <c r="AV60" s="1092"/>
      <c r="AW60" s="1092"/>
      <c r="AX60" s="1092"/>
      <c r="AY60" s="1092"/>
      <c r="AZ60" s="1098"/>
      <c r="BA60" s="1098"/>
      <c r="BB60" s="1098"/>
      <c r="BC60" s="1098"/>
      <c r="BD60" s="1098"/>
      <c r="BE60" s="1083"/>
      <c r="BF60" s="1083"/>
      <c r="BG60" s="1083"/>
      <c r="BH60" s="1083"/>
      <c r="BI60" s="1084"/>
      <c r="BJ60" s="254"/>
      <c r="BK60" s="254"/>
      <c r="BL60" s="254"/>
      <c r="BM60" s="254"/>
      <c r="BN60" s="254"/>
      <c r="BO60" s="267"/>
      <c r="BP60" s="267"/>
      <c r="BQ60" s="264">
        <v>54</v>
      </c>
      <c r="BR60" s="265"/>
      <c r="BS60" s="1071"/>
      <c r="BT60" s="1072"/>
      <c r="BU60" s="1072"/>
      <c r="BV60" s="1072"/>
      <c r="BW60" s="1072"/>
      <c r="BX60" s="1072"/>
      <c r="BY60" s="1072"/>
      <c r="BZ60" s="1072"/>
      <c r="CA60" s="1072"/>
      <c r="CB60" s="1072"/>
      <c r="CC60" s="1072"/>
      <c r="CD60" s="1072"/>
      <c r="CE60" s="1072"/>
      <c r="CF60" s="1072"/>
      <c r="CG60" s="1073"/>
      <c r="CH60" s="1046"/>
      <c r="CI60" s="1047"/>
      <c r="CJ60" s="1047"/>
      <c r="CK60" s="1047"/>
      <c r="CL60" s="1048"/>
      <c r="CM60" s="1046"/>
      <c r="CN60" s="1047"/>
      <c r="CO60" s="1047"/>
      <c r="CP60" s="1047"/>
      <c r="CQ60" s="1048"/>
      <c r="CR60" s="1046"/>
      <c r="CS60" s="1047"/>
      <c r="CT60" s="1047"/>
      <c r="CU60" s="1047"/>
      <c r="CV60" s="1048"/>
      <c r="CW60" s="1046"/>
      <c r="CX60" s="1047"/>
      <c r="CY60" s="1047"/>
      <c r="CZ60" s="1047"/>
      <c r="DA60" s="1048"/>
      <c r="DB60" s="1046"/>
      <c r="DC60" s="1047"/>
      <c r="DD60" s="1047"/>
      <c r="DE60" s="1047"/>
      <c r="DF60" s="1048"/>
      <c r="DG60" s="1046"/>
      <c r="DH60" s="1047"/>
      <c r="DI60" s="1047"/>
      <c r="DJ60" s="1047"/>
      <c r="DK60" s="1048"/>
      <c r="DL60" s="1046"/>
      <c r="DM60" s="1047"/>
      <c r="DN60" s="1047"/>
      <c r="DO60" s="1047"/>
      <c r="DP60" s="1048"/>
      <c r="DQ60" s="1046"/>
      <c r="DR60" s="1047"/>
      <c r="DS60" s="1047"/>
      <c r="DT60" s="1047"/>
      <c r="DU60" s="1048"/>
      <c r="DV60" s="1049"/>
      <c r="DW60" s="1050"/>
      <c r="DX60" s="1050"/>
      <c r="DY60" s="1050"/>
      <c r="DZ60" s="1051"/>
      <c r="EA60" s="248"/>
    </row>
    <row r="61" spans="1:131" s="249" customFormat="1" ht="26.25" customHeight="1" thickBot="1" x14ac:dyDescent="0.2">
      <c r="A61" s="263">
        <v>34</v>
      </c>
      <c r="B61" s="1088"/>
      <c r="C61" s="1089"/>
      <c r="D61" s="1089"/>
      <c r="E61" s="1089"/>
      <c r="F61" s="1089"/>
      <c r="G61" s="1089"/>
      <c r="H61" s="1089"/>
      <c r="I61" s="1089"/>
      <c r="J61" s="1089"/>
      <c r="K61" s="1089"/>
      <c r="L61" s="1089"/>
      <c r="M61" s="1089"/>
      <c r="N61" s="1089"/>
      <c r="O61" s="1089"/>
      <c r="P61" s="1090"/>
      <c r="Q61" s="1091"/>
      <c r="R61" s="1092"/>
      <c r="S61" s="1092"/>
      <c r="T61" s="1092"/>
      <c r="U61" s="1092"/>
      <c r="V61" s="1092"/>
      <c r="W61" s="1092"/>
      <c r="X61" s="1092"/>
      <c r="Y61" s="1092"/>
      <c r="Z61" s="1092"/>
      <c r="AA61" s="1092"/>
      <c r="AB61" s="1092"/>
      <c r="AC61" s="1092"/>
      <c r="AD61" s="1092"/>
      <c r="AE61" s="1093"/>
      <c r="AF61" s="1094"/>
      <c r="AG61" s="1095"/>
      <c r="AH61" s="1095"/>
      <c r="AI61" s="1095"/>
      <c r="AJ61" s="1096"/>
      <c r="AK61" s="1097"/>
      <c r="AL61" s="1092"/>
      <c r="AM61" s="1092"/>
      <c r="AN61" s="1092"/>
      <c r="AO61" s="1092"/>
      <c r="AP61" s="1092"/>
      <c r="AQ61" s="1092"/>
      <c r="AR61" s="1092"/>
      <c r="AS61" s="1092"/>
      <c r="AT61" s="1092"/>
      <c r="AU61" s="1092"/>
      <c r="AV61" s="1092"/>
      <c r="AW61" s="1092"/>
      <c r="AX61" s="1092"/>
      <c r="AY61" s="1092"/>
      <c r="AZ61" s="1098"/>
      <c r="BA61" s="1098"/>
      <c r="BB61" s="1098"/>
      <c r="BC61" s="1098"/>
      <c r="BD61" s="1098"/>
      <c r="BE61" s="1083"/>
      <c r="BF61" s="1083"/>
      <c r="BG61" s="1083"/>
      <c r="BH61" s="1083"/>
      <c r="BI61" s="1084"/>
      <c r="BJ61" s="254"/>
      <c r="BK61" s="254"/>
      <c r="BL61" s="254"/>
      <c r="BM61" s="254"/>
      <c r="BN61" s="254"/>
      <c r="BO61" s="267"/>
      <c r="BP61" s="267"/>
      <c r="BQ61" s="264">
        <v>55</v>
      </c>
      <c r="BR61" s="265"/>
      <c r="BS61" s="1071"/>
      <c r="BT61" s="1072"/>
      <c r="BU61" s="1072"/>
      <c r="BV61" s="1072"/>
      <c r="BW61" s="1072"/>
      <c r="BX61" s="1072"/>
      <c r="BY61" s="1072"/>
      <c r="BZ61" s="1072"/>
      <c r="CA61" s="1072"/>
      <c r="CB61" s="1072"/>
      <c r="CC61" s="1072"/>
      <c r="CD61" s="1072"/>
      <c r="CE61" s="1072"/>
      <c r="CF61" s="1072"/>
      <c r="CG61" s="1073"/>
      <c r="CH61" s="1046"/>
      <c r="CI61" s="1047"/>
      <c r="CJ61" s="1047"/>
      <c r="CK61" s="1047"/>
      <c r="CL61" s="1048"/>
      <c r="CM61" s="1046"/>
      <c r="CN61" s="1047"/>
      <c r="CO61" s="1047"/>
      <c r="CP61" s="1047"/>
      <c r="CQ61" s="1048"/>
      <c r="CR61" s="1046"/>
      <c r="CS61" s="1047"/>
      <c r="CT61" s="1047"/>
      <c r="CU61" s="1047"/>
      <c r="CV61" s="1048"/>
      <c r="CW61" s="1046"/>
      <c r="CX61" s="1047"/>
      <c r="CY61" s="1047"/>
      <c r="CZ61" s="1047"/>
      <c r="DA61" s="1048"/>
      <c r="DB61" s="1046"/>
      <c r="DC61" s="1047"/>
      <c r="DD61" s="1047"/>
      <c r="DE61" s="1047"/>
      <c r="DF61" s="1048"/>
      <c r="DG61" s="1046"/>
      <c r="DH61" s="1047"/>
      <c r="DI61" s="1047"/>
      <c r="DJ61" s="1047"/>
      <c r="DK61" s="1048"/>
      <c r="DL61" s="1046"/>
      <c r="DM61" s="1047"/>
      <c r="DN61" s="1047"/>
      <c r="DO61" s="1047"/>
      <c r="DP61" s="1048"/>
      <c r="DQ61" s="1046"/>
      <c r="DR61" s="1047"/>
      <c r="DS61" s="1047"/>
      <c r="DT61" s="1047"/>
      <c r="DU61" s="1048"/>
      <c r="DV61" s="1049"/>
      <c r="DW61" s="1050"/>
      <c r="DX61" s="1050"/>
      <c r="DY61" s="1050"/>
      <c r="DZ61" s="1051"/>
      <c r="EA61" s="248"/>
    </row>
    <row r="62" spans="1:131" s="249" customFormat="1" ht="26.25" customHeight="1" x14ac:dyDescent="0.15">
      <c r="A62" s="263">
        <v>35</v>
      </c>
      <c r="B62" s="1088"/>
      <c r="C62" s="1089"/>
      <c r="D62" s="1089"/>
      <c r="E62" s="1089"/>
      <c r="F62" s="1089"/>
      <c r="G62" s="1089"/>
      <c r="H62" s="1089"/>
      <c r="I62" s="1089"/>
      <c r="J62" s="1089"/>
      <c r="K62" s="1089"/>
      <c r="L62" s="1089"/>
      <c r="M62" s="1089"/>
      <c r="N62" s="1089"/>
      <c r="O62" s="1089"/>
      <c r="P62" s="1090"/>
      <c r="Q62" s="1091"/>
      <c r="R62" s="1092"/>
      <c r="S62" s="1092"/>
      <c r="T62" s="1092"/>
      <c r="U62" s="1092"/>
      <c r="V62" s="1092"/>
      <c r="W62" s="1092"/>
      <c r="X62" s="1092"/>
      <c r="Y62" s="1092"/>
      <c r="Z62" s="1092"/>
      <c r="AA62" s="1092"/>
      <c r="AB62" s="1092"/>
      <c r="AC62" s="1092"/>
      <c r="AD62" s="1092"/>
      <c r="AE62" s="1093"/>
      <c r="AF62" s="1094"/>
      <c r="AG62" s="1095"/>
      <c r="AH62" s="1095"/>
      <c r="AI62" s="1095"/>
      <c r="AJ62" s="1096"/>
      <c r="AK62" s="1097"/>
      <c r="AL62" s="1092"/>
      <c r="AM62" s="1092"/>
      <c r="AN62" s="1092"/>
      <c r="AO62" s="1092"/>
      <c r="AP62" s="1092"/>
      <c r="AQ62" s="1092"/>
      <c r="AR62" s="1092"/>
      <c r="AS62" s="1092"/>
      <c r="AT62" s="1092"/>
      <c r="AU62" s="1092"/>
      <c r="AV62" s="1092"/>
      <c r="AW62" s="1092"/>
      <c r="AX62" s="1092"/>
      <c r="AY62" s="1092"/>
      <c r="AZ62" s="1098"/>
      <c r="BA62" s="1098"/>
      <c r="BB62" s="1098"/>
      <c r="BC62" s="1098"/>
      <c r="BD62" s="1098"/>
      <c r="BE62" s="1083"/>
      <c r="BF62" s="1083"/>
      <c r="BG62" s="1083"/>
      <c r="BH62" s="1083"/>
      <c r="BI62" s="1084"/>
      <c r="BJ62" s="1085" t="s">
        <v>412</v>
      </c>
      <c r="BK62" s="1086"/>
      <c r="BL62" s="1086"/>
      <c r="BM62" s="1086"/>
      <c r="BN62" s="1087"/>
      <c r="BO62" s="267"/>
      <c r="BP62" s="267"/>
      <c r="BQ62" s="264">
        <v>56</v>
      </c>
      <c r="BR62" s="265"/>
      <c r="BS62" s="1071"/>
      <c r="BT62" s="1072"/>
      <c r="BU62" s="1072"/>
      <c r="BV62" s="1072"/>
      <c r="BW62" s="1072"/>
      <c r="BX62" s="1072"/>
      <c r="BY62" s="1072"/>
      <c r="BZ62" s="1072"/>
      <c r="CA62" s="1072"/>
      <c r="CB62" s="1072"/>
      <c r="CC62" s="1072"/>
      <c r="CD62" s="1072"/>
      <c r="CE62" s="1072"/>
      <c r="CF62" s="1072"/>
      <c r="CG62" s="1073"/>
      <c r="CH62" s="1046"/>
      <c r="CI62" s="1047"/>
      <c r="CJ62" s="1047"/>
      <c r="CK62" s="1047"/>
      <c r="CL62" s="1048"/>
      <c r="CM62" s="1046"/>
      <c r="CN62" s="1047"/>
      <c r="CO62" s="1047"/>
      <c r="CP62" s="1047"/>
      <c r="CQ62" s="1048"/>
      <c r="CR62" s="1046"/>
      <c r="CS62" s="1047"/>
      <c r="CT62" s="1047"/>
      <c r="CU62" s="1047"/>
      <c r="CV62" s="1048"/>
      <c r="CW62" s="1046"/>
      <c r="CX62" s="1047"/>
      <c r="CY62" s="1047"/>
      <c r="CZ62" s="1047"/>
      <c r="DA62" s="1048"/>
      <c r="DB62" s="1046"/>
      <c r="DC62" s="1047"/>
      <c r="DD62" s="1047"/>
      <c r="DE62" s="1047"/>
      <c r="DF62" s="1048"/>
      <c r="DG62" s="1046"/>
      <c r="DH62" s="1047"/>
      <c r="DI62" s="1047"/>
      <c r="DJ62" s="1047"/>
      <c r="DK62" s="1048"/>
      <c r="DL62" s="1046"/>
      <c r="DM62" s="1047"/>
      <c r="DN62" s="1047"/>
      <c r="DO62" s="1047"/>
      <c r="DP62" s="1048"/>
      <c r="DQ62" s="1046"/>
      <c r="DR62" s="1047"/>
      <c r="DS62" s="1047"/>
      <c r="DT62" s="1047"/>
      <c r="DU62" s="1048"/>
      <c r="DV62" s="1049"/>
      <c r="DW62" s="1050"/>
      <c r="DX62" s="1050"/>
      <c r="DY62" s="1050"/>
      <c r="DZ62" s="1051"/>
      <c r="EA62" s="248"/>
    </row>
    <row r="63" spans="1:131" s="249" customFormat="1" ht="26.25" customHeight="1" thickBot="1" x14ac:dyDescent="0.2">
      <c r="A63" s="266" t="s">
        <v>391</v>
      </c>
      <c r="B63" s="1001" t="s">
        <v>413</v>
      </c>
      <c r="C63" s="1002"/>
      <c r="D63" s="1002"/>
      <c r="E63" s="1002"/>
      <c r="F63" s="1002"/>
      <c r="G63" s="1002"/>
      <c r="H63" s="1002"/>
      <c r="I63" s="1002"/>
      <c r="J63" s="1002"/>
      <c r="K63" s="1002"/>
      <c r="L63" s="1002"/>
      <c r="M63" s="1002"/>
      <c r="N63" s="1002"/>
      <c r="O63" s="1002"/>
      <c r="P63" s="1003"/>
      <c r="Q63" s="1019"/>
      <c r="R63" s="1020"/>
      <c r="S63" s="1020"/>
      <c r="T63" s="1020"/>
      <c r="U63" s="1020"/>
      <c r="V63" s="1020"/>
      <c r="W63" s="1020"/>
      <c r="X63" s="1020"/>
      <c r="Y63" s="1020"/>
      <c r="Z63" s="1020"/>
      <c r="AA63" s="1020"/>
      <c r="AB63" s="1020"/>
      <c r="AC63" s="1020"/>
      <c r="AD63" s="1020"/>
      <c r="AE63" s="1079"/>
      <c r="AF63" s="1080">
        <v>16</v>
      </c>
      <c r="AG63" s="1016"/>
      <c r="AH63" s="1016"/>
      <c r="AI63" s="1016"/>
      <c r="AJ63" s="1081"/>
      <c r="AK63" s="1082"/>
      <c r="AL63" s="1020"/>
      <c r="AM63" s="1020"/>
      <c r="AN63" s="1020"/>
      <c r="AO63" s="1020"/>
      <c r="AP63" s="1016">
        <v>394</v>
      </c>
      <c r="AQ63" s="1016"/>
      <c r="AR63" s="1016"/>
      <c r="AS63" s="1016"/>
      <c r="AT63" s="1016"/>
      <c r="AU63" s="1016">
        <v>392</v>
      </c>
      <c r="AV63" s="1016"/>
      <c r="AW63" s="1016"/>
      <c r="AX63" s="1016"/>
      <c r="AY63" s="1016"/>
      <c r="AZ63" s="1076"/>
      <c r="BA63" s="1076"/>
      <c r="BB63" s="1076"/>
      <c r="BC63" s="1076"/>
      <c r="BD63" s="1076"/>
      <c r="BE63" s="1017"/>
      <c r="BF63" s="1017"/>
      <c r="BG63" s="1017"/>
      <c r="BH63" s="1017"/>
      <c r="BI63" s="1018"/>
      <c r="BJ63" s="1077" t="s">
        <v>138</v>
      </c>
      <c r="BK63" s="1008"/>
      <c r="BL63" s="1008"/>
      <c r="BM63" s="1008"/>
      <c r="BN63" s="1078"/>
      <c r="BO63" s="267"/>
      <c r="BP63" s="267"/>
      <c r="BQ63" s="264">
        <v>57</v>
      </c>
      <c r="BR63" s="265"/>
      <c r="BS63" s="1071"/>
      <c r="BT63" s="1072"/>
      <c r="BU63" s="1072"/>
      <c r="BV63" s="1072"/>
      <c r="BW63" s="1072"/>
      <c r="BX63" s="1072"/>
      <c r="BY63" s="1072"/>
      <c r="BZ63" s="1072"/>
      <c r="CA63" s="1072"/>
      <c r="CB63" s="1072"/>
      <c r="CC63" s="1072"/>
      <c r="CD63" s="1072"/>
      <c r="CE63" s="1072"/>
      <c r="CF63" s="1072"/>
      <c r="CG63" s="1073"/>
      <c r="CH63" s="1046"/>
      <c r="CI63" s="1047"/>
      <c r="CJ63" s="1047"/>
      <c r="CK63" s="1047"/>
      <c r="CL63" s="1048"/>
      <c r="CM63" s="1046"/>
      <c r="CN63" s="1047"/>
      <c r="CO63" s="1047"/>
      <c r="CP63" s="1047"/>
      <c r="CQ63" s="1048"/>
      <c r="CR63" s="1046"/>
      <c r="CS63" s="1047"/>
      <c r="CT63" s="1047"/>
      <c r="CU63" s="1047"/>
      <c r="CV63" s="1048"/>
      <c r="CW63" s="1046"/>
      <c r="CX63" s="1047"/>
      <c r="CY63" s="1047"/>
      <c r="CZ63" s="1047"/>
      <c r="DA63" s="1048"/>
      <c r="DB63" s="1046"/>
      <c r="DC63" s="1047"/>
      <c r="DD63" s="1047"/>
      <c r="DE63" s="1047"/>
      <c r="DF63" s="1048"/>
      <c r="DG63" s="1046"/>
      <c r="DH63" s="1047"/>
      <c r="DI63" s="1047"/>
      <c r="DJ63" s="1047"/>
      <c r="DK63" s="1048"/>
      <c r="DL63" s="1046"/>
      <c r="DM63" s="1047"/>
      <c r="DN63" s="1047"/>
      <c r="DO63" s="1047"/>
      <c r="DP63" s="1048"/>
      <c r="DQ63" s="1046"/>
      <c r="DR63" s="1047"/>
      <c r="DS63" s="1047"/>
      <c r="DT63" s="1047"/>
      <c r="DU63" s="1048"/>
      <c r="DV63" s="1049"/>
      <c r="DW63" s="1050"/>
      <c r="DX63" s="1050"/>
      <c r="DY63" s="1050"/>
      <c r="DZ63" s="1051"/>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1071"/>
      <c r="BT64" s="1072"/>
      <c r="BU64" s="1072"/>
      <c r="BV64" s="1072"/>
      <c r="BW64" s="1072"/>
      <c r="BX64" s="1072"/>
      <c r="BY64" s="1072"/>
      <c r="BZ64" s="1072"/>
      <c r="CA64" s="1072"/>
      <c r="CB64" s="1072"/>
      <c r="CC64" s="1072"/>
      <c r="CD64" s="1072"/>
      <c r="CE64" s="1072"/>
      <c r="CF64" s="1072"/>
      <c r="CG64" s="1073"/>
      <c r="CH64" s="1046"/>
      <c r="CI64" s="1047"/>
      <c r="CJ64" s="1047"/>
      <c r="CK64" s="1047"/>
      <c r="CL64" s="1048"/>
      <c r="CM64" s="1046"/>
      <c r="CN64" s="1047"/>
      <c r="CO64" s="1047"/>
      <c r="CP64" s="1047"/>
      <c r="CQ64" s="1048"/>
      <c r="CR64" s="1046"/>
      <c r="CS64" s="1047"/>
      <c r="CT64" s="1047"/>
      <c r="CU64" s="1047"/>
      <c r="CV64" s="1048"/>
      <c r="CW64" s="1046"/>
      <c r="CX64" s="1047"/>
      <c r="CY64" s="1047"/>
      <c r="CZ64" s="1047"/>
      <c r="DA64" s="1048"/>
      <c r="DB64" s="1046"/>
      <c r="DC64" s="1047"/>
      <c r="DD64" s="1047"/>
      <c r="DE64" s="1047"/>
      <c r="DF64" s="1048"/>
      <c r="DG64" s="1046"/>
      <c r="DH64" s="1047"/>
      <c r="DI64" s="1047"/>
      <c r="DJ64" s="1047"/>
      <c r="DK64" s="1048"/>
      <c r="DL64" s="1046"/>
      <c r="DM64" s="1047"/>
      <c r="DN64" s="1047"/>
      <c r="DO64" s="1047"/>
      <c r="DP64" s="1048"/>
      <c r="DQ64" s="1046"/>
      <c r="DR64" s="1047"/>
      <c r="DS64" s="1047"/>
      <c r="DT64" s="1047"/>
      <c r="DU64" s="1048"/>
      <c r="DV64" s="1049"/>
      <c r="DW64" s="1050"/>
      <c r="DX64" s="1050"/>
      <c r="DY64" s="1050"/>
      <c r="DZ64" s="1051"/>
      <c r="EA64" s="248"/>
    </row>
    <row r="65" spans="1:131" s="249" customFormat="1" ht="26.25" customHeight="1" thickBot="1" x14ac:dyDescent="0.2">
      <c r="A65" s="254" t="s">
        <v>414</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1071"/>
      <c r="BT65" s="1072"/>
      <c r="BU65" s="1072"/>
      <c r="BV65" s="1072"/>
      <c r="BW65" s="1072"/>
      <c r="BX65" s="1072"/>
      <c r="BY65" s="1072"/>
      <c r="BZ65" s="1072"/>
      <c r="CA65" s="1072"/>
      <c r="CB65" s="1072"/>
      <c r="CC65" s="1072"/>
      <c r="CD65" s="1072"/>
      <c r="CE65" s="1072"/>
      <c r="CF65" s="1072"/>
      <c r="CG65" s="1073"/>
      <c r="CH65" s="1046"/>
      <c r="CI65" s="1047"/>
      <c r="CJ65" s="1047"/>
      <c r="CK65" s="1047"/>
      <c r="CL65" s="1048"/>
      <c r="CM65" s="1046"/>
      <c r="CN65" s="1047"/>
      <c r="CO65" s="1047"/>
      <c r="CP65" s="1047"/>
      <c r="CQ65" s="1048"/>
      <c r="CR65" s="1046"/>
      <c r="CS65" s="1047"/>
      <c r="CT65" s="1047"/>
      <c r="CU65" s="1047"/>
      <c r="CV65" s="1048"/>
      <c r="CW65" s="1046"/>
      <c r="CX65" s="1047"/>
      <c r="CY65" s="1047"/>
      <c r="CZ65" s="1047"/>
      <c r="DA65" s="1048"/>
      <c r="DB65" s="1046"/>
      <c r="DC65" s="1047"/>
      <c r="DD65" s="1047"/>
      <c r="DE65" s="1047"/>
      <c r="DF65" s="1048"/>
      <c r="DG65" s="1046"/>
      <c r="DH65" s="1047"/>
      <c r="DI65" s="1047"/>
      <c r="DJ65" s="1047"/>
      <c r="DK65" s="1048"/>
      <c r="DL65" s="1046"/>
      <c r="DM65" s="1047"/>
      <c r="DN65" s="1047"/>
      <c r="DO65" s="1047"/>
      <c r="DP65" s="1048"/>
      <c r="DQ65" s="1046"/>
      <c r="DR65" s="1047"/>
      <c r="DS65" s="1047"/>
      <c r="DT65" s="1047"/>
      <c r="DU65" s="1048"/>
      <c r="DV65" s="1049"/>
      <c r="DW65" s="1050"/>
      <c r="DX65" s="1050"/>
      <c r="DY65" s="1050"/>
      <c r="DZ65" s="1051"/>
      <c r="EA65" s="248"/>
    </row>
    <row r="66" spans="1:131" s="249" customFormat="1" ht="26.25" customHeight="1" x14ac:dyDescent="0.15">
      <c r="A66" s="1052" t="s">
        <v>415</v>
      </c>
      <c r="B66" s="1053"/>
      <c r="C66" s="1053"/>
      <c r="D66" s="1053"/>
      <c r="E66" s="1053"/>
      <c r="F66" s="1053"/>
      <c r="G66" s="1053"/>
      <c r="H66" s="1053"/>
      <c r="I66" s="1053"/>
      <c r="J66" s="1053"/>
      <c r="K66" s="1053"/>
      <c r="L66" s="1053"/>
      <c r="M66" s="1053"/>
      <c r="N66" s="1053"/>
      <c r="O66" s="1053"/>
      <c r="P66" s="1054"/>
      <c r="Q66" s="1058" t="s">
        <v>416</v>
      </c>
      <c r="R66" s="1059"/>
      <c r="S66" s="1059"/>
      <c r="T66" s="1059"/>
      <c r="U66" s="1060"/>
      <c r="V66" s="1058" t="s">
        <v>417</v>
      </c>
      <c r="W66" s="1059"/>
      <c r="X66" s="1059"/>
      <c r="Y66" s="1059"/>
      <c r="Z66" s="1060"/>
      <c r="AA66" s="1058" t="s">
        <v>418</v>
      </c>
      <c r="AB66" s="1059"/>
      <c r="AC66" s="1059"/>
      <c r="AD66" s="1059"/>
      <c r="AE66" s="1060"/>
      <c r="AF66" s="1064" t="s">
        <v>419</v>
      </c>
      <c r="AG66" s="1065"/>
      <c r="AH66" s="1065"/>
      <c r="AI66" s="1065"/>
      <c r="AJ66" s="1066"/>
      <c r="AK66" s="1058" t="s">
        <v>400</v>
      </c>
      <c r="AL66" s="1053"/>
      <c r="AM66" s="1053"/>
      <c r="AN66" s="1053"/>
      <c r="AO66" s="1054"/>
      <c r="AP66" s="1058" t="s">
        <v>420</v>
      </c>
      <c r="AQ66" s="1059"/>
      <c r="AR66" s="1059"/>
      <c r="AS66" s="1059"/>
      <c r="AT66" s="1060"/>
      <c r="AU66" s="1058" t="s">
        <v>421</v>
      </c>
      <c r="AV66" s="1059"/>
      <c r="AW66" s="1059"/>
      <c r="AX66" s="1059"/>
      <c r="AY66" s="1060"/>
      <c r="AZ66" s="1058" t="s">
        <v>377</v>
      </c>
      <c r="BA66" s="1059"/>
      <c r="BB66" s="1059"/>
      <c r="BC66" s="1059"/>
      <c r="BD66" s="1074"/>
      <c r="BE66" s="267"/>
      <c r="BF66" s="267"/>
      <c r="BG66" s="267"/>
      <c r="BH66" s="267"/>
      <c r="BI66" s="267"/>
      <c r="BJ66" s="267"/>
      <c r="BK66" s="267"/>
      <c r="BL66" s="267"/>
      <c r="BM66" s="267"/>
      <c r="BN66" s="267"/>
      <c r="BO66" s="267"/>
      <c r="BP66" s="267"/>
      <c r="BQ66" s="264">
        <v>60</v>
      </c>
      <c r="BR66" s="269"/>
      <c r="BS66" s="1010"/>
      <c r="BT66" s="1011"/>
      <c r="BU66" s="1011"/>
      <c r="BV66" s="1011"/>
      <c r="BW66" s="1011"/>
      <c r="BX66" s="1011"/>
      <c r="BY66" s="1011"/>
      <c r="BZ66" s="1011"/>
      <c r="CA66" s="1011"/>
      <c r="CB66" s="1011"/>
      <c r="CC66" s="1011"/>
      <c r="CD66" s="1011"/>
      <c r="CE66" s="1011"/>
      <c r="CF66" s="1011"/>
      <c r="CG66" s="1012"/>
      <c r="CH66" s="1013"/>
      <c r="CI66" s="1014"/>
      <c r="CJ66" s="1014"/>
      <c r="CK66" s="1014"/>
      <c r="CL66" s="1015"/>
      <c r="CM66" s="1013"/>
      <c r="CN66" s="1014"/>
      <c r="CO66" s="1014"/>
      <c r="CP66" s="1014"/>
      <c r="CQ66" s="1015"/>
      <c r="CR66" s="1013"/>
      <c r="CS66" s="1014"/>
      <c r="CT66" s="1014"/>
      <c r="CU66" s="1014"/>
      <c r="CV66" s="1015"/>
      <c r="CW66" s="1013"/>
      <c r="CX66" s="1014"/>
      <c r="CY66" s="1014"/>
      <c r="CZ66" s="1014"/>
      <c r="DA66" s="1015"/>
      <c r="DB66" s="1013"/>
      <c r="DC66" s="1014"/>
      <c r="DD66" s="1014"/>
      <c r="DE66" s="1014"/>
      <c r="DF66" s="1015"/>
      <c r="DG66" s="1013"/>
      <c r="DH66" s="1014"/>
      <c r="DI66" s="1014"/>
      <c r="DJ66" s="1014"/>
      <c r="DK66" s="1015"/>
      <c r="DL66" s="1013"/>
      <c r="DM66" s="1014"/>
      <c r="DN66" s="1014"/>
      <c r="DO66" s="1014"/>
      <c r="DP66" s="1015"/>
      <c r="DQ66" s="1013"/>
      <c r="DR66" s="1014"/>
      <c r="DS66" s="1014"/>
      <c r="DT66" s="1014"/>
      <c r="DU66" s="1015"/>
      <c r="DV66" s="998"/>
      <c r="DW66" s="999"/>
      <c r="DX66" s="999"/>
      <c r="DY66" s="999"/>
      <c r="DZ66" s="1000"/>
      <c r="EA66" s="248"/>
    </row>
    <row r="67" spans="1:131" s="249" customFormat="1" ht="26.25" customHeight="1" thickBot="1" x14ac:dyDescent="0.2">
      <c r="A67" s="1055"/>
      <c r="B67" s="1056"/>
      <c r="C67" s="1056"/>
      <c r="D67" s="1056"/>
      <c r="E67" s="1056"/>
      <c r="F67" s="1056"/>
      <c r="G67" s="1056"/>
      <c r="H67" s="1056"/>
      <c r="I67" s="1056"/>
      <c r="J67" s="1056"/>
      <c r="K67" s="1056"/>
      <c r="L67" s="1056"/>
      <c r="M67" s="1056"/>
      <c r="N67" s="1056"/>
      <c r="O67" s="1056"/>
      <c r="P67" s="1057"/>
      <c r="Q67" s="1061"/>
      <c r="R67" s="1062"/>
      <c r="S67" s="1062"/>
      <c r="T67" s="1062"/>
      <c r="U67" s="1063"/>
      <c r="V67" s="1061"/>
      <c r="W67" s="1062"/>
      <c r="X67" s="1062"/>
      <c r="Y67" s="1062"/>
      <c r="Z67" s="1063"/>
      <c r="AA67" s="1061"/>
      <c r="AB67" s="1062"/>
      <c r="AC67" s="1062"/>
      <c r="AD67" s="1062"/>
      <c r="AE67" s="1063"/>
      <c r="AF67" s="1067"/>
      <c r="AG67" s="1068"/>
      <c r="AH67" s="1068"/>
      <c r="AI67" s="1068"/>
      <c r="AJ67" s="1069"/>
      <c r="AK67" s="1070"/>
      <c r="AL67" s="1056"/>
      <c r="AM67" s="1056"/>
      <c r="AN67" s="1056"/>
      <c r="AO67" s="1057"/>
      <c r="AP67" s="1061"/>
      <c r="AQ67" s="1062"/>
      <c r="AR67" s="1062"/>
      <c r="AS67" s="1062"/>
      <c r="AT67" s="1063"/>
      <c r="AU67" s="1061"/>
      <c r="AV67" s="1062"/>
      <c r="AW67" s="1062"/>
      <c r="AX67" s="1062"/>
      <c r="AY67" s="1063"/>
      <c r="AZ67" s="1061"/>
      <c r="BA67" s="1062"/>
      <c r="BB67" s="1062"/>
      <c r="BC67" s="1062"/>
      <c r="BD67" s="1075"/>
      <c r="BE67" s="267"/>
      <c r="BF67" s="267"/>
      <c r="BG67" s="267"/>
      <c r="BH67" s="267"/>
      <c r="BI67" s="267"/>
      <c r="BJ67" s="267"/>
      <c r="BK67" s="267"/>
      <c r="BL67" s="267"/>
      <c r="BM67" s="267"/>
      <c r="BN67" s="267"/>
      <c r="BO67" s="267"/>
      <c r="BP67" s="267"/>
      <c r="BQ67" s="264">
        <v>61</v>
      </c>
      <c r="BR67" s="269"/>
      <c r="BS67" s="1010"/>
      <c r="BT67" s="1011"/>
      <c r="BU67" s="1011"/>
      <c r="BV67" s="1011"/>
      <c r="BW67" s="1011"/>
      <c r="BX67" s="1011"/>
      <c r="BY67" s="1011"/>
      <c r="BZ67" s="1011"/>
      <c r="CA67" s="1011"/>
      <c r="CB67" s="1011"/>
      <c r="CC67" s="1011"/>
      <c r="CD67" s="1011"/>
      <c r="CE67" s="1011"/>
      <c r="CF67" s="1011"/>
      <c r="CG67" s="1012"/>
      <c r="CH67" s="1013"/>
      <c r="CI67" s="1014"/>
      <c r="CJ67" s="1014"/>
      <c r="CK67" s="1014"/>
      <c r="CL67" s="1015"/>
      <c r="CM67" s="1013"/>
      <c r="CN67" s="1014"/>
      <c r="CO67" s="1014"/>
      <c r="CP67" s="1014"/>
      <c r="CQ67" s="1015"/>
      <c r="CR67" s="1013"/>
      <c r="CS67" s="1014"/>
      <c r="CT67" s="1014"/>
      <c r="CU67" s="1014"/>
      <c r="CV67" s="1015"/>
      <c r="CW67" s="1013"/>
      <c r="CX67" s="1014"/>
      <c r="CY67" s="1014"/>
      <c r="CZ67" s="1014"/>
      <c r="DA67" s="1015"/>
      <c r="DB67" s="1013"/>
      <c r="DC67" s="1014"/>
      <c r="DD67" s="1014"/>
      <c r="DE67" s="1014"/>
      <c r="DF67" s="1015"/>
      <c r="DG67" s="1013"/>
      <c r="DH67" s="1014"/>
      <c r="DI67" s="1014"/>
      <c r="DJ67" s="1014"/>
      <c r="DK67" s="1015"/>
      <c r="DL67" s="1013"/>
      <c r="DM67" s="1014"/>
      <c r="DN67" s="1014"/>
      <c r="DO67" s="1014"/>
      <c r="DP67" s="1015"/>
      <c r="DQ67" s="1013"/>
      <c r="DR67" s="1014"/>
      <c r="DS67" s="1014"/>
      <c r="DT67" s="1014"/>
      <c r="DU67" s="1015"/>
      <c r="DV67" s="998"/>
      <c r="DW67" s="999"/>
      <c r="DX67" s="999"/>
      <c r="DY67" s="999"/>
      <c r="DZ67" s="1000"/>
      <c r="EA67" s="248"/>
    </row>
    <row r="68" spans="1:131" s="249" customFormat="1" ht="26.25" customHeight="1" thickTop="1" x14ac:dyDescent="0.15">
      <c r="A68" s="260">
        <v>1</v>
      </c>
      <c r="B68" s="1042" t="s">
        <v>579</v>
      </c>
      <c r="C68" s="1043"/>
      <c r="D68" s="1043"/>
      <c r="E68" s="1043"/>
      <c r="F68" s="1043"/>
      <c r="G68" s="1043"/>
      <c r="H68" s="1043"/>
      <c r="I68" s="1043"/>
      <c r="J68" s="1043"/>
      <c r="K68" s="1043"/>
      <c r="L68" s="1043"/>
      <c r="M68" s="1043"/>
      <c r="N68" s="1043"/>
      <c r="O68" s="1043"/>
      <c r="P68" s="1044"/>
      <c r="Q68" s="1045">
        <v>1263</v>
      </c>
      <c r="R68" s="1039"/>
      <c r="S68" s="1039"/>
      <c r="T68" s="1039"/>
      <c r="U68" s="1039"/>
      <c r="V68" s="1039">
        <v>1221</v>
      </c>
      <c r="W68" s="1039"/>
      <c r="X68" s="1039"/>
      <c r="Y68" s="1039"/>
      <c r="Z68" s="1039"/>
      <c r="AA68" s="1039">
        <v>42</v>
      </c>
      <c r="AB68" s="1039"/>
      <c r="AC68" s="1039"/>
      <c r="AD68" s="1039"/>
      <c r="AE68" s="1039"/>
      <c r="AF68" s="1039" t="s">
        <v>588</v>
      </c>
      <c r="AG68" s="1039"/>
      <c r="AH68" s="1039"/>
      <c r="AI68" s="1039"/>
      <c r="AJ68" s="1039"/>
      <c r="AK68" s="1039" t="s">
        <v>588</v>
      </c>
      <c r="AL68" s="1039"/>
      <c r="AM68" s="1039"/>
      <c r="AN68" s="1039"/>
      <c r="AO68" s="1039"/>
      <c r="AP68" s="1039" t="s">
        <v>588</v>
      </c>
      <c r="AQ68" s="1039"/>
      <c r="AR68" s="1039"/>
      <c r="AS68" s="1039"/>
      <c r="AT68" s="1039"/>
      <c r="AU68" s="1039" t="s">
        <v>588</v>
      </c>
      <c r="AV68" s="1039"/>
      <c r="AW68" s="1039"/>
      <c r="AX68" s="1039"/>
      <c r="AY68" s="1039"/>
      <c r="AZ68" s="1040"/>
      <c r="BA68" s="1040"/>
      <c r="BB68" s="1040"/>
      <c r="BC68" s="1040"/>
      <c r="BD68" s="1041"/>
      <c r="BE68" s="267"/>
      <c r="BF68" s="267"/>
      <c r="BG68" s="267"/>
      <c r="BH68" s="267"/>
      <c r="BI68" s="267"/>
      <c r="BJ68" s="267"/>
      <c r="BK68" s="267"/>
      <c r="BL68" s="267"/>
      <c r="BM68" s="267"/>
      <c r="BN68" s="267"/>
      <c r="BO68" s="267"/>
      <c r="BP68" s="267"/>
      <c r="BQ68" s="264">
        <v>62</v>
      </c>
      <c r="BR68" s="269"/>
      <c r="BS68" s="1010"/>
      <c r="BT68" s="1011"/>
      <c r="BU68" s="1011"/>
      <c r="BV68" s="1011"/>
      <c r="BW68" s="1011"/>
      <c r="BX68" s="1011"/>
      <c r="BY68" s="1011"/>
      <c r="BZ68" s="1011"/>
      <c r="CA68" s="1011"/>
      <c r="CB68" s="1011"/>
      <c r="CC68" s="1011"/>
      <c r="CD68" s="1011"/>
      <c r="CE68" s="1011"/>
      <c r="CF68" s="1011"/>
      <c r="CG68" s="1012"/>
      <c r="CH68" s="1013"/>
      <c r="CI68" s="1014"/>
      <c r="CJ68" s="1014"/>
      <c r="CK68" s="1014"/>
      <c r="CL68" s="1015"/>
      <c r="CM68" s="1013"/>
      <c r="CN68" s="1014"/>
      <c r="CO68" s="1014"/>
      <c r="CP68" s="1014"/>
      <c r="CQ68" s="1015"/>
      <c r="CR68" s="1013"/>
      <c r="CS68" s="1014"/>
      <c r="CT68" s="1014"/>
      <c r="CU68" s="1014"/>
      <c r="CV68" s="1015"/>
      <c r="CW68" s="1013"/>
      <c r="CX68" s="1014"/>
      <c r="CY68" s="1014"/>
      <c r="CZ68" s="1014"/>
      <c r="DA68" s="1015"/>
      <c r="DB68" s="1013"/>
      <c r="DC68" s="1014"/>
      <c r="DD68" s="1014"/>
      <c r="DE68" s="1014"/>
      <c r="DF68" s="1015"/>
      <c r="DG68" s="1013"/>
      <c r="DH68" s="1014"/>
      <c r="DI68" s="1014"/>
      <c r="DJ68" s="1014"/>
      <c r="DK68" s="1015"/>
      <c r="DL68" s="1013"/>
      <c r="DM68" s="1014"/>
      <c r="DN68" s="1014"/>
      <c r="DO68" s="1014"/>
      <c r="DP68" s="1015"/>
      <c r="DQ68" s="1013"/>
      <c r="DR68" s="1014"/>
      <c r="DS68" s="1014"/>
      <c r="DT68" s="1014"/>
      <c r="DU68" s="1015"/>
      <c r="DV68" s="998"/>
      <c r="DW68" s="999"/>
      <c r="DX68" s="999"/>
      <c r="DY68" s="999"/>
      <c r="DZ68" s="1000"/>
      <c r="EA68" s="248"/>
    </row>
    <row r="69" spans="1:131" s="249" customFormat="1" ht="26.25" customHeight="1" x14ac:dyDescent="0.15">
      <c r="A69" s="263">
        <v>2</v>
      </c>
      <c r="B69" s="1031" t="s">
        <v>580</v>
      </c>
      <c r="C69" s="1032"/>
      <c r="D69" s="1032"/>
      <c r="E69" s="1032"/>
      <c r="F69" s="1032"/>
      <c r="G69" s="1032"/>
      <c r="H69" s="1032"/>
      <c r="I69" s="1032"/>
      <c r="J69" s="1032"/>
      <c r="K69" s="1032"/>
      <c r="L69" s="1032"/>
      <c r="M69" s="1032"/>
      <c r="N69" s="1032"/>
      <c r="O69" s="1032"/>
      <c r="P69" s="1033"/>
      <c r="Q69" s="1034">
        <v>1002</v>
      </c>
      <c r="R69" s="1028"/>
      <c r="S69" s="1028"/>
      <c r="T69" s="1028"/>
      <c r="U69" s="1028"/>
      <c r="V69" s="1028">
        <v>1002</v>
      </c>
      <c r="W69" s="1028"/>
      <c r="X69" s="1028"/>
      <c r="Y69" s="1028"/>
      <c r="Z69" s="1028"/>
      <c r="AA69" s="1028">
        <v>0</v>
      </c>
      <c r="AB69" s="1028"/>
      <c r="AC69" s="1028"/>
      <c r="AD69" s="1028"/>
      <c r="AE69" s="1028"/>
      <c r="AF69" s="1028" t="s">
        <v>588</v>
      </c>
      <c r="AG69" s="1028"/>
      <c r="AH69" s="1028"/>
      <c r="AI69" s="1028"/>
      <c r="AJ69" s="1028"/>
      <c r="AK69" s="1028" t="s">
        <v>588</v>
      </c>
      <c r="AL69" s="1028"/>
      <c r="AM69" s="1028"/>
      <c r="AN69" s="1028"/>
      <c r="AO69" s="1028"/>
      <c r="AP69" s="1028" t="s">
        <v>588</v>
      </c>
      <c r="AQ69" s="1028"/>
      <c r="AR69" s="1028"/>
      <c r="AS69" s="1028"/>
      <c r="AT69" s="1028"/>
      <c r="AU69" s="1028" t="s">
        <v>588</v>
      </c>
      <c r="AV69" s="1028"/>
      <c r="AW69" s="1028"/>
      <c r="AX69" s="1028"/>
      <c r="AY69" s="1028"/>
      <c r="AZ69" s="1029"/>
      <c r="BA69" s="1029"/>
      <c r="BB69" s="1029"/>
      <c r="BC69" s="1029"/>
      <c r="BD69" s="1030"/>
      <c r="BE69" s="267"/>
      <c r="BF69" s="267"/>
      <c r="BG69" s="267"/>
      <c r="BH69" s="267"/>
      <c r="BI69" s="267"/>
      <c r="BJ69" s="267"/>
      <c r="BK69" s="267"/>
      <c r="BL69" s="267"/>
      <c r="BM69" s="267"/>
      <c r="BN69" s="267"/>
      <c r="BO69" s="267"/>
      <c r="BP69" s="267"/>
      <c r="BQ69" s="264">
        <v>63</v>
      </c>
      <c r="BR69" s="269"/>
      <c r="BS69" s="1010"/>
      <c r="BT69" s="1011"/>
      <c r="BU69" s="1011"/>
      <c r="BV69" s="1011"/>
      <c r="BW69" s="1011"/>
      <c r="BX69" s="1011"/>
      <c r="BY69" s="1011"/>
      <c r="BZ69" s="1011"/>
      <c r="CA69" s="1011"/>
      <c r="CB69" s="1011"/>
      <c r="CC69" s="1011"/>
      <c r="CD69" s="1011"/>
      <c r="CE69" s="1011"/>
      <c r="CF69" s="1011"/>
      <c r="CG69" s="1012"/>
      <c r="CH69" s="1013"/>
      <c r="CI69" s="1014"/>
      <c r="CJ69" s="1014"/>
      <c r="CK69" s="1014"/>
      <c r="CL69" s="1015"/>
      <c r="CM69" s="1013"/>
      <c r="CN69" s="1014"/>
      <c r="CO69" s="1014"/>
      <c r="CP69" s="1014"/>
      <c r="CQ69" s="1015"/>
      <c r="CR69" s="1013"/>
      <c r="CS69" s="1014"/>
      <c r="CT69" s="1014"/>
      <c r="CU69" s="1014"/>
      <c r="CV69" s="1015"/>
      <c r="CW69" s="1013"/>
      <c r="CX69" s="1014"/>
      <c r="CY69" s="1014"/>
      <c r="CZ69" s="1014"/>
      <c r="DA69" s="1015"/>
      <c r="DB69" s="1013"/>
      <c r="DC69" s="1014"/>
      <c r="DD69" s="1014"/>
      <c r="DE69" s="1014"/>
      <c r="DF69" s="1015"/>
      <c r="DG69" s="1013"/>
      <c r="DH69" s="1014"/>
      <c r="DI69" s="1014"/>
      <c r="DJ69" s="1014"/>
      <c r="DK69" s="1015"/>
      <c r="DL69" s="1013"/>
      <c r="DM69" s="1014"/>
      <c r="DN69" s="1014"/>
      <c r="DO69" s="1014"/>
      <c r="DP69" s="1015"/>
      <c r="DQ69" s="1013"/>
      <c r="DR69" s="1014"/>
      <c r="DS69" s="1014"/>
      <c r="DT69" s="1014"/>
      <c r="DU69" s="1015"/>
      <c r="DV69" s="998"/>
      <c r="DW69" s="999"/>
      <c r="DX69" s="999"/>
      <c r="DY69" s="999"/>
      <c r="DZ69" s="1000"/>
      <c r="EA69" s="248"/>
    </row>
    <row r="70" spans="1:131" s="249" customFormat="1" ht="26.25" customHeight="1" x14ac:dyDescent="0.15">
      <c r="A70" s="263">
        <v>3</v>
      </c>
      <c r="B70" s="1031" t="s">
        <v>581</v>
      </c>
      <c r="C70" s="1032"/>
      <c r="D70" s="1032"/>
      <c r="E70" s="1032"/>
      <c r="F70" s="1032"/>
      <c r="G70" s="1032"/>
      <c r="H70" s="1032"/>
      <c r="I70" s="1032"/>
      <c r="J70" s="1032"/>
      <c r="K70" s="1032"/>
      <c r="L70" s="1032"/>
      <c r="M70" s="1032"/>
      <c r="N70" s="1032"/>
      <c r="O70" s="1032"/>
      <c r="P70" s="1033"/>
      <c r="Q70" s="1034">
        <v>748</v>
      </c>
      <c r="R70" s="1028"/>
      <c r="S70" s="1028"/>
      <c r="T70" s="1028"/>
      <c r="U70" s="1028"/>
      <c r="V70" s="1028">
        <v>694</v>
      </c>
      <c r="W70" s="1028"/>
      <c r="X70" s="1028"/>
      <c r="Y70" s="1028"/>
      <c r="Z70" s="1028"/>
      <c r="AA70" s="1028">
        <v>54</v>
      </c>
      <c r="AB70" s="1028"/>
      <c r="AC70" s="1028"/>
      <c r="AD70" s="1028"/>
      <c r="AE70" s="1028"/>
      <c r="AF70" s="1028">
        <v>54</v>
      </c>
      <c r="AG70" s="1028"/>
      <c r="AH70" s="1028"/>
      <c r="AI70" s="1028"/>
      <c r="AJ70" s="1028"/>
      <c r="AK70" s="1028">
        <v>0</v>
      </c>
      <c r="AL70" s="1028"/>
      <c r="AM70" s="1028"/>
      <c r="AN70" s="1028"/>
      <c r="AO70" s="1028"/>
      <c r="AP70" s="1028" t="s">
        <v>588</v>
      </c>
      <c r="AQ70" s="1028"/>
      <c r="AR70" s="1028"/>
      <c r="AS70" s="1028"/>
      <c r="AT70" s="1028"/>
      <c r="AU70" s="1028" t="s">
        <v>588</v>
      </c>
      <c r="AV70" s="1028"/>
      <c r="AW70" s="1028"/>
      <c r="AX70" s="1028"/>
      <c r="AY70" s="1028"/>
      <c r="AZ70" s="1029"/>
      <c r="BA70" s="1029"/>
      <c r="BB70" s="1029"/>
      <c r="BC70" s="1029"/>
      <c r="BD70" s="1030"/>
      <c r="BE70" s="267"/>
      <c r="BF70" s="267"/>
      <c r="BG70" s="267"/>
      <c r="BH70" s="267"/>
      <c r="BI70" s="267"/>
      <c r="BJ70" s="267"/>
      <c r="BK70" s="267"/>
      <c r="BL70" s="267"/>
      <c r="BM70" s="267"/>
      <c r="BN70" s="267"/>
      <c r="BO70" s="267"/>
      <c r="BP70" s="267"/>
      <c r="BQ70" s="264">
        <v>64</v>
      </c>
      <c r="BR70" s="269"/>
      <c r="BS70" s="1010"/>
      <c r="BT70" s="1011"/>
      <c r="BU70" s="1011"/>
      <c r="BV70" s="1011"/>
      <c r="BW70" s="1011"/>
      <c r="BX70" s="1011"/>
      <c r="BY70" s="1011"/>
      <c r="BZ70" s="1011"/>
      <c r="CA70" s="1011"/>
      <c r="CB70" s="1011"/>
      <c r="CC70" s="1011"/>
      <c r="CD70" s="1011"/>
      <c r="CE70" s="1011"/>
      <c r="CF70" s="1011"/>
      <c r="CG70" s="1012"/>
      <c r="CH70" s="1013"/>
      <c r="CI70" s="1014"/>
      <c r="CJ70" s="1014"/>
      <c r="CK70" s="1014"/>
      <c r="CL70" s="1015"/>
      <c r="CM70" s="1013"/>
      <c r="CN70" s="1014"/>
      <c r="CO70" s="1014"/>
      <c r="CP70" s="1014"/>
      <c r="CQ70" s="1015"/>
      <c r="CR70" s="1013"/>
      <c r="CS70" s="1014"/>
      <c r="CT70" s="1014"/>
      <c r="CU70" s="1014"/>
      <c r="CV70" s="1015"/>
      <c r="CW70" s="1013"/>
      <c r="CX70" s="1014"/>
      <c r="CY70" s="1014"/>
      <c r="CZ70" s="1014"/>
      <c r="DA70" s="1015"/>
      <c r="DB70" s="1013"/>
      <c r="DC70" s="1014"/>
      <c r="DD70" s="1014"/>
      <c r="DE70" s="1014"/>
      <c r="DF70" s="1015"/>
      <c r="DG70" s="1013"/>
      <c r="DH70" s="1014"/>
      <c r="DI70" s="1014"/>
      <c r="DJ70" s="1014"/>
      <c r="DK70" s="1015"/>
      <c r="DL70" s="1013"/>
      <c r="DM70" s="1014"/>
      <c r="DN70" s="1014"/>
      <c r="DO70" s="1014"/>
      <c r="DP70" s="1015"/>
      <c r="DQ70" s="1013"/>
      <c r="DR70" s="1014"/>
      <c r="DS70" s="1014"/>
      <c r="DT70" s="1014"/>
      <c r="DU70" s="1015"/>
      <c r="DV70" s="998"/>
      <c r="DW70" s="999"/>
      <c r="DX70" s="999"/>
      <c r="DY70" s="999"/>
      <c r="DZ70" s="1000"/>
      <c r="EA70" s="248"/>
    </row>
    <row r="71" spans="1:131" s="249" customFormat="1" ht="26.25" customHeight="1" x14ac:dyDescent="0.15">
      <c r="A71" s="263">
        <v>4</v>
      </c>
      <c r="B71" s="1031" t="s">
        <v>582</v>
      </c>
      <c r="C71" s="1032"/>
      <c r="D71" s="1032"/>
      <c r="E71" s="1032"/>
      <c r="F71" s="1032"/>
      <c r="G71" s="1032"/>
      <c r="H71" s="1032"/>
      <c r="I71" s="1032"/>
      <c r="J71" s="1032"/>
      <c r="K71" s="1032"/>
      <c r="L71" s="1032"/>
      <c r="M71" s="1032"/>
      <c r="N71" s="1032"/>
      <c r="O71" s="1032"/>
      <c r="P71" s="1033"/>
      <c r="Q71" s="1034">
        <v>252648</v>
      </c>
      <c r="R71" s="1028"/>
      <c r="S71" s="1028"/>
      <c r="T71" s="1028"/>
      <c r="U71" s="1028"/>
      <c r="V71" s="1028">
        <v>232839</v>
      </c>
      <c r="W71" s="1028"/>
      <c r="X71" s="1028"/>
      <c r="Y71" s="1028"/>
      <c r="Z71" s="1028"/>
      <c r="AA71" s="1028">
        <v>19809</v>
      </c>
      <c r="AB71" s="1028"/>
      <c r="AC71" s="1028"/>
      <c r="AD71" s="1028"/>
      <c r="AE71" s="1028"/>
      <c r="AF71" s="1028">
        <v>19809</v>
      </c>
      <c r="AG71" s="1028"/>
      <c r="AH71" s="1028"/>
      <c r="AI71" s="1028"/>
      <c r="AJ71" s="1028"/>
      <c r="AK71" s="1028">
        <v>485</v>
      </c>
      <c r="AL71" s="1028"/>
      <c r="AM71" s="1028"/>
      <c r="AN71" s="1028"/>
      <c r="AO71" s="1028"/>
      <c r="AP71" s="1028" t="s">
        <v>588</v>
      </c>
      <c r="AQ71" s="1028"/>
      <c r="AR71" s="1028"/>
      <c r="AS71" s="1028"/>
      <c r="AT71" s="1028"/>
      <c r="AU71" s="1028" t="s">
        <v>588</v>
      </c>
      <c r="AV71" s="1028"/>
      <c r="AW71" s="1028"/>
      <c r="AX71" s="1028"/>
      <c r="AY71" s="1028"/>
      <c r="AZ71" s="1029"/>
      <c r="BA71" s="1029"/>
      <c r="BB71" s="1029"/>
      <c r="BC71" s="1029"/>
      <c r="BD71" s="1030"/>
      <c r="BE71" s="267"/>
      <c r="BF71" s="267"/>
      <c r="BG71" s="267"/>
      <c r="BH71" s="267"/>
      <c r="BI71" s="267"/>
      <c r="BJ71" s="267"/>
      <c r="BK71" s="267"/>
      <c r="BL71" s="267"/>
      <c r="BM71" s="267"/>
      <c r="BN71" s="267"/>
      <c r="BO71" s="267"/>
      <c r="BP71" s="267"/>
      <c r="BQ71" s="264">
        <v>65</v>
      </c>
      <c r="BR71" s="269"/>
      <c r="BS71" s="1010"/>
      <c r="BT71" s="1011"/>
      <c r="BU71" s="1011"/>
      <c r="BV71" s="1011"/>
      <c r="BW71" s="1011"/>
      <c r="BX71" s="1011"/>
      <c r="BY71" s="1011"/>
      <c r="BZ71" s="1011"/>
      <c r="CA71" s="1011"/>
      <c r="CB71" s="1011"/>
      <c r="CC71" s="1011"/>
      <c r="CD71" s="1011"/>
      <c r="CE71" s="1011"/>
      <c r="CF71" s="1011"/>
      <c r="CG71" s="1012"/>
      <c r="CH71" s="1013"/>
      <c r="CI71" s="1014"/>
      <c r="CJ71" s="1014"/>
      <c r="CK71" s="1014"/>
      <c r="CL71" s="1015"/>
      <c r="CM71" s="1013"/>
      <c r="CN71" s="1014"/>
      <c r="CO71" s="1014"/>
      <c r="CP71" s="1014"/>
      <c r="CQ71" s="1015"/>
      <c r="CR71" s="1013"/>
      <c r="CS71" s="1014"/>
      <c r="CT71" s="1014"/>
      <c r="CU71" s="1014"/>
      <c r="CV71" s="1015"/>
      <c r="CW71" s="1013"/>
      <c r="CX71" s="1014"/>
      <c r="CY71" s="1014"/>
      <c r="CZ71" s="1014"/>
      <c r="DA71" s="1015"/>
      <c r="DB71" s="1013"/>
      <c r="DC71" s="1014"/>
      <c r="DD71" s="1014"/>
      <c r="DE71" s="1014"/>
      <c r="DF71" s="1015"/>
      <c r="DG71" s="1013"/>
      <c r="DH71" s="1014"/>
      <c r="DI71" s="1014"/>
      <c r="DJ71" s="1014"/>
      <c r="DK71" s="1015"/>
      <c r="DL71" s="1013"/>
      <c r="DM71" s="1014"/>
      <c r="DN71" s="1014"/>
      <c r="DO71" s="1014"/>
      <c r="DP71" s="1015"/>
      <c r="DQ71" s="1013"/>
      <c r="DR71" s="1014"/>
      <c r="DS71" s="1014"/>
      <c r="DT71" s="1014"/>
      <c r="DU71" s="1015"/>
      <c r="DV71" s="998"/>
      <c r="DW71" s="999"/>
      <c r="DX71" s="999"/>
      <c r="DY71" s="999"/>
      <c r="DZ71" s="1000"/>
      <c r="EA71" s="248"/>
    </row>
    <row r="72" spans="1:131" s="249" customFormat="1" ht="26.25" customHeight="1" x14ac:dyDescent="0.15">
      <c r="A72" s="263">
        <v>5</v>
      </c>
      <c r="B72" s="1031" t="s">
        <v>583</v>
      </c>
      <c r="C72" s="1032"/>
      <c r="D72" s="1032"/>
      <c r="E72" s="1032"/>
      <c r="F72" s="1032"/>
      <c r="G72" s="1032"/>
      <c r="H72" s="1032"/>
      <c r="I72" s="1032"/>
      <c r="J72" s="1032"/>
      <c r="K72" s="1032"/>
      <c r="L72" s="1032"/>
      <c r="M72" s="1032"/>
      <c r="N72" s="1032"/>
      <c r="O72" s="1032"/>
      <c r="P72" s="1033"/>
      <c r="Q72" s="1034">
        <v>7549</v>
      </c>
      <c r="R72" s="1028"/>
      <c r="S72" s="1028"/>
      <c r="T72" s="1028"/>
      <c r="U72" s="1028"/>
      <c r="V72" s="1028">
        <v>6819</v>
      </c>
      <c r="W72" s="1028"/>
      <c r="X72" s="1028"/>
      <c r="Y72" s="1028"/>
      <c r="Z72" s="1028"/>
      <c r="AA72" s="1028">
        <v>730</v>
      </c>
      <c r="AB72" s="1028"/>
      <c r="AC72" s="1028"/>
      <c r="AD72" s="1028"/>
      <c r="AE72" s="1028"/>
      <c r="AF72" s="1028" t="s">
        <v>589</v>
      </c>
      <c r="AG72" s="1028"/>
      <c r="AH72" s="1028"/>
      <c r="AI72" s="1028"/>
      <c r="AJ72" s="1028"/>
      <c r="AK72" s="1028">
        <v>15</v>
      </c>
      <c r="AL72" s="1028"/>
      <c r="AM72" s="1028"/>
      <c r="AN72" s="1028"/>
      <c r="AO72" s="1028"/>
      <c r="AP72" s="1028" t="s">
        <v>588</v>
      </c>
      <c r="AQ72" s="1028"/>
      <c r="AR72" s="1028"/>
      <c r="AS72" s="1028"/>
      <c r="AT72" s="1028"/>
      <c r="AU72" s="1028" t="s">
        <v>588</v>
      </c>
      <c r="AV72" s="1028"/>
      <c r="AW72" s="1028"/>
      <c r="AX72" s="1028"/>
      <c r="AY72" s="1028"/>
      <c r="AZ72" s="1029"/>
      <c r="BA72" s="1029"/>
      <c r="BB72" s="1029"/>
      <c r="BC72" s="1029"/>
      <c r="BD72" s="1030"/>
      <c r="BE72" s="267"/>
      <c r="BF72" s="267"/>
      <c r="BG72" s="267"/>
      <c r="BH72" s="267"/>
      <c r="BI72" s="267"/>
      <c r="BJ72" s="267"/>
      <c r="BK72" s="267"/>
      <c r="BL72" s="267"/>
      <c r="BM72" s="267"/>
      <c r="BN72" s="267"/>
      <c r="BO72" s="267"/>
      <c r="BP72" s="267"/>
      <c r="BQ72" s="264">
        <v>66</v>
      </c>
      <c r="BR72" s="269"/>
      <c r="BS72" s="1010"/>
      <c r="BT72" s="1011"/>
      <c r="BU72" s="1011"/>
      <c r="BV72" s="1011"/>
      <c r="BW72" s="1011"/>
      <c r="BX72" s="1011"/>
      <c r="BY72" s="1011"/>
      <c r="BZ72" s="1011"/>
      <c r="CA72" s="1011"/>
      <c r="CB72" s="1011"/>
      <c r="CC72" s="1011"/>
      <c r="CD72" s="1011"/>
      <c r="CE72" s="1011"/>
      <c r="CF72" s="1011"/>
      <c r="CG72" s="1012"/>
      <c r="CH72" s="1013"/>
      <c r="CI72" s="1014"/>
      <c r="CJ72" s="1014"/>
      <c r="CK72" s="1014"/>
      <c r="CL72" s="1015"/>
      <c r="CM72" s="1013"/>
      <c r="CN72" s="1014"/>
      <c r="CO72" s="1014"/>
      <c r="CP72" s="1014"/>
      <c r="CQ72" s="1015"/>
      <c r="CR72" s="1013"/>
      <c r="CS72" s="1014"/>
      <c r="CT72" s="1014"/>
      <c r="CU72" s="1014"/>
      <c r="CV72" s="1015"/>
      <c r="CW72" s="1013"/>
      <c r="CX72" s="1014"/>
      <c r="CY72" s="1014"/>
      <c r="CZ72" s="1014"/>
      <c r="DA72" s="1015"/>
      <c r="DB72" s="1013"/>
      <c r="DC72" s="1014"/>
      <c r="DD72" s="1014"/>
      <c r="DE72" s="1014"/>
      <c r="DF72" s="1015"/>
      <c r="DG72" s="1013"/>
      <c r="DH72" s="1014"/>
      <c r="DI72" s="1014"/>
      <c r="DJ72" s="1014"/>
      <c r="DK72" s="1015"/>
      <c r="DL72" s="1013"/>
      <c r="DM72" s="1014"/>
      <c r="DN72" s="1014"/>
      <c r="DO72" s="1014"/>
      <c r="DP72" s="1015"/>
      <c r="DQ72" s="1013"/>
      <c r="DR72" s="1014"/>
      <c r="DS72" s="1014"/>
      <c r="DT72" s="1014"/>
      <c r="DU72" s="1015"/>
      <c r="DV72" s="998"/>
      <c r="DW72" s="999"/>
      <c r="DX72" s="999"/>
      <c r="DY72" s="999"/>
      <c r="DZ72" s="1000"/>
      <c r="EA72" s="248"/>
    </row>
    <row r="73" spans="1:131" s="249" customFormat="1" ht="26.25" customHeight="1" x14ac:dyDescent="0.15">
      <c r="A73" s="263">
        <v>6</v>
      </c>
      <c r="B73" s="1031" t="s">
        <v>584</v>
      </c>
      <c r="C73" s="1032"/>
      <c r="D73" s="1032"/>
      <c r="E73" s="1032"/>
      <c r="F73" s="1032"/>
      <c r="G73" s="1032"/>
      <c r="H73" s="1032"/>
      <c r="I73" s="1032"/>
      <c r="J73" s="1032"/>
      <c r="K73" s="1032"/>
      <c r="L73" s="1032"/>
      <c r="M73" s="1032"/>
      <c r="N73" s="1032"/>
      <c r="O73" s="1032"/>
      <c r="P73" s="1033"/>
      <c r="Q73" s="1034">
        <v>1576</v>
      </c>
      <c r="R73" s="1028"/>
      <c r="S73" s="1028"/>
      <c r="T73" s="1028"/>
      <c r="U73" s="1028"/>
      <c r="V73" s="1028">
        <v>1575</v>
      </c>
      <c r="W73" s="1028"/>
      <c r="X73" s="1028"/>
      <c r="Y73" s="1028"/>
      <c r="Z73" s="1028"/>
      <c r="AA73" s="1028">
        <v>1</v>
      </c>
      <c r="AB73" s="1028"/>
      <c r="AC73" s="1028"/>
      <c r="AD73" s="1028"/>
      <c r="AE73" s="1028"/>
      <c r="AF73" s="1028" t="s">
        <v>589</v>
      </c>
      <c r="AG73" s="1028"/>
      <c r="AH73" s="1028"/>
      <c r="AI73" s="1028"/>
      <c r="AJ73" s="1028"/>
      <c r="AK73" s="1028" t="s">
        <v>589</v>
      </c>
      <c r="AL73" s="1028"/>
      <c r="AM73" s="1028"/>
      <c r="AN73" s="1028"/>
      <c r="AO73" s="1028"/>
      <c r="AP73" s="1028" t="s">
        <v>588</v>
      </c>
      <c r="AQ73" s="1028"/>
      <c r="AR73" s="1028"/>
      <c r="AS73" s="1028"/>
      <c r="AT73" s="1028"/>
      <c r="AU73" s="1028" t="s">
        <v>588</v>
      </c>
      <c r="AV73" s="1028"/>
      <c r="AW73" s="1028"/>
      <c r="AX73" s="1028"/>
      <c r="AY73" s="1028"/>
      <c r="AZ73" s="1029"/>
      <c r="BA73" s="1029"/>
      <c r="BB73" s="1029"/>
      <c r="BC73" s="1029"/>
      <c r="BD73" s="1030"/>
      <c r="BE73" s="267"/>
      <c r="BF73" s="267"/>
      <c r="BG73" s="267"/>
      <c r="BH73" s="267"/>
      <c r="BI73" s="267"/>
      <c r="BJ73" s="267"/>
      <c r="BK73" s="267"/>
      <c r="BL73" s="267"/>
      <c r="BM73" s="267"/>
      <c r="BN73" s="267"/>
      <c r="BO73" s="267"/>
      <c r="BP73" s="267"/>
      <c r="BQ73" s="264">
        <v>67</v>
      </c>
      <c r="BR73" s="269"/>
      <c r="BS73" s="1010"/>
      <c r="BT73" s="1011"/>
      <c r="BU73" s="1011"/>
      <c r="BV73" s="1011"/>
      <c r="BW73" s="1011"/>
      <c r="BX73" s="1011"/>
      <c r="BY73" s="1011"/>
      <c r="BZ73" s="1011"/>
      <c r="CA73" s="1011"/>
      <c r="CB73" s="1011"/>
      <c r="CC73" s="1011"/>
      <c r="CD73" s="1011"/>
      <c r="CE73" s="1011"/>
      <c r="CF73" s="1011"/>
      <c r="CG73" s="1012"/>
      <c r="CH73" s="1013"/>
      <c r="CI73" s="1014"/>
      <c r="CJ73" s="1014"/>
      <c r="CK73" s="1014"/>
      <c r="CL73" s="1015"/>
      <c r="CM73" s="1013"/>
      <c r="CN73" s="1014"/>
      <c r="CO73" s="1014"/>
      <c r="CP73" s="1014"/>
      <c r="CQ73" s="1015"/>
      <c r="CR73" s="1013"/>
      <c r="CS73" s="1014"/>
      <c r="CT73" s="1014"/>
      <c r="CU73" s="1014"/>
      <c r="CV73" s="1015"/>
      <c r="CW73" s="1013"/>
      <c r="CX73" s="1014"/>
      <c r="CY73" s="1014"/>
      <c r="CZ73" s="1014"/>
      <c r="DA73" s="1015"/>
      <c r="DB73" s="1013"/>
      <c r="DC73" s="1014"/>
      <c r="DD73" s="1014"/>
      <c r="DE73" s="1014"/>
      <c r="DF73" s="1015"/>
      <c r="DG73" s="1013"/>
      <c r="DH73" s="1014"/>
      <c r="DI73" s="1014"/>
      <c r="DJ73" s="1014"/>
      <c r="DK73" s="1015"/>
      <c r="DL73" s="1013"/>
      <c r="DM73" s="1014"/>
      <c r="DN73" s="1014"/>
      <c r="DO73" s="1014"/>
      <c r="DP73" s="1015"/>
      <c r="DQ73" s="1013"/>
      <c r="DR73" s="1014"/>
      <c r="DS73" s="1014"/>
      <c r="DT73" s="1014"/>
      <c r="DU73" s="1015"/>
      <c r="DV73" s="998"/>
      <c r="DW73" s="999"/>
      <c r="DX73" s="999"/>
      <c r="DY73" s="999"/>
      <c r="DZ73" s="1000"/>
      <c r="EA73" s="248"/>
    </row>
    <row r="74" spans="1:131" s="249" customFormat="1" ht="26.25" customHeight="1" x14ac:dyDescent="0.15">
      <c r="A74" s="263">
        <v>7</v>
      </c>
      <c r="B74" s="1031" t="s">
        <v>585</v>
      </c>
      <c r="C74" s="1032"/>
      <c r="D74" s="1032"/>
      <c r="E74" s="1032"/>
      <c r="F74" s="1032"/>
      <c r="G74" s="1032"/>
      <c r="H74" s="1032"/>
      <c r="I74" s="1032"/>
      <c r="J74" s="1032"/>
      <c r="K74" s="1032"/>
      <c r="L74" s="1032"/>
      <c r="M74" s="1032"/>
      <c r="N74" s="1032"/>
      <c r="O74" s="1032"/>
      <c r="P74" s="1033"/>
      <c r="Q74" s="1034">
        <v>20</v>
      </c>
      <c r="R74" s="1028"/>
      <c r="S74" s="1028"/>
      <c r="T74" s="1028"/>
      <c r="U74" s="1028"/>
      <c r="V74" s="1028">
        <v>19</v>
      </c>
      <c r="W74" s="1028"/>
      <c r="X74" s="1028"/>
      <c r="Y74" s="1028"/>
      <c r="Z74" s="1028"/>
      <c r="AA74" s="1028">
        <v>1</v>
      </c>
      <c r="AB74" s="1028"/>
      <c r="AC74" s="1028"/>
      <c r="AD74" s="1028"/>
      <c r="AE74" s="1028"/>
      <c r="AF74" s="1028" t="s">
        <v>589</v>
      </c>
      <c r="AG74" s="1028"/>
      <c r="AH74" s="1028"/>
      <c r="AI74" s="1028"/>
      <c r="AJ74" s="1028"/>
      <c r="AK74" s="1028">
        <v>19</v>
      </c>
      <c r="AL74" s="1028"/>
      <c r="AM74" s="1028"/>
      <c r="AN74" s="1028"/>
      <c r="AO74" s="1028"/>
      <c r="AP74" s="1028" t="s">
        <v>588</v>
      </c>
      <c r="AQ74" s="1028"/>
      <c r="AR74" s="1028"/>
      <c r="AS74" s="1028"/>
      <c r="AT74" s="1028"/>
      <c r="AU74" s="1028" t="s">
        <v>588</v>
      </c>
      <c r="AV74" s="1028"/>
      <c r="AW74" s="1028"/>
      <c r="AX74" s="1028"/>
      <c r="AY74" s="1028"/>
      <c r="AZ74" s="1029"/>
      <c r="BA74" s="1029"/>
      <c r="BB74" s="1029"/>
      <c r="BC74" s="1029"/>
      <c r="BD74" s="1030"/>
      <c r="BE74" s="267"/>
      <c r="BF74" s="267"/>
      <c r="BG74" s="267"/>
      <c r="BH74" s="267"/>
      <c r="BI74" s="267"/>
      <c r="BJ74" s="267"/>
      <c r="BK74" s="267"/>
      <c r="BL74" s="267"/>
      <c r="BM74" s="267"/>
      <c r="BN74" s="267"/>
      <c r="BO74" s="267"/>
      <c r="BP74" s="267"/>
      <c r="BQ74" s="264">
        <v>68</v>
      </c>
      <c r="BR74" s="269"/>
      <c r="BS74" s="1010"/>
      <c r="BT74" s="1011"/>
      <c r="BU74" s="1011"/>
      <c r="BV74" s="1011"/>
      <c r="BW74" s="1011"/>
      <c r="BX74" s="1011"/>
      <c r="BY74" s="1011"/>
      <c r="BZ74" s="1011"/>
      <c r="CA74" s="1011"/>
      <c r="CB74" s="1011"/>
      <c r="CC74" s="1011"/>
      <c r="CD74" s="1011"/>
      <c r="CE74" s="1011"/>
      <c r="CF74" s="1011"/>
      <c r="CG74" s="1012"/>
      <c r="CH74" s="1013"/>
      <c r="CI74" s="1014"/>
      <c r="CJ74" s="1014"/>
      <c r="CK74" s="1014"/>
      <c r="CL74" s="1015"/>
      <c r="CM74" s="1013"/>
      <c r="CN74" s="1014"/>
      <c r="CO74" s="1014"/>
      <c r="CP74" s="1014"/>
      <c r="CQ74" s="1015"/>
      <c r="CR74" s="1013"/>
      <c r="CS74" s="1014"/>
      <c r="CT74" s="1014"/>
      <c r="CU74" s="1014"/>
      <c r="CV74" s="1015"/>
      <c r="CW74" s="1013"/>
      <c r="CX74" s="1014"/>
      <c r="CY74" s="1014"/>
      <c r="CZ74" s="1014"/>
      <c r="DA74" s="1015"/>
      <c r="DB74" s="1013"/>
      <c r="DC74" s="1014"/>
      <c r="DD74" s="1014"/>
      <c r="DE74" s="1014"/>
      <c r="DF74" s="1015"/>
      <c r="DG74" s="1013"/>
      <c r="DH74" s="1014"/>
      <c r="DI74" s="1014"/>
      <c r="DJ74" s="1014"/>
      <c r="DK74" s="1015"/>
      <c r="DL74" s="1013"/>
      <c r="DM74" s="1014"/>
      <c r="DN74" s="1014"/>
      <c r="DO74" s="1014"/>
      <c r="DP74" s="1015"/>
      <c r="DQ74" s="1013"/>
      <c r="DR74" s="1014"/>
      <c r="DS74" s="1014"/>
      <c r="DT74" s="1014"/>
      <c r="DU74" s="1015"/>
      <c r="DV74" s="998"/>
      <c r="DW74" s="999"/>
      <c r="DX74" s="999"/>
      <c r="DY74" s="999"/>
      <c r="DZ74" s="1000"/>
      <c r="EA74" s="248"/>
    </row>
    <row r="75" spans="1:131" s="249" customFormat="1" ht="26.25" customHeight="1" x14ac:dyDescent="0.15">
      <c r="A75" s="263">
        <v>8</v>
      </c>
      <c r="B75" s="1031" t="s">
        <v>586</v>
      </c>
      <c r="C75" s="1032"/>
      <c r="D75" s="1032"/>
      <c r="E75" s="1032"/>
      <c r="F75" s="1032"/>
      <c r="G75" s="1032"/>
      <c r="H75" s="1032"/>
      <c r="I75" s="1032"/>
      <c r="J75" s="1032"/>
      <c r="K75" s="1032"/>
      <c r="L75" s="1032"/>
      <c r="M75" s="1032"/>
      <c r="N75" s="1032"/>
      <c r="O75" s="1032"/>
      <c r="P75" s="1033"/>
      <c r="Q75" s="1035">
        <v>52</v>
      </c>
      <c r="R75" s="1036"/>
      <c r="S75" s="1036"/>
      <c r="T75" s="1036"/>
      <c r="U75" s="1037"/>
      <c r="V75" s="1038">
        <v>30</v>
      </c>
      <c r="W75" s="1036"/>
      <c r="X75" s="1036"/>
      <c r="Y75" s="1036"/>
      <c r="Z75" s="1037"/>
      <c r="AA75" s="1038">
        <v>22</v>
      </c>
      <c r="AB75" s="1036"/>
      <c r="AC75" s="1036"/>
      <c r="AD75" s="1036"/>
      <c r="AE75" s="1037"/>
      <c r="AF75" s="1038" t="s">
        <v>589</v>
      </c>
      <c r="AG75" s="1036"/>
      <c r="AH75" s="1036"/>
      <c r="AI75" s="1036"/>
      <c r="AJ75" s="1037"/>
      <c r="AK75" s="1038" t="s">
        <v>589</v>
      </c>
      <c r="AL75" s="1036"/>
      <c r="AM75" s="1036"/>
      <c r="AN75" s="1036"/>
      <c r="AO75" s="1037"/>
      <c r="AP75" s="1028" t="s">
        <v>588</v>
      </c>
      <c r="AQ75" s="1028"/>
      <c r="AR75" s="1028"/>
      <c r="AS75" s="1028"/>
      <c r="AT75" s="1028"/>
      <c r="AU75" s="1028" t="s">
        <v>588</v>
      </c>
      <c r="AV75" s="1028"/>
      <c r="AW75" s="1028"/>
      <c r="AX75" s="1028"/>
      <c r="AY75" s="1028"/>
      <c r="AZ75" s="1029"/>
      <c r="BA75" s="1029"/>
      <c r="BB75" s="1029"/>
      <c r="BC75" s="1029"/>
      <c r="BD75" s="1030"/>
      <c r="BE75" s="267"/>
      <c r="BF75" s="267"/>
      <c r="BG75" s="267"/>
      <c r="BH75" s="267"/>
      <c r="BI75" s="267"/>
      <c r="BJ75" s="267"/>
      <c r="BK75" s="267"/>
      <c r="BL75" s="267"/>
      <c r="BM75" s="267"/>
      <c r="BN75" s="267"/>
      <c r="BO75" s="267"/>
      <c r="BP75" s="267"/>
      <c r="BQ75" s="264">
        <v>69</v>
      </c>
      <c r="BR75" s="269"/>
      <c r="BS75" s="1010"/>
      <c r="BT75" s="1011"/>
      <c r="BU75" s="1011"/>
      <c r="BV75" s="1011"/>
      <c r="BW75" s="1011"/>
      <c r="BX75" s="1011"/>
      <c r="BY75" s="1011"/>
      <c r="BZ75" s="1011"/>
      <c r="CA75" s="1011"/>
      <c r="CB75" s="1011"/>
      <c r="CC75" s="1011"/>
      <c r="CD75" s="1011"/>
      <c r="CE75" s="1011"/>
      <c r="CF75" s="1011"/>
      <c r="CG75" s="1012"/>
      <c r="CH75" s="1013"/>
      <c r="CI75" s="1014"/>
      <c r="CJ75" s="1014"/>
      <c r="CK75" s="1014"/>
      <c r="CL75" s="1015"/>
      <c r="CM75" s="1013"/>
      <c r="CN75" s="1014"/>
      <c r="CO75" s="1014"/>
      <c r="CP75" s="1014"/>
      <c r="CQ75" s="1015"/>
      <c r="CR75" s="1013"/>
      <c r="CS75" s="1014"/>
      <c r="CT75" s="1014"/>
      <c r="CU75" s="1014"/>
      <c r="CV75" s="1015"/>
      <c r="CW75" s="1013"/>
      <c r="CX75" s="1014"/>
      <c r="CY75" s="1014"/>
      <c r="CZ75" s="1014"/>
      <c r="DA75" s="1015"/>
      <c r="DB75" s="1013"/>
      <c r="DC75" s="1014"/>
      <c r="DD75" s="1014"/>
      <c r="DE75" s="1014"/>
      <c r="DF75" s="1015"/>
      <c r="DG75" s="1013"/>
      <c r="DH75" s="1014"/>
      <c r="DI75" s="1014"/>
      <c r="DJ75" s="1014"/>
      <c r="DK75" s="1015"/>
      <c r="DL75" s="1013"/>
      <c r="DM75" s="1014"/>
      <c r="DN75" s="1014"/>
      <c r="DO75" s="1014"/>
      <c r="DP75" s="1015"/>
      <c r="DQ75" s="1013"/>
      <c r="DR75" s="1014"/>
      <c r="DS75" s="1014"/>
      <c r="DT75" s="1014"/>
      <c r="DU75" s="1015"/>
      <c r="DV75" s="998"/>
      <c r="DW75" s="999"/>
      <c r="DX75" s="999"/>
      <c r="DY75" s="999"/>
      <c r="DZ75" s="1000"/>
      <c r="EA75" s="248"/>
    </row>
    <row r="76" spans="1:131" s="249" customFormat="1" ht="26.25" customHeight="1" x14ac:dyDescent="0.15">
      <c r="A76" s="263">
        <v>9</v>
      </c>
      <c r="B76" s="1031" t="s">
        <v>587</v>
      </c>
      <c r="C76" s="1032"/>
      <c r="D76" s="1032"/>
      <c r="E76" s="1032"/>
      <c r="F76" s="1032"/>
      <c r="G76" s="1032"/>
      <c r="H76" s="1032"/>
      <c r="I76" s="1032"/>
      <c r="J76" s="1032"/>
      <c r="K76" s="1032"/>
      <c r="L76" s="1032"/>
      <c r="M76" s="1032"/>
      <c r="N76" s="1032"/>
      <c r="O76" s="1032"/>
      <c r="P76" s="1033"/>
      <c r="Q76" s="1035">
        <v>36</v>
      </c>
      <c r="R76" s="1036"/>
      <c r="S76" s="1036"/>
      <c r="T76" s="1036"/>
      <c r="U76" s="1037"/>
      <c r="V76" s="1038">
        <v>32</v>
      </c>
      <c r="W76" s="1036"/>
      <c r="X76" s="1036"/>
      <c r="Y76" s="1036"/>
      <c r="Z76" s="1037"/>
      <c r="AA76" s="1038">
        <v>4</v>
      </c>
      <c r="AB76" s="1036"/>
      <c r="AC76" s="1036"/>
      <c r="AD76" s="1036"/>
      <c r="AE76" s="1037"/>
      <c r="AF76" s="1038" t="s">
        <v>589</v>
      </c>
      <c r="AG76" s="1036"/>
      <c r="AH76" s="1036"/>
      <c r="AI76" s="1036"/>
      <c r="AJ76" s="1037"/>
      <c r="AK76" s="1038" t="s">
        <v>589</v>
      </c>
      <c r="AL76" s="1036"/>
      <c r="AM76" s="1036"/>
      <c r="AN76" s="1036"/>
      <c r="AO76" s="1037"/>
      <c r="AP76" s="1028" t="s">
        <v>588</v>
      </c>
      <c r="AQ76" s="1028"/>
      <c r="AR76" s="1028"/>
      <c r="AS76" s="1028"/>
      <c r="AT76" s="1028"/>
      <c r="AU76" s="1028" t="s">
        <v>588</v>
      </c>
      <c r="AV76" s="1028"/>
      <c r="AW76" s="1028"/>
      <c r="AX76" s="1028"/>
      <c r="AY76" s="1028"/>
      <c r="AZ76" s="1029"/>
      <c r="BA76" s="1029"/>
      <c r="BB76" s="1029"/>
      <c r="BC76" s="1029"/>
      <c r="BD76" s="1030"/>
      <c r="BE76" s="267"/>
      <c r="BF76" s="267"/>
      <c r="BG76" s="267"/>
      <c r="BH76" s="267"/>
      <c r="BI76" s="267"/>
      <c r="BJ76" s="267"/>
      <c r="BK76" s="267"/>
      <c r="BL76" s="267"/>
      <c r="BM76" s="267"/>
      <c r="BN76" s="267"/>
      <c r="BO76" s="267"/>
      <c r="BP76" s="267"/>
      <c r="BQ76" s="264">
        <v>70</v>
      </c>
      <c r="BR76" s="269"/>
      <c r="BS76" s="1010"/>
      <c r="BT76" s="1011"/>
      <c r="BU76" s="1011"/>
      <c r="BV76" s="1011"/>
      <c r="BW76" s="1011"/>
      <c r="BX76" s="1011"/>
      <c r="BY76" s="1011"/>
      <c r="BZ76" s="1011"/>
      <c r="CA76" s="1011"/>
      <c r="CB76" s="1011"/>
      <c r="CC76" s="1011"/>
      <c r="CD76" s="1011"/>
      <c r="CE76" s="1011"/>
      <c r="CF76" s="1011"/>
      <c r="CG76" s="1012"/>
      <c r="CH76" s="1013"/>
      <c r="CI76" s="1014"/>
      <c r="CJ76" s="1014"/>
      <c r="CK76" s="1014"/>
      <c r="CL76" s="1015"/>
      <c r="CM76" s="1013"/>
      <c r="CN76" s="1014"/>
      <c r="CO76" s="1014"/>
      <c r="CP76" s="1014"/>
      <c r="CQ76" s="1015"/>
      <c r="CR76" s="1013"/>
      <c r="CS76" s="1014"/>
      <c r="CT76" s="1014"/>
      <c r="CU76" s="1014"/>
      <c r="CV76" s="1015"/>
      <c r="CW76" s="1013"/>
      <c r="CX76" s="1014"/>
      <c r="CY76" s="1014"/>
      <c r="CZ76" s="1014"/>
      <c r="DA76" s="1015"/>
      <c r="DB76" s="1013"/>
      <c r="DC76" s="1014"/>
      <c r="DD76" s="1014"/>
      <c r="DE76" s="1014"/>
      <c r="DF76" s="1015"/>
      <c r="DG76" s="1013"/>
      <c r="DH76" s="1014"/>
      <c r="DI76" s="1014"/>
      <c r="DJ76" s="1014"/>
      <c r="DK76" s="1015"/>
      <c r="DL76" s="1013"/>
      <c r="DM76" s="1014"/>
      <c r="DN76" s="1014"/>
      <c r="DO76" s="1014"/>
      <c r="DP76" s="1015"/>
      <c r="DQ76" s="1013"/>
      <c r="DR76" s="1014"/>
      <c r="DS76" s="1014"/>
      <c r="DT76" s="1014"/>
      <c r="DU76" s="1015"/>
      <c r="DV76" s="998"/>
      <c r="DW76" s="999"/>
      <c r="DX76" s="999"/>
      <c r="DY76" s="999"/>
      <c r="DZ76" s="1000"/>
      <c r="EA76" s="248"/>
    </row>
    <row r="77" spans="1:131" s="249" customFormat="1" ht="26.25" customHeight="1" x14ac:dyDescent="0.15">
      <c r="A77" s="263">
        <v>10</v>
      </c>
      <c r="B77" s="1031"/>
      <c r="C77" s="1032"/>
      <c r="D77" s="1032"/>
      <c r="E77" s="1032"/>
      <c r="F77" s="1032"/>
      <c r="G77" s="1032"/>
      <c r="H77" s="1032"/>
      <c r="I77" s="1032"/>
      <c r="J77" s="1032"/>
      <c r="K77" s="1032"/>
      <c r="L77" s="1032"/>
      <c r="M77" s="1032"/>
      <c r="N77" s="1032"/>
      <c r="O77" s="1032"/>
      <c r="P77" s="1033"/>
      <c r="Q77" s="1035"/>
      <c r="R77" s="1036"/>
      <c r="S77" s="1036"/>
      <c r="T77" s="1036"/>
      <c r="U77" s="1037"/>
      <c r="V77" s="1038"/>
      <c r="W77" s="1036"/>
      <c r="X77" s="1036"/>
      <c r="Y77" s="1036"/>
      <c r="Z77" s="1037"/>
      <c r="AA77" s="1038"/>
      <c r="AB77" s="1036"/>
      <c r="AC77" s="1036"/>
      <c r="AD77" s="1036"/>
      <c r="AE77" s="1037"/>
      <c r="AF77" s="1038"/>
      <c r="AG77" s="1036"/>
      <c r="AH77" s="1036"/>
      <c r="AI77" s="1036"/>
      <c r="AJ77" s="1037"/>
      <c r="AK77" s="1038"/>
      <c r="AL77" s="1036"/>
      <c r="AM77" s="1036"/>
      <c r="AN77" s="1036"/>
      <c r="AO77" s="1037"/>
      <c r="AP77" s="1038"/>
      <c r="AQ77" s="1036"/>
      <c r="AR77" s="1036"/>
      <c r="AS77" s="1036"/>
      <c r="AT77" s="1037"/>
      <c r="AU77" s="1038"/>
      <c r="AV77" s="1036"/>
      <c r="AW77" s="1036"/>
      <c r="AX77" s="1036"/>
      <c r="AY77" s="1037"/>
      <c r="AZ77" s="1029"/>
      <c r="BA77" s="1029"/>
      <c r="BB77" s="1029"/>
      <c r="BC77" s="1029"/>
      <c r="BD77" s="1030"/>
      <c r="BE77" s="267"/>
      <c r="BF77" s="267"/>
      <c r="BG77" s="267"/>
      <c r="BH77" s="267"/>
      <c r="BI77" s="267"/>
      <c r="BJ77" s="267"/>
      <c r="BK77" s="267"/>
      <c r="BL77" s="267"/>
      <c r="BM77" s="267"/>
      <c r="BN77" s="267"/>
      <c r="BO77" s="267"/>
      <c r="BP77" s="267"/>
      <c r="BQ77" s="264">
        <v>71</v>
      </c>
      <c r="BR77" s="269"/>
      <c r="BS77" s="1010"/>
      <c r="BT77" s="1011"/>
      <c r="BU77" s="1011"/>
      <c r="BV77" s="1011"/>
      <c r="BW77" s="1011"/>
      <c r="BX77" s="1011"/>
      <c r="BY77" s="1011"/>
      <c r="BZ77" s="1011"/>
      <c r="CA77" s="1011"/>
      <c r="CB77" s="1011"/>
      <c r="CC77" s="1011"/>
      <c r="CD77" s="1011"/>
      <c r="CE77" s="1011"/>
      <c r="CF77" s="1011"/>
      <c r="CG77" s="1012"/>
      <c r="CH77" s="1013"/>
      <c r="CI77" s="1014"/>
      <c r="CJ77" s="1014"/>
      <c r="CK77" s="1014"/>
      <c r="CL77" s="1015"/>
      <c r="CM77" s="1013"/>
      <c r="CN77" s="1014"/>
      <c r="CO77" s="1014"/>
      <c r="CP77" s="1014"/>
      <c r="CQ77" s="1015"/>
      <c r="CR77" s="1013"/>
      <c r="CS77" s="1014"/>
      <c r="CT77" s="1014"/>
      <c r="CU77" s="1014"/>
      <c r="CV77" s="1015"/>
      <c r="CW77" s="1013"/>
      <c r="CX77" s="1014"/>
      <c r="CY77" s="1014"/>
      <c r="CZ77" s="1014"/>
      <c r="DA77" s="1015"/>
      <c r="DB77" s="1013"/>
      <c r="DC77" s="1014"/>
      <c r="DD77" s="1014"/>
      <c r="DE77" s="1014"/>
      <c r="DF77" s="1015"/>
      <c r="DG77" s="1013"/>
      <c r="DH77" s="1014"/>
      <c r="DI77" s="1014"/>
      <c r="DJ77" s="1014"/>
      <c r="DK77" s="1015"/>
      <c r="DL77" s="1013"/>
      <c r="DM77" s="1014"/>
      <c r="DN77" s="1014"/>
      <c r="DO77" s="1014"/>
      <c r="DP77" s="1015"/>
      <c r="DQ77" s="1013"/>
      <c r="DR77" s="1014"/>
      <c r="DS77" s="1014"/>
      <c r="DT77" s="1014"/>
      <c r="DU77" s="1015"/>
      <c r="DV77" s="998"/>
      <c r="DW77" s="999"/>
      <c r="DX77" s="999"/>
      <c r="DY77" s="999"/>
      <c r="DZ77" s="1000"/>
      <c r="EA77" s="248"/>
    </row>
    <row r="78" spans="1:131" s="249" customFormat="1" ht="26.25" customHeight="1" x14ac:dyDescent="0.15">
      <c r="A78" s="263">
        <v>11</v>
      </c>
      <c r="B78" s="1031"/>
      <c r="C78" s="1032"/>
      <c r="D78" s="1032"/>
      <c r="E78" s="1032"/>
      <c r="F78" s="1032"/>
      <c r="G78" s="1032"/>
      <c r="H78" s="1032"/>
      <c r="I78" s="1032"/>
      <c r="J78" s="1032"/>
      <c r="K78" s="1032"/>
      <c r="L78" s="1032"/>
      <c r="M78" s="1032"/>
      <c r="N78" s="1032"/>
      <c r="O78" s="1032"/>
      <c r="P78" s="1033"/>
      <c r="Q78" s="1034"/>
      <c r="R78" s="1028"/>
      <c r="S78" s="1028"/>
      <c r="T78" s="1028"/>
      <c r="U78" s="1028"/>
      <c r="V78" s="1028"/>
      <c r="W78" s="1028"/>
      <c r="X78" s="1028"/>
      <c r="Y78" s="1028"/>
      <c r="Z78" s="1028"/>
      <c r="AA78" s="1028"/>
      <c r="AB78" s="1028"/>
      <c r="AC78" s="1028"/>
      <c r="AD78" s="1028"/>
      <c r="AE78" s="1028"/>
      <c r="AF78" s="1028"/>
      <c r="AG78" s="1028"/>
      <c r="AH78" s="1028"/>
      <c r="AI78" s="1028"/>
      <c r="AJ78" s="1028"/>
      <c r="AK78" s="1028"/>
      <c r="AL78" s="1028"/>
      <c r="AM78" s="1028"/>
      <c r="AN78" s="1028"/>
      <c r="AO78" s="1028"/>
      <c r="AP78" s="1028"/>
      <c r="AQ78" s="1028"/>
      <c r="AR78" s="1028"/>
      <c r="AS78" s="1028"/>
      <c r="AT78" s="1028"/>
      <c r="AU78" s="1028"/>
      <c r="AV78" s="1028"/>
      <c r="AW78" s="1028"/>
      <c r="AX78" s="1028"/>
      <c r="AY78" s="1028"/>
      <c r="AZ78" s="1029"/>
      <c r="BA78" s="1029"/>
      <c r="BB78" s="1029"/>
      <c r="BC78" s="1029"/>
      <c r="BD78" s="1030"/>
      <c r="BE78" s="267"/>
      <c r="BF78" s="267"/>
      <c r="BG78" s="267"/>
      <c r="BH78" s="267"/>
      <c r="BI78" s="267"/>
      <c r="BJ78" s="270"/>
      <c r="BK78" s="270"/>
      <c r="BL78" s="270"/>
      <c r="BM78" s="270"/>
      <c r="BN78" s="270"/>
      <c r="BO78" s="267"/>
      <c r="BP78" s="267"/>
      <c r="BQ78" s="264">
        <v>72</v>
      </c>
      <c r="BR78" s="269"/>
      <c r="BS78" s="1010"/>
      <c r="BT78" s="1011"/>
      <c r="BU78" s="1011"/>
      <c r="BV78" s="1011"/>
      <c r="BW78" s="1011"/>
      <c r="BX78" s="1011"/>
      <c r="BY78" s="1011"/>
      <c r="BZ78" s="1011"/>
      <c r="CA78" s="1011"/>
      <c r="CB78" s="1011"/>
      <c r="CC78" s="1011"/>
      <c r="CD78" s="1011"/>
      <c r="CE78" s="1011"/>
      <c r="CF78" s="1011"/>
      <c r="CG78" s="1012"/>
      <c r="CH78" s="1013"/>
      <c r="CI78" s="1014"/>
      <c r="CJ78" s="1014"/>
      <c r="CK78" s="1014"/>
      <c r="CL78" s="1015"/>
      <c r="CM78" s="1013"/>
      <c r="CN78" s="1014"/>
      <c r="CO78" s="1014"/>
      <c r="CP78" s="1014"/>
      <c r="CQ78" s="1015"/>
      <c r="CR78" s="1013"/>
      <c r="CS78" s="1014"/>
      <c r="CT78" s="1014"/>
      <c r="CU78" s="1014"/>
      <c r="CV78" s="1015"/>
      <c r="CW78" s="1013"/>
      <c r="CX78" s="1014"/>
      <c r="CY78" s="1014"/>
      <c r="CZ78" s="1014"/>
      <c r="DA78" s="1015"/>
      <c r="DB78" s="1013"/>
      <c r="DC78" s="1014"/>
      <c r="DD78" s="1014"/>
      <c r="DE78" s="1014"/>
      <c r="DF78" s="1015"/>
      <c r="DG78" s="1013"/>
      <c r="DH78" s="1014"/>
      <c r="DI78" s="1014"/>
      <c r="DJ78" s="1014"/>
      <c r="DK78" s="1015"/>
      <c r="DL78" s="1013"/>
      <c r="DM78" s="1014"/>
      <c r="DN78" s="1014"/>
      <c r="DO78" s="1014"/>
      <c r="DP78" s="1015"/>
      <c r="DQ78" s="1013"/>
      <c r="DR78" s="1014"/>
      <c r="DS78" s="1014"/>
      <c r="DT78" s="1014"/>
      <c r="DU78" s="1015"/>
      <c r="DV78" s="998"/>
      <c r="DW78" s="999"/>
      <c r="DX78" s="999"/>
      <c r="DY78" s="999"/>
      <c r="DZ78" s="1000"/>
      <c r="EA78" s="248"/>
    </row>
    <row r="79" spans="1:131" s="249" customFormat="1" ht="26.25" customHeight="1" x14ac:dyDescent="0.15">
      <c r="A79" s="263">
        <v>12</v>
      </c>
      <c r="B79" s="1031"/>
      <c r="C79" s="1032"/>
      <c r="D79" s="1032"/>
      <c r="E79" s="1032"/>
      <c r="F79" s="1032"/>
      <c r="G79" s="1032"/>
      <c r="H79" s="1032"/>
      <c r="I79" s="1032"/>
      <c r="J79" s="1032"/>
      <c r="K79" s="1032"/>
      <c r="L79" s="1032"/>
      <c r="M79" s="1032"/>
      <c r="N79" s="1032"/>
      <c r="O79" s="1032"/>
      <c r="P79" s="1033"/>
      <c r="Q79" s="1034"/>
      <c r="R79" s="1028"/>
      <c r="S79" s="1028"/>
      <c r="T79" s="1028"/>
      <c r="U79" s="1028"/>
      <c r="V79" s="1028"/>
      <c r="W79" s="1028"/>
      <c r="X79" s="1028"/>
      <c r="Y79" s="1028"/>
      <c r="Z79" s="1028"/>
      <c r="AA79" s="1028"/>
      <c r="AB79" s="1028"/>
      <c r="AC79" s="1028"/>
      <c r="AD79" s="1028"/>
      <c r="AE79" s="1028"/>
      <c r="AF79" s="1028"/>
      <c r="AG79" s="1028"/>
      <c r="AH79" s="1028"/>
      <c r="AI79" s="1028"/>
      <c r="AJ79" s="1028"/>
      <c r="AK79" s="1028"/>
      <c r="AL79" s="1028"/>
      <c r="AM79" s="1028"/>
      <c r="AN79" s="1028"/>
      <c r="AO79" s="1028"/>
      <c r="AP79" s="1028"/>
      <c r="AQ79" s="1028"/>
      <c r="AR79" s="1028"/>
      <c r="AS79" s="1028"/>
      <c r="AT79" s="1028"/>
      <c r="AU79" s="1028"/>
      <c r="AV79" s="1028"/>
      <c r="AW79" s="1028"/>
      <c r="AX79" s="1028"/>
      <c r="AY79" s="1028"/>
      <c r="AZ79" s="1029"/>
      <c r="BA79" s="1029"/>
      <c r="BB79" s="1029"/>
      <c r="BC79" s="1029"/>
      <c r="BD79" s="1030"/>
      <c r="BE79" s="267"/>
      <c r="BF79" s="267"/>
      <c r="BG79" s="267"/>
      <c r="BH79" s="267"/>
      <c r="BI79" s="267"/>
      <c r="BJ79" s="270"/>
      <c r="BK79" s="270"/>
      <c r="BL79" s="270"/>
      <c r="BM79" s="270"/>
      <c r="BN79" s="270"/>
      <c r="BO79" s="267"/>
      <c r="BP79" s="267"/>
      <c r="BQ79" s="264">
        <v>73</v>
      </c>
      <c r="BR79" s="269"/>
      <c r="BS79" s="1010"/>
      <c r="BT79" s="1011"/>
      <c r="BU79" s="1011"/>
      <c r="BV79" s="1011"/>
      <c r="BW79" s="1011"/>
      <c r="BX79" s="1011"/>
      <c r="BY79" s="1011"/>
      <c r="BZ79" s="1011"/>
      <c r="CA79" s="1011"/>
      <c r="CB79" s="1011"/>
      <c r="CC79" s="1011"/>
      <c r="CD79" s="1011"/>
      <c r="CE79" s="1011"/>
      <c r="CF79" s="1011"/>
      <c r="CG79" s="1012"/>
      <c r="CH79" s="1013"/>
      <c r="CI79" s="1014"/>
      <c r="CJ79" s="1014"/>
      <c r="CK79" s="1014"/>
      <c r="CL79" s="1015"/>
      <c r="CM79" s="1013"/>
      <c r="CN79" s="1014"/>
      <c r="CO79" s="1014"/>
      <c r="CP79" s="1014"/>
      <c r="CQ79" s="1015"/>
      <c r="CR79" s="1013"/>
      <c r="CS79" s="1014"/>
      <c r="CT79" s="1014"/>
      <c r="CU79" s="1014"/>
      <c r="CV79" s="1015"/>
      <c r="CW79" s="1013"/>
      <c r="CX79" s="1014"/>
      <c r="CY79" s="1014"/>
      <c r="CZ79" s="1014"/>
      <c r="DA79" s="1015"/>
      <c r="DB79" s="1013"/>
      <c r="DC79" s="1014"/>
      <c r="DD79" s="1014"/>
      <c r="DE79" s="1014"/>
      <c r="DF79" s="1015"/>
      <c r="DG79" s="1013"/>
      <c r="DH79" s="1014"/>
      <c r="DI79" s="1014"/>
      <c r="DJ79" s="1014"/>
      <c r="DK79" s="1015"/>
      <c r="DL79" s="1013"/>
      <c r="DM79" s="1014"/>
      <c r="DN79" s="1014"/>
      <c r="DO79" s="1014"/>
      <c r="DP79" s="1015"/>
      <c r="DQ79" s="1013"/>
      <c r="DR79" s="1014"/>
      <c r="DS79" s="1014"/>
      <c r="DT79" s="1014"/>
      <c r="DU79" s="1015"/>
      <c r="DV79" s="998"/>
      <c r="DW79" s="999"/>
      <c r="DX79" s="999"/>
      <c r="DY79" s="999"/>
      <c r="DZ79" s="1000"/>
      <c r="EA79" s="248"/>
    </row>
    <row r="80" spans="1:131" s="249" customFormat="1" ht="26.25" customHeight="1" x14ac:dyDescent="0.15">
      <c r="A80" s="263">
        <v>13</v>
      </c>
      <c r="B80" s="1031"/>
      <c r="C80" s="1032"/>
      <c r="D80" s="1032"/>
      <c r="E80" s="1032"/>
      <c r="F80" s="1032"/>
      <c r="G80" s="1032"/>
      <c r="H80" s="1032"/>
      <c r="I80" s="1032"/>
      <c r="J80" s="1032"/>
      <c r="K80" s="1032"/>
      <c r="L80" s="1032"/>
      <c r="M80" s="1032"/>
      <c r="N80" s="1032"/>
      <c r="O80" s="1032"/>
      <c r="P80" s="1033"/>
      <c r="Q80" s="1034"/>
      <c r="R80" s="1028"/>
      <c r="S80" s="1028"/>
      <c r="T80" s="1028"/>
      <c r="U80" s="1028"/>
      <c r="V80" s="1028"/>
      <c r="W80" s="1028"/>
      <c r="X80" s="1028"/>
      <c r="Y80" s="1028"/>
      <c r="Z80" s="1028"/>
      <c r="AA80" s="1028"/>
      <c r="AB80" s="1028"/>
      <c r="AC80" s="1028"/>
      <c r="AD80" s="1028"/>
      <c r="AE80" s="1028"/>
      <c r="AF80" s="1028"/>
      <c r="AG80" s="1028"/>
      <c r="AH80" s="1028"/>
      <c r="AI80" s="1028"/>
      <c r="AJ80" s="1028"/>
      <c r="AK80" s="1028"/>
      <c r="AL80" s="1028"/>
      <c r="AM80" s="1028"/>
      <c r="AN80" s="1028"/>
      <c r="AO80" s="1028"/>
      <c r="AP80" s="1028"/>
      <c r="AQ80" s="1028"/>
      <c r="AR80" s="1028"/>
      <c r="AS80" s="1028"/>
      <c r="AT80" s="1028"/>
      <c r="AU80" s="1028"/>
      <c r="AV80" s="1028"/>
      <c r="AW80" s="1028"/>
      <c r="AX80" s="1028"/>
      <c r="AY80" s="1028"/>
      <c r="AZ80" s="1029"/>
      <c r="BA80" s="1029"/>
      <c r="BB80" s="1029"/>
      <c r="BC80" s="1029"/>
      <c r="BD80" s="1030"/>
      <c r="BE80" s="267"/>
      <c r="BF80" s="267"/>
      <c r="BG80" s="267"/>
      <c r="BH80" s="267"/>
      <c r="BI80" s="267"/>
      <c r="BJ80" s="267"/>
      <c r="BK80" s="267"/>
      <c r="BL80" s="267"/>
      <c r="BM80" s="267"/>
      <c r="BN80" s="267"/>
      <c r="BO80" s="267"/>
      <c r="BP80" s="267"/>
      <c r="BQ80" s="264">
        <v>74</v>
      </c>
      <c r="BR80" s="269"/>
      <c r="BS80" s="1010"/>
      <c r="BT80" s="1011"/>
      <c r="BU80" s="1011"/>
      <c r="BV80" s="1011"/>
      <c r="BW80" s="1011"/>
      <c r="BX80" s="1011"/>
      <c r="BY80" s="1011"/>
      <c r="BZ80" s="1011"/>
      <c r="CA80" s="1011"/>
      <c r="CB80" s="1011"/>
      <c r="CC80" s="1011"/>
      <c r="CD80" s="1011"/>
      <c r="CE80" s="1011"/>
      <c r="CF80" s="1011"/>
      <c r="CG80" s="1012"/>
      <c r="CH80" s="1013"/>
      <c r="CI80" s="1014"/>
      <c r="CJ80" s="1014"/>
      <c r="CK80" s="1014"/>
      <c r="CL80" s="1015"/>
      <c r="CM80" s="1013"/>
      <c r="CN80" s="1014"/>
      <c r="CO80" s="1014"/>
      <c r="CP80" s="1014"/>
      <c r="CQ80" s="1015"/>
      <c r="CR80" s="1013"/>
      <c r="CS80" s="1014"/>
      <c r="CT80" s="1014"/>
      <c r="CU80" s="1014"/>
      <c r="CV80" s="1015"/>
      <c r="CW80" s="1013"/>
      <c r="CX80" s="1014"/>
      <c r="CY80" s="1014"/>
      <c r="CZ80" s="1014"/>
      <c r="DA80" s="1015"/>
      <c r="DB80" s="1013"/>
      <c r="DC80" s="1014"/>
      <c r="DD80" s="1014"/>
      <c r="DE80" s="1014"/>
      <c r="DF80" s="1015"/>
      <c r="DG80" s="1013"/>
      <c r="DH80" s="1014"/>
      <c r="DI80" s="1014"/>
      <c r="DJ80" s="1014"/>
      <c r="DK80" s="1015"/>
      <c r="DL80" s="1013"/>
      <c r="DM80" s="1014"/>
      <c r="DN80" s="1014"/>
      <c r="DO80" s="1014"/>
      <c r="DP80" s="1015"/>
      <c r="DQ80" s="1013"/>
      <c r="DR80" s="1014"/>
      <c r="DS80" s="1014"/>
      <c r="DT80" s="1014"/>
      <c r="DU80" s="1015"/>
      <c r="DV80" s="998"/>
      <c r="DW80" s="999"/>
      <c r="DX80" s="999"/>
      <c r="DY80" s="999"/>
      <c r="DZ80" s="1000"/>
      <c r="EA80" s="248"/>
    </row>
    <row r="81" spans="1:131" s="249" customFormat="1" ht="26.25" customHeight="1" x14ac:dyDescent="0.15">
      <c r="A81" s="263">
        <v>14</v>
      </c>
      <c r="B81" s="1031"/>
      <c r="C81" s="1032"/>
      <c r="D81" s="1032"/>
      <c r="E81" s="1032"/>
      <c r="F81" s="1032"/>
      <c r="G81" s="1032"/>
      <c r="H81" s="1032"/>
      <c r="I81" s="1032"/>
      <c r="J81" s="1032"/>
      <c r="K81" s="1032"/>
      <c r="L81" s="1032"/>
      <c r="M81" s="1032"/>
      <c r="N81" s="1032"/>
      <c r="O81" s="1032"/>
      <c r="P81" s="1033"/>
      <c r="Q81" s="1034"/>
      <c r="R81" s="1028"/>
      <c r="S81" s="1028"/>
      <c r="T81" s="1028"/>
      <c r="U81" s="1028"/>
      <c r="V81" s="1028"/>
      <c r="W81" s="1028"/>
      <c r="X81" s="1028"/>
      <c r="Y81" s="1028"/>
      <c r="Z81" s="1028"/>
      <c r="AA81" s="1028"/>
      <c r="AB81" s="1028"/>
      <c r="AC81" s="1028"/>
      <c r="AD81" s="1028"/>
      <c r="AE81" s="1028"/>
      <c r="AF81" s="1028"/>
      <c r="AG81" s="1028"/>
      <c r="AH81" s="1028"/>
      <c r="AI81" s="1028"/>
      <c r="AJ81" s="1028"/>
      <c r="AK81" s="1028"/>
      <c r="AL81" s="1028"/>
      <c r="AM81" s="1028"/>
      <c r="AN81" s="1028"/>
      <c r="AO81" s="1028"/>
      <c r="AP81" s="1028"/>
      <c r="AQ81" s="1028"/>
      <c r="AR81" s="1028"/>
      <c r="AS81" s="1028"/>
      <c r="AT81" s="1028"/>
      <c r="AU81" s="1028"/>
      <c r="AV81" s="1028"/>
      <c r="AW81" s="1028"/>
      <c r="AX81" s="1028"/>
      <c r="AY81" s="1028"/>
      <c r="AZ81" s="1029"/>
      <c r="BA81" s="1029"/>
      <c r="BB81" s="1029"/>
      <c r="BC81" s="1029"/>
      <c r="BD81" s="1030"/>
      <c r="BE81" s="267"/>
      <c r="BF81" s="267"/>
      <c r="BG81" s="267"/>
      <c r="BH81" s="267"/>
      <c r="BI81" s="267"/>
      <c r="BJ81" s="267"/>
      <c r="BK81" s="267"/>
      <c r="BL81" s="267"/>
      <c r="BM81" s="267"/>
      <c r="BN81" s="267"/>
      <c r="BO81" s="267"/>
      <c r="BP81" s="267"/>
      <c r="BQ81" s="264">
        <v>75</v>
      </c>
      <c r="BR81" s="269"/>
      <c r="BS81" s="1010"/>
      <c r="BT81" s="1011"/>
      <c r="BU81" s="1011"/>
      <c r="BV81" s="1011"/>
      <c r="BW81" s="1011"/>
      <c r="BX81" s="1011"/>
      <c r="BY81" s="1011"/>
      <c r="BZ81" s="1011"/>
      <c r="CA81" s="1011"/>
      <c r="CB81" s="1011"/>
      <c r="CC81" s="1011"/>
      <c r="CD81" s="1011"/>
      <c r="CE81" s="1011"/>
      <c r="CF81" s="1011"/>
      <c r="CG81" s="1012"/>
      <c r="CH81" s="1013"/>
      <c r="CI81" s="1014"/>
      <c r="CJ81" s="1014"/>
      <c r="CK81" s="1014"/>
      <c r="CL81" s="1015"/>
      <c r="CM81" s="1013"/>
      <c r="CN81" s="1014"/>
      <c r="CO81" s="1014"/>
      <c r="CP81" s="1014"/>
      <c r="CQ81" s="1015"/>
      <c r="CR81" s="1013"/>
      <c r="CS81" s="1014"/>
      <c r="CT81" s="1014"/>
      <c r="CU81" s="1014"/>
      <c r="CV81" s="1015"/>
      <c r="CW81" s="1013"/>
      <c r="CX81" s="1014"/>
      <c r="CY81" s="1014"/>
      <c r="CZ81" s="1014"/>
      <c r="DA81" s="1015"/>
      <c r="DB81" s="1013"/>
      <c r="DC81" s="1014"/>
      <c r="DD81" s="1014"/>
      <c r="DE81" s="1014"/>
      <c r="DF81" s="1015"/>
      <c r="DG81" s="1013"/>
      <c r="DH81" s="1014"/>
      <c r="DI81" s="1014"/>
      <c r="DJ81" s="1014"/>
      <c r="DK81" s="1015"/>
      <c r="DL81" s="1013"/>
      <c r="DM81" s="1014"/>
      <c r="DN81" s="1014"/>
      <c r="DO81" s="1014"/>
      <c r="DP81" s="1015"/>
      <c r="DQ81" s="1013"/>
      <c r="DR81" s="1014"/>
      <c r="DS81" s="1014"/>
      <c r="DT81" s="1014"/>
      <c r="DU81" s="1015"/>
      <c r="DV81" s="998"/>
      <c r="DW81" s="999"/>
      <c r="DX81" s="999"/>
      <c r="DY81" s="999"/>
      <c r="DZ81" s="1000"/>
      <c r="EA81" s="248"/>
    </row>
    <row r="82" spans="1:131" s="249" customFormat="1" ht="26.25" customHeight="1" x14ac:dyDescent="0.15">
      <c r="A82" s="263">
        <v>15</v>
      </c>
      <c r="B82" s="1031"/>
      <c r="C82" s="1032"/>
      <c r="D82" s="1032"/>
      <c r="E82" s="1032"/>
      <c r="F82" s="1032"/>
      <c r="G82" s="1032"/>
      <c r="H82" s="1032"/>
      <c r="I82" s="1032"/>
      <c r="J82" s="1032"/>
      <c r="K82" s="1032"/>
      <c r="L82" s="1032"/>
      <c r="M82" s="1032"/>
      <c r="N82" s="1032"/>
      <c r="O82" s="1032"/>
      <c r="P82" s="1033"/>
      <c r="Q82" s="1034"/>
      <c r="R82" s="1028"/>
      <c r="S82" s="1028"/>
      <c r="T82" s="1028"/>
      <c r="U82" s="1028"/>
      <c r="V82" s="1028"/>
      <c r="W82" s="1028"/>
      <c r="X82" s="1028"/>
      <c r="Y82" s="1028"/>
      <c r="Z82" s="1028"/>
      <c r="AA82" s="1028"/>
      <c r="AB82" s="1028"/>
      <c r="AC82" s="1028"/>
      <c r="AD82" s="1028"/>
      <c r="AE82" s="1028"/>
      <c r="AF82" s="1028"/>
      <c r="AG82" s="1028"/>
      <c r="AH82" s="1028"/>
      <c r="AI82" s="1028"/>
      <c r="AJ82" s="1028"/>
      <c r="AK82" s="1028"/>
      <c r="AL82" s="1028"/>
      <c r="AM82" s="1028"/>
      <c r="AN82" s="1028"/>
      <c r="AO82" s="1028"/>
      <c r="AP82" s="1028"/>
      <c r="AQ82" s="1028"/>
      <c r="AR82" s="1028"/>
      <c r="AS82" s="1028"/>
      <c r="AT82" s="1028"/>
      <c r="AU82" s="1028"/>
      <c r="AV82" s="1028"/>
      <c r="AW82" s="1028"/>
      <c r="AX82" s="1028"/>
      <c r="AY82" s="1028"/>
      <c r="AZ82" s="1029"/>
      <c r="BA82" s="1029"/>
      <c r="BB82" s="1029"/>
      <c r="BC82" s="1029"/>
      <c r="BD82" s="1030"/>
      <c r="BE82" s="267"/>
      <c r="BF82" s="267"/>
      <c r="BG82" s="267"/>
      <c r="BH82" s="267"/>
      <c r="BI82" s="267"/>
      <c r="BJ82" s="267"/>
      <c r="BK82" s="267"/>
      <c r="BL82" s="267"/>
      <c r="BM82" s="267"/>
      <c r="BN82" s="267"/>
      <c r="BO82" s="267"/>
      <c r="BP82" s="267"/>
      <c r="BQ82" s="264">
        <v>76</v>
      </c>
      <c r="BR82" s="269"/>
      <c r="BS82" s="1010"/>
      <c r="BT82" s="1011"/>
      <c r="BU82" s="1011"/>
      <c r="BV82" s="1011"/>
      <c r="BW82" s="1011"/>
      <c r="BX82" s="1011"/>
      <c r="BY82" s="1011"/>
      <c r="BZ82" s="1011"/>
      <c r="CA82" s="1011"/>
      <c r="CB82" s="1011"/>
      <c r="CC82" s="1011"/>
      <c r="CD82" s="1011"/>
      <c r="CE82" s="1011"/>
      <c r="CF82" s="1011"/>
      <c r="CG82" s="1012"/>
      <c r="CH82" s="1013"/>
      <c r="CI82" s="1014"/>
      <c r="CJ82" s="1014"/>
      <c r="CK82" s="1014"/>
      <c r="CL82" s="1015"/>
      <c r="CM82" s="1013"/>
      <c r="CN82" s="1014"/>
      <c r="CO82" s="1014"/>
      <c r="CP82" s="1014"/>
      <c r="CQ82" s="1015"/>
      <c r="CR82" s="1013"/>
      <c r="CS82" s="1014"/>
      <c r="CT82" s="1014"/>
      <c r="CU82" s="1014"/>
      <c r="CV82" s="1015"/>
      <c r="CW82" s="1013"/>
      <c r="CX82" s="1014"/>
      <c r="CY82" s="1014"/>
      <c r="CZ82" s="1014"/>
      <c r="DA82" s="1015"/>
      <c r="DB82" s="1013"/>
      <c r="DC82" s="1014"/>
      <c r="DD82" s="1014"/>
      <c r="DE82" s="1014"/>
      <c r="DF82" s="1015"/>
      <c r="DG82" s="1013"/>
      <c r="DH82" s="1014"/>
      <c r="DI82" s="1014"/>
      <c r="DJ82" s="1014"/>
      <c r="DK82" s="1015"/>
      <c r="DL82" s="1013"/>
      <c r="DM82" s="1014"/>
      <c r="DN82" s="1014"/>
      <c r="DO82" s="1014"/>
      <c r="DP82" s="1015"/>
      <c r="DQ82" s="1013"/>
      <c r="DR82" s="1014"/>
      <c r="DS82" s="1014"/>
      <c r="DT82" s="1014"/>
      <c r="DU82" s="1015"/>
      <c r="DV82" s="998"/>
      <c r="DW82" s="999"/>
      <c r="DX82" s="999"/>
      <c r="DY82" s="999"/>
      <c r="DZ82" s="1000"/>
      <c r="EA82" s="248"/>
    </row>
    <row r="83" spans="1:131" s="249" customFormat="1" ht="26.25" customHeight="1" x14ac:dyDescent="0.15">
      <c r="A83" s="263">
        <v>16</v>
      </c>
      <c r="B83" s="1031"/>
      <c r="C83" s="1032"/>
      <c r="D83" s="1032"/>
      <c r="E83" s="1032"/>
      <c r="F83" s="1032"/>
      <c r="G83" s="1032"/>
      <c r="H83" s="1032"/>
      <c r="I83" s="1032"/>
      <c r="J83" s="1032"/>
      <c r="K83" s="1032"/>
      <c r="L83" s="1032"/>
      <c r="M83" s="1032"/>
      <c r="N83" s="1032"/>
      <c r="O83" s="1032"/>
      <c r="P83" s="1033"/>
      <c r="Q83" s="1034"/>
      <c r="R83" s="1028"/>
      <c r="S83" s="1028"/>
      <c r="T83" s="1028"/>
      <c r="U83" s="1028"/>
      <c r="V83" s="1028"/>
      <c r="W83" s="1028"/>
      <c r="X83" s="1028"/>
      <c r="Y83" s="1028"/>
      <c r="Z83" s="1028"/>
      <c r="AA83" s="1028"/>
      <c r="AB83" s="1028"/>
      <c r="AC83" s="1028"/>
      <c r="AD83" s="1028"/>
      <c r="AE83" s="1028"/>
      <c r="AF83" s="1028"/>
      <c r="AG83" s="1028"/>
      <c r="AH83" s="1028"/>
      <c r="AI83" s="1028"/>
      <c r="AJ83" s="1028"/>
      <c r="AK83" s="1028"/>
      <c r="AL83" s="1028"/>
      <c r="AM83" s="1028"/>
      <c r="AN83" s="1028"/>
      <c r="AO83" s="1028"/>
      <c r="AP83" s="1028"/>
      <c r="AQ83" s="1028"/>
      <c r="AR83" s="1028"/>
      <c r="AS83" s="1028"/>
      <c r="AT83" s="1028"/>
      <c r="AU83" s="1028"/>
      <c r="AV83" s="1028"/>
      <c r="AW83" s="1028"/>
      <c r="AX83" s="1028"/>
      <c r="AY83" s="1028"/>
      <c r="AZ83" s="1029"/>
      <c r="BA83" s="1029"/>
      <c r="BB83" s="1029"/>
      <c r="BC83" s="1029"/>
      <c r="BD83" s="1030"/>
      <c r="BE83" s="267"/>
      <c r="BF83" s="267"/>
      <c r="BG83" s="267"/>
      <c r="BH83" s="267"/>
      <c r="BI83" s="267"/>
      <c r="BJ83" s="267"/>
      <c r="BK83" s="267"/>
      <c r="BL83" s="267"/>
      <c r="BM83" s="267"/>
      <c r="BN83" s="267"/>
      <c r="BO83" s="267"/>
      <c r="BP83" s="267"/>
      <c r="BQ83" s="264">
        <v>77</v>
      </c>
      <c r="BR83" s="269"/>
      <c r="BS83" s="1010"/>
      <c r="BT83" s="1011"/>
      <c r="BU83" s="1011"/>
      <c r="BV83" s="1011"/>
      <c r="BW83" s="1011"/>
      <c r="BX83" s="1011"/>
      <c r="BY83" s="1011"/>
      <c r="BZ83" s="1011"/>
      <c r="CA83" s="1011"/>
      <c r="CB83" s="1011"/>
      <c r="CC83" s="1011"/>
      <c r="CD83" s="1011"/>
      <c r="CE83" s="1011"/>
      <c r="CF83" s="1011"/>
      <c r="CG83" s="1012"/>
      <c r="CH83" s="1013"/>
      <c r="CI83" s="1014"/>
      <c r="CJ83" s="1014"/>
      <c r="CK83" s="1014"/>
      <c r="CL83" s="1015"/>
      <c r="CM83" s="1013"/>
      <c r="CN83" s="1014"/>
      <c r="CO83" s="1014"/>
      <c r="CP83" s="1014"/>
      <c r="CQ83" s="1015"/>
      <c r="CR83" s="1013"/>
      <c r="CS83" s="1014"/>
      <c r="CT83" s="1014"/>
      <c r="CU83" s="1014"/>
      <c r="CV83" s="1015"/>
      <c r="CW83" s="1013"/>
      <c r="CX83" s="1014"/>
      <c r="CY83" s="1014"/>
      <c r="CZ83" s="1014"/>
      <c r="DA83" s="1015"/>
      <c r="DB83" s="1013"/>
      <c r="DC83" s="1014"/>
      <c r="DD83" s="1014"/>
      <c r="DE83" s="1014"/>
      <c r="DF83" s="1015"/>
      <c r="DG83" s="1013"/>
      <c r="DH83" s="1014"/>
      <c r="DI83" s="1014"/>
      <c r="DJ83" s="1014"/>
      <c r="DK83" s="1015"/>
      <c r="DL83" s="1013"/>
      <c r="DM83" s="1014"/>
      <c r="DN83" s="1014"/>
      <c r="DO83" s="1014"/>
      <c r="DP83" s="1015"/>
      <c r="DQ83" s="1013"/>
      <c r="DR83" s="1014"/>
      <c r="DS83" s="1014"/>
      <c r="DT83" s="1014"/>
      <c r="DU83" s="1015"/>
      <c r="DV83" s="998"/>
      <c r="DW83" s="999"/>
      <c r="DX83" s="999"/>
      <c r="DY83" s="999"/>
      <c r="DZ83" s="1000"/>
      <c r="EA83" s="248"/>
    </row>
    <row r="84" spans="1:131" s="249" customFormat="1" ht="26.25" customHeight="1" x14ac:dyDescent="0.15">
      <c r="A84" s="263">
        <v>17</v>
      </c>
      <c r="B84" s="1031"/>
      <c r="C84" s="1032"/>
      <c r="D84" s="1032"/>
      <c r="E84" s="1032"/>
      <c r="F84" s="1032"/>
      <c r="G84" s="1032"/>
      <c r="H84" s="1032"/>
      <c r="I84" s="1032"/>
      <c r="J84" s="1032"/>
      <c r="K84" s="1032"/>
      <c r="L84" s="1032"/>
      <c r="M84" s="1032"/>
      <c r="N84" s="1032"/>
      <c r="O84" s="1032"/>
      <c r="P84" s="1033"/>
      <c r="Q84" s="1034"/>
      <c r="R84" s="1028"/>
      <c r="S84" s="1028"/>
      <c r="T84" s="1028"/>
      <c r="U84" s="1028"/>
      <c r="V84" s="1028"/>
      <c r="W84" s="1028"/>
      <c r="X84" s="1028"/>
      <c r="Y84" s="1028"/>
      <c r="Z84" s="1028"/>
      <c r="AA84" s="1028"/>
      <c r="AB84" s="1028"/>
      <c r="AC84" s="1028"/>
      <c r="AD84" s="1028"/>
      <c r="AE84" s="1028"/>
      <c r="AF84" s="1028"/>
      <c r="AG84" s="1028"/>
      <c r="AH84" s="1028"/>
      <c r="AI84" s="1028"/>
      <c r="AJ84" s="1028"/>
      <c r="AK84" s="1028"/>
      <c r="AL84" s="1028"/>
      <c r="AM84" s="1028"/>
      <c r="AN84" s="1028"/>
      <c r="AO84" s="1028"/>
      <c r="AP84" s="1028"/>
      <c r="AQ84" s="1028"/>
      <c r="AR84" s="1028"/>
      <c r="AS84" s="1028"/>
      <c r="AT84" s="1028"/>
      <c r="AU84" s="1028"/>
      <c r="AV84" s="1028"/>
      <c r="AW84" s="1028"/>
      <c r="AX84" s="1028"/>
      <c r="AY84" s="1028"/>
      <c r="AZ84" s="1029"/>
      <c r="BA84" s="1029"/>
      <c r="BB84" s="1029"/>
      <c r="BC84" s="1029"/>
      <c r="BD84" s="1030"/>
      <c r="BE84" s="267"/>
      <c r="BF84" s="267"/>
      <c r="BG84" s="267"/>
      <c r="BH84" s="267"/>
      <c r="BI84" s="267"/>
      <c r="BJ84" s="267"/>
      <c r="BK84" s="267"/>
      <c r="BL84" s="267"/>
      <c r="BM84" s="267"/>
      <c r="BN84" s="267"/>
      <c r="BO84" s="267"/>
      <c r="BP84" s="267"/>
      <c r="BQ84" s="264">
        <v>78</v>
      </c>
      <c r="BR84" s="269"/>
      <c r="BS84" s="1010"/>
      <c r="BT84" s="1011"/>
      <c r="BU84" s="1011"/>
      <c r="BV84" s="1011"/>
      <c r="BW84" s="1011"/>
      <c r="BX84" s="1011"/>
      <c r="BY84" s="1011"/>
      <c r="BZ84" s="1011"/>
      <c r="CA84" s="1011"/>
      <c r="CB84" s="1011"/>
      <c r="CC84" s="1011"/>
      <c r="CD84" s="1011"/>
      <c r="CE84" s="1011"/>
      <c r="CF84" s="1011"/>
      <c r="CG84" s="1012"/>
      <c r="CH84" s="1013"/>
      <c r="CI84" s="1014"/>
      <c r="CJ84" s="1014"/>
      <c r="CK84" s="1014"/>
      <c r="CL84" s="1015"/>
      <c r="CM84" s="1013"/>
      <c r="CN84" s="1014"/>
      <c r="CO84" s="1014"/>
      <c r="CP84" s="1014"/>
      <c r="CQ84" s="1015"/>
      <c r="CR84" s="1013"/>
      <c r="CS84" s="1014"/>
      <c r="CT84" s="1014"/>
      <c r="CU84" s="1014"/>
      <c r="CV84" s="1015"/>
      <c r="CW84" s="1013"/>
      <c r="CX84" s="1014"/>
      <c r="CY84" s="1014"/>
      <c r="CZ84" s="1014"/>
      <c r="DA84" s="1015"/>
      <c r="DB84" s="1013"/>
      <c r="DC84" s="1014"/>
      <c r="DD84" s="1014"/>
      <c r="DE84" s="1014"/>
      <c r="DF84" s="1015"/>
      <c r="DG84" s="1013"/>
      <c r="DH84" s="1014"/>
      <c r="DI84" s="1014"/>
      <c r="DJ84" s="1014"/>
      <c r="DK84" s="1015"/>
      <c r="DL84" s="1013"/>
      <c r="DM84" s="1014"/>
      <c r="DN84" s="1014"/>
      <c r="DO84" s="1014"/>
      <c r="DP84" s="1015"/>
      <c r="DQ84" s="1013"/>
      <c r="DR84" s="1014"/>
      <c r="DS84" s="1014"/>
      <c r="DT84" s="1014"/>
      <c r="DU84" s="1015"/>
      <c r="DV84" s="998"/>
      <c r="DW84" s="999"/>
      <c r="DX84" s="999"/>
      <c r="DY84" s="999"/>
      <c r="DZ84" s="1000"/>
      <c r="EA84" s="248"/>
    </row>
    <row r="85" spans="1:131" s="249" customFormat="1" ht="26.25" customHeight="1" x14ac:dyDescent="0.15">
      <c r="A85" s="263">
        <v>18</v>
      </c>
      <c r="B85" s="1031"/>
      <c r="C85" s="1032"/>
      <c r="D85" s="1032"/>
      <c r="E85" s="1032"/>
      <c r="F85" s="1032"/>
      <c r="G85" s="1032"/>
      <c r="H85" s="1032"/>
      <c r="I85" s="1032"/>
      <c r="J85" s="1032"/>
      <c r="K85" s="1032"/>
      <c r="L85" s="1032"/>
      <c r="M85" s="1032"/>
      <c r="N85" s="1032"/>
      <c r="O85" s="1032"/>
      <c r="P85" s="1033"/>
      <c r="Q85" s="1034"/>
      <c r="R85" s="1028"/>
      <c r="S85" s="1028"/>
      <c r="T85" s="1028"/>
      <c r="U85" s="1028"/>
      <c r="V85" s="1028"/>
      <c r="W85" s="1028"/>
      <c r="X85" s="1028"/>
      <c r="Y85" s="1028"/>
      <c r="Z85" s="1028"/>
      <c r="AA85" s="1028"/>
      <c r="AB85" s="1028"/>
      <c r="AC85" s="1028"/>
      <c r="AD85" s="1028"/>
      <c r="AE85" s="1028"/>
      <c r="AF85" s="1028"/>
      <c r="AG85" s="1028"/>
      <c r="AH85" s="1028"/>
      <c r="AI85" s="1028"/>
      <c r="AJ85" s="1028"/>
      <c r="AK85" s="1028"/>
      <c r="AL85" s="1028"/>
      <c r="AM85" s="1028"/>
      <c r="AN85" s="1028"/>
      <c r="AO85" s="1028"/>
      <c r="AP85" s="1028"/>
      <c r="AQ85" s="1028"/>
      <c r="AR85" s="1028"/>
      <c r="AS85" s="1028"/>
      <c r="AT85" s="1028"/>
      <c r="AU85" s="1028"/>
      <c r="AV85" s="1028"/>
      <c r="AW85" s="1028"/>
      <c r="AX85" s="1028"/>
      <c r="AY85" s="1028"/>
      <c r="AZ85" s="1029"/>
      <c r="BA85" s="1029"/>
      <c r="BB85" s="1029"/>
      <c r="BC85" s="1029"/>
      <c r="BD85" s="1030"/>
      <c r="BE85" s="267"/>
      <c r="BF85" s="267"/>
      <c r="BG85" s="267"/>
      <c r="BH85" s="267"/>
      <c r="BI85" s="267"/>
      <c r="BJ85" s="267"/>
      <c r="BK85" s="267"/>
      <c r="BL85" s="267"/>
      <c r="BM85" s="267"/>
      <c r="BN85" s="267"/>
      <c r="BO85" s="267"/>
      <c r="BP85" s="267"/>
      <c r="BQ85" s="264">
        <v>79</v>
      </c>
      <c r="BR85" s="269"/>
      <c r="BS85" s="1010"/>
      <c r="BT85" s="1011"/>
      <c r="BU85" s="1011"/>
      <c r="BV85" s="1011"/>
      <c r="BW85" s="1011"/>
      <c r="BX85" s="1011"/>
      <c r="BY85" s="1011"/>
      <c r="BZ85" s="1011"/>
      <c r="CA85" s="1011"/>
      <c r="CB85" s="1011"/>
      <c r="CC85" s="1011"/>
      <c r="CD85" s="1011"/>
      <c r="CE85" s="1011"/>
      <c r="CF85" s="1011"/>
      <c r="CG85" s="1012"/>
      <c r="CH85" s="1013"/>
      <c r="CI85" s="1014"/>
      <c r="CJ85" s="1014"/>
      <c r="CK85" s="1014"/>
      <c r="CL85" s="1015"/>
      <c r="CM85" s="1013"/>
      <c r="CN85" s="1014"/>
      <c r="CO85" s="1014"/>
      <c r="CP85" s="1014"/>
      <c r="CQ85" s="1015"/>
      <c r="CR85" s="1013"/>
      <c r="CS85" s="1014"/>
      <c r="CT85" s="1014"/>
      <c r="CU85" s="1014"/>
      <c r="CV85" s="1015"/>
      <c r="CW85" s="1013"/>
      <c r="CX85" s="1014"/>
      <c r="CY85" s="1014"/>
      <c r="CZ85" s="1014"/>
      <c r="DA85" s="1015"/>
      <c r="DB85" s="1013"/>
      <c r="DC85" s="1014"/>
      <c r="DD85" s="1014"/>
      <c r="DE85" s="1014"/>
      <c r="DF85" s="1015"/>
      <c r="DG85" s="1013"/>
      <c r="DH85" s="1014"/>
      <c r="DI85" s="1014"/>
      <c r="DJ85" s="1014"/>
      <c r="DK85" s="1015"/>
      <c r="DL85" s="1013"/>
      <c r="DM85" s="1014"/>
      <c r="DN85" s="1014"/>
      <c r="DO85" s="1014"/>
      <c r="DP85" s="1015"/>
      <c r="DQ85" s="1013"/>
      <c r="DR85" s="1014"/>
      <c r="DS85" s="1014"/>
      <c r="DT85" s="1014"/>
      <c r="DU85" s="1015"/>
      <c r="DV85" s="998"/>
      <c r="DW85" s="999"/>
      <c r="DX85" s="999"/>
      <c r="DY85" s="999"/>
      <c r="DZ85" s="1000"/>
      <c r="EA85" s="248"/>
    </row>
    <row r="86" spans="1:131" s="249" customFormat="1" ht="26.25" customHeight="1" x14ac:dyDescent="0.15">
      <c r="A86" s="263">
        <v>19</v>
      </c>
      <c r="B86" s="1031"/>
      <c r="C86" s="1032"/>
      <c r="D86" s="1032"/>
      <c r="E86" s="1032"/>
      <c r="F86" s="1032"/>
      <c r="G86" s="1032"/>
      <c r="H86" s="1032"/>
      <c r="I86" s="1032"/>
      <c r="J86" s="1032"/>
      <c r="K86" s="1032"/>
      <c r="L86" s="1032"/>
      <c r="M86" s="1032"/>
      <c r="N86" s="1032"/>
      <c r="O86" s="1032"/>
      <c r="P86" s="1033"/>
      <c r="Q86" s="1034"/>
      <c r="R86" s="1028"/>
      <c r="S86" s="1028"/>
      <c r="T86" s="1028"/>
      <c r="U86" s="1028"/>
      <c r="V86" s="1028"/>
      <c r="W86" s="1028"/>
      <c r="X86" s="1028"/>
      <c r="Y86" s="1028"/>
      <c r="Z86" s="1028"/>
      <c r="AA86" s="1028"/>
      <c r="AB86" s="1028"/>
      <c r="AC86" s="1028"/>
      <c r="AD86" s="1028"/>
      <c r="AE86" s="1028"/>
      <c r="AF86" s="1028"/>
      <c r="AG86" s="1028"/>
      <c r="AH86" s="1028"/>
      <c r="AI86" s="1028"/>
      <c r="AJ86" s="1028"/>
      <c r="AK86" s="1028"/>
      <c r="AL86" s="1028"/>
      <c r="AM86" s="1028"/>
      <c r="AN86" s="1028"/>
      <c r="AO86" s="1028"/>
      <c r="AP86" s="1028"/>
      <c r="AQ86" s="1028"/>
      <c r="AR86" s="1028"/>
      <c r="AS86" s="1028"/>
      <c r="AT86" s="1028"/>
      <c r="AU86" s="1028"/>
      <c r="AV86" s="1028"/>
      <c r="AW86" s="1028"/>
      <c r="AX86" s="1028"/>
      <c r="AY86" s="1028"/>
      <c r="AZ86" s="1029"/>
      <c r="BA86" s="1029"/>
      <c r="BB86" s="1029"/>
      <c r="BC86" s="1029"/>
      <c r="BD86" s="1030"/>
      <c r="BE86" s="267"/>
      <c r="BF86" s="267"/>
      <c r="BG86" s="267"/>
      <c r="BH86" s="267"/>
      <c r="BI86" s="267"/>
      <c r="BJ86" s="267"/>
      <c r="BK86" s="267"/>
      <c r="BL86" s="267"/>
      <c r="BM86" s="267"/>
      <c r="BN86" s="267"/>
      <c r="BO86" s="267"/>
      <c r="BP86" s="267"/>
      <c r="BQ86" s="264">
        <v>80</v>
      </c>
      <c r="BR86" s="269"/>
      <c r="BS86" s="1010"/>
      <c r="BT86" s="1011"/>
      <c r="BU86" s="1011"/>
      <c r="BV86" s="1011"/>
      <c r="BW86" s="1011"/>
      <c r="BX86" s="1011"/>
      <c r="BY86" s="1011"/>
      <c r="BZ86" s="1011"/>
      <c r="CA86" s="1011"/>
      <c r="CB86" s="1011"/>
      <c r="CC86" s="1011"/>
      <c r="CD86" s="1011"/>
      <c r="CE86" s="1011"/>
      <c r="CF86" s="1011"/>
      <c r="CG86" s="1012"/>
      <c r="CH86" s="1013"/>
      <c r="CI86" s="1014"/>
      <c r="CJ86" s="1014"/>
      <c r="CK86" s="1014"/>
      <c r="CL86" s="1015"/>
      <c r="CM86" s="1013"/>
      <c r="CN86" s="1014"/>
      <c r="CO86" s="1014"/>
      <c r="CP86" s="1014"/>
      <c r="CQ86" s="1015"/>
      <c r="CR86" s="1013"/>
      <c r="CS86" s="1014"/>
      <c r="CT86" s="1014"/>
      <c r="CU86" s="1014"/>
      <c r="CV86" s="1015"/>
      <c r="CW86" s="1013"/>
      <c r="CX86" s="1014"/>
      <c r="CY86" s="1014"/>
      <c r="CZ86" s="1014"/>
      <c r="DA86" s="1015"/>
      <c r="DB86" s="1013"/>
      <c r="DC86" s="1014"/>
      <c r="DD86" s="1014"/>
      <c r="DE86" s="1014"/>
      <c r="DF86" s="1015"/>
      <c r="DG86" s="1013"/>
      <c r="DH86" s="1014"/>
      <c r="DI86" s="1014"/>
      <c r="DJ86" s="1014"/>
      <c r="DK86" s="1015"/>
      <c r="DL86" s="1013"/>
      <c r="DM86" s="1014"/>
      <c r="DN86" s="1014"/>
      <c r="DO86" s="1014"/>
      <c r="DP86" s="1015"/>
      <c r="DQ86" s="1013"/>
      <c r="DR86" s="1014"/>
      <c r="DS86" s="1014"/>
      <c r="DT86" s="1014"/>
      <c r="DU86" s="1015"/>
      <c r="DV86" s="998"/>
      <c r="DW86" s="999"/>
      <c r="DX86" s="999"/>
      <c r="DY86" s="999"/>
      <c r="DZ86" s="1000"/>
      <c r="EA86" s="248"/>
    </row>
    <row r="87" spans="1:131" s="249" customFormat="1" ht="26.25" customHeight="1" x14ac:dyDescent="0.15">
      <c r="A87" s="271">
        <v>20</v>
      </c>
      <c r="B87" s="1021"/>
      <c r="C87" s="1022"/>
      <c r="D87" s="1022"/>
      <c r="E87" s="1022"/>
      <c r="F87" s="1022"/>
      <c r="G87" s="1022"/>
      <c r="H87" s="1022"/>
      <c r="I87" s="1022"/>
      <c r="J87" s="1022"/>
      <c r="K87" s="1022"/>
      <c r="L87" s="1022"/>
      <c r="M87" s="1022"/>
      <c r="N87" s="1022"/>
      <c r="O87" s="1022"/>
      <c r="P87" s="1023"/>
      <c r="Q87" s="1024"/>
      <c r="R87" s="1025"/>
      <c r="S87" s="1025"/>
      <c r="T87" s="1025"/>
      <c r="U87" s="1025"/>
      <c r="V87" s="1025"/>
      <c r="W87" s="1025"/>
      <c r="X87" s="1025"/>
      <c r="Y87" s="1025"/>
      <c r="Z87" s="1025"/>
      <c r="AA87" s="1025"/>
      <c r="AB87" s="1025"/>
      <c r="AC87" s="1025"/>
      <c r="AD87" s="1025"/>
      <c r="AE87" s="1025"/>
      <c r="AF87" s="1025"/>
      <c r="AG87" s="1025"/>
      <c r="AH87" s="1025"/>
      <c r="AI87" s="1025"/>
      <c r="AJ87" s="1025"/>
      <c r="AK87" s="1025"/>
      <c r="AL87" s="1025"/>
      <c r="AM87" s="1025"/>
      <c r="AN87" s="1025"/>
      <c r="AO87" s="1025"/>
      <c r="AP87" s="1025"/>
      <c r="AQ87" s="1025"/>
      <c r="AR87" s="1025"/>
      <c r="AS87" s="1025"/>
      <c r="AT87" s="1025"/>
      <c r="AU87" s="1025"/>
      <c r="AV87" s="1025"/>
      <c r="AW87" s="1025"/>
      <c r="AX87" s="1025"/>
      <c r="AY87" s="1025"/>
      <c r="AZ87" s="1026"/>
      <c r="BA87" s="1026"/>
      <c r="BB87" s="1026"/>
      <c r="BC87" s="1026"/>
      <c r="BD87" s="1027"/>
      <c r="BE87" s="267"/>
      <c r="BF87" s="267"/>
      <c r="BG87" s="267"/>
      <c r="BH87" s="267"/>
      <c r="BI87" s="267"/>
      <c r="BJ87" s="267"/>
      <c r="BK87" s="267"/>
      <c r="BL87" s="267"/>
      <c r="BM87" s="267"/>
      <c r="BN87" s="267"/>
      <c r="BO87" s="267"/>
      <c r="BP87" s="267"/>
      <c r="BQ87" s="264">
        <v>81</v>
      </c>
      <c r="BR87" s="269"/>
      <c r="BS87" s="1010"/>
      <c r="BT87" s="1011"/>
      <c r="BU87" s="1011"/>
      <c r="BV87" s="1011"/>
      <c r="BW87" s="1011"/>
      <c r="BX87" s="1011"/>
      <c r="BY87" s="1011"/>
      <c r="BZ87" s="1011"/>
      <c r="CA87" s="1011"/>
      <c r="CB87" s="1011"/>
      <c r="CC87" s="1011"/>
      <c r="CD87" s="1011"/>
      <c r="CE87" s="1011"/>
      <c r="CF87" s="1011"/>
      <c r="CG87" s="1012"/>
      <c r="CH87" s="1013"/>
      <c r="CI87" s="1014"/>
      <c r="CJ87" s="1014"/>
      <c r="CK87" s="1014"/>
      <c r="CL87" s="1015"/>
      <c r="CM87" s="1013"/>
      <c r="CN87" s="1014"/>
      <c r="CO87" s="1014"/>
      <c r="CP87" s="1014"/>
      <c r="CQ87" s="1015"/>
      <c r="CR87" s="1013"/>
      <c r="CS87" s="1014"/>
      <c r="CT87" s="1014"/>
      <c r="CU87" s="1014"/>
      <c r="CV87" s="1015"/>
      <c r="CW87" s="1013"/>
      <c r="CX87" s="1014"/>
      <c r="CY87" s="1014"/>
      <c r="CZ87" s="1014"/>
      <c r="DA87" s="1015"/>
      <c r="DB87" s="1013"/>
      <c r="DC87" s="1014"/>
      <c r="DD87" s="1014"/>
      <c r="DE87" s="1014"/>
      <c r="DF87" s="1015"/>
      <c r="DG87" s="1013"/>
      <c r="DH87" s="1014"/>
      <c r="DI87" s="1014"/>
      <c r="DJ87" s="1014"/>
      <c r="DK87" s="1015"/>
      <c r="DL87" s="1013"/>
      <c r="DM87" s="1014"/>
      <c r="DN87" s="1014"/>
      <c r="DO87" s="1014"/>
      <c r="DP87" s="1015"/>
      <c r="DQ87" s="1013"/>
      <c r="DR87" s="1014"/>
      <c r="DS87" s="1014"/>
      <c r="DT87" s="1014"/>
      <c r="DU87" s="1015"/>
      <c r="DV87" s="998"/>
      <c r="DW87" s="999"/>
      <c r="DX87" s="999"/>
      <c r="DY87" s="999"/>
      <c r="DZ87" s="1000"/>
      <c r="EA87" s="248"/>
    </row>
    <row r="88" spans="1:131" s="249" customFormat="1" ht="26.25" customHeight="1" thickBot="1" x14ac:dyDescent="0.2">
      <c r="A88" s="266" t="s">
        <v>391</v>
      </c>
      <c r="B88" s="1001" t="s">
        <v>422</v>
      </c>
      <c r="C88" s="1002"/>
      <c r="D88" s="1002"/>
      <c r="E88" s="1002"/>
      <c r="F88" s="1002"/>
      <c r="G88" s="1002"/>
      <c r="H88" s="1002"/>
      <c r="I88" s="1002"/>
      <c r="J88" s="1002"/>
      <c r="K88" s="1002"/>
      <c r="L88" s="1002"/>
      <c r="M88" s="1002"/>
      <c r="N88" s="1002"/>
      <c r="O88" s="1002"/>
      <c r="P88" s="1003"/>
      <c r="Q88" s="1019"/>
      <c r="R88" s="1020"/>
      <c r="S88" s="1020"/>
      <c r="T88" s="1020"/>
      <c r="U88" s="1020"/>
      <c r="V88" s="1020"/>
      <c r="W88" s="1020"/>
      <c r="X88" s="1020"/>
      <c r="Y88" s="1020"/>
      <c r="Z88" s="1020"/>
      <c r="AA88" s="1020"/>
      <c r="AB88" s="1020"/>
      <c r="AC88" s="1020"/>
      <c r="AD88" s="1020"/>
      <c r="AE88" s="1020"/>
      <c r="AF88" s="1016">
        <v>19863</v>
      </c>
      <c r="AG88" s="1016"/>
      <c r="AH88" s="1016"/>
      <c r="AI88" s="1016"/>
      <c r="AJ88" s="1016"/>
      <c r="AK88" s="1020"/>
      <c r="AL88" s="1020"/>
      <c r="AM88" s="1020"/>
      <c r="AN88" s="1020"/>
      <c r="AO88" s="1020"/>
      <c r="AP88" s="1016" t="s">
        <v>588</v>
      </c>
      <c r="AQ88" s="1016"/>
      <c r="AR88" s="1016"/>
      <c r="AS88" s="1016"/>
      <c r="AT88" s="1016"/>
      <c r="AU88" s="1016" t="s">
        <v>588</v>
      </c>
      <c r="AV88" s="1016"/>
      <c r="AW88" s="1016"/>
      <c r="AX88" s="1016"/>
      <c r="AY88" s="1016"/>
      <c r="AZ88" s="1017"/>
      <c r="BA88" s="1017"/>
      <c r="BB88" s="1017"/>
      <c r="BC88" s="1017"/>
      <c r="BD88" s="1018"/>
      <c r="BE88" s="267"/>
      <c r="BF88" s="267"/>
      <c r="BG88" s="267"/>
      <c r="BH88" s="267"/>
      <c r="BI88" s="267"/>
      <c r="BJ88" s="267"/>
      <c r="BK88" s="267"/>
      <c r="BL88" s="267"/>
      <c r="BM88" s="267"/>
      <c r="BN88" s="267"/>
      <c r="BO88" s="267"/>
      <c r="BP88" s="267"/>
      <c r="BQ88" s="264">
        <v>82</v>
      </c>
      <c r="BR88" s="269"/>
      <c r="BS88" s="1010"/>
      <c r="BT88" s="1011"/>
      <c r="BU88" s="1011"/>
      <c r="BV88" s="1011"/>
      <c r="BW88" s="1011"/>
      <c r="BX88" s="1011"/>
      <c r="BY88" s="1011"/>
      <c r="BZ88" s="1011"/>
      <c r="CA88" s="1011"/>
      <c r="CB88" s="1011"/>
      <c r="CC88" s="1011"/>
      <c r="CD88" s="1011"/>
      <c r="CE88" s="1011"/>
      <c r="CF88" s="1011"/>
      <c r="CG88" s="1012"/>
      <c r="CH88" s="1013"/>
      <c r="CI88" s="1014"/>
      <c r="CJ88" s="1014"/>
      <c r="CK88" s="1014"/>
      <c r="CL88" s="1015"/>
      <c r="CM88" s="1013"/>
      <c r="CN88" s="1014"/>
      <c r="CO88" s="1014"/>
      <c r="CP88" s="1014"/>
      <c r="CQ88" s="1015"/>
      <c r="CR88" s="1013"/>
      <c r="CS88" s="1014"/>
      <c r="CT88" s="1014"/>
      <c r="CU88" s="1014"/>
      <c r="CV88" s="1015"/>
      <c r="CW88" s="1013"/>
      <c r="CX88" s="1014"/>
      <c r="CY88" s="1014"/>
      <c r="CZ88" s="1014"/>
      <c r="DA88" s="1015"/>
      <c r="DB88" s="1013"/>
      <c r="DC88" s="1014"/>
      <c r="DD88" s="1014"/>
      <c r="DE88" s="1014"/>
      <c r="DF88" s="1015"/>
      <c r="DG88" s="1013"/>
      <c r="DH88" s="1014"/>
      <c r="DI88" s="1014"/>
      <c r="DJ88" s="1014"/>
      <c r="DK88" s="1015"/>
      <c r="DL88" s="1013"/>
      <c r="DM88" s="1014"/>
      <c r="DN88" s="1014"/>
      <c r="DO88" s="1014"/>
      <c r="DP88" s="1015"/>
      <c r="DQ88" s="1013"/>
      <c r="DR88" s="1014"/>
      <c r="DS88" s="1014"/>
      <c r="DT88" s="1014"/>
      <c r="DU88" s="1015"/>
      <c r="DV88" s="998"/>
      <c r="DW88" s="999"/>
      <c r="DX88" s="999"/>
      <c r="DY88" s="999"/>
      <c r="DZ88" s="1000"/>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1010"/>
      <c r="BT89" s="1011"/>
      <c r="BU89" s="1011"/>
      <c r="BV89" s="1011"/>
      <c r="BW89" s="1011"/>
      <c r="BX89" s="1011"/>
      <c r="BY89" s="1011"/>
      <c r="BZ89" s="1011"/>
      <c r="CA89" s="1011"/>
      <c r="CB89" s="1011"/>
      <c r="CC89" s="1011"/>
      <c r="CD89" s="1011"/>
      <c r="CE89" s="1011"/>
      <c r="CF89" s="1011"/>
      <c r="CG89" s="1012"/>
      <c r="CH89" s="1013"/>
      <c r="CI89" s="1014"/>
      <c r="CJ89" s="1014"/>
      <c r="CK89" s="1014"/>
      <c r="CL89" s="1015"/>
      <c r="CM89" s="1013"/>
      <c r="CN89" s="1014"/>
      <c r="CO89" s="1014"/>
      <c r="CP89" s="1014"/>
      <c r="CQ89" s="1015"/>
      <c r="CR89" s="1013"/>
      <c r="CS89" s="1014"/>
      <c r="CT89" s="1014"/>
      <c r="CU89" s="1014"/>
      <c r="CV89" s="1015"/>
      <c r="CW89" s="1013"/>
      <c r="CX89" s="1014"/>
      <c r="CY89" s="1014"/>
      <c r="CZ89" s="1014"/>
      <c r="DA89" s="1015"/>
      <c r="DB89" s="1013"/>
      <c r="DC89" s="1014"/>
      <c r="DD89" s="1014"/>
      <c r="DE89" s="1014"/>
      <c r="DF89" s="1015"/>
      <c r="DG89" s="1013"/>
      <c r="DH89" s="1014"/>
      <c r="DI89" s="1014"/>
      <c r="DJ89" s="1014"/>
      <c r="DK89" s="1015"/>
      <c r="DL89" s="1013"/>
      <c r="DM89" s="1014"/>
      <c r="DN89" s="1014"/>
      <c r="DO89" s="1014"/>
      <c r="DP89" s="1015"/>
      <c r="DQ89" s="1013"/>
      <c r="DR89" s="1014"/>
      <c r="DS89" s="1014"/>
      <c r="DT89" s="1014"/>
      <c r="DU89" s="1015"/>
      <c r="DV89" s="998"/>
      <c r="DW89" s="999"/>
      <c r="DX89" s="999"/>
      <c r="DY89" s="999"/>
      <c r="DZ89" s="1000"/>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1010"/>
      <c r="BT90" s="1011"/>
      <c r="BU90" s="1011"/>
      <c r="BV90" s="1011"/>
      <c r="BW90" s="1011"/>
      <c r="BX90" s="1011"/>
      <c r="BY90" s="1011"/>
      <c r="BZ90" s="1011"/>
      <c r="CA90" s="1011"/>
      <c r="CB90" s="1011"/>
      <c r="CC90" s="1011"/>
      <c r="CD90" s="1011"/>
      <c r="CE90" s="1011"/>
      <c r="CF90" s="1011"/>
      <c r="CG90" s="1012"/>
      <c r="CH90" s="1013"/>
      <c r="CI90" s="1014"/>
      <c r="CJ90" s="1014"/>
      <c r="CK90" s="1014"/>
      <c r="CL90" s="1015"/>
      <c r="CM90" s="1013"/>
      <c r="CN90" s="1014"/>
      <c r="CO90" s="1014"/>
      <c r="CP90" s="1014"/>
      <c r="CQ90" s="1015"/>
      <c r="CR90" s="1013"/>
      <c r="CS90" s="1014"/>
      <c r="CT90" s="1014"/>
      <c r="CU90" s="1014"/>
      <c r="CV90" s="1015"/>
      <c r="CW90" s="1013"/>
      <c r="CX90" s="1014"/>
      <c r="CY90" s="1014"/>
      <c r="CZ90" s="1014"/>
      <c r="DA90" s="1015"/>
      <c r="DB90" s="1013"/>
      <c r="DC90" s="1014"/>
      <c r="DD90" s="1014"/>
      <c r="DE90" s="1014"/>
      <c r="DF90" s="1015"/>
      <c r="DG90" s="1013"/>
      <c r="DH90" s="1014"/>
      <c r="DI90" s="1014"/>
      <c r="DJ90" s="1014"/>
      <c r="DK90" s="1015"/>
      <c r="DL90" s="1013"/>
      <c r="DM90" s="1014"/>
      <c r="DN90" s="1014"/>
      <c r="DO90" s="1014"/>
      <c r="DP90" s="1015"/>
      <c r="DQ90" s="1013"/>
      <c r="DR90" s="1014"/>
      <c r="DS90" s="1014"/>
      <c r="DT90" s="1014"/>
      <c r="DU90" s="1015"/>
      <c r="DV90" s="998"/>
      <c r="DW90" s="999"/>
      <c r="DX90" s="999"/>
      <c r="DY90" s="999"/>
      <c r="DZ90" s="1000"/>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1010"/>
      <c r="BT91" s="1011"/>
      <c r="BU91" s="1011"/>
      <c r="BV91" s="1011"/>
      <c r="BW91" s="1011"/>
      <c r="BX91" s="1011"/>
      <c r="BY91" s="1011"/>
      <c r="BZ91" s="1011"/>
      <c r="CA91" s="1011"/>
      <c r="CB91" s="1011"/>
      <c r="CC91" s="1011"/>
      <c r="CD91" s="1011"/>
      <c r="CE91" s="1011"/>
      <c r="CF91" s="1011"/>
      <c r="CG91" s="1012"/>
      <c r="CH91" s="1013"/>
      <c r="CI91" s="1014"/>
      <c r="CJ91" s="1014"/>
      <c r="CK91" s="1014"/>
      <c r="CL91" s="1015"/>
      <c r="CM91" s="1013"/>
      <c r="CN91" s="1014"/>
      <c r="CO91" s="1014"/>
      <c r="CP91" s="1014"/>
      <c r="CQ91" s="1015"/>
      <c r="CR91" s="1013"/>
      <c r="CS91" s="1014"/>
      <c r="CT91" s="1014"/>
      <c r="CU91" s="1014"/>
      <c r="CV91" s="1015"/>
      <c r="CW91" s="1013"/>
      <c r="CX91" s="1014"/>
      <c r="CY91" s="1014"/>
      <c r="CZ91" s="1014"/>
      <c r="DA91" s="1015"/>
      <c r="DB91" s="1013"/>
      <c r="DC91" s="1014"/>
      <c r="DD91" s="1014"/>
      <c r="DE91" s="1014"/>
      <c r="DF91" s="1015"/>
      <c r="DG91" s="1013"/>
      <c r="DH91" s="1014"/>
      <c r="DI91" s="1014"/>
      <c r="DJ91" s="1014"/>
      <c r="DK91" s="1015"/>
      <c r="DL91" s="1013"/>
      <c r="DM91" s="1014"/>
      <c r="DN91" s="1014"/>
      <c r="DO91" s="1014"/>
      <c r="DP91" s="1015"/>
      <c r="DQ91" s="1013"/>
      <c r="DR91" s="1014"/>
      <c r="DS91" s="1014"/>
      <c r="DT91" s="1014"/>
      <c r="DU91" s="1015"/>
      <c r="DV91" s="998"/>
      <c r="DW91" s="999"/>
      <c r="DX91" s="999"/>
      <c r="DY91" s="999"/>
      <c r="DZ91" s="1000"/>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1010"/>
      <c r="BT92" s="1011"/>
      <c r="BU92" s="1011"/>
      <c r="BV92" s="1011"/>
      <c r="BW92" s="1011"/>
      <c r="BX92" s="1011"/>
      <c r="BY92" s="1011"/>
      <c r="BZ92" s="1011"/>
      <c r="CA92" s="1011"/>
      <c r="CB92" s="1011"/>
      <c r="CC92" s="1011"/>
      <c r="CD92" s="1011"/>
      <c r="CE92" s="1011"/>
      <c r="CF92" s="1011"/>
      <c r="CG92" s="1012"/>
      <c r="CH92" s="1013"/>
      <c r="CI92" s="1014"/>
      <c r="CJ92" s="1014"/>
      <c r="CK92" s="1014"/>
      <c r="CL92" s="1015"/>
      <c r="CM92" s="1013"/>
      <c r="CN92" s="1014"/>
      <c r="CO92" s="1014"/>
      <c r="CP92" s="1014"/>
      <c r="CQ92" s="1015"/>
      <c r="CR92" s="1013"/>
      <c r="CS92" s="1014"/>
      <c r="CT92" s="1014"/>
      <c r="CU92" s="1014"/>
      <c r="CV92" s="1015"/>
      <c r="CW92" s="1013"/>
      <c r="CX92" s="1014"/>
      <c r="CY92" s="1014"/>
      <c r="CZ92" s="1014"/>
      <c r="DA92" s="1015"/>
      <c r="DB92" s="1013"/>
      <c r="DC92" s="1014"/>
      <c r="DD92" s="1014"/>
      <c r="DE92" s="1014"/>
      <c r="DF92" s="1015"/>
      <c r="DG92" s="1013"/>
      <c r="DH92" s="1014"/>
      <c r="DI92" s="1014"/>
      <c r="DJ92" s="1014"/>
      <c r="DK92" s="1015"/>
      <c r="DL92" s="1013"/>
      <c r="DM92" s="1014"/>
      <c r="DN92" s="1014"/>
      <c r="DO92" s="1014"/>
      <c r="DP92" s="1015"/>
      <c r="DQ92" s="1013"/>
      <c r="DR92" s="1014"/>
      <c r="DS92" s="1014"/>
      <c r="DT92" s="1014"/>
      <c r="DU92" s="1015"/>
      <c r="DV92" s="998"/>
      <c r="DW92" s="999"/>
      <c r="DX92" s="999"/>
      <c r="DY92" s="999"/>
      <c r="DZ92" s="1000"/>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1010"/>
      <c r="BT93" s="1011"/>
      <c r="BU93" s="1011"/>
      <c r="BV93" s="1011"/>
      <c r="BW93" s="1011"/>
      <c r="BX93" s="1011"/>
      <c r="BY93" s="1011"/>
      <c r="BZ93" s="1011"/>
      <c r="CA93" s="1011"/>
      <c r="CB93" s="1011"/>
      <c r="CC93" s="1011"/>
      <c r="CD93" s="1011"/>
      <c r="CE93" s="1011"/>
      <c r="CF93" s="1011"/>
      <c r="CG93" s="1012"/>
      <c r="CH93" s="1013"/>
      <c r="CI93" s="1014"/>
      <c r="CJ93" s="1014"/>
      <c r="CK93" s="1014"/>
      <c r="CL93" s="1015"/>
      <c r="CM93" s="1013"/>
      <c r="CN93" s="1014"/>
      <c r="CO93" s="1014"/>
      <c r="CP93" s="1014"/>
      <c r="CQ93" s="1015"/>
      <c r="CR93" s="1013"/>
      <c r="CS93" s="1014"/>
      <c r="CT93" s="1014"/>
      <c r="CU93" s="1014"/>
      <c r="CV93" s="1015"/>
      <c r="CW93" s="1013"/>
      <c r="CX93" s="1014"/>
      <c r="CY93" s="1014"/>
      <c r="CZ93" s="1014"/>
      <c r="DA93" s="1015"/>
      <c r="DB93" s="1013"/>
      <c r="DC93" s="1014"/>
      <c r="DD93" s="1014"/>
      <c r="DE93" s="1014"/>
      <c r="DF93" s="1015"/>
      <c r="DG93" s="1013"/>
      <c r="DH93" s="1014"/>
      <c r="DI93" s="1014"/>
      <c r="DJ93" s="1014"/>
      <c r="DK93" s="1015"/>
      <c r="DL93" s="1013"/>
      <c r="DM93" s="1014"/>
      <c r="DN93" s="1014"/>
      <c r="DO93" s="1014"/>
      <c r="DP93" s="1015"/>
      <c r="DQ93" s="1013"/>
      <c r="DR93" s="1014"/>
      <c r="DS93" s="1014"/>
      <c r="DT93" s="1014"/>
      <c r="DU93" s="1015"/>
      <c r="DV93" s="998"/>
      <c r="DW93" s="999"/>
      <c r="DX93" s="999"/>
      <c r="DY93" s="999"/>
      <c r="DZ93" s="1000"/>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1010"/>
      <c r="BT94" s="1011"/>
      <c r="BU94" s="1011"/>
      <c r="BV94" s="1011"/>
      <c r="BW94" s="1011"/>
      <c r="BX94" s="1011"/>
      <c r="BY94" s="1011"/>
      <c r="BZ94" s="1011"/>
      <c r="CA94" s="1011"/>
      <c r="CB94" s="1011"/>
      <c r="CC94" s="1011"/>
      <c r="CD94" s="1011"/>
      <c r="CE94" s="1011"/>
      <c r="CF94" s="1011"/>
      <c r="CG94" s="1012"/>
      <c r="CH94" s="1013"/>
      <c r="CI94" s="1014"/>
      <c r="CJ94" s="1014"/>
      <c r="CK94" s="1014"/>
      <c r="CL94" s="1015"/>
      <c r="CM94" s="1013"/>
      <c r="CN94" s="1014"/>
      <c r="CO94" s="1014"/>
      <c r="CP94" s="1014"/>
      <c r="CQ94" s="1015"/>
      <c r="CR94" s="1013"/>
      <c r="CS94" s="1014"/>
      <c r="CT94" s="1014"/>
      <c r="CU94" s="1014"/>
      <c r="CV94" s="1015"/>
      <c r="CW94" s="1013"/>
      <c r="CX94" s="1014"/>
      <c r="CY94" s="1014"/>
      <c r="CZ94" s="1014"/>
      <c r="DA94" s="1015"/>
      <c r="DB94" s="1013"/>
      <c r="DC94" s="1014"/>
      <c r="DD94" s="1014"/>
      <c r="DE94" s="1014"/>
      <c r="DF94" s="1015"/>
      <c r="DG94" s="1013"/>
      <c r="DH94" s="1014"/>
      <c r="DI94" s="1014"/>
      <c r="DJ94" s="1014"/>
      <c r="DK94" s="1015"/>
      <c r="DL94" s="1013"/>
      <c r="DM94" s="1014"/>
      <c r="DN94" s="1014"/>
      <c r="DO94" s="1014"/>
      <c r="DP94" s="1015"/>
      <c r="DQ94" s="1013"/>
      <c r="DR94" s="1014"/>
      <c r="DS94" s="1014"/>
      <c r="DT94" s="1014"/>
      <c r="DU94" s="1015"/>
      <c r="DV94" s="998"/>
      <c r="DW94" s="999"/>
      <c r="DX94" s="999"/>
      <c r="DY94" s="999"/>
      <c r="DZ94" s="1000"/>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1010"/>
      <c r="BT95" s="1011"/>
      <c r="BU95" s="1011"/>
      <c r="BV95" s="1011"/>
      <c r="BW95" s="1011"/>
      <c r="BX95" s="1011"/>
      <c r="BY95" s="1011"/>
      <c r="BZ95" s="1011"/>
      <c r="CA95" s="1011"/>
      <c r="CB95" s="1011"/>
      <c r="CC95" s="1011"/>
      <c r="CD95" s="1011"/>
      <c r="CE95" s="1011"/>
      <c r="CF95" s="1011"/>
      <c r="CG95" s="1012"/>
      <c r="CH95" s="1013"/>
      <c r="CI95" s="1014"/>
      <c r="CJ95" s="1014"/>
      <c r="CK95" s="1014"/>
      <c r="CL95" s="1015"/>
      <c r="CM95" s="1013"/>
      <c r="CN95" s="1014"/>
      <c r="CO95" s="1014"/>
      <c r="CP95" s="1014"/>
      <c r="CQ95" s="1015"/>
      <c r="CR95" s="1013"/>
      <c r="CS95" s="1014"/>
      <c r="CT95" s="1014"/>
      <c r="CU95" s="1014"/>
      <c r="CV95" s="1015"/>
      <c r="CW95" s="1013"/>
      <c r="CX95" s="1014"/>
      <c r="CY95" s="1014"/>
      <c r="CZ95" s="1014"/>
      <c r="DA95" s="1015"/>
      <c r="DB95" s="1013"/>
      <c r="DC95" s="1014"/>
      <c r="DD95" s="1014"/>
      <c r="DE95" s="1014"/>
      <c r="DF95" s="1015"/>
      <c r="DG95" s="1013"/>
      <c r="DH95" s="1014"/>
      <c r="DI95" s="1014"/>
      <c r="DJ95" s="1014"/>
      <c r="DK95" s="1015"/>
      <c r="DL95" s="1013"/>
      <c r="DM95" s="1014"/>
      <c r="DN95" s="1014"/>
      <c r="DO95" s="1014"/>
      <c r="DP95" s="1015"/>
      <c r="DQ95" s="1013"/>
      <c r="DR95" s="1014"/>
      <c r="DS95" s="1014"/>
      <c r="DT95" s="1014"/>
      <c r="DU95" s="1015"/>
      <c r="DV95" s="998"/>
      <c r="DW95" s="999"/>
      <c r="DX95" s="999"/>
      <c r="DY95" s="999"/>
      <c r="DZ95" s="1000"/>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1010"/>
      <c r="BT96" s="1011"/>
      <c r="BU96" s="1011"/>
      <c r="BV96" s="1011"/>
      <c r="BW96" s="1011"/>
      <c r="BX96" s="1011"/>
      <c r="BY96" s="1011"/>
      <c r="BZ96" s="1011"/>
      <c r="CA96" s="1011"/>
      <c r="CB96" s="1011"/>
      <c r="CC96" s="1011"/>
      <c r="CD96" s="1011"/>
      <c r="CE96" s="1011"/>
      <c r="CF96" s="1011"/>
      <c r="CG96" s="1012"/>
      <c r="CH96" s="1013"/>
      <c r="CI96" s="1014"/>
      <c r="CJ96" s="1014"/>
      <c r="CK96" s="1014"/>
      <c r="CL96" s="1015"/>
      <c r="CM96" s="1013"/>
      <c r="CN96" s="1014"/>
      <c r="CO96" s="1014"/>
      <c r="CP96" s="1014"/>
      <c r="CQ96" s="1015"/>
      <c r="CR96" s="1013"/>
      <c r="CS96" s="1014"/>
      <c r="CT96" s="1014"/>
      <c r="CU96" s="1014"/>
      <c r="CV96" s="1015"/>
      <c r="CW96" s="1013"/>
      <c r="CX96" s="1014"/>
      <c r="CY96" s="1014"/>
      <c r="CZ96" s="1014"/>
      <c r="DA96" s="1015"/>
      <c r="DB96" s="1013"/>
      <c r="DC96" s="1014"/>
      <c r="DD96" s="1014"/>
      <c r="DE96" s="1014"/>
      <c r="DF96" s="1015"/>
      <c r="DG96" s="1013"/>
      <c r="DH96" s="1014"/>
      <c r="DI96" s="1014"/>
      <c r="DJ96" s="1014"/>
      <c r="DK96" s="1015"/>
      <c r="DL96" s="1013"/>
      <c r="DM96" s="1014"/>
      <c r="DN96" s="1014"/>
      <c r="DO96" s="1014"/>
      <c r="DP96" s="1015"/>
      <c r="DQ96" s="1013"/>
      <c r="DR96" s="1014"/>
      <c r="DS96" s="1014"/>
      <c r="DT96" s="1014"/>
      <c r="DU96" s="1015"/>
      <c r="DV96" s="998"/>
      <c r="DW96" s="999"/>
      <c r="DX96" s="999"/>
      <c r="DY96" s="999"/>
      <c r="DZ96" s="1000"/>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1010"/>
      <c r="BT97" s="1011"/>
      <c r="BU97" s="1011"/>
      <c r="BV97" s="1011"/>
      <c r="BW97" s="1011"/>
      <c r="BX97" s="1011"/>
      <c r="BY97" s="1011"/>
      <c r="BZ97" s="1011"/>
      <c r="CA97" s="1011"/>
      <c r="CB97" s="1011"/>
      <c r="CC97" s="1011"/>
      <c r="CD97" s="1011"/>
      <c r="CE97" s="1011"/>
      <c r="CF97" s="1011"/>
      <c r="CG97" s="1012"/>
      <c r="CH97" s="1013"/>
      <c r="CI97" s="1014"/>
      <c r="CJ97" s="1014"/>
      <c r="CK97" s="1014"/>
      <c r="CL97" s="1015"/>
      <c r="CM97" s="1013"/>
      <c r="CN97" s="1014"/>
      <c r="CO97" s="1014"/>
      <c r="CP97" s="1014"/>
      <c r="CQ97" s="1015"/>
      <c r="CR97" s="1013"/>
      <c r="CS97" s="1014"/>
      <c r="CT97" s="1014"/>
      <c r="CU97" s="1014"/>
      <c r="CV97" s="1015"/>
      <c r="CW97" s="1013"/>
      <c r="CX97" s="1014"/>
      <c r="CY97" s="1014"/>
      <c r="CZ97" s="1014"/>
      <c r="DA97" s="1015"/>
      <c r="DB97" s="1013"/>
      <c r="DC97" s="1014"/>
      <c r="DD97" s="1014"/>
      <c r="DE97" s="1014"/>
      <c r="DF97" s="1015"/>
      <c r="DG97" s="1013"/>
      <c r="DH97" s="1014"/>
      <c r="DI97" s="1014"/>
      <c r="DJ97" s="1014"/>
      <c r="DK97" s="1015"/>
      <c r="DL97" s="1013"/>
      <c r="DM97" s="1014"/>
      <c r="DN97" s="1014"/>
      <c r="DO97" s="1014"/>
      <c r="DP97" s="1015"/>
      <c r="DQ97" s="1013"/>
      <c r="DR97" s="1014"/>
      <c r="DS97" s="1014"/>
      <c r="DT97" s="1014"/>
      <c r="DU97" s="1015"/>
      <c r="DV97" s="998"/>
      <c r="DW97" s="999"/>
      <c r="DX97" s="999"/>
      <c r="DY97" s="999"/>
      <c r="DZ97" s="1000"/>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1010"/>
      <c r="BT98" s="1011"/>
      <c r="BU98" s="1011"/>
      <c r="BV98" s="1011"/>
      <c r="BW98" s="1011"/>
      <c r="BX98" s="1011"/>
      <c r="BY98" s="1011"/>
      <c r="BZ98" s="1011"/>
      <c r="CA98" s="1011"/>
      <c r="CB98" s="1011"/>
      <c r="CC98" s="1011"/>
      <c r="CD98" s="1011"/>
      <c r="CE98" s="1011"/>
      <c r="CF98" s="1011"/>
      <c r="CG98" s="1012"/>
      <c r="CH98" s="1013"/>
      <c r="CI98" s="1014"/>
      <c r="CJ98" s="1014"/>
      <c r="CK98" s="1014"/>
      <c r="CL98" s="1015"/>
      <c r="CM98" s="1013"/>
      <c r="CN98" s="1014"/>
      <c r="CO98" s="1014"/>
      <c r="CP98" s="1014"/>
      <c r="CQ98" s="1015"/>
      <c r="CR98" s="1013"/>
      <c r="CS98" s="1014"/>
      <c r="CT98" s="1014"/>
      <c r="CU98" s="1014"/>
      <c r="CV98" s="1015"/>
      <c r="CW98" s="1013"/>
      <c r="CX98" s="1014"/>
      <c r="CY98" s="1014"/>
      <c r="CZ98" s="1014"/>
      <c r="DA98" s="1015"/>
      <c r="DB98" s="1013"/>
      <c r="DC98" s="1014"/>
      <c r="DD98" s="1014"/>
      <c r="DE98" s="1014"/>
      <c r="DF98" s="1015"/>
      <c r="DG98" s="1013"/>
      <c r="DH98" s="1014"/>
      <c r="DI98" s="1014"/>
      <c r="DJ98" s="1014"/>
      <c r="DK98" s="1015"/>
      <c r="DL98" s="1013"/>
      <c r="DM98" s="1014"/>
      <c r="DN98" s="1014"/>
      <c r="DO98" s="1014"/>
      <c r="DP98" s="1015"/>
      <c r="DQ98" s="1013"/>
      <c r="DR98" s="1014"/>
      <c r="DS98" s="1014"/>
      <c r="DT98" s="1014"/>
      <c r="DU98" s="1015"/>
      <c r="DV98" s="998"/>
      <c r="DW98" s="999"/>
      <c r="DX98" s="999"/>
      <c r="DY98" s="999"/>
      <c r="DZ98" s="1000"/>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1010"/>
      <c r="BT99" s="1011"/>
      <c r="BU99" s="1011"/>
      <c r="BV99" s="1011"/>
      <c r="BW99" s="1011"/>
      <c r="BX99" s="1011"/>
      <c r="BY99" s="1011"/>
      <c r="BZ99" s="1011"/>
      <c r="CA99" s="1011"/>
      <c r="CB99" s="1011"/>
      <c r="CC99" s="1011"/>
      <c r="CD99" s="1011"/>
      <c r="CE99" s="1011"/>
      <c r="CF99" s="1011"/>
      <c r="CG99" s="1012"/>
      <c r="CH99" s="1013"/>
      <c r="CI99" s="1014"/>
      <c r="CJ99" s="1014"/>
      <c r="CK99" s="1014"/>
      <c r="CL99" s="1015"/>
      <c r="CM99" s="1013"/>
      <c r="CN99" s="1014"/>
      <c r="CO99" s="1014"/>
      <c r="CP99" s="1014"/>
      <c r="CQ99" s="1015"/>
      <c r="CR99" s="1013"/>
      <c r="CS99" s="1014"/>
      <c r="CT99" s="1014"/>
      <c r="CU99" s="1014"/>
      <c r="CV99" s="1015"/>
      <c r="CW99" s="1013"/>
      <c r="CX99" s="1014"/>
      <c r="CY99" s="1014"/>
      <c r="CZ99" s="1014"/>
      <c r="DA99" s="1015"/>
      <c r="DB99" s="1013"/>
      <c r="DC99" s="1014"/>
      <c r="DD99" s="1014"/>
      <c r="DE99" s="1014"/>
      <c r="DF99" s="1015"/>
      <c r="DG99" s="1013"/>
      <c r="DH99" s="1014"/>
      <c r="DI99" s="1014"/>
      <c r="DJ99" s="1014"/>
      <c r="DK99" s="1015"/>
      <c r="DL99" s="1013"/>
      <c r="DM99" s="1014"/>
      <c r="DN99" s="1014"/>
      <c r="DO99" s="1014"/>
      <c r="DP99" s="1015"/>
      <c r="DQ99" s="1013"/>
      <c r="DR99" s="1014"/>
      <c r="DS99" s="1014"/>
      <c r="DT99" s="1014"/>
      <c r="DU99" s="1015"/>
      <c r="DV99" s="998"/>
      <c r="DW99" s="999"/>
      <c r="DX99" s="999"/>
      <c r="DY99" s="999"/>
      <c r="DZ99" s="1000"/>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1010"/>
      <c r="BT100" s="1011"/>
      <c r="BU100" s="1011"/>
      <c r="BV100" s="1011"/>
      <c r="BW100" s="1011"/>
      <c r="BX100" s="1011"/>
      <c r="BY100" s="1011"/>
      <c r="BZ100" s="1011"/>
      <c r="CA100" s="1011"/>
      <c r="CB100" s="1011"/>
      <c r="CC100" s="1011"/>
      <c r="CD100" s="1011"/>
      <c r="CE100" s="1011"/>
      <c r="CF100" s="1011"/>
      <c r="CG100" s="1012"/>
      <c r="CH100" s="1013"/>
      <c r="CI100" s="1014"/>
      <c r="CJ100" s="1014"/>
      <c r="CK100" s="1014"/>
      <c r="CL100" s="1015"/>
      <c r="CM100" s="1013"/>
      <c r="CN100" s="1014"/>
      <c r="CO100" s="1014"/>
      <c r="CP100" s="1014"/>
      <c r="CQ100" s="1015"/>
      <c r="CR100" s="1013"/>
      <c r="CS100" s="1014"/>
      <c r="CT100" s="1014"/>
      <c r="CU100" s="1014"/>
      <c r="CV100" s="1015"/>
      <c r="CW100" s="1013"/>
      <c r="CX100" s="1014"/>
      <c r="CY100" s="1014"/>
      <c r="CZ100" s="1014"/>
      <c r="DA100" s="1015"/>
      <c r="DB100" s="1013"/>
      <c r="DC100" s="1014"/>
      <c r="DD100" s="1014"/>
      <c r="DE100" s="1014"/>
      <c r="DF100" s="1015"/>
      <c r="DG100" s="1013"/>
      <c r="DH100" s="1014"/>
      <c r="DI100" s="1014"/>
      <c r="DJ100" s="1014"/>
      <c r="DK100" s="1015"/>
      <c r="DL100" s="1013"/>
      <c r="DM100" s="1014"/>
      <c r="DN100" s="1014"/>
      <c r="DO100" s="1014"/>
      <c r="DP100" s="1015"/>
      <c r="DQ100" s="1013"/>
      <c r="DR100" s="1014"/>
      <c r="DS100" s="1014"/>
      <c r="DT100" s="1014"/>
      <c r="DU100" s="1015"/>
      <c r="DV100" s="998"/>
      <c r="DW100" s="999"/>
      <c r="DX100" s="999"/>
      <c r="DY100" s="999"/>
      <c r="DZ100" s="1000"/>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1010"/>
      <c r="BT101" s="1011"/>
      <c r="BU101" s="1011"/>
      <c r="BV101" s="1011"/>
      <c r="BW101" s="1011"/>
      <c r="BX101" s="1011"/>
      <c r="BY101" s="1011"/>
      <c r="BZ101" s="1011"/>
      <c r="CA101" s="1011"/>
      <c r="CB101" s="1011"/>
      <c r="CC101" s="1011"/>
      <c r="CD101" s="1011"/>
      <c r="CE101" s="1011"/>
      <c r="CF101" s="1011"/>
      <c r="CG101" s="1012"/>
      <c r="CH101" s="1013"/>
      <c r="CI101" s="1014"/>
      <c r="CJ101" s="1014"/>
      <c r="CK101" s="1014"/>
      <c r="CL101" s="1015"/>
      <c r="CM101" s="1013"/>
      <c r="CN101" s="1014"/>
      <c r="CO101" s="1014"/>
      <c r="CP101" s="1014"/>
      <c r="CQ101" s="1015"/>
      <c r="CR101" s="1013"/>
      <c r="CS101" s="1014"/>
      <c r="CT101" s="1014"/>
      <c r="CU101" s="1014"/>
      <c r="CV101" s="1015"/>
      <c r="CW101" s="1013"/>
      <c r="CX101" s="1014"/>
      <c r="CY101" s="1014"/>
      <c r="CZ101" s="1014"/>
      <c r="DA101" s="1015"/>
      <c r="DB101" s="1013"/>
      <c r="DC101" s="1014"/>
      <c r="DD101" s="1014"/>
      <c r="DE101" s="1014"/>
      <c r="DF101" s="1015"/>
      <c r="DG101" s="1013"/>
      <c r="DH101" s="1014"/>
      <c r="DI101" s="1014"/>
      <c r="DJ101" s="1014"/>
      <c r="DK101" s="1015"/>
      <c r="DL101" s="1013"/>
      <c r="DM101" s="1014"/>
      <c r="DN101" s="1014"/>
      <c r="DO101" s="1014"/>
      <c r="DP101" s="1015"/>
      <c r="DQ101" s="1013"/>
      <c r="DR101" s="1014"/>
      <c r="DS101" s="1014"/>
      <c r="DT101" s="1014"/>
      <c r="DU101" s="1015"/>
      <c r="DV101" s="998"/>
      <c r="DW101" s="999"/>
      <c r="DX101" s="999"/>
      <c r="DY101" s="999"/>
      <c r="DZ101" s="1000"/>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391</v>
      </c>
      <c r="BR102" s="1001" t="s">
        <v>423</v>
      </c>
      <c r="BS102" s="1002"/>
      <c r="BT102" s="1002"/>
      <c r="BU102" s="1002"/>
      <c r="BV102" s="1002"/>
      <c r="BW102" s="1002"/>
      <c r="BX102" s="1002"/>
      <c r="BY102" s="1002"/>
      <c r="BZ102" s="1002"/>
      <c r="CA102" s="1002"/>
      <c r="CB102" s="1002"/>
      <c r="CC102" s="1002"/>
      <c r="CD102" s="1002"/>
      <c r="CE102" s="1002"/>
      <c r="CF102" s="1002"/>
      <c r="CG102" s="1003"/>
      <c r="CH102" s="1004"/>
      <c r="CI102" s="1005"/>
      <c r="CJ102" s="1005"/>
      <c r="CK102" s="1005"/>
      <c r="CL102" s="1006"/>
      <c r="CM102" s="1004"/>
      <c r="CN102" s="1005"/>
      <c r="CO102" s="1005"/>
      <c r="CP102" s="1005"/>
      <c r="CQ102" s="1006"/>
      <c r="CR102" s="1007" t="s">
        <v>589</v>
      </c>
      <c r="CS102" s="1008"/>
      <c r="CT102" s="1008"/>
      <c r="CU102" s="1008"/>
      <c r="CV102" s="1009"/>
      <c r="CW102" s="1007" t="s">
        <v>589</v>
      </c>
      <c r="CX102" s="1008"/>
      <c r="CY102" s="1008"/>
      <c r="CZ102" s="1008"/>
      <c r="DA102" s="1009"/>
      <c r="DB102" s="1007" t="s">
        <v>589</v>
      </c>
      <c r="DC102" s="1008"/>
      <c r="DD102" s="1008"/>
      <c r="DE102" s="1008"/>
      <c r="DF102" s="1009"/>
      <c r="DG102" s="1007" t="s">
        <v>589</v>
      </c>
      <c r="DH102" s="1008"/>
      <c r="DI102" s="1008"/>
      <c r="DJ102" s="1008"/>
      <c r="DK102" s="1009"/>
      <c r="DL102" s="1007" t="s">
        <v>589</v>
      </c>
      <c r="DM102" s="1008"/>
      <c r="DN102" s="1008"/>
      <c r="DO102" s="1008"/>
      <c r="DP102" s="1009"/>
      <c r="DQ102" s="1007" t="s">
        <v>589</v>
      </c>
      <c r="DR102" s="1008"/>
      <c r="DS102" s="1008"/>
      <c r="DT102" s="1008"/>
      <c r="DU102" s="1009"/>
      <c r="DV102" s="990"/>
      <c r="DW102" s="991"/>
      <c r="DX102" s="991"/>
      <c r="DY102" s="991"/>
      <c r="DZ102" s="992"/>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993" t="s">
        <v>424</v>
      </c>
      <c r="BR103" s="993"/>
      <c r="BS103" s="993"/>
      <c r="BT103" s="993"/>
      <c r="BU103" s="993"/>
      <c r="BV103" s="993"/>
      <c r="BW103" s="993"/>
      <c r="BX103" s="993"/>
      <c r="BY103" s="993"/>
      <c r="BZ103" s="993"/>
      <c r="CA103" s="993"/>
      <c r="CB103" s="993"/>
      <c r="CC103" s="993"/>
      <c r="CD103" s="993"/>
      <c r="CE103" s="993"/>
      <c r="CF103" s="993"/>
      <c r="CG103" s="993"/>
      <c r="CH103" s="993"/>
      <c r="CI103" s="993"/>
      <c r="CJ103" s="993"/>
      <c r="CK103" s="993"/>
      <c r="CL103" s="993"/>
      <c r="CM103" s="993"/>
      <c r="CN103" s="993"/>
      <c r="CO103" s="993"/>
      <c r="CP103" s="993"/>
      <c r="CQ103" s="993"/>
      <c r="CR103" s="993"/>
      <c r="CS103" s="993"/>
      <c r="CT103" s="993"/>
      <c r="CU103" s="993"/>
      <c r="CV103" s="993"/>
      <c r="CW103" s="993"/>
      <c r="CX103" s="993"/>
      <c r="CY103" s="993"/>
      <c r="CZ103" s="993"/>
      <c r="DA103" s="993"/>
      <c r="DB103" s="993"/>
      <c r="DC103" s="993"/>
      <c r="DD103" s="993"/>
      <c r="DE103" s="993"/>
      <c r="DF103" s="993"/>
      <c r="DG103" s="993"/>
      <c r="DH103" s="993"/>
      <c r="DI103" s="993"/>
      <c r="DJ103" s="993"/>
      <c r="DK103" s="993"/>
      <c r="DL103" s="993"/>
      <c r="DM103" s="993"/>
      <c r="DN103" s="993"/>
      <c r="DO103" s="993"/>
      <c r="DP103" s="993"/>
      <c r="DQ103" s="993"/>
      <c r="DR103" s="993"/>
      <c r="DS103" s="993"/>
      <c r="DT103" s="993"/>
      <c r="DU103" s="993"/>
      <c r="DV103" s="993"/>
      <c r="DW103" s="993"/>
      <c r="DX103" s="993"/>
      <c r="DY103" s="993"/>
      <c r="DZ103" s="993"/>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994" t="s">
        <v>425</v>
      </c>
      <c r="BR104" s="994"/>
      <c r="BS104" s="994"/>
      <c r="BT104" s="994"/>
      <c r="BU104" s="994"/>
      <c r="BV104" s="994"/>
      <c r="BW104" s="994"/>
      <c r="BX104" s="994"/>
      <c r="BY104" s="994"/>
      <c r="BZ104" s="994"/>
      <c r="CA104" s="994"/>
      <c r="CB104" s="994"/>
      <c r="CC104" s="994"/>
      <c r="CD104" s="994"/>
      <c r="CE104" s="994"/>
      <c r="CF104" s="994"/>
      <c r="CG104" s="994"/>
      <c r="CH104" s="994"/>
      <c r="CI104" s="994"/>
      <c r="CJ104" s="994"/>
      <c r="CK104" s="994"/>
      <c r="CL104" s="994"/>
      <c r="CM104" s="994"/>
      <c r="CN104" s="994"/>
      <c r="CO104" s="994"/>
      <c r="CP104" s="994"/>
      <c r="CQ104" s="994"/>
      <c r="CR104" s="994"/>
      <c r="CS104" s="994"/>
      <c r="CT104" s="994"/>
      <c r="CU104" s="994"/>
      <c r="CV104" s="994"/>
      <c r="CW104" s="994"/>
      <c r="CX104" s="994"/>
      <c r="CY104" s="994"/>
      <c r="CZ104" s="994"/>
      <c r="DA104" s="994"/>
      <c r="DB104" s="994"/>
      <c r="DC104" s="994"/>
      <c r="DD104" s="994"/>
      <c r="DE104" s="994"/>
      <c r="DF104" s="994"/>
      <c r="DG104" s="994"/>
      <c r="DH104" s="994"/>
      <c r="DI104" s="994"/>
      <c r="DJ104" s="994"/>
      <c r="DK104" s="994"/>
      <c r="DL104" s="994"/>
      <c r="DM104" s="994"/>
      <c r="DN104" s="994"/>
      <c r="DO104" s="994"/>
      <c r="DP104" s="994"/>
      <c r="DQ104" s="994"/>
      <c r="DR104" s="994"/>
      <c r="DS104" s="994"/>
      <c r="DT104" s="994"/>
      <c r="DU104" s="994"/>
      <c r="DV104" s="994"/>
      <c r="DW104" s="994"/>
      <c r="DX104" s="994"/>
      <c r="DY104" s="994"/>
      <c r="DZ104" s="994"/>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426</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427</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995" t="s">
        <v>428</v>
      </c>
      <c r="B108" s="996"/>
      <c r="C108" s="996"/>
      <c r="D108" s="996"/>
      <c r="E108" s="996"/>
      <c r="F108" s="996"/>
      <c r="G108" s="996"/>
      <c r="H108" s="996"/>
      <c r="I108" s="996"/>
      <c r="J108" s="996"/>
      <c r="K108" s="996"/>
      <c r="L108" s="996"/>
      <c r="M108" s="996"/>
      <c r="N108" s="996"/>
      <c r="O108" s="996"/>
      <c r="P108" s="996"/>
      <c r="Q108" s="996"/>
      <c r="R108" s="996"/>
      <c r="S108" s="996"/>
      <c r="T108" s="996"/>
      <c r="U108" s="996"/>
      <c r="V108" s="996"/>
      <c r="W108" s="996"/>
      <c r="X108" s="996"/>
      <c r="Y108" s="996"/>
      <c r="Z108" s="996"/>
      <c r="AA108" s="996"/>
      <c r="AB108" s="996"/>
      <c r="AC108" s="996"/>
      <c r="AD108" s="996"/>
      <c r="AE108" s="996"/>
      <c r="AF108" s="996"/>
      <c r="AG108" s="996"/>
      <c r="AH108" s="996"/>
      <c r="AI108" s="996"/>
      <c r="AJ108" s="996"/>
      <c r="AK108" s="996"/>
      <c r="AL108" s="996"/>
      <c r="AM108" s="996"/>
      <c r="AN108" s="996"/>
      <c r="AO108" s="996"/>
      <c r="AP108" s="996"/>
      <c r="AQ108" s="996"/>
      <c r="AR108" s="996"/>
      <c r="AS108" s="996"/>
      <c r="AT108" s="997"/>
      <c r="AU108" s="995" t="s">
        <v>429</v>
      </c>
      <c r="AV108" s="996"/>
      <c r="AW108" s="996"/>
      <c r="AX108" s="996"/>
      <c r="AY108" s="996"/>
      <c r="AZ108" s="996"/>
      <c r="BA108" s="996"/>
      <c r="BB108" s="996"/>
      <c r="BC108" s="996"/>
      <c r="BD108" s="996"/>
      <c r="BE108" s="996"/>
      <c r="BF108" s="996"/>
      <c r="BG108" s="996"/>
      <c r="BH108" s="996"/>
      <c r="BI108" s="996"/>
      <c r="BJ108" s="996"/>
      <c r="BK108" s="996"/>
      <c r="BL108" s="996"/>
      <c r="BM108" s="996"/>
      <c r="BN108" s="996"/>
      <c r="BO108" s="996"/>
      <c r="BP108" s="996"/>
      <c r="BQ108" s="996"/>
      <c r="BR108" s="996"/>
      <c r="BS108" s="996"/>
      <c r="BT108" s="996"/>
      <c r="BU108" s="996"/>
      <c r="BV108" s="996"/>
      <c r="BW108" s="996"/>
      <c r="BX108" s="996"/>
      <c r="BY108" s="996"/>
      <c r="BZ108" s="996"/>
      <c r="CA108" s="996"/>
      <c r="CB108" s="996"/>
      <c r="CC108" s="996"/>
      <c r="CD108" s="996"/>
      <c r="CE108" s="996"/>
      <c r="CF108" s="996"/>
      <c r="CG108" s="996"/>
      <c r="CH108" s="996"/>
      <c r="CI108" s="996"/>
      <c r="CJ108" s="996"/>
      <c r="CK108" s="996"/>
      <c r="CL108" s="996"/>
      <c r="CM108" s="996"/>
      <c r="CN108" s="996"/>
      <c r="CO108" s="996"/>
      <c r="CP108" s="996"/>
      <c r="CQ108" s="996"/>
      <c r="CR108" s="996"/>
      <c r="CS108" s="996"/>
      <c r="CT108" s="996"/>
      <c r="CU108" s="996"/>
      <c r="CV108" s="996"/>
      <c r="CW108" s="996"/>
      <c r="CX108" s="996"/>
      <c r="CY108" s="996"/>
      <c r="CZ108" s="996"/>
      <c r="DA108" s="996"/>
      <c r="DB108" s="996"/>
      <c r="DC108" s="996"/>
      <c r="DD108" s="996"/>
      <c r="DE108" s="996"/>
      <c r="DF108" s="996"/>
      <c r="DG108" s="996"/>
      <c r="DH108" s="996"/>
      <c r="DI108" s="996"/>
      <c r="DJ108" s="996"/>
      <c r="DK108" s="996"/>
      <c r="DL108" s="996"/>
      <c r="DM108" s="996"/>
      <c r="DN108" s="996"/>
      <c r="DO108" s="996"/>
      <c r="DP108" s="996"/>
      <c r="DQ108" s="996"/>
      <c r="DR108" s="996"/>
      <c r="DS108" s="996"/>
      <c r="DT108" s="996"/>
      <c r="DU108" s="996"/>
      <c r="DV108" s="996"/>
      <c r="DW108" s="996"/>
      <c r="DX108" s="996"/>
      <c r="DY108" s="996"/>
      <c r="DZ108" s="997"/>
    </row>
    <row r="109" spans="1:131" s="248" customFormat="1" ht="26.25" customHeight="1" x14ac:dyDescent="0.15">
      <c r="A109" s="950" t="s">
        <v>430</v>
      </c>
      <c r="B109" s="951"/>
      <c r="C109" s="951"/>
      <c r="D109" s="951"/>
      <c r="E109" s="951"/>
      <c r="F109" s="951"/>
      <c r="G109" s="951"/>
      <c r="H109" s="951"/>
      <c r="I109" s="951"/>
      <c r="J109" s="951"/>
      <c r="K109" s="951"/>
      <c r="L109" s="951"/>
      <c r="M109" s="951"/>
      <c r="N109" s="951"/>
      <c r="O109" s="951"/>
      <c r="P109" s="951"/>
      <c r="Q109" s="951"/>
      <c r="R109" s="951"/>
      <c r="S109" s="951"/>
      <c r="T109" s="951"/>
      <c r="U109" s="951"/>
      <c r="V109" s="951"/>
      <c r="W109" s="951"/>
      <c r="X109" s="951"/>
      <c r="Y109" s="951"/>
      <c r="Z109" s="952"/>
      <c r="AA109" s="953" t="s">
        <v>431</v>
      </c>
      <c r="AB109" s="951"/>
      <c r="AC109" s="951"/>
      <c r="AD109" s="951"/>
      <c r="AE109" s="952"/>
      <c r="AF109" s="953" t="s">
        <v>432</v>
      </c>
      <c r="AG109" s="951"/>
      <c r="AH109" s="951"/>
      <c r="AI109" s="951"/>
      <c r="AJ109" s="952"/>
      <c r="AK109" s="953" t="s">
        <v>305</v>
      </c>
      <c r="AL109" s="951"/>
      <c r="AM109" s="951"/>
      <c r="AN109" s="951"/>
      <c r="AO109" s="952"/>
      <c r="AP109" s="953" t="s">
        <v>433</v>
      </c>
      <c r="AQ109" s="951"/>
      <c r="AR109" s="951"/>
      <c r="AS109" s="951"/>
      <c r="AT109" s="982"/>
      <c r="AU109" s="950" t="s">
        <v>430</v>
      </c>
      <c r="AV109" s="951"/>
      <c r="AW109" s="951"/>
      <c r="AX109" s="951"/>
      <c r="AY109" s="951"/>
      <c r="AZ109" s="951"/>
      <c r="BA109" s="951"/>
      <c r="BB109" s="951"/>
      <c r="BC109" s="951"/>
      <c r="BD109" s="951"/>
      <c r="BE109" s="951"/>
      <c r="BF109" s="951"/>
      <c r="BG109" s="951"/>
      <c r="BH109" s="951"/>
      <c r="BI109" s="951"/>
      <c r="BJ109" s="951"/>
      <c r="BK109" s="951"/>
      <c r="BL109" s="951"/>
      <c r="BM109" s="951"/>
      <c r="BN109" s="951"/>
      <c r="BO109" s="951"/>
      <c r="BP109" s="952"/>
      <c r="BQ109" s="953" t="s">
        <v>431</v>
      </c>
      <c r="BR109" s="951"/>
      <c r="BS109" s="951"/>
      <c r="BT109" s="951"/>
      <c r="BU109" s="952"/>
      <c r="BV109" s="953" t="s">
        <v>432</v>
      </c>
      <c r="BW109" s="951"/>
      <c r="BX109" s="951"/>
      <c r="BY109" s="951"/>
      <c r="BZ109" s="952"/>
      <c r="CA109" s="953" t="s">
        <v>305</v>
      </c>
      <c r="CB109" s="951"/>
      <c r="CC109" s="951"/>
      <c r="CD109" s="951"/>
      <c r="CE109" s="952"/>
      <c r="CF109" s="989" t="s">
        <v>433</v>
      </c>
      <c r="CG109" s="989"/>
      <c r="CH109" s="989"/>
      <c r="CI109" s="989"/>
      <c r="CJ109" s="989"/>
      <c r="CK109" s="953" t="s">
        <v>434</v>
      </c>
      <c r="CL109" s="951"/>
      <c r="CM109" s="951"/>
      <c r="CN109" s="951"/>
      <c r="CO109" s="951"/>
      <c r="CP109" s="951"/>
      <c r="CQ109" s="951"/>
      <c r="CR109" s="951"/>
      <c r="CS109" s="951"/>
      <c r="CT109" s="951"/>
      <c r="CU109" s="951"/>
      <c r="CV109" s="951"/>
      <c r="CW109" s="951"/>
      <c r="CX109" s="951"/>
      <c r="CY109" s="951"/>
      <c r="CZ109" s="951"/>
      <c r="DA109" s="951"/>
      <c r="DB109" s="951"/>
      <c r="DC109" s="951"/>
      <c r="DD109" s="951"/>
      <c r="DE109" s="951"/>
      <c r="DF109" s="952"/>
      <c r="DG109" s="953" t="s">
        <v>431</v>
      </c>
      <c r="DH109" s="951"/>
      <c r="DI109" s="951"/>
      <c r="DJ109" s="951"/>
      <c r="DK109" s="952"/>
      <c r="DL109" s="953" t="s">
        <v>432</v>
      </c>
      <c r="DM109" s="951"/>
      <c r="DN109" s="951"/>
      <c r="DO109" s="951"/>
      <c r="DP109" s="952"/>
      <c r="DQ109" s="953" t="s">
        <v>305</v>
      </c>
      <c r="DR109" s="951"/>
      <c r="DS109" s="951"/>
      <c r="DT109" s="951"/>
      <c r="DU109" s="952"/>
      <c r="DV109" s="953" t="s">
        <v>433</v>
      </c>
      <c r="DW109" s="951"/>
      <c r="DX109" s="951"/>
      <c r="DY109" s="951"/>
      <c r="DZ109" s="982"/>
    </row>
    <row r="110" spans="1:131" s="248" customFormat="1" ht="26.25" customHeight="1" x14ac:dyDescent="0.15">
      <c r="A110" s="853" t="s">
        <v>435</v>
      </c>
      <c r="B110" s="854"/>
      <c r="C110" s="854"/>
      <c r="D110" s="854"/>
      <c r="E110" s="854"/>
      <c r="F110" s="854"/>
      <c r="G110" s="854"/>
      <c r="H110" s="854"/>
      <c r="I110" s="854"/>
      <c r="J110" s="854"/>
      <c r="K110" s="854"/>
      <c r="L110" s="854"/>
      <c r="M110" s="854"/>
      <c r="N110" s="854"/>
      <c r="O110" s="854"/>
      <c r="P110" s="854"/>
      <c r="Q110" s="854"/>
      <c r="R110" s="854"/>
      <c r="S110" s="854"/>
      <c r="T110" s="854"/>
      <c r="U110" s="854"/>
      <c r="V110" s="854"/>
      <c r="W110" s="854"/>
      <c r="X110" s="854"/>
      <c r="Y110" s="854"/>
      <c r="Z110" s="855"/>
      <c r="AA110" s="943">
        <v>163246</v>
      </c>
      <c r="AB110" s="944"/>
      <c r="AC110" s="944"/>
      <c r="AD110" s="944"/>
      <c r="AE110" s="945"/>
      <c r="AF110" s="946">
        <v>199429</v>
      </c>
      <c r="AG110" s="944"/>
      <c r="AH110" s="944"/>
      <c r="AI110" s="944"/>
      <c r="AJ110" s="945"/>
      <c r="AK110" s="946">
        <v>224311</v>
      </c>
      <c r="AL110" s="944"/>
      <c r="AM110" s="944"/>
      <c r="AN110" s="944"/>
      <c r="AO110" s="945"/>
      <c r="AP110" s="947">
        <v>29.6</v>
      </c>
      <c r="AQ110" s="948"/>
      <c r="AR110" s="948"/>
      <c r="AS110" s="948"/>
      <c r="AT110" s="949"/>
      <c r="AU110" s="983" t="s">
        <v>73</v>
      </c>
      <c r="AV110" s="984"/>
      <c r="AW110" s="984"/>
      <c r="AX110" s="984"/>
      <c r="AY110" s="984"/>
      <c r="AZ110" s="909" t="s">
        <v>436</v>
      </c>
      <c r="BA110" s="854"/>
      <c r="BB110" s="854"/>
      <c r="BC110" s="854"/>
      <c r="BD110" s="854"/>
      <c r="BE110" s="854"/>
      <c r="BF110" s="854"/>
      <c r="BG110" s="854"/>
      <c r="BH110" s="854"/>
      <c r="BI110" s="854"/>
      <c r="BJ110" s="854"/>
      <c r="BK110" s="854"/>
      <c r="BL110" s="854"/>
      <c r="BM110" s="854"/>
      <c r="BN110" s="854"/>
      <c r="BO110" s="854"/>
      <c r="BP110" s="855"/>
      <c r="BQ110" s="910">
        <v>2965530</v>
      </c>
      <c r="BR110" s="891"/>
      <c r="BS110" s="891"/>
      <c r="BT110" s="891"/>
      <c r="BU110" s="891"/>
      <c r="BV110" s="891">
        <v>2866334</v>
      </c>
      <c r="BW110" s="891"/>
      <c r="BX110" s="891"/>
      <c r="BY110" s="891"/>
      <c r="BZ110" s="891"/>
      <c r="CA110" s="891">
        <v>3296213</v>
      </c>
      <c r="CB110" s="891"/>
      <c r="CC110" s="891"/>
      <c r="CD110" s="891"/>
      <c r="CE110" s="891"/>
      <c r="CF110" s="915">
        <v>435.3</v>
      </c>
      <c r="CG110" s="916"/>
      <c r="CH110" s="916"/>
      <c r="CI110" s="916"/>
      <c r="CJ110" s="916"/>
      <c r="CK110" s="979" t="s">
        <v>437</v>
      </c>
      <c r="CL110" s="865"/>
      <c r="CM110" s="940" t="s">
        <v>438</v>
      </c>
      <c r="CN110" s="941"/>
      <c r="CO110" s="941"/>
      <c r="CP110" s="941"/>
      <c r="CQ110" s="941"/>
      <c r="CR110" s="941"/>
      <c r="CS110" s="941"/>
      <c r="CT110" s="941"/>
      <c r="CU110" s="941"/>
      <c r="CV110" s="941"/>
      <c r="CW110" s="941"/>
      <c r="CX110" s="941"/>
      <c r="CY110" s="941"/>
      <c r="CZ110" s="941"/>
      <c r="DA110" s="941"/>
      <c r="DB110" s="941"/>
      <c r="DC110" s="941"/>
      <c r="DD110" s="941"/>
      <c r="DE110" s="941"/>
      <c r="DF110" s="942"/>
      <c r="DG110" s="910" t="s">
        <v>138</v>
      </c>
      <c r="DH110" s="891"/>
      <c r="DI110" s="891"/>
      <c r="DJ110" s="891"/>
      <c r="DK110" s="891"/>
      <c r="DL110" s="891" t="s">
        <v>138</v>
      </c>
      <c r="DM110" s="891"/>
      <c r="DN110" s="891"/>
      <c r="DO110" s="891"/>
      <c r="DP110" s="891"/>
      <c r="DQ110" s="891" t="s">
        <v>439</v>
      </c>
      <c r="DR110" s="891"/>
      <c r="DS110" s="891"/>
      <c r="DT110" s="891"/>
      <c r="DU110" s="891"/>
      <c r="DV110" s="892" t="s">
        <v>440</v>
      </c>
      <c r="DW110" s="892"/>
      <c r="DX110" s="892"/>
      <c r="DY110" s="892"/>
      <c r="DZ110" s="893"/>
    </row>
    <row r="111" spans="1:131" s="248" customFormat="1" ht="26.25" customHeight="1" x14ac:dyDescent="0.15">
      <c r="A111" s="820" t="s">
        <v>441</v>
      </c>
      <c r="B111" s="821"/>
      <c r="C111" s="821"/>
      <c r="D111" s="821"/>
      <c r="E111" s="821"/>
      <c r="F111" s="821"/>
      <c r="G111" s="821"/>
      <c r="H111" s="821"/>
      <c r="I111" s="821"/>
      <c r="J111" s="821"/>
      <c r="K111" s="821"/>
      <c r="L111" s="821"/>
      <c r="M111" s="821"/>
      <c r="N111" s="821"/>
      <c r="O111" s="821"/>
      <c r="P111" s="821"/>
      <c r="Q111" s="821"/>
      <c r="R111" s="821"/>
      <c r="S111" s="821"/>
      <c r="T111" s="821"/>
      <c r="U111" s="821"/>
      <c r="V111" s="821"/>
      <c r="W111" s="821"/>
      <c r="X111" s="821"/>
      <c r="Y111" s="821"/>
      <c r="Z111" s="978"/>
      <c r="AA111" s="971" t="s">
        <v>138</v>
      </c>
      <c r="AB111" s="972"/>
      <c r="AC111" s="972"/>
      <c r="AD111" s="972"/>
      <c r="AE111" s="973"/>
      <c r="AF111" s="974" t="s">
        <v>138</v>
      </c>
      <c r="AG111" s="972"/>
      <c r="AH111" s="972"/>
      <c r="AI111" s="972"/>
      <c r="AJ111" s="973"/>
      <c r="AK111" s="974" t="s">
        <v>138</v>
      </c>
      <c r="AL111" s="972"/>
      <c r="AM111" s="972"/>
      <c r="AN111" s="972"/>
      <c r="AO111" s="973"/>
      <c r="AP111" s="975" t="s">
        <v>439</v>
      </c>
      <c r="AQ111" s="976"/>
      <c r="AR111" s="976"/>
      <c r="AS111" s="976"/>
      <c r="AT111" s="977"/>
      <c r="AU111" s="985"/>
      <c r="AV111" s="986"/>
      <c r="AW111" s="986"/>
      <c r="AX111" s="986"/>
      <c r="AY111" s="986"/>
      <c r="AZ111" s="861" t="s">
        <v>442</v>
      </c>
      <c r="BA111" s="796"/>
      <c r="BB111" s="796"/>
      <c r="BC111" s="796"/>
      <c r="BD111" s="796"/>
      <c r="BE111" s="796"/>
      <c r="BF111" s="796"/>
      <c r="BG111" s="796"/>
      <c r="BH111" s="796"/>
      <c r="BI111" s="796"/>
      <c r="BJ111" s="796"/>
      <c r="BK111" s="796"/>
      <c r="BL111" s="796"/>
      <c r="BM111" s="796"/>
      <c r="BN111" s="796"/>
      <c r="BO111" s="796"/>
      <c r="BP111" s="797"/>
      <c r="BQ111" s="862" t="s">
        <v>138</v>
      </c>
      <c r="BR111" s="863"/>
      <c r="BS111" s="863"/>
      <c r="BT111" s="863"/>
      <c r="BU111" s="863"/>
      <c r="BV111" s="863" t="s">
        <v>440</v>
      </c>
      <c r="BW111" s="863"/>
      <c r="BX111" s="863"/>
      <c r="BY111" s="863"/>
      <c r="BZ111" s="863"/>
      <c r="CA111" s="863" t="s">
        <v>138</v>
      </c>
      <c r="CB111" s="863"/>
      <c r="CC111" s="863"/>
      <c r="CD111" s="863"/>
      <c r="CE111" s="863"/>
      <c r="CF111" s="924" t="s">
        <v>138</v>
      </c>
      <c r="CG111" s="925"/>
      <c r="CH111" s="925"/>
      <c r="CI111" s="925"/>
      <c r="CJ111" s="925"/>
      <c r="CK111" s="980"/>
      <c r="CL111" s="867"/>
      <c r="CM111" s="870" t="s">
        <v>443</v>
      </c>
      <c r="CN111" s="871"/>
      <c r="CO111" s="871"/>
      <c r="CP111" s="871"/>
      <c r="CQ111" s="871"/>
      <c r="CR111" s="871"/>
      <c r="CS111" s="871"/>
      <c r="CT111" s="871"/>
      <c r="CU111" s="871"/>
      <c r="CV111" s="871"/>
      <c r="CW111" s="871"/>
      <c r="CX111" s="871"/>
      <c r="CY111" s="871"/>
      <c r="CZ111" s="871"/>
      <c r="DA111" s="871"/>
      <c r="DB111" s="871"/>
      <c r="DC111" s="871"/>
      <c r="DD111" s="871"/>
      <c r="DE111" s="871"/>
      <c r="DF111" s="872"/>
      <c r="DG111" s="862" t="s">
        <v>439</v>
      </c>
      <c r="DH111" s="863"/>
      <c r="DI111" s="863"/>
      <c r="DJ111" s="863"/>
      <c r="DK111" s="863"/>
      <c r="DL111" s="863" t="s">
        <v>440</v>
      </c>
      <c r="DM111" s="863"/>
      <c r="DN111" s="863"/>
      <c r="DO111" s="863"/>
      <c r="DP111" s="863"/>
      <c r="DQ111" s="863" t="s">
        <v>138</v>
      </c>
      <c r="DR111" s="863"/>
      <c r="DS111" s="863"/>
      <c r="DT111" s="863"/>
      <c r="DU111" s="863"/>
      <c r="DV111" s="840" t="s">
        <v>138</v>
      </c>
      <c r="DW111" s="840"/>
      <c r="DX111" s="840"/>
      <c r="DY111" s="840"/>
      <c r="DZ111" s="841"/>
    </row>
    <row r="112" spans="1:131" s="248" customFormat="1" ht="26.25" customHeight="1" x14ac:dyDescent="0.15">
      <c r="A112" s="965" t="s">
        <v>444</v>
      </c>
      <c r="B112" s="966"/>
      <c r="C112" s="796" t="s">
        <v>445</v>
      </c>
      <c r="D112" s="796"/>
      <c r="E112" s="796"/>
      <c r="F112" s="796"/>
      <c r="G112" s="796"/>
      <c r="H112" s="796"/>
      <c r="I112" s="796"/>
      <c r="J112" s="796"/>
      <c r="K112" s="796"/>
      <c r="L112" s="796"/>
      <c r="M112" s="796"/>
      <c r="N112" s="796"/>
      <c r="O112" s="796"/>
      <c r="P112" s="796"/>
      <c r="Q112" s="796"/>
      <c r="R112" s="796"/>
      <c r="S112" s="796"/>
      <c r="T112" s="796"/>
      <c r="U112" s="796"/>
      <c r="V112" s="796"/>
      <c r="W112" s="796"/>
      <c r="X112" s="796"/>
      <c r="Y112" s="796"/>
      <c r="Z112" s="797"/>
      <c r="AA112" s="825" t="s">
        <v>439</v>
      </c>
      <c r="AB112" s="826"/>
      <c r="AC112" s="826"/>
      <c r="AD112" s="826"/>
      <c r="AE112" s="827"/>
      <c r="AF112" s="828" t="s">
        <v>439</v>
      </c>
      <c r="AG112" s="826"/>
      <c r="AH112" s="826"/>
      <c r="AI112" s="826"/>
      <c r="AJ112" s="827"/>
      <c r="AK112" s="828" t="s">
        <v>439</v>
      </c>
      <c r="AL112" s="826"/>
      <c r="AM112" s="826"/>
      <c r="AN112" s="826"/>
      <c r="AO112" s="827"/>
      <c r="AP112" s="873" t="s">
        <v>138</v>
      </c>
      <c r="AQ112" s="874"/>
      <c r="AR112" s="874"/>
      <c r="AS112" s="874"/>
      <c r="AT112" s="875"/>
      <c r="AU112" s="985"/>
      <c r="AV112" s="986"/>
      <c r="AW112" s="986"/>
      <c r="AX112" s="986"/>
      <c r="AY112" s="986"/>
      <c r="AZ112" s="861" t="s">
        <v>446</v>
      </c>
      <c r="BA112" s="796"/>
      <c r="BB112" s="796"/>
      <c r="BC112" s="796"/>
      <c r="BD112" s="796"/>
      <c r="BE112" s="796"/>
      <c r="BF112" s="796"/>
      <c r="BG112" s="796"/>
      <c r="BH112" s="796"/>
      <c r="BI112" s="796"/>
      <c r="BJ112" s="796"/>
      <c r="BK112" s="796"/>
      <c r="BL112" s="796"/>
      <c r="BM112" s="796"/>
      <c r="BN112" s="796"/>
      <c r="BO112" s="796"/>
      <c r="BP112" s="797"/>
      <c r="BQ112" s="862">
        <v>201665</v>
      </c>
      <c r="BR112" s="863"/>
      <c r="BS112" s="863"/>
      <c r="BT112" s="863"/>
      <c r="BU112" s="863"/>
      <c r="BV112" s="863">
        <v>279574</v>
      </c>
      <c r="BW112" s="863"/>
      <c r="BX112" s="863"/>
      <c r="BY112" s="863"/>
      <c r="BZ112" s="863"/>
      <c r="CA112" s="863">
        <v>392291</v>
      </c>
      <c r="CB112" s="863"/>
      <c r="CC112" s="863"/>
      <c r="CD112" s="863"/>
      <c r="CE112" s="863"/>
      <c r="CF112" s="924">
        <v>51.8</v>
      </c>
      <c r="CG112" s="925"/>
      <c r="CH112" s="925"/>
      <c r="CI112" s="925"/>
      <c r="CJ112" s="925"/>
      <c r="CK112" s="980"/>
      <c r="CL112" s="867"/>
      <c r="CM112" s="870" t="s">
        <v>447</v>
      </c>
      <c r="CN112" s="871"/>
      <c r="CO112" s="871"/>
      <c r="CP112" s="871"/>
      <c r="CQ112" s="871"/>
      <c r="CR112" s="871"/>
      <c r="CS112" s="871"/>
      <c r="CT112" s="871"/>
      <c r="CU112" s="871"/>
      <c r="CV112" s="871"/>
      <c r="CW112" s="871"/>
      <c r="CX112" s="871"/>
      <c r="CY112" s="871"/>
      <c r="CZ112" s="871"/>
      <c r="DA112" s="871"/>
      <c r="DB112" s="871"/>
      <c r="DC112" s="871"/>
      <c r="DD112" s="871"/>
      <c r="DE112" s="871"/>
      <c r="DF112" s="872"/>
      <c r="DG112" s="862" t="s">
        <v>138</v>
      </c>
      <c r="DH112" s="863"/>
      <c r="DI112" s="863"/>
      <c r="DJ112" s="863"/>
      <c r="DK112" s="863"/>
      <c r="DL112" s="863" t="s">
        <v>138</v>
      </c>
      <c r="DM112" s="863"/>
      <c r="DN112" s="863"/>
      <c r="DO112" s="863"/>
      <c r="DP112" s="863"/>
      <c r="DQ112" s="863" t="s">
        <v>138</v>
      </c>
      <c r="DR112" s="863"/>
      <c r="DS112" s="863"/>
      <c r="DT112" s="863"/>
      <c r="DU112" s="863"/>
      <c r="DV112" s="840" t="s">
        <v>138</v>
      </c>
      <c r="DW112" s="840"/>
      <c r="DX112" s="840"/>
      <c r="DY112" s="840"/>
      <c r="DZ112" s="841"/>
    </row>
    <row r="113" spans="1:130" s="248" customFormat="1" ht="26.25" customHeight="1" x14ac:dyDescent="0.15">
      <c r="A113" s="967"/>
      <c r="B113" s="968"/>
      <c r="C113" s="796" t="s">
        <v>448</v>
      </c>
      <c r="D113" s="796"/>
      <c r="E113" s="796"/>
      <c r="F113" s="796"/>
      <c r="G113" s="796"/>
      <c r="H113" s="796"/>
      <c r="I113" s="796"/>
      <c r="J113" s="796"/>
      <c r="K113" s="796"/>
      <c r="L113" s="796"/>
      <c r="M113" s="796"/>
      <c r="N113" s="796"/>
      <c r="O113" s="796"/>
      <c r="P113" s="796"/>
      <c r="Q113" s="796"/>
      <c r="R113" s="796"/>
      <c r="S113" s="796"/>
      <c r="T113" s="796"/>
      <c r="U113" s="796"/>
      <c r="V113" s="796"/>
      <c r="W113" s="796"/>
      <c r="X113" s="796"/>
      <c r="Y113" s="796"/>
      <c r="Z113" s="797"/>
      <c r="AA113" s="971">
        <v>16584</v>
      </c>
      <c r="AB113" s="972"/>
      <c r="AC113" s="972"/>
      <c r="AD113" s="972"/>
      <c r="AE113" s="973"/>
      <c r="AF113" s="974">
        <v>18045</v>
      </c>
      <c r="AG113" s="972"/>
      <c r="AH113" s="972"/>
      <c r="AI113" s="972"/>
      <c r="AJ113" s="973"/>
      <c r="AK113" s="974">
        <v>18377</v>
      </c>
      <c r="AL113" s="972"/>
      <c r="AM113" s="972"/>
      <c r="AN113" s="972"/>
      <c r="AO113" s="973"/>
      <c r="AP113" s="975">
        <v>2.4</v>
      </c>
      <c r="AQ113" s="976"/>
      <c r="AR113" s="976"/>
      <c r="AS113" s="976"/>
      <c r="AT113" s="977"/>
      <c r="AU113" s="985"/>
      <c r="AV113" s="986"/>
      <c r="AW113" s="986"/>
      <c r="AX113" s="986"/>
      <c r="AY113" s="986"/>
      <c r="AZ113" s="861" t="s">
        <v>449</v>
      </c>
      <c r="BA113" s="796"/>
      <c r="BB113" s="796"/>
      <c r="BC113" s="796"/>
      <c r="BD113" s="796"/>
      <c r="BE113" s="796"/>
      <c r="BF113" s="796"/>
      <c r="BG113" s="796"/>
      <c r="BH113" s="796"/>
      <c r="BI113" s="796"/>
      <c r="BJ113" s="796"/>
      <c r="BK113" s="796"/>
      <c r="BL113" s="796"/>
      <c r="BM113" s="796"/>
      <c r="BN113" s="796"/>
      <c r="BO113" s="796"/>
      <c r="BP113" s="797"/>
      <c r="BQ113" s="862" t="s">
        <v>439</v>
      </c>
      <c r="BR113" s="863"/>
      <c r="BS113" s="863"/>
      <c r="BT113" s="863"/>
      <c r="BU113" s="863"/>
      <c r="BV113" s="863" t="s">
        <v>138</v>
      </c>
      <c r="BW113" s="863"/>
      <c r="BX113" s="863"/>
      <c r="BY113" s="863"/>
      <c r="BZ113" s="863"/>
      <c r="CA113" s="863" t="s">
        <v>138</v>
      </c>
      <c r="CB113" s="863"/>
      <c r="CC113" s="863"/>
      <c r="CD113" s="863"/>
      <c r="CE113" s="863"/>
      <c r="CF113" s="924" t="s">
        <v>439</v>
      </c>
      <c r="CG113" s="925"/>
      <c r="CH113" s="925"/>
      <c r="CI113" s="925"/>
      <c r="CJ113" s="925"/>
      <c r="CK113" s="980"/>
      <c r="CL113" s="867"/>
      <c r="CM113" s="870" t="s">
        <v>450</v>
      </c>
      <c r="CN113" s="871"/>
      <c r="CO113" s="871"/>
      <c r="CP113" s="871"/>
      <c r="CQ113" s="871"/>
      <c r="CR113" s="871"/>
      <c r="CS113" s="871"/>
      <c r="CT113" s="871"/>
      <c r="CU113" s="871"/>
      <c r="CV113" s="871"/>
      <c r="CW113" s="871"/>
      <c r="CX113" s="871"/>
      <c r="CY113" s="871"/>
      <c r="CZ113" s="871"/>
      <c r="DA113" s="871"/>
      <c r="DB113" s="871"/>
      <c r="DC113" s="871"/>
      <c r="DD113" s="871"/>
      <c r="DE113" s="871"/>
      <c r="DF113" s="872"/>
      <c r="DG113" s="825" t="s">
        <v>138</v>
      </c>
      <c r="DH113" s="826"/>
      <c r="DI113" s="826"/>
      <c r="DJ113" s="826"/>
      <c r="DK113" s="827"/>
      <c r="DL113" s="828" t="s">
        <v>439</v>
      </c>
      <c r="DM113" s="826"/>
      <c r="DN113" s="826"/>
      <c r="DO113" s="826"/>
      <c r="DP113" s="827"/>
      <c r="DQ113" s="828" t="s">
        <v>138</v>
      </c>
      <c r="DR113" s="826"/>
      <c r="DS113" s="826"/>
      <c r="DT113" s="826"/>
      <c r="DU113" s="827"/>
      <c r="DV113" s="873" t="s">
        <v>138</v>
      </c>
      <c r="DW113" s="874"/>
      <c r="DX113" s="874"/>
      <c r="DY113" s="874"/>
      <c r="DZ113" s="875"/>
    </row>
    <row r="114" spans="1:130" s="248" customFormat="1" ht="26.25" customHeight="1" x14ac:dyDescent="0.15">
      <c r="A114" s="967"/>
      <c r="B114" s="968"/>
      <c r="C114" s="796" t="s">
        <v>451</v>
      </c>
      <c r="D114" s="796"/>
      <c r="E114" s="796"/>
      <c r="F114" s="796"/>
      <c r="G114" s="796"/>
      <c r="H114" s="796"/>
      <c r="I114" s="796"/>
      <c r="J114" s="796"/>
      <c r="K114" s="796"/>
      <c r="L114" s="796"/>
      <c r="M114" s="796"/>
      <c r="N114" s="796"/>
      <c r="O114" s="796"/>
      <c r="P114" s="796"/>
      <c r="Q114" s="796"/>
      <c r="R114" s="796"/>
      <c r="S114" s="796"/>
      <c r="T114" s="796"/>
      <c r="U114" s="796"/>
      <c r="V114" s="796"/>
      <c r="W114" s="796"/>
      <c r="X114" s="796"/>
      <c r="Y114" s="796"/>
      <c r="Z114" s="797"/>
      <c r="AA114" s="825" t="s">
        <v>440</v>
      </c>
      <c r="AB114" s="826"/>
      <c r="AC114" s="826"/>
      <c r="AD114" s="826"/>
      <c r="AE114" s="827"/>
      <c r="AF114" s="828" t="s">
        <v>138</v>
      </c>
      <c r="AG114" s="826"/>
      <c r="AH114" s="826"/>
      <c r="AI114" s="826"/>
      <c r="AJ114" s="827"/>
      <c r="AK114" s="828" t="s">
        <v>439</v>
      </c>
      <c r="AL114" s="826"/>
      <c r="AM114" s="826"/>
      <c r="AN114" s="826"/>
      <c r="AO114" s="827"/>
      <c r="AP114" s="873" t="s">
        <v>138</v>
      </c>
      <c r="AQ114" s="874"/>
      <c r="AR114" s="874"/>
      <c r="AS114" s="874"/>
      <c r="AT114" s="875"/>
      <c r="AU114" s="985"/>
      <c r="AV114" s="986"/>
      <c r="AW114" s="986"/>
      <c r="AX114" s="986"/>
      <c r="AY114" s="986"/>
      <c r="AZ114" s="861" t="s">
        <v>452</v>
      </c>
      <c r="BA114" s="796"/>
      <c r="BB114" s="796"/>
      <c r="BC114" s="796"/>
      <c r="BD114" s="796"/>
      <c r="BE114" s="796"/>
      <c r="BF114" s="796"/>
      <c r="BG114" s="796"/>
      <c r="BH114" s="796"/>
      <c r="BI114" s="796"/>
      <c r="BJ114" s="796"/>
      <c r="BK114" s="796"/>
      <c r="BL114" s="796"/>
      <c r="BM114" s="796"/>
      <c r="BN114" s="796"/>
      <c r="BO114" s="796"/>
      <c r="BP114" s="797"/>
      <c r="BQ114" s="862" t="s">
        <v>138</v>
      </c>
      <c r="BR114" s="863"/>
      <c r="BS114" s="863"/>
      <c r="BT114" s="863"/>
      <c r="BU114" s="863"/>
      <c r="BV114" s="863" t="s">
        <v>138</v>
      </c>
      <c r="BW114" s="863"/>
      <c r="BX114" s="863"/>
      <c r="BY114" s="863"/>
      <c r="BZ114" s="863"/>
      <c r="CA114" s="863" t="s">
        <v>439</v>
      </c>
      <c r="CB114" s="863"/>
      <c r="CC114" s="863"/>
      <c r="CD114" s="863"/>
      <c r="CE114" s="863"/>
      <c r="CF114" s="924" t="s">
        <v>439</v>
      </c>
      <c r="CG114" s="925"/>
      <c r="CH114" s="925"/>
      <c r="CI114" s="925"/>
      <c r="CJ114" s="925"/>
      <c r="CK114" s="980"/>
      <c r="CL114" s="867"/>
      <c r="CM114" s="870" t="s">
        <v>453</v>
      </c>
      <c r="CN114" s="871"/>
      <c r="CO114" s="871"/>
      <c r="CP114" s="871"/>
      <c r="CQ114" s="871"/>
      <c r="CR114" s="871"/>
      <c r="CS114" s="871"/>
      <c r="CT114" s="871"/>
      <c r="CU114" s="871"/>
      <c r="CV114" s="871"/>
      <c r="CW114" s="871"/>
      <c r="CX114" s="871"/>
      <c r="CY114" s="871"/>
      <c r="CZ114" s="871"/>
      <c r="DA114" s="871"/>
      <c r="DB114" s="871"/>
      <c r="DC114" s="871"/>
      <c r="DD114" s="871"/>
      <c r="DE114" s="871"/>
      <c r="DF114" s="872"/>
      <c r="DG114" s="825" t="s">
        <v>440</v>
      </c>
      <c r="DH114" s="826"/>
      <c r="DI114" s="826"/>
      <c r="DJ114" s="826"/>
      <c r="DK114" s="827"/>
      <c r="DL114" s="828" t="s">
        <v>440</v>
      </c>
      <c r="DM114" s="826"/>
      <c r="DN114" s="826"/>
      <c r="DO114" s="826"/>
      <c r="DP114" s="827"/>
      <c r="DQ114" s="828" t="s">
        <v>138</v>
      </c>
      <c r="DR114" s="826"/>
      <c r="DS114" s="826"/>
      <c r="DT114" s="826"/>
      <c r="DU114" s="827"/>
      <c r="DV114" s="873" t="s">
        <v>138</v>
      </c>
      <c r="DW114" s="874"/>
      <c r="DX114" s="874"/>
      <c r="DY114" s="874"/>
      <c r="DZ114" s="875"/>
    </row>
    <row r="115" spans="1:130" s="248" customFormat="1" ht="26.25" customHeight="1" x14ac:dyDescent="0.15">
      <c r="A115" s="967"/>
      <c r="B115" s="968"/>
      <c r="C115" s="796" t="s">
        <v>454</v>
      </c>
      <c r="D115" s="796"/>
      <c r="E115" s="796"/>
      <c r="F115" s="796"/>
      <c r="G115" s="796"/>
      <c r="H115" s="796"/>
      <c r="I115" s="796"/>
      <c r="J115" s="796"/>
      <c r="K115" s="796"/>
      <c r="L115" s="796"/>
      <c r="M115" s="796"/>
      <c r="N115" s="796"/>
      <c r="O115" s="796"/>
      <c r="P115" s="796"/>
      <c r="Q115" s="796"/>
      <c r="R115" s="796"/>
      <c r="S115" s="796"/>
      <c r="T115" s="796"/>
      <c r="U115" s="796"/>
      <c r="V115" s="796"/>
      <c r="W115" s="796"/>
      <c r="X115" s="796"/>
      <c r="Y115" s="796"/>
      <c r="Z115" s="797"/>
      <c r="AA115" s="971" t="s">
        <v>138</v>
      </c>
      <c r="AB115" s="972"/>
      <c r="AC115" s="972"/>
      <c r="AD115" s="972"/>
      <c r="AE115" s="973"/>
      <c r="AF115" s="974" t="s">
        <v>138</v>
      </c>
      <c r="AG115" s="972"/>
      <c r="AH115" s="972"/>
      <c r="AI115" s="972"/>
      <c r="AJ115" s="973"/>
      <c r="AK115" s="974" t="s">
        <v>439</v>
      </c>
      <c r="AL115" s="972"/>
      <c r="AM115" s="972"/>
      <c r="AN115" s="972"/>
      <c r="AO115" s="973"/>
      <c r="AP115" s="975" t="s">
        <v>439</v>
      </c>
      <c r="AQ115" s="976"/>
      <c r="AR115" s="976"/>
      <c r="AS115" s="976"/>
      <c r="AT115" s="977"/>
      <c r="AU115" s="985"/>
      <c r="AV115" s="986"/>
      <c r="AW115" s="986"/>
      <c r="AX115" s="986"/>
      <c r="AY115" s="986"/>
      <c r="AZ115" s="861" t="s">
        <v>455</v>
      </c>
      <c r="BA115" s="796"/>
      <c r="BB115" s="796"/>
      <c r="BC115" s="796"/>
      <c r="BD115" s="796"/>
      <c r="BE115" s="796"/>
      <c r="BF115" s="796"/>
      <c r="BG115" s="796"/>
      <c r="BH115" s="796"/>
      <c r="BI115" s="796"/>
      <c r="BJ115" s="796"/>
      <c r="BK115" s="796"/>
      <c r="BL115" s="796"/>
      <c r="BM115" s="796"/>
      <c r="BN115" s="796"/>
      <c r="BO115" s="796"/>
      <c r="BP115" s="797"/>
      <c r="BQ115" s="862" t="s">
        <v>439</v>
      </c>
      <c r="BR115" s="863"/>
      <c r="BS115" s="863"/>
      <c r="BT115" s="863"/>
      <c r="BU115" s="863"/>
      <c r="BV115" s="863" t="s">
        <v>138</v>
      </c>
      <c r="BW115" s="863"/>
      <c r="BX115" s="863"/>
      <c r="BY115" s="863"/>
      <c r="BZ115" s="863"/>
      <c r="CA115" s="863" t="s">
        <v>138</v>
      </c>
      <c r="CB115" s="863"/>
      <c r="CC115" s="863"/>
      <c r="CD115" s="863"/>
      <c r="CE115" s="863"/>
      <c r="CF115" s="924" t="s">
        <v>138</v>
      </c>
      <c r="CG115" s="925"/>
      <c r="CH115" s="925"/>
      <c r="CI115" s="925"/>
      <c r="CJ115" s="925"/>
      <c r="CK115" s="980"/>
      <c r="CL115" s="867"/>
      <c r="CM115" s="861" t="s">
        <v>456</v>
      </c>
      <c r="CN115" s="964"/>
      <c r="CO115" s="964"/>
      <c r="CP115" s="964"/>
      <c r="CQ115" s="964"/>
      <c r="CR115" s="964"/>
      <c r="CS115" s="964"/>
      <c r="CT115" s="964"/>
      <c r="CU115" s="964"/>
      <c r="CV115" s="964"/>
      <c r="CW115" s="964"/>
      <c r="CX115" s="964"/>
      <c r="CY115" s="964"/>
      <c r="CZ115" s="964"/>
      <c r="DA115" s="964"/>
      <c r="DB115" s="964"/>
      <c r="DC115" s="964"/>
      <c r="DD115" s="964"/>
      <c r="DE115" s="964"/>
      <c r="DF115" s="797"/>
      <c r="DG115" s="825" t="s">
        <v>440</v>
      </c>
      <c r="DH115" s="826"/>
      <c r="DI115" s="826"/>
      <c r="DJ115" s="826"/>
      <c r="DK115" s="827"/>
      <c r="DL115" s="828" t="s">
        <v>138</v>
      </c>
      <c r="DM115" s="826"/>
      <c r="DN115" s="826"/>
      <c r="DO115" s="826"/>
      <c r="DP115" s="827"/>
      <c r="DQ115" s="828" t="s">
        <v>439</v>
      </c>
      <c r="DR115" s="826"/>
      <c r="DS115" s="826"/>
      <c r="DT115" s="826"/>
      <c r="DU115" s="827"/>
      <c r="DV115" s="873" t="s">
        <v>439</v>
      </c>
      <c r="DW115" s="874"/>
      <c r="DX115" s="874"/>
      <c r="DY115" s="874"/>
      <c r="DZ115" s="875"/>
    </row>
    <row r="116" spans="1:130" s="248" customFormat="1" ht="26.25" customHeight="1" x14ac:dyDescent="0.15">
      <c r="A116" s="969"/>
      <c r="B116" s="970"/>
      <c r="C116" s="929" t="s">
        <v>457</v>
      </c>
      <c r="D116" s="929"/>
      <c r="E116" s="929"/>
      <c r="F116" s="929"/>
      <c r="G116" s="929"/>
      <c r="H116" s="929"/>
      <c r="I116" s="929"/>
      <c r="J116" s="929"/>
      <c r="K116" s="929"/>
      <c r="L116" s="929"/>
      <c r="M116" s="929"/>
      <c r="N116" s="929"/>
      <c r="O116" s="929"/>
      <c r="P116" s="929"/>
      <c r="Q116" s="929"/>
      <c r="R116" s="929"/>
      <c r="S116" s="929"/>
      <c r="T116" s="929"/>
      <c r="U116" s="929"/>
      <c r="V116" s="929"/>
      <c r="W116" s="929"/>
      <c r="X116" s="929"/>
      <c r="Y116" s="929"/>
      <c r="Z116" s="930"/>
      <c r="AA116" s="825" t="s">
        <v>440</v>
      </c>
      <c r="AB116" s="826"/>
      <c r="AC116" s="826"/>
      <c r="AD116" s="826"/>
      <c r="AE116" s="827"/>
      <c r="AF116" s="828" t="s">
        <v>138</v>
      </c>
      <c r="AG116" s="826"/>
      <c r="AH116" s="826"/>
      <c r="AI116" s="826"/>
      <c r="AJ116" s="827"/>
      <c r="AK116" s="828" t="s">
        <v>138</v>
      </c>
      <c r="AL116" s="826"/>
      <c r="AM116" s="826"/>
      <c r="AN116" s="826"/>
      <c r="AO116" s="827"/>
      <c r="AP116" s="873" t="s">
        <v>440</v>
      </c>
      <c r="AQ116" s="874"/>
      <c r="AR116" s="874"/>
      <c r="AS116" s="874"/>
      <c r="AT116" s="875"/>
      <c r="AU116" s="985"/>
      <c r="AV116" s="986"/>
      <c r="AW116" s="986"/>
      <c r="AX116" s="986"/>
      <c r="AY116" s="986"/>
      <c r="AZ116" s="912" t="s">
        <v>458</v>
      </c>
      <c r="BA116" s="913"/>
      <c r="BB116" s="913"/>
      <c r="BC116" s="913"/>
      <c r="BD116" s="913"/>
      <c r="BE116" s="913"/>
      <c r="BF116" s="913"/>
      <c r="BG116" s="913"/>
      <c r="BH116" s="913"/>
      <c r="BI116" s="913"/>
      <c r="BJ116" s="913"/>
      <c r="BK116" s="913"/>
      <c r="BL116" s="913"/>
      <c r="BM116" s="913"/>
      <c r="BN116" s="913"/>
      <c r="BO116" s="913"/>
      <c r="BP116" s="914"/>
      <c r="BQ116" s="862" t="s">
        <v>138</v>
      </c>
      <c r="BR116" s="863"/>
      <c r="BS116" s="863"/>
      <c r="BT116" s="863"/>
      <c r="BU116" s="863"/>
      <c r="BV116" s="863" t="s">
        <v>439</v>
      </c>
      <c r="BW116" s="863"/>
      <c r="BX116" s="863"/>
      <c r="BY116" s="863"/>
      <c r="BZ116" s="863"/>
      <c r="CA116" s="863" t="s">
        <v>138</v>
      </c>
      <c r="CB116" s="863"/>
      <c r="CC116" s="863"/>
      <c r="CD116" s="863"/>
      <c r="CE116" s="863"/>
      <c r="CF116" s="924" t="s">
        <v>138</v>
      </c>
      <c r="CG116" s="925"/>
      <c r="CH116" s="925"/>
      <c r="CI116" s="925"/>
      <c r="CJ116" s="925"/>
      <c r="CK116" s="980"/>
      <c r="CL116" s="867"/>
      <c r="CM116" s="870" t="s">
        <v>459</v>
      </c>
      <c r="CN116" s="871"/>
      <c r="CO116" s="871"/>
      <c r="CP116" s="871"/>
      <c r="CQ116" s="871"/>
      <c r="CR116" s="871"/>
      <c r="CS116" s="871"/>
      <c r="CT116" s="871"/>
      <c r="CU116" s="871"/>
      <c r="CV116" s="871"/>
      <c r="CW116" s="871"/>
      <c r="CX116" s="871"/>
      <c r="CY116" s="871"/>
      <c r="CZ116" s="871"/>
      <c r="DA116" s="871"/>
      <c r="DB116" s="871"/>
      <c r="DC116" s="871"/>
      <c r="DD116" s="871"/>
      <c r="DE116" s="871"/>
      <c r="DF116" s="872"/>
      <c r="DG116" s="825" t="s">
        <v>138</v>
      </c>
      <c r="DH116" s="826"/>
      <c r="DI116" s="826"/>
      <c r="DJ116" s="826"/>
      <c r="DK116" s="827"/>
      <c r="DL116" s="828" t="s">
        <v>138</v>
      </c>
      <c r="DM116" s="826"/>
      <c r="DN116" s="826"/>
      <c r="DO116" s="826"/>
      <c r="DP116" s="827"/>
      <c r="DQ116" s="828" t="s">
        <v>439</v>
      </c>
      <c r="DR116" s="826"/>
      <c r="DS116" s="826"/>
      <c r="DT116" s="826"/>
      <c r="DU116" s="827"/>
      <c r="DV116" s="873" t="s">
        <v>439</v>
      </c>
      <c r="DW116" s="874"/>
      <c r="DX116" s="874"/>
      <c r="DY116" s="874"/>
      <c r="DZ116" s="875"/>
    </row>
    <row r="117" spans="1:130" s="248" customFormat="1" ht="26.25" customHeight="1" x14ac:dyDescent="0.15">
      <c r="A117" s="950" t="s">
        <v>186</v>
      </c>
      <c r="B117" s="951"/>
      <c r="C117" s="951"/>
      <c r="D117" s="951"/>
      <c r="E117" s="951"/>
      <c r="F117" s="951"/>
      <c r="G117" s="951"/>
      <c r="H117" s="951"/>
      <c r="I117" s="951"/>
      <c r="J117" s="951"/>
      <c r="K117" s="951"/>
      <c r="L117" s="951"/>
      <c r="M117" s="951"/>
      <c r="N117" s="951"/>
      <c r="O117" s="951"/>
      <c r="P117" s="951"/>
      <c r="Q117" s="951"/>
      <c r="R117" s="951"/>
      <c r="S117" s="951"/>
      <c r="T117" s="951"/>
      <c r="U117" s="951"/>
      <c r="V117" s="951"/>
      <c r="W117" s="951"/>
      <c r="X117" s="951"/>
      <c r="Y117" s="926" t="s">
        <v>460</v>
      </c>
      <c r="Z117" s="952"/>
      <c r="AA117" s="957">
        <v>179830</v>
      </c>
      <c r="AB117" s="958"/>
      <c r="AC117" s="958"/>
      <c r="AD117" s="958"/>
      <c r="AE117" s="959"/>
      <c r="AF117" s="960">
        <v>217474</v>
      </c>
      <c r="AG117" s="958"/>
      <c r="AH117" s="958"/>
      <c r="AI117" s="958"/>
      <c r="AJ117" s="959"/>
      <c r="AK117" s="960">
        <v>242688</v>
      </c>
      <c r="AL117" s="958"/>
      <c r="AM117" s="958"/>
      <c r="AN117" s="958"/>
      <c r="AO117" s="959"/>
      <c r="AP117" s="961"/>
      <c r="AQ117" s="962"/>
      <c r="AR117" s="962"/>
      <c r="AS117" s="962"/>
      <c r="AT117" s="963"/>
      <c r="AU117" s="985"/>
      <c r="AV117" s="986"/>
      <c r="AW117" s="986"/>
      <c r="AX117" s="986"/>
      <c r="AY117" s="986"/>
      <c r="AZ117" s="912" t="s">
        <v>461</v>
      </c>
      <c r="BA117" s="913"/>
      <c r="BB117" s="913"/>
      <c r="BC117" s="913"/>
      <c r="BD117" s="913"/>
      <c r="BE117" s="913"/>
      <c r="BF117" s="913"/>
      <c r="BG117" s="913"/>
      <c r="BH117" s="913"/>
      <c r="BI117" s="913"/>
      <c r="BJ117" s="913"/>
      <c r="BK117" s="913"/>
      <c r="BL117" s="913"/>
      <c r="BM117" s="913"/>
      <c r="BN117" s="913"/>
      <c r="BO117" s="913"/>
      <c r="BP117" s="914"/>
      <c r="BQ117" s="862" t="s">
        <v>439</v>
      </c>
      <c r="BR117" s="863"/>
      <c r="BS117" s="863"/>
      <c r="BT117" s="863"/>
      <c r="BU117" s="863"/>
      <c r="BV117" s="863" t="s">
        <v>138</v>
      </c>
      <c r="BW117" s="863"/>
      <c r="BX117" s="863"/>
      <c r="BY117" s="863"/>
      <c r="BZ117" s="863"/>
      <c r="CA117" s="863" t="s">
        <v>138</v>
      </c>
      <c r="CB117" s="863"/>
      <c r="CC117" s="863"/>
      <c r="CD117" s="863"/>
      <c r="CE117" s="863"/>
      <c r="CF117" s="924" t="s">
        <v>439</v>
      </c>
      <c r="CG117" s="925"/>
      <c r="CH117" s="925"/>
      <c r="CI117" s="925"/>
      <c r="CJ117" s="925"/>
      <c r="CK117" s="980"/>
      <c r="CL117" s="867"/>
      <c r="CM117" s="870" t="s">
        <v>462</v>
      </c>
      <c r="CN117" s="871"/>
      <c r="CO117" s="871"/>
      <c r="CP117" s="871"/>
      <c r="CQ117" s="871"/>
      <c r="CR117" s="871"/>
      <c r="CS117" s="871"/>
      <c r="CT117" s="871"/>
      <c r="CU117" s="871"/>
      <c r="CV117" s="871"/>
      <c r="CW117" s="871"/>
      <c r="CX117" s="871"/>
      <c r="CY117" s="871"/>
      <c r="CZ117" s="871"/>
      <c r="DA117" s="871"/>
      <c r="DB117" s="871"/>
      <c r="DC117" s="871"/>
      <c r="DD117" s="871"/>
      <c r="DE117" s="871"/>
      <c r="DF117" s="872"/>
      <c r="DG117" s="825" t="s">
        <v>138</v>
      </c>
      <c r="DH117" s="826"/>
      <c r="DI117" s="826"/>
      <c r="DJ117" s="826"/>
      <c r="DK117" s="827"/>
      <c r="DL117" s="828" t="s">
        <v>138</v>
      </c>
      <c r="DM117" s="826"/>
      <c r="DN117" s="826"/>
      <c r="DO117" s="826"/>
      <c r="DP117" s="827"/>
      <c r="DQ117" s="828" t="s">
        <v>138</v>
      </c>
      <c r="DR117" s="826"/>
      <c r="DS117" s="826"/>
      <c r="DT117" s="826"/>
      <c r="DU117" s="827"/>
      <c r="DV117" s="873" t="s">
        <v>439</v>
      </c>
      <c r="DW117" s="874"/>
      <c r="DX117" s="874"/>
      <c r="DY117" s="874"/>
      <c r="DZ117" s="875"/>
    </row>
    <row r="118" spans="1:130" s="248" customFormat="1" ht="26.25" customHeight="1" x14ac:dyDescent="0.15">
      <c r="A118" s="950" t="s">
        <v>434</v>
      </c>
      <c r="B118" s="951"/>
      <c r="C118" s="951"/>
      <c r="D118" s="951"/>
      <c r="E118" s="951"/>
      <c r="F118" s="951"/>
      <c r="G118" s="951"/>
      <c r="H118" s="951"/>
      <c r="I118" s="951"/>
      <c r="J118" s="951"/>
      <c r="K118" s="951"/>
      <c r="L118" s="951"/>
      <c r="M118" s="951"/>
      <c r="N118" s="951"/>
      <c r="O118" s="951"/>
      <c r="P118" s="951"/>
      <c r="Q118" s="951"/>
      <c r="R118" s="951"/>
      <c r="S118" s="951"/>
      <c r="T118" s="951"/>
      <c r="U118" s="951"/>
      <c r="V118" s="951"/>
      <c r="W118" s="951"/>
      <c r="X118" s="951"/>
      <c r="Y118" s="951"/>
      <c r="Z118" s="952"/>
      <c r="AA118" s="953" t="s">
        <v>431</v>
      </c>
      <c r="AB118" s="951"/>
      <c r="AC118" s="951"/>
      <c r="AD118" s="951"/>
      <c r="AE118" s="952"/>
      <c r="AF118" s="953" t="s">
        <v>432</v>
      </c>
      <c r="AG118" s="951"/>
      <c r="AH118" s="951"/>
      <c r="AI118" s="951"/>
      <c r="AJ118" s="952"/>
      <c r="AK118" s="953" t="s">
        <v>305</v>
      </c>
      <c r="AL118" s="951"/>
      <c r="AM118" s="951"/>
      <c r="AN118" s="951"/>
      <c r="AO118" s="952"/>
      <c r="AP118" s="954" t="s">
        <v>433</v>
      </c>
      <c r="AQ118" s="955"/>
      <c r="AR118" s="955"/>
      <c r="AS118" s="955"/>
      <c r="AT118" s="956"/>
      <c r="AU118" s="985"/>
      <c r="AV118" s="986"/>
      <c r="AW118" s="986"/>
      <c r="AX118" s="986"/>
      <c r="AY118" s="986"/>
      <c r="AZ118" s="928" t="s">
        <v>463</v>
      </c>
      <c r="BA118" s="929"/>
      <c r="BB118" s="929"/>
      <c r="BC118" s="929"/>
      <c r="BD118" s="929"/>
      <c r="BE118" s="929"/>
      <c r="BF118" s="929"/>
      <c r="BG118" s="929"/>
      <c r="BH118" s="929"/>
      <c r="BI118" s="929"/>
      <c r="BJ118" s="929"/>
      <c r="BK118" s="929"/>
      <c r="BL118" s="929"/>
      <c r="BM118" s="929"/>
      <c r="BN118" s="929"/>
      <c r="BO118" s="929"/>
      <c r="BP118" s="930"/>
      <c r="BQ118" s="931" t="s">
        <v>138</v>
      </c>
      <c r="BR118" s="894"/>
      <c r="BS118" s="894"/>
      <c r="BT118" s="894"/>
      <c r="BU118" s="894"/>
      <c r="BV118" s="894" t="s">
        <v>439</v>
      </c>
      <c r="BW118" s="894"/>
      <c r="BX118" s="894"/>
      <c r="BY118" s="894"/>
      <c r="BZ118" s="894"/>
      <c r="CA118" s="894" t="s">
        <v>439</v>
      </c>
      <c r="CB118" s="894"/>
      <c r="CC118" s="894"/>
      <c r="CD118" s="894"/>
      <c r="CE118" s="894"/>
      <c r="CF118" s="924" t="s">
        <v>439</v>
      </c>
      <c r="CG118" s="925"/>
      <c r="CH118" s="925"/>
      <c r="CI118" s="925"/>
      <c r="CJ118" s="925"/>
      <c r="CK118" s="980"/>
      <c r="CL118" s="867"/>
      <c r="CM118" s="870" t="s">
        <v>464</v>
      </c>
      <c r="CN118" s="871"/>
      <c r="CO118" s="871"/>
      <c r="CP118" s="871"/>
      <c r="CQ118" s="871"/>
      <c r="CR118" s="871"/>
      <c r="CS118" s="871"/>
      <c r="CT118" s="871"/>
      <c r="CU118" s="871"/>
      <c r="CV118" s="871"/>
      <c r="CW118" s="871"/>
      <c r="CX118" s="871"/>
      <c r="CY118" s="871"/>
      <c r="CZ118" s="871"/>
      <c r="DA118" s="871"/>
      <c r="DB118" s="871"/>
      <c r="DC118" s="871"/>
      <c r="DD118" s="871"/>
      <c r="DE118" s="871"/>
      <c r="DF118" s="872"/>
      <c r="DG118" s="825" t="s">
        <v>138</v>
      </c>
      <c r="DH118" s="826"/>
      <c r="DI118" s="826"/>
      <c r="DJ118" s="826"/>
      <c r="DK118" s="827"/>
      <c r="DL118" s="828" t="s">
        <v>439</v>
      </c>
      <c r="DM118" s="826"/>
      <c r="DN118" s="826"/>
      <c r="DO118" s="826"/>
      <c r="DP118" s="827"/>
      <c r="DQ118" s="828" t="s">
        <v>138</v>
      </c>
      <c r="DR118" s="826"/>
      <c r="DS118" s="826"/>
      <c r="DT118" s="826"/>
      <c r="DU118" s="827"/>
      <c r="DV118" s="873" t="s">
        <v>138</v>
      </c>
      <c r="DW118" s="874"/>
      <c r="DX118" s="874"/>
      <c r="DY118" s="874"/>
      <c r="DZ118" s="875"/>
    </row>
    <row r="119" spans="1:130" s="248" customFormat="1" ht="26.25" customHeight="1" x14ac:dyDescent="0.15">
      <c r="A119" s="864" t="s">
        <v>437</v>
      </c>
      <c r="B119" s="865"/>
      <c r="C119" s="940" t="s">
        <v>438</v>
      </c>
      <c r="D119" s="941"/>
      <c r="E119" s="941"/>
      <c r="F119" s="941"/>
      <c r="G119" s="941"/>
      <c r="H119" s="941"/>
      <c r="I119" s="941"/>
      <c r="J119" s="941"/>
      <c r="K119" s="941"/>
      <c r="L119" s="941"/>
      <c r="M119" s="941"/>
      <c r="N119" s="941"/>
      <c r="O119" s="941"/>
      <c r="P119" s="941"/>
      <c r="Q119" s="941"/>
      <c r="R119" s="941"/>
      <c r="S119" s="941"/>
      <c r="T119" s="941"/>
      <c r="U119" s="941"/>
      <c r="V119" s="941"/>
      <c r="W119" s="941"/>
      <c r="X119" s="941"/>
      <c r="Y119" s="941"/>
      <c r="Z119" s="942"/>
      <c r="AA119" s="943" t="s">
        <v>439</v>
      </c>
      <c r="AB119" s="944"/>
      <c r="AC119" s="944"/>
      <c r="AD119" s="944"/>
      <c r="AE119" s="945"/>
      <c r="AF119" s="946" t="s">
        <v>439</v>
      </c>
      <c r="AG119" s="944"/>
      <c r="AH119" s="944"/>
      <c r="AI119" s="944"/>
      <c r="AJ119" s="945"/>
      <c r="AK119" s="946" t="s">
        <v>138</v>
      </c>
      <c r="AL119" s="944"/>
      <c r="AM119" s="944"/>
      <c r="AN119" s="944"/>
      <c r="AO119" s="945"/>
      <c r="AP119" s="947" t="s">
        <v>138</v>
      </c>
      <c r="AQ119" s="948"/>
      <c r="AR119" s="948"/>
      <c r="AS119" s="948"/>
      <c r="AT119" s="949"/>
      <c r="AU119" s="987"/>
      <c r="AV119" s="988"/>
      <c r="AW119" s="988"/>
      <c r="AX119" s="988"/>
      <c r="AY119" s="988"/>
      <c r="AZ119" s="279" t="s">
        <v>186</v>
      </c>
      <c r="BA119" s="279"/>
      <c r="BB119" s="279"/>
      <c r="BC119" s="279"/>
      <c r="BD119" s="279"/>
      <c r="BE119" s="279"/>
      <c r="BF119" s="279"/>
      <c r="BG119" s="279"/>
      <c r="BH119" s="279"/>
      <c r="BI119" s="279"/>
      <c r="BJ119" s="279"/>
      <c r="BK119" s="279"/>
      <c r="BL119" s="279"/>
      <c r="BM119" s="279"/>
      <c r="BN119" s="279"/>
      <c r="BO119" s="926" t="s">
        <v>465</v>
      </c>
      <c r="BP119" s="927"/>
      <c r="BQ119" s="931">
        <v>3167195</v>
      </c>
      <c r="BR119" s="894"/>
      <c r="BS119" s="894"/>
      <c r="BT119" s="894"/>
      <c r="BU119" s="894"/>
      <c r="BV119" s="894">
        <v>3145908</v>
      </c>
      <c r="BW119" s="894"/>
      <c r="BX119" s="894"/>
      <c r="BY119" s="894"/>
      <c r="BZ119" s="894"/>
      <c r="CA119" s="894">
        <v>3688504</v>
      </c>
      <c r="CB119" s="894"/>
      <c r="CC119" s="894"/>
      <c r="CD119" s="894"/>
      <c r="CE119" s="894"/>
      <c r="CF119" s="792"/>
      <c r="CG119" s="793"/>
      <c r="CH119" s="793"/>
      <c r="CI119" s="793"/>
      <c r="CJ119" s="883"/>
      <c r="CK119" s="981"/>
      <c r="CL119" s="869"/>
      <c r="CM119" s="887" t="s">
        <v>466</v>
      </c>
      <c r="CN119" s="888"/>
      <c r="CO119" s="888"/>
      <c r="CP119" s="888"/>
      <c r="CQ119" s="888"/>
      <c r="CR119" s="888"/>
      <c r="CS119" s="888"/>
      <c r="CT119" s="888"/>
      <c r="CU119" s="888"/>
      <c r="CV119" s="888"/>
      <c r="CW119" s="888"/>
      <c r="CX119" s="888"/>
      <c r="CY119" s="888"/>
      <c r="CZ119" s="888"/>
      <c r="DA119" s="888"/>
      <c r="DB119" s="888"/>
      <c r="DC119" s="888"/>
      <c r="DD119" s="888"/>
      <c r="DE119" s="888"/>
      <c r="DF119" s="889"/>
      <c r="DG119" s="808" t="s">
        <v>138</v>
      </c>
      <c r="DH119" s="809"/>
      <c r="DI119" s="809"/>
      <c r="DJ119" s="809"/>
      <c r="DK119" s="810"/>
      <c r="DL119" s="811" t="s">
        <v>138</v>
      </c>
      <c r="DM119" s="809"/>
      <c r="DN119" s="809"/>
      <c r="DO119" s="809"/>
      <c r="DP119" s="810"/>
      <c r="DQ119" s="811" t="s">
        <v>439</v>
      </c>
      <c r="DR119" s="809"/>
      <c r="DS119" s="809"/>
      <c r="DT119" s="809"/>
      <c r="DU119" s="810"/>
      <c r="DV119" s="897" t="s">
        <v>138</v>
      </c>
      <c r="DW119" s="898"/>
      <c r="DX119" s="898"/>
      <c r="DY119" s="898"/>
      <c r="DZ119" s="899"/>
    </row>
    <row r="120" spans="1:130" s="248" customFormat="1" ht="26.25" customHeight="1" x14ac:dyDescent="0.15">
      <c r="A120" s="866"/>
      <c r="B120" s="867"/>
      <c r="C120" s="870" t="s">
        <v>443</v>
      </c>
      <c r="D120" s="871"/>
      <c r="E120" s="871"/>
      <c r="F120" s="871"/>
      <c r="G120" s="871"/>
      <c r="H120" s="871"/>
      <c r="I120" s="871"/>
      <c r="J120" s="871"/>
      <c r="K120" s="871"/>
      <c r="L120" s="871"/>
      <c r="M120" s="871"/>
      <c r="N120" s="871"/>
      <c r="O120" s="871"/>
      <c r="P120" s="871"/>
      <c r="Q120" s="871"/>
      <c r="R120" s="871"/>
      <c r="S120" s="871"/>
      <c r="T120" s="871"/>
      <c r="U120" s="871"/>
      <c r="V120" s="871"/>
      <c r="W120" s="871"/>
      <c r="X120" s="871"/>
      <c r="Y120" s="871"/>
      <c r="Z120" s="872"/>
      <c r="AA120" s="825" t="s">
        <v>138</v>
      </c>
      <c r="AB120" s="826"/>
      <c r="AC120" s="826"/>
      <c r="AD120" s="826"/>
      <c r="AE120" s="827"/>
      <c r="AF120" s="828" t="s">
        <v>138</v>
      </c>
      <c r="AG120" s="826"/>
      <c r="AH120" s="826"/>
      <c r="AI120" s="826"/>
      <c r="AJ120" s="827"/>
      <c r="AK120" s="828" t="s">
        <v>138</v>
      </c>
      <c r="AL120" s="826"/>
      <c r="AM120" s="826"/>
      <c r="AN120" s="826"/>
      <c r="AO120" s="827"/>
      <c r="AP120" s="873" t="s">
        <v>439</v>
      </c>
      <c r="AQ120" s="874"/>
      <c r="AR120" s="874"/>
      <c r="AS120" s="874"/>
      <c r="AT120" s="875"/>
      <c r="AU120" s="932" t="s">
        <v>467</v>
      </c>
      <c r="AV120" s="933"/>
      <c r="AW120" s="933"/>
      <c r="AX120" s="933"/>
      <c r="AY120" s="934"/>
      <c r="AZ120" s="909" t="s">
        <v>468</v>
      </c>
      <c r="BA120" s="854"/>
      <c r="BB120" s="854"/>
      <c r="BC120" s="854"/>
      <c r="BD120" s="854"/>
      <c r="BE120" s="854"/>
      <c r="BF120" s="854"/>
      <c r="BG120" s="854"/>
      <c r="BH120" s="854"/>
      <c r="BI120" s="854"/>
      <c r="BJ120" s="854"/>
      <c r="BK120" s="854"/>
      <c r="BL120" s="854"/>
      <c r="BM120" s="854"/>
      <c r="BN120" s="854"/>
      <c r="BO120" s="854"/>
      <c r="BP120" s="855"/>
      <c r="BQ120" s="910">
        <v>5077942</v>
      </c>
      <c r="BR120" s="891"/>
      <c r="BS120" s="891"/>
      <c r="BT120" s="891"/>
      <c r="BU120" s="891"/>
      <c r="BV120" s="891">
        <v>4847651</v>
      </c>
      <c r="BW120" s="891"/>
      <c r="BX120" s="891"/>
      <c r="BY120" s="891"/>
      <c r="BZ120" s="891"/>
      <c r="CA120" s="891">
        <v>4789549</v>
      </c>
      <c r="CB120" s="891"/>
      <c r="CC120" s="891"/>
      <c r="CD120" s="891"/>
      <c r="CE120" s="891"/>
      <c r="CF120" s="915">
        <v>632.6</v>
      </c>
      <c r="CG120" s="916"/>
      <c r="CH120" s="916"/>
      <c r="CI120" s="916"/>
      <c r="CJ120" s="916"/>
      <c r="CK120" s="917" t="s">
        <v>469</v>
      </c>
      <c r="CL120" s="901"/>
      <c r="CM120" s="901"/>
      <c r="CN120" s="901"/>
      <c r="CO120" s="902"/>
      <c r="CP120" s="921" t="s">
        <v>409</v>
      </c>
      <c r="CQ120" s="922"/>
      <c r="CR120" s="922"/>
      <c r="CS120" s="922"/>
      <c r="CT120" s="922"/>
      <c r="CU120" s="922"/>
      <c r="CV120" s="922"/>
      <c r="CW120" s="922"/>
      <c r="CX120" s="922"/>
      <c r="CY120" s="922"/>
      <c r="CZ120" s="922"/>
      <c r="DA120" s="922"/>
      <c r="DB120" s="922"/>
      <c r="DC120" s="922"/>
      <c r="DD120" s="922"/>
      <c r="DE120" s="922"/>
      <c r="DF120" s="923"/>
      <c r="DG120" s="910">
        <v>201665</v>
      </c>
      <c r="DH120" s="891"/>
      <c r="DI120" s="891"/>
      <c r="DJ120" s="891"/>
      <c r="DK120" s="891"/>
      <c r="DL120" s="891">
        <v>279574</v>
      </c>
      <c r="DM120" s="891"/>
      <c r="DN120" s="891"/>
      <c r="DO120" s="891"/>
      <c r="DP120" s="891"/>
      <c r="DQ120" s="891">
        <v>391041</v>
      </c>
      <c r="DR120" s="891"/>
      <c r="DS120" s="891"/>
      <c r="DT120" s="891"/>
      <c r="DU120" s="891"/>
      <c r="DV120" s="892">
        <v>51.6</v>
      </c>
      <c r="DW120" s="892"/>
      <c r="DX120" s="892"/>
      <c r="DY120" s="892"/>
      <c r="DZ120" s="893"/>
    </row>
    <row r="121" spans="1:130" s="248" customFormat="1" ht="26.25" customHeight="1" x14ac:dyDescent="0.15">
      <c r="A121" s="866"/>
      <c r="B121" s="867"/>
      <c r="C121" s="912" t="s">
        <v>470</v>
      </c>
      <c r="D121" s="913"/>
      <c r="E121" s="913"/>
      <c r="F121" s="913"/>
      <c r="G121" s="913"/>
      <c r="H121" s="913"/>
      <c r="I121" s="913"/>
      <c r="J121" s="913"/>
      <c r="K121" s="913"/>
      <c r="L121" s="913"/>
      <c r="M121" s="913"/>
      <c r="N121" s="913"/>
      <c r="O121" s="913"/>
      <c r="P121" s="913"/>
      <c r="Q121" s="913"/>
      <c r="R121" s="913"/>
      <c r="S121" s="913"/>
      <c r="T121" s="913"/>
      <c r="U121" s="913"/>
      <c r="V121" s="913"/>
      <c r="W121" s="913"/>
      <c r="X121" s="913"/>
      <c r="Y121" s="913"/>
      <c r="Z121" s="914"/>
      <c r="AA121" s="825" t="s">
        <v>439</v>
      </c>
      <c r="AB121" s="826"/>
      <c r="AC121" s="826"/>
      <c r="AD121" s="826"/>
      <c r="AE121" s="827"/>
      <c r="AF121" s="828" t="s">
        <v>439</v>
      </c>
      <c r="AG121" s="826"/>
      <c r="AH121" s="826"/>
      <c r="AI121" s="826"/>
      <c r="AJ121" s="827"/>
      <c r="AK121" s="828" t="s">
        <v>138</v>
      </c>
      <c r="AL121" s="826"/>
      <c r="AM121" s="826"/>
      <c r="AN121" s="826"/>
      <c r="AO121" s="827"/>
      <c r="AP121" s="873" t="s">
        <v>138</v>
      </c>
      <c r="AQ121" s="874"/>
      <c r="AR121" s="874"/>
      <c r="AS121" s="874"/>
      <c r="AT121" s="875"/>
      <c r="AU121" s="935"/>
      <c r="AV121" s="936"/>
      <c r="AW121" s="936"/>
      <c r="AX121" s="936"/>
      <c r="AY121" s="937"/>
      <c r="AZ121" s="861" t="s">
        <v>471</v>
      </c>
      <c r="BA121" s="796"/>
      <c r="BB121" s="796"/>
      <c r="BC121" s="796"/>
      <c r="BD121" s="796"/>
      <c r="BE121" s="796"/>
      <c r="BF121" s="796"/>
      <c r="BG121" s="796"/>
      <c r="BH121" s="796"/>
      <c r="BI121" s="796"/>
      <c r="BJ121" s="796"/>
      <c r="BK121" s="796"/>
      <c r="BL121" s="796"/>
      <c r="BM121" s="796"/>
      <c r="BN121" s="796"/>
      <c r="BO121" s="796"/>
      <c r="BP121" s="797"/>
      <c r="BQ121" s="862" t="s">
        <v>138</v>
      </c>
      <c r="BR121" s="863"/>
      <c r="BS121" s="863"/>
      <c r="BT121" s="863"/>
      <c r="BU121" s="863"/>
      <c r="BV121" s="863" t="s">
        <v>439</v>
      </c>
      <c r="BW121" s="863"/>
      <c r="BX121" s="863"/>
      <c r="BY121" s="863"/>
      <c r="BZ121" s="863"/>
      <c r="CA121" s="863" t="s">
        <v>138</v>
      </c>
      <c r="CB121" s="863"/>
      <c r="CC121" s="863"/>
      <c r="CD121" s="863"/>
      <c r="CE121" s="863"/>
      <c r="CF121" s="924" t="s">
        <v>138</v>
      </c>
      <c r="CG121" s="925"/>
      <c r="CH121" s="925"/>
      <c r="CI121" s="925"/>
      <c r="CJ121" s="925"/>
      <c r="CK121" s="918"/>
      <c r="CL121" s="904"/>
      <c r="CM121" s="904"/>
      <c r="CN121" s="904"/>
      <c r="CO121" s="905"/>
      <c r="CP121" s="884" t="s">
        <v>407</v>
      </c>
      <c r="CQ121" s="885"/>
      <c r="CR121" s="885"/>
      <c r="CS121" s="885"/>
      <c r="CT121" s="885"/>
      <c r="CU121" s="885"/>
      <c r="CV121" s="885"/>
      <c r="CW121" s="885"/>
      <c r="CX121" s="885"/>
      <c r="CY121" s="885"/>
      <c r="CZ121" s="885"/>
      <c r="DA121" s="885"/>
      <c r="DB121" s="885"/>
      <c r="DC121" s="885"/>
      <c r="DD121" s="885"/>
      <c r="DE121" s="885"/>
      <c r="DF121" s="886"/>
      <c r="DG121" s="862" t="s">
        <v>138</v>
      </c>
      <c r="DH121" s="863"/>
      <c r="DI121" s="863"/>
      <c r="DJ121" s="863"/>
      <c r="DK121" s="863"/>
      <c r="DL121" s="863" t="s">
        <v>138</v>
      </c>
      <c r="DM121" s="863"/>
      <c r="DN121" s="863"/>
      <c r="DO121" s="863"/>
      <c r="DP121" s="863"/>
      <c r="DQ121" s="863">
        <v>1250</v>
      </c>
      <c r="DR121" s="863"/>
      <c r="DS121" s="863"/>
      <c r="DT121" s="863"/>
      <c r="DU121" s="863"/>
      <c r="DV121" s="840">
        <v>0.2</v>
      </c>
      <c r="DW121" s="840"/>
      <c r="DX121" s="840"/>
      <c r="DY121" s="840"/>
      <c r="DZ121" s="841"/>
    </row>
    <row r="122" spans="1:130" s="248" customFormat="1" ht="26.25" customHeight="1" x14ac:dyDescent="0.15">
      <c r="A122" s="866"/>
      <c r="B122" s="867"/>
      <c r="C122" s="870" t="s">
        <v>453</v>
      </c>
      <c r="D122" s="871"/>
      <c r="E122" s="871"/>
      <c r="F122" s="871"/>
      <c r="G122" s="871"/>
      <c r="H122" s="871"/>
      <c r="I122" s="871"/>
      <c r="J122" s="871"/>
      <c r="K122" s="871"/>
      <c r="L122" s="871"/>
      <c r="M122" s="871"/>
      <c r="N122" s="871"/>
      <c r="O122" s="871"/>
      <c r="P122" s="871"/>
      <c r="Q122" s="871"/>
      <c r="R122" s="871"/>
      <c r="S122" s="871"/>
      <c r="T122" s="871"/>
      <c r="U122" s="871"/>
      <c r="V122" s="871"/>
      <c r="W122" s="871"/>
      <c r="X122" s="871"/>
      <c r="Y122" s="871"/>
      <c r="Z122" s="872"/>
      <c r="AA122" s="825" t="s">
        <v>138</v>
      </c>
      <c r="AB122" s="826"/>
      <c r="AC122" s="826"/>
      <c r="AD122" s="826"/>
      <c r="AE122" s="827"/>
      <c r="AF122" s="828" t="s">
        <v>138</v>
      </c>
      <c r="AG122" s="826"/>
      <c r="AH122" s="826"/>
      <c r="AI122" s="826"/>
      <c r="AJ122" s="827"/>
      <c r="AK122" s="828" t="s">
        <v>138</v>
      </c>
      <c r="AL122" s="826"/>
      <c r="AM122" s="826"/>
      <c r="AN122" s="826"/>
      <c r="AO122" s="827"/>
      <c r="AP122" s="873" t="s">
        <v>439</v>
      </c>
      <c r="AQ122" s="874"/>
      <c r="AR122" s="874"/>
      <c r="AS122" s="874"/>
      <c r="AT122" s="875"/>
      <c r="AU122" s="935"/>
      <c r="AV122" s="936"/>
      <c r="AW122" s="936"/>
      <c r="AX122" s="936"/>
      <c r="AY122" s="937"/>
      <c r="AZ122" s="928" t="s">
        <v>472</v>
      </c>
      <c r="BA122" s="929"/>
      <c r="BB122" s="929"/>
      <c r="BC122" s="929"/>
      <c r="BD122" s="929"/>
      <c r="BE122" s="929"/>
      <c r="BF122" s="929"/>
      <c r="BG122" s="929"/>
      <c r="BH122" s="929"/>
      <c r="BI122" s="929"/>
      <c r="BJ122" s="929"/>
      <c r="BK122" s="929"/>
      <c r="BL122" s="929"/>
      <c r="BM122" s="929"/>
      <c r="BN122" s="929"/>
      <c r="BO122" s="929"/>
      <c r="BP122" s="930"/>
      <c r="BQ122" s="931">
        <v>2665275</v>
      </c>
      <c r="BR122" s="894"/>
      <c r="BS122" s="894"/>
      <c r="BT122" s="894"/>
      <c r="BU122" s="894"/>
      <c r="BV122" s="894">
        <v>2662414</v>
      </c>
      <c r="BW122" s="894"/>
      <c r="BX122" s="894"/>
      <c r="BY122" s="894"/>
      <c r="BZ122" s="894"/>
      <c r="CA122" s="894">
        <v>2787597</v>
      </c>
      <c r="CB122" s="894"/>
      <c r="CC122" s="894"/>
      <c r="CD122" s="894"/>
      <c r="CE122" s="894"/>
      <c r="CF122" s="895">
        <v>368.2</v>
      </c>
      <c r="CG122" s="896"/>
      <c r="CH122" s="896"/>
      <c r="CI122" s="896"/>
      <c r="CJ122" s="896"/>
      <c r="CK122" s="918"/>
      <c r="CL122" s="904"/>
      <c r="CM122" s="904"/>
      <c r="CN122" s="904"/>
      <c r="CO122" s="905"/>
      <c r="CP122" s="884" t="s">
        <v>473</v>
      </c>
      <c r="CQ122" s="885"/>
      <c r="CR122" s="885"/>
      <c r="CS122" s="885"/>
      <c r="CT122" s="885"/>
      <c r="CU122" s="885"/>
      <c r="CV122" s="885"/>
      <c r="CW122" s="885"/>
      <c r="CX122" s="885"/>
      <c r="CY122" s="885"/>
      <c r="CZ122" s="885"/>
      <c r="DA122" s="885"/>
      <c r="DB122" s="885"/>
      <c r="DC122" s="885"/>
      <c r="DD122" s="885"/>
      <c r="DE122" s="885"/>
      <c r="DF122" s="886"/>
      <c r="DG122" s="862" t="s">
        <v>439</v>
      </c>
      <c r="DH122" s="863"/>
      <c r="DI122" s="863"/>
      <c r="DJ122" s="863"/>
      <c r="DK122" s="863"/>
      <c r="DL122" s="863" t="s">
        <v>439</v>
      </c>
      <c r="DM122" s="863"/>
      <c r="DN122" s="863"/>
      <c r="DO122" s="863"/>
      <c r="DP122" s="863"/>
      <c r="DQ122" s="863" t="s">
        <v>138</v>
      </c>
      <c r="DR122" s="863"/>
      <c r="DS122" s="863"/>
      <c r="DT122" s="863"/>
      <c r="DU122" s="863"/>
      <c r="DV122" s="840" t="s">
        <v>138</v>
      </c>
      <c r="DW122" s="840"/>
      <c r="DX122" s="840"/>
      <c r="DY122" s="840"/>
      <c r="DZ122" s="841"/>
    </row>
    <row r="123" spans="1:130" s="248" customFormat="1" ht="26.25" customHeight="1" x14ac:dyDescent="0.15">
      <c r="A123" s="866"/>
      <c r="B123" s="867"/>
      <c r="C123" s="870" t="s">
        <v>459</v>
      </c>
      <c r="D123" s="871"/>
      <c r="E123" s="871"/>
      <c r="F123" s="871"/>
      <c r="G123" s="871"/>
      <c r="H123" s="871"/>
      <c r="I123" s="871"/>
      <c r="J123" s="871"/>
      <c r="K123" s="871"/>
      <c r="L123" s="871"/>
      <c r="M123" s="871"/>
      <c r="N123" s="871"/>
      <c r="O123" s="871"/>
      <c r="P123" s="871"/>
      <c r="Q123" s="871"/>
      <c r="R123" s="871"/>
      <c r="S123" s="871"/>
      <c r="T123" s="871"/>
      <c r="U123" s="871"/>
      <c r="V123" s="871"/>
      <c r="W123" s="871"/>
      <c r="X123" s="871"/>
      <c r="Y123" s="871"/>
      <c r="Z123" s="872"/>
      <c r="AA123" s="825" t="s">
        <v>138</v>
      </c>
      <c r="AB123" s="826"/>
      <c r="AC123" s="826"/>
      <c r="AD123" s="826"/>
      <c r="AE123" s="827"/>
      <c r="AF123" s="828" t="s">
        <v>138</v>
      </c>
      <c r="AG123" s="826"/>
      <c r="AH123" s="826"/>
      <c r="AI123" s="826"/>
      <c r="AJ123" s="827"/>
      <c r="AK123" s="828" t="s">
        <v>138</v>
      </c>
      <c r="AL123" s="826"/>
      <c r="AM123" s="826"/>
      <c r="AN123" s="826"/>
      <c r="AO123" s="827"/>
      <c r="AP123" s="873" t="s">
        <v>138</v>
      </c>
      <c r="AQ123" s="874"/>
      <c r="AR123" s="874"/>
      <c r="AS123" s="874"/>
      <c r="AT123" s="875"/>
      <c r="AU123" s="938"/>
      <c r="AV123" s="939"/>
      <c r="AW123" s="939"/>
      <c r="AX123" s="939"/>
      <c r="AY123" s="939"/>
      <c r="AZ123" s="279" t="s">
        <v>186</v>
      </c>
      <c r="BA123" s="279"/>
      <c r="BB123" s="279"/>
      <c r="BC123" s="279"/>
      <c r="BD123" s="279"/>
      <c r="BE123" s="279"/>
      <c r="BF123" s="279"/>
      <c r="BG123" s="279"/>
      <c r="BH123" s="279"/>
      <c r="BI123" s="279"/>
      <c r="BJ123" s="279"/>
      <c r="BK123" s="279"/>
      <c r="BL123" s="279"/>
      <c r="BM123" s="279"/>
      <c r="BN123" s="279"/>
      <c r="BO123" s="926" t="s">
        <v>474</v>
      </c>
      <c r="BP123" s="927"/>
      <c r="BQ123" s="881">
        <v>7743217</v>
      </c>
      <c r="BR123" s="882"/>
      <c r="BS123" s="882"/>
      <c r="BT123" s="882"/>
      <c r="BU123" s="882"/>
      <c r="BV123" s="882">
        <v>7510065</v>
      </c>
      <c r="BW123" s="882"/>
      <c r="BX123" s="882"/>
      <c r="BY123" s="882"/>
      <c r="BZ123" s="882"/>
      <c r="CA123" s="882">
        <v>7577146</v>
      </c>
      <c r="CB123" s="882"/>
      <c r="CC123" s="882"/>
      <c r="CD123" s="882"/>
      <c r="CE123" s="882"/>
      <c r="CF123" s="792"/>
      <c r="CG123" s="793"/>
      <c r="CH123" s="793"/>
      <c r="CI123" s="793"/>
      <c r="CJ123" s="883"/>
      <c r="CK123" s="918"/>
      <c r="CL123" s="904"/>
      <c r="CM123" s="904"/>
      <c r="CN123" s="904"/>
      <c r="CO123" s="905"/>
      <c r="CP123" s="884" t="s">
        <v>475</v>
      </c>
      <c r="CQ123" s="885"/>
      <c r="CR123" s="885"/>
      <c r="CS123" s="885"/>
      <c r="CT123" s="885"/>
      <c r="CU123" s="885"/>
      <c r="CV123" s="885"/>
      <c r="CW123" s="885"/>
      <c r="CX123" s="885"/>
      <c r="CY123" s="885"/>
      <c r="CZ123" s="885"/>
      <c r="DA123" s="885"/>
      <c r="DB123" s="885"/>
      <c r="DC123" s="885"/>
      <c r="DD123" s="885"/>
      <c r="DE123" s="885"/>
      <c r="DF123" s="886"/>
      <c r="DG123" s="825" t="s">
        <v>138</v>
      </c>
      <c r="DH123" s="826"/>
      <c r="DI123" s="826"/>
      <c r="DJ123" s="826"/>
      <c r="DK123" s="827"/>
      <c r="DL123" s="828" t="s">
        <v>138</v>
      </c>
      <c r="DM123" s="826"/>
      <c r="DN123" s="826"/>
      <c r="DO123" s="826"/>
      <c r="DP123" s="827"/>
      <c r="DQ123" s="828" t="s">
        <v>138</v>
      </c>
      <c r="DR123" s="826"/>
      <c r="DS123" s="826"/>
      <c r="DT123" s="826"/>
      <c r="DU123" s="827"/>
      <c r="DV123" s="873" t="s">
        <v>138</v>
      </c>
      <c r="DW123" s="874"/>
      <c r="DX123" s="874"/>
      <c r="DY123" s="874"/>
      <c r="DZ123" s="875"/>
    </row>
    <row r="124" spans="1:130" s="248" customFormat="1" ht="26.25" customHeight="1" thickBot="1" x14ac:dyDescent="0.2">
      <c r="A124" s="866"/>
      <c r="B124" s="867"/>
      <c r="C124" s="870" t="s">
        <v>462</v>
      </c>
      <c r="D124" s="871"/>
      <c r="E124" s="871"/>
      <c r="F124" s="871"/>
      <c r="G124" s="871"/>
      <c r="H124" s="871"/>
      <c r="I124" s="871"/>
      <c r="J124" s="871"/>
      <c r="K124" s="871"/>
      <c r="L124" s="871"/>
      <c r="M124" s="871"/>
      <c r="N124" s="871"/>
      <c r="O124" s="871"/>
      <c r="P124" s="871"/>
      <c r="Q124" s="871"/>
      <c r="R124" s="871"/>
      <c r="S124" s="871"/>
      <c r="T124" s="871"/>
      <c r="U124" s="871"/>
      <c r="V124" s="871"/>
      <c r="W124" s="871"/>
      <c r="X124" s="871"/>
      <c r="Y124" s="871"/>
      <c r="Z124" s="872"/>
      <c r="AA124" s="825" t="s">
        <v>439</v>
      </c>
      <c r="AB124" s="826"/>
      <c r="AC124" s="826"/>
      <c r="AD124" s="826"/>
      <c r="AE124" s="827"/>
      <c r="AF124" s="828" t="s">
        <v>138</v>
      </c>
      <c r="AG124" s="826"/>
      <c r="AH124" s="826"/>
      <c r="AI124" s="826"/>
      <c r="AJ124" s="827"/>
      <c r="AK124" s="828" t="s">
        <v>138</v>
      </c>
      <c r="AL124" s="826"/>
      <c r="AM124" s="826"/>
      <c r="AN124" s="826"/>
      <c r="AO124" s="827"/>
      <c r="AP124" s="873" t="s">
        <v>138</v>
      </c>
      <c r="AQ124" s="874"/>
      <c r="AR124" s="874"/>
      <c r="AS124" s="874"/>
      <c r="AT124" s="875"/>
      <c r="AU124" s="876" t="s">
        <v>476</v>
      </c>
      <c r="AV124" s="877"/>
      <c r="AW124" s="877"/>
      <c r="AX124" s="877"/>
      <c r="AY124" s="877"/>
      <c r="AZ124" s="877"/>
      <c r="BA124" s="877"/>
      <c r="BB124" s="877"/>
      <c r="BC124" s="877"/>
      <c r="BD124" s="877"/>
      <c r="BE124" s="877"/>
      <c r="BF124" s="877"/>
      <c r="BG124" s="877"/>
      <c r="BH124" s="877"/>
      <c r="BI124" s="877"/>
      <c r="BJ124" s="877"/>
      <c r="BK124" s="877"/>
      <c r="BL124" s="877"/>
      <c r="BM124" s="877"/>
      <c r="BN124" s="877"/>
      <c r="BO124" s="877"/>
      <c r="BP124" s="878"/>
      <c r="BQ124" s="879" t="s">
        <v>138</v>
      </c>
      <c r="BR124" s="880"/>
      <c r="BS124" s="880"/>
      <c r="BT124" s="880"/>
      <c r="BU124" s="880"/>
      <c r="BV124" s="880" t="s">
        <v>138</v>
      </c>
      <c r="BW124" s="880"/>
      <c r="BX124" s="880"/>
      <c r="BY124" s="880"/>
      <c r="BZ124" s="880"/>
      <c r="CA124" s="880" t="s">
        <v>138</v>
      </c>
      <c r="CB124" s="880"/>
      <c r="CC124" s="880"/>
      <c r="CD124" s="880"/>
      <c r="CE124" s="880"/>
      <c r="CF124" s="770"/>
      <c r="CG124" s="771"/>
      <c r="CH124" s="771"/>
      <c r="CI124" s="771"/>
      <c r="CJ124" s="911"/>
      <c r="CK124" s="919"/>
      <c r="CL124" s="919"/>
      <c r="CM124" s="919"/>
      <c r="CN124" s="919"/>
      <c r="CO124" s="920"/>
      <c r="CP124" s="884" t="s">
        <v>477</v>
      </c>
      <c r="CQ124" s="885"/>
      <c r="CR124" s="885"/>
      <c r="CS124" s="885"/>
      <c r="CT124" s="885"/>
      <c r="CU124" s="885"/>
      <c r="CV124" s="885"/>
      <c r="CW124" s="885"/>
      <c r="CX124" s="885"/>
      <c r="CY124" s="885"/>
      <c r="CZ124" s="885"/>
      <c r="DA124" s="885"/>
      <c r="DB124" s="885"/>
      <c r="DC124" s="885"/>
      <c r="DD124" s="885"/>
      <c r="DE124" s="885"/>
      <c r="DF124" s="886"/>
      <c r="DG124" s="808" t="s">
        <v>439</v>
      </c>
      <c r="DH124" s="809"/>
      <c r="DI124" s="809"/>
      <c r="DJ124" s="809"/>
      <c r="DK124" s="810"/>
      <c r="DL124" s="811" t="s">
        <v>439</v>
      </c>
      <c r="DM124" s="809"/>
      <c r="DN124" s="809"/>
      <c r="DO124" s="809"/>
      <c r="DP124" s="810"/>
      <c r="DQ124" s="811" t="s">
        <v>439</v>
      </c>
      <c r="DR124" s="809"/>
      <c r="DS124" s="809"/>
      <c r="DT124" s="809"/>
      <c r="DU124" s="810"/>
      <c r="DV124" s="897" t="s">
        <v>439</v>
      </c>
      <c r="DW124" s="898"/>
      <c r="DX124" s="898"/>
      <c r="DY124" s="898"/>
      <c r="DZ124" s="899"/>
    </row>
    <row r="125" spans="1:130" s="248" customFormat="1" ht="26.25" customHeight="1" x14ac:dyDescent="0.15">
      <c r="A125" s="866"/>
      <c r="B125" s="867"/>
      <c r="C125" s="870" t="s">
        <v>464</v>
      </c>
      <c r="D125" s="871"/>
      <c r="E125" s="871"/>
      <c r="F125" s="871"/>
      <c r="G125" s="871"/>
      <c r="H125" s="871"/>
      <c r="I125" s="871"/>
      <c r="J125" s="871"/>
      <c r="K125" s="871"/>
      <c r="L125" s="871"/>
      <c r="M125" s="871"/>
      <c r="N125" s="871"/>
      <c r="O125" s="871"/>
      <c r="P125" s="871"/>
      <c r="Q125" s="871"/>
      <c r="R125" s="871"/>
      <c r="S125" s="871"/>
      <c r="T125" s="871"/>
      <c r="U125" s="871"/>
      <c r="V125" s="871"/>
      <c r="W125" s="871"/>
      <c r="X125" s="871"/>
      <c r="Y125" s="871"/>
      <c r="Z125" s="872"/>
      <c r="AA125" s="825" t="s">
        <v>439</v>
      </c>
      <c r="AB125" s="826"/>
      <c r="AC125" s="826"/>
      <c r="AD125" s="826"/>
      <c r="AE125" s="827"/>
      <c r="AF125" s="828" t="s">
        <v>439</v>
      </c>
      <c r="AG125" s="826"/>
      <c r="AH125" s="826"/>
      <c r="AI125" s="826"/>
      <c r="AJ125" s="827"/>
      <c r="AK125" s="828" t="s">
        <v>138</v>
      </c>
      <c r="AL125" s="826"/>
      <c r="AM125" s="826"/>
      <c r="AN125" s="826"/>
      <c r="AO125" s="827"/>
      <c r="AP125" s="873" t="s">
        <v>439</v>
      </c>
      <c r="AQ125" s="874"/>
      <c r="AR125" s="874"/>
      <c r="AS125" s="874"/>
      <c r="AT125" s="875"/>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900" t="s">
        <v>478</v>
      </c>
      <c r="CL125" s="901"/>
      <c r="CM125" s="901"/>
      <c r="CN125" s="901"/>
      <c r="CO125" s="902"/>
      <c r="CP125" s="909" t="s">
        <v>479</v>
      </c>
      <c r="CQ125" s="854"/>
      <c r="CR125" s="854"/>
      <c r="CS125" s="854"/>
      <c r="CT125" s="854"/>
      <c r="CU125" s="854"/>
      <c r="CV125" s="854"/>
      <c r="CW125" s="854"/>
      <c r="CX125" s="854"/>
      <c r="CY125" s="854"/>
      <c r="CZ125" s="854"/>
      <c r="DA125" s="854"/>
      <c r="DB125" s="854"/>
      <c r="DC125" s="854"/>
      <c r="DD125" s="854"/>
      <c r="DE125" s="854"/>
      <c r="DF125" s="855"/>
      <c r="DG125" s="910" t="s">
        <v>439</v>
      </c>
      <c r="DH125" s="891"/>
      <c r="DI125" s="891"/>
      <c r="DJ125" s="891"/>
      <c r="DK125" s="891"/>
      <c r="DL125" s="891" t="s">
        <v>439</v>
      </c>
      <c r="DM125" s="891"/>
      <c r="DN125" s="891"/>
      <c r="DO125" s="891"/>
      <c r="DP125" s="891"/>
      <c r="DQ125" s="891" t="s">
        <v>439</v>
      </c>
      <c r="DR125" s="891"/>
      <c r="DS125" s="891"/>
      <c r="DT125" s="891"/>
      <c r="DU125" s="891"/>
      <c r="DV125" s="892" t="s">
        <v>439</v>
      </c>
      <c r="DW125" s="892"/>
      <c r="DX125" s="892"/>
      <c r="DY125" s="892"/>
      <c r="DZ125" s="893"/>
    </row>
    <row r="126" spans="1:130" s="248" customFormat="1" ht="26.25" customHeight="1" thickBot="1" x14ac:dyDescent="0.2">
      <c r="A126" s="866"/>
      <c r="B126" s="867"/>
      <c r="C126" s="870" t="s">
        <v>466</v>
      </c>
      <c r="D126" s="871"/>
      <c r="E126" s="871"/>
      <c r="F126" s="871"/>
      <c r="G126" s="871"/>
      <c r="H126" s="871"/>
      <c r="I126" s="871"/>
      <c r="J126" s="871"/>
      <c r="K126" s="871"/>
      <c r="L126" s="871"/>
      <c r="M126" s="871"/>
      <c r="N126" s="871"/>
      <c r="O126" s="871"/>
      <c r="P126" s="871"/>
      <c r="Q126" s="871"/>
      <c r="R126" s="871"/>
      <c r="S126" s="871"/>
      <c r="T126" s="871"/>
      <c r="U126" s="871"/>
      <c r="V126" s="871"/>
      <c r="W126" s="871"/>
      <c r="X126" s="871"/>
      <c r="Y126" s="871"/>
      <c r="Z126" s="872"/>
      <c r="AA126" s="825" t="s">
        <v>439</v>
      </c>
      <c r="AB126" s="826"/>
      <c r="AC126" s="826"/>
      <c r="AD126" s="826"/>
      <c r="AE126" s="827"/>
      <c r="AF126" s="828" t="s">
        <v>439</v>
      </c>
      <c r="AG126" s="826"/>
      <c r="AH126" s="826"/>
      <c r="AI126" s="826"/>
      <c r="AJ126" s="827"/>
      <c r="AK126" s="828" t="s">
        <v>439</v>
      </c>
      <c r="AL126" s="826"/>
      <c r="AM126" s="826"/>
      <c r="AN126" s="826"/>
      <c r="AO126" s="827"/>
      <c r="AP126" s="873" t="s">
        <v>439</v>
      </c>
      <c r="AQ126" s="874"/>
      <c r="AR126" s="874"/>
      <c r="AS126" s="874"/>
      <c r="AT126" s="875"/>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903"/>
      <c r="CL126" s="904"/>
      <c r="CM126" s="904"/>
      <c r="CN126" s="904"/>
      <c r="CO126" s="905"/>
      <c r="CP126" s="861" t="s">
        <v>480</v>
      </c>
      <c r="CQ126" s="796"/>
      <c r="CR126" s="796"/>
      <c r="CS126" s="796"/>
      <c r="CT126" s="796"/>
      <c r="CU126" s="796"/>
      <c r="CV126" s="796"/>
      <c r="CW126" s="796"/>
      <c r="CX126" s="796"/>
      <c r="CY126" s="796"/>
      <c r="CZ126" s="796"/>
      <c r="DA126" s="796"/>
      <c r="DB126" s="796"/>
      <c r="DC126" s="796"/>
      <c r="DD126" s="796"/>
      <c r="DE126" s="796"/>
      <c r="DF126" s="797"/>
      <c r="DG126" s="862" t="s">
        <v>439</v>
      </c>
      <c r="DH126" s="863"/>
      <c r="DI126" s="863"/>
      <c r="DJ126" s="863"/>
      <c r="DK126" s="863"/>
      <c r="DL126" s="863" t="s">
        <v>439</v>
      </c>
      <c r="DM126" s="863"/>
      <c r="DN126" s="863"/>
      <c r="DO126" s="863"/>
      <c r="DP126" s="863"/>
      <c r="DQ126" s="863" t="s">
        <v>439</v>
      </c>
      <c r="DR126" s="863"/>
      <c r="DS126" s="863"/>
      <c r="DT126" s="863"/>
      <c r="DU126" s="863"/>
      <c r="DV126" s="840" t="s">
        <v>439</v>
      </c>
      <c r="DW126" s="840"/>
      <c r="DX126" s="840"/>
      <c r="DY126" s="840"/>
      <c r="DZ126" s="841"/>
    </row>
    <row r="127" spans="1:130" s="248" customFormat="1" ht="26.25" customHeight="1" x14ac:dyDescent="0.15">
      <c r="A127" s="868"/>
      <c r="B127" s="869"/>
      <c r="C127" s="887" t="s">
        <v>481</v>
      </c>
      <c r="D127" s="888"/>
      <c r="E127" s="888"/>
      <c r="F127" s="888"/>
      <c r="G127" s="888"/>
      <c r="H127" s="888"/>
      <c r="I127" s="888"/>
      <c r="J127" s="888"/>
      <c r="K127" s="888"/>
      <c r="L127" s="888"/>
      <c r="M127" s="888"/>
      <c r="N127" s="888"/>
      <c r="O127" s="888"/>
      <c r="P127" s="888"/>
      <c r="Q127" s="888"/>
      <c r="R127" s="888"/>
      <c r="S127" s="888"/>
      <c r="T127" s="888"/>
      <c r="U127" s="888"/>
      <c r="V127" s="888"/>
      <c r="W127" s="888"/>
      <c r="X127" s="888"/>
      <c r="Y127" s="888"/>
      <c r="Z127" s="889"/>
      <c r="AA127" s="825" t="s">
        <v>439</v>
      </c>
      <c r="AB127" s="826"/>
      <c r="AC127" s="826"/>
      <c r="AD127" s="826"/>
      <c r="AE127" s="827"/>
      <c r="AF127" s="828" t="s">
        <v>439</v>
      </c>
      <c r="AG127" s="826"/>
      <c r="AH127" s="826"/>
      <c r="AI127" s="826"/>
      <c r="AJ127" s="827"/>
      <c r="AK127" s="828" t="s">
        <v>138</v>
      </c>
      <c r="AL127" s="826"/>
      <c r="AM127" s="826"/>
      <c r="AN127" s="826"/>
      <c r="AO127" s="827"/>
      <c r="AP127" s="873" t="s">
        <v>439</v>
      </c>
      <c r="AQ127" s="874"/>
      <c r="AR127" s="874"/>
      <c r="AS127" s="874"/>
      <c r="AT127" s="875"/>
      <c r="AU127" s="284"/>
      <c r="AV127" s="284"/>
      <c r="AW127" s="284"/>
      <c r="AX127" s="890" t="s">
        <v>482</v>
      </c>
      <c r="AY127" s="858"/>
      <c r="AZ127" s="858"/>
      <c r="BA127" s="858"/>
      <c r="BB127" s="858"/>
      <c r="BC127" s="858"/>
      <c r="BD127" s="858"/>
      <c r="BE127" s="859"/>
      <c r="BF127" s="857" t="s">
        <v>483</v>
      </c>
      <c r="BG127" s="858"/>
      <c r="BH127" s="858"/>
      <c r="BI127" s="858"/>
      <c r="BJ127" s="858"/>
      <c r="BK127" s="858"/>
      <c r="BL127" s="859"/>
      <c r="BM127" s="857" t="s">
        <v>484</v>
      </c>
      <c r="BN127" s="858"/>
      <c r="BO127" s="858"/>
      <c r="BP127" s="858"/>
      <c r="BQ127" s="858"/>
      <c r="BR127" s="858"/>
      <c r="BS127" s="859"/>
      <c r="BT127" s="857" t="s">
        <v>485</v>
      </c>
      <c r="BU127" s="858"/>
      <c r="BV127" s="858"/>
      <c r="BW127" s="858"/>
      <c r="BX127" s="858"/>
      <c r="BY127" s="858"/>
      <c r="BZ127" s="860"/>
      <c r="CA127" s="284"/>
      <c r="CB127" s="284"/>
      <c r="CC127" s="284"/>
      <c r="CD127" s="285"/>
      <c r="CE127" s="285"/>
      <c r="CF127" s="285"/>
      <c r="CG127" s="282"/>
      <c r="CH127" s="282"/>
      <c r="CI127" s="282"/>
      <c r="CJ127" s="283"/>
      <c r="CK127" s="903"/>
      <c r="CL127" s="904"/>
      <c r="CM127" s="904"/>
      <c r="CN127" s="904"/>
      <c r="CO127" s="905"/>
      <c r="CP127" s="861" t="s">
        <v>486</v>
      </c>
      <c r="CQ127" s="796"/>
      <c r="CR127" s="796"/>
      <c r="CS127" s="796"/>
      <c r="CT127" s="796"/>
      <c r="CU127" s="796"/>
      <c r="CV127" s="796"/>
      <c r="CW127" s="796"/>
      <c r="CX127" s="796"/>
      <c r="CY127" s="796"/>
      <c r="CZ127" s="796"/>
      <c r="DA127" s="796"/>
      <c r="DB127" s="796"/>
      <c r="DC127" s="796"/>
      <c r="DD127" s="796"/>
      <c r="DE127" s="796"/>
      <c r="DF127" s="797"/>
      <c r="DG127" s="862" t="s">
        <v>439</v>
      </c>
      <c r="DH127" s="863"/>
      <c r="DI127" s="863"/>
      <c r="DJ127" s="863"/>
      <c r="DK127" s="863"/>
      <c r="DL127" s="863" t="s">
        <v>439</v>
      </c>
      <c r="DM127" s="863"/>
      <c r="DN127" s="863"/>
      <c r="DO127" s="863"/>
      <c r="DP127" s="863"/>
      <c r="DQ127" s="863" t="s">
        <v>439</v>
      </c>
      <c r="DR127" s="863"/>
      <c r="DS127" s="863"/>
      <c r="DT127" s="863"/>
      <c r="DU127" s="863"/>
      <c r="DV127" s="840" t="s">
        <v>439</v>
      </c>
      <c r="DW127" s="840"/>
      <c r="DX127" s="840"/>
      <c r="DY127" s="840"/>
      <c r="DZ127" s="841"/>
    </row>
    <row r="128" spans="1:130" s="248" customFormat="1" ht="26.25" customHeight="1" thickBot="1" x14ac:dyDescent="0.2">
      <c r="A128" s="842" t="s">
        <v>487</v>
      </c>
      <c r="B128" s="843"/>
      <c r="C128" s="843"/>
      <c r="D128" s="843"/>
      <c r="E128" s="843"/>
      <c r="F128" s="843"/>
      <c r="G128" s="843"/>
      <c r="H128" s="843"/>
      <c r="I128" s="843"/>
      <c r="J128" s="843"/>
      <c r="K128" s="843"/>
      <c r="L128" s="843"/>
      <c r="M128" s="843"/>
      <c r="N128" s="843"/>
      <c r="O128" s="843"/>
      <c r="P128" s="843"/>
      <c r="Q128" s="843"/>
      <c r="R128" s="843"/>
      <c r="S128" s="843"/>
      <c r="T128" s="843"/>
      <c r="U128" s="843"/>
      <c r="V128" s="843"/>
      <c r="W128" s="844" t="s">
        <v>488</v>
      </c>
      <c r="X128" s="844"/>
      <c r="Y128" s="844"/>
      <c r="Z128" s="845"/>
      <c r="AA128" s="846" t="s">
        <v>439</v>
      </c>
      <c r="AB128" s="847"/>
      <c r="AC128" s="847"/>
      <c r="AD128" s="847"/>
      <c r="AE128" s="848"/>
      <c r="AF128" s="849" t="s">
        <v>439</v>
      </c>
      <c r="AG128" s="847"/>
      <c r="AH128" s="847"/>
      <c r="AI128" s="847"/>
      <c r="AJ128" s="848"/>
      <c r="AK128" s="849" t="s">
        <v>439</v>
      </c>
      <c r="AL128" s="847"/>
      <c r="AM128" s="847"/>
      <c r="AN128" s="847"/>
      <c r="AO128" s="848"/>
      <c r="AP128" s="850"/>
      <c r="AQ128" s="851"/>
      <c r="AR128" s="851"/>
      <c r="AS128" s="851"/>
      <c r="AT128" s="852"/>
      <c r="AU128" s="284"/>
      <c r="AV128" s="284"/>
      <c r="AW128" s="284"/>
      <c r="AX128" s="853" t="s">
        <v>489</v>
      </c>
      <c r="AY128" s="854"/>
      <c r="AZ128" s="854"/>
      <c r="BA128" s="854"/>
      <c r="BB128" s="854"/>
      <c r="BC128" s="854"/>
      <c r="BD128" s="854"/>
      <c r="BE128" s="855"/>
      <c r="BF128" s="832" t="s">
        <v>490</v>
      </c>
      <c r="BG128" s="833"/>
      <c r="BH128" s="833"/>
      <c r="BI128" s="833"/>
      <c r="BJ128" s="833"/>
      <c r="BK128" s="833"/>
      <c r="BL128" s="856"/>
      <c r="BM128" s="832">
        <v>15</v>
      </c>
      <c r="BN128" s="833"/>
      <c r="BO128" s="833"/>
      <c r="BP128" s="833"/>
      <c r="BQ128" s="833"/>
      <c r="BR128" s="833"/>
      <c r="BS128" s="856"/>
      <c r="BT128" s="832">
        <v>20</v>
      </c>
      <c r="BU128" s="833"/>
      <c r="BV128" s="833"/>
      <c r="BW128" s="833"/>
      <c r="BX128" s="833"/>
      <c r="BY128" s="833"/>
      <c r="BZ128" s="834"/>
      <c r="CA128" s="285"/>
      <c r="CB128" s="285"/>
      <c r="CC128" s="285"/>
      <c r="CD128" s="285"/>
      <c r="CE128" s="285"/>
      <c r="CF128" s="285"/>
      <c r="CG128" s="282"/>
      <c r="CH128" s="282"/>
      <c r="CI128" s="282"/>
      <c r="CJ128" s="283"/>
      <c r="CK128" s="906"/>
      <c r="CL128" s="907"/>
      <c r="CM128" s="907"/>
      <c r="CN128" s="907"/>
      <c r="CO128" s="908"/>
      <c r="CP128" s="835" t="s">
        <v>491</v>
      </c>
      <c r="CQ128" s="774"/>
      <c r="CR128" s="774"/>
      <c r="CS128" s="774"/>
      <c r="CT128" s="774"/>
      <c r="CU128" s="774"/>
      <c r="CV128" s="774"/>
      <c r="CW128" s="774"/>
      <c r="CX128" s="774"/>
      <c r="CY128" s="774"/>
      <c r="CZ128" s="774"/>
      <c r="DA128" s="774"/>
      <c r="DB128" s="774"/>
      <c r="DC128" s="774"/>
      <c r="DD128" s="774"/>
      <c r="DE128" s="774"/>
      <c r="DF128" s="775"/>
      <c r="DG128" s="836" t="s">
        <v>490</v>
      </c>
      <c r="DH128" s="837"/>
      <c r="DI128" s="837"/>
      <c r="DJ128" s="837"/>
      <c r="DK128" s="837"/>
      <c r="DL128" s="837" t="s">
        <v>490</v>
      </c>
      <c r="DM128" s="837"/>
      <c r="DN128" s="837"/>
      <c r="DO128" s="837"/>
      <c r="DP128" s="837"/>
      <c r="DQ128" s="837" t="s">
        <v>490</v>
      </c>
      <c r="DR128" s="837"/>
      <c r="DS128" s="837"/>
      <c r="DT128" s="837"/>
      <c r="DU128" s="837"/>
      <c r="DV128" s="838" t="s">
        <v>490</v>
      </c>
      <c r="DW128" s="838"/>
      <c r="DX128" s="838"/>
      <c r="DY128" s="838"/>
      <c r="DZ128" s="839"/>
    </row>
    <row r="129" spans="1:131" s="248" customFormat="1" ht="26.25" customHeight="1" x14ac:dyDescent="0.15">
      <c r="A129" s="820" t="s">
        <v>107</v>
      </c>
      <c r="B129" s="821"/>
      <c r="C129" s="821"/>
      <c r="D129" s="821"/>
      <c r="E129" s="821"/>
      <c r="F129" s="821"/>
      <c r="G129" s="821"/>
      <c r="H129" s="821"/>
      <c r="I129" s="821"/>
      <c r="J129" s="821"/>
      <c r="K129" s="821"/>
      <c r="L129" s="821"/>
      <c r="M129" s="821"/>
      <c r="N129" s="821"/>
      <c r="O129" s="821"/>
      <c r="P129" s="821"/>
      <c r="Q129" s="821"/>
      <c r="R129" s="821"/>
      <c r="S129" s="821"/>
      <c r="T129" s="821"/>
      <c r="U129" s="821"/>
      <c r="V129" s="821"/>
      <c r="W129" s="822" t="s">
        <v>492</v>
      </c>
      <c r="X129" s="823"/>
      <c r="Y129" s="823"/>
      <c r="Z129" s="824"/>
      <c r="AA129" s="825">
        <v>919223</v>
      </c>
      <c r="AB129" s="826"/>
      <c r="AC129" s="826"/>
      <c r="AD129" s="826"/>
      <c r="AE129" s="827"/>
      <c r="AF129" s="828">
        <v>938261</v>
      </c>
      <c r="AG129" s="826"/>
      <c r="AH129" s="826"/>
      <c r="AI129" s="826"/>
      <c r="AJ129" s="827"/>
      <c r="AK129" s="828">
        <v>991543</v>
      </c>
      <c r="AL129" s="826"/>
      <c r="AM129" s="826"/>
      <c r="AN129" s="826"/>
      <c r="AO129" s="827"/>
      <c r="AP129" s="829"/>
      <c r="AQ129" s="830"/>
      <c r="AR129" s="830"/>
      <c r="AS129" s="830"/>
      <c r="AT129" s="831"/>
      <c r="AU129" s="286"/>
      <c r="AV129" s="286"/>
      <c r="AW129" s="286"/>
      <c r="AX129" s="795" t="s">
        <v>493</v>
      </c>
      <c r="AY129" s="796"/>
      <c r="AZ129" s="796"/>
      <c r="BA129" s="796"/>
      <c r="BB129" s="796"/>
      <c r="BC129" s="796"/>
      <c r="BD129" s="796"/>
      <c r="BE129" s="797"/>
      <c r="BF129" s="815" t="s">
        <v>494</v>
      </c>
      <c r="BG129" s="816"/>
      <c r="BH129" s="816"/>
      <c r="BI129" s="816"/>
      <c r="BJ129" s="816"/>
      <c r="BK129" s="816"/>
      <c r="BL129" s="817"/>
      <c r="BM129" s="815">
        <v>20</v>
      </c>
      <c r="BN129" s="816"/>
      <c r="BO129" s="816"/>
      <c r="BP129" s="816"/>
      <c r="BQ129" s="816"/>
      <c r="BR129" s="816"/>
      <c r="BS129" s="817"/>
      <c r="BT129" s="815">
        <v>30</v>
      </c>
      <c r="BU129" s="818"/>
      <c r="BV129" s="818"/>
      <c r="BW129" s="818"/>
      <c r="BX129" s="818"/>
      <c r="BY129" s="818"/>
      <c r="BZ129" s="819"/>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820" t="s">
        <v>495</v>
      </c>
      <c r="B130" s="821"/>
      <c r="C130" s="821"/>
      <c r="D130" s="821"/>
      <c r="E130" s="821"/>
      <c r="F130" s="821"/>
      <c r="G130" s="821"/>
      <c r="H130" s="821"/>
      <c r="I130" s="821"/>
      <c r="J130" s="821"/>
      <c r="K130" s="821"/>
      <c r="L130" s="821"/>
      <c r="M130" s="821"/>
      <c r="N130" s="821"/>
      <c r="O130" s="821"/>
      <c r="P130" s="821"/>
      <c r="Q130" s="821"/>
      <c r="R130" s="821"/>
      <c r="S130" s="821"/>
      <c r="T130" s="821"/>
      <c r="U130" s="821"/>
      <c r="V130" s="821"/>
      <c r="W130" s="822" t="s">
        <v>496</v>
      </c>
      <c r="X130" s="823"/>
      <c r="Y130" s="823"/>
      <c r="Z130" s="824"/>
      <c r="AA130" s="825">
        <v>184145</v>
      </c>
      <c r="AB130" s="826"/>
      <c r="AC130" s="826"/>
      <c r="AD130" s="826"/>
      <c r="AE130" s="827"/>
      <c r="AF130" s="828">
        <v>203918</v>
      </c>
      <c r="AG130" s="826"/>
      <c r="AH130" s="826"/>
      <c r="AI130" s="826"/>
      <c r="AJ130" s="827"/>
      <c r="AK130" s="828">
        <v>234374</v>
      </c>
      <c r="AL130" s="826"/>
      <c r="AM130" s="826"/>
      <c r="AN130" s="826"/>
      <c r="AO130" s="827"/>
      <c r="AP130" s="829"/>
      <c r="AQ130" s="830"/>
      <c r="AR130" s="830"/>
      <c r="AS130" s="830"/>
      <c r="AT130" s="831"/>
      <c r="AU130" s="286"/>
      <c r="AV130" s="286"/>
      <c r="AW130" s="286"/>
      <c r="AX130" s="795" t="s">
        <v>497</v>
      </c>
      <c r="AY130" s="796"/>
      <c r="AZ130" s="796"/>
      <c r="BA130" s="796"/>
      <c r="BB130" s="796"/>
      <c r="BC130" s="796"/>
      <c r="BD130" s="796"/>
      <c r="BE130" s="797"/>
      <c r="BF130" s="798">
        <v>0.7</v>
      </c>
      <c r="BG130" s="799"/>
      <c r="BH130" s="799"/>
      <c r="BI130" s="799"/>
      <c r="BJ130" s="799"/>
      <c r="BK130" s="799"/>
      <c r="BL130" s="800"/>
      <c r="BM130" s="798">
        <v>25</v>
      </c>
      <c r="BN130" s="799"/>
      <c r="BO130" s="799"/>
      <c r="BP130" s="799"/>
      <c r="BQ130" s="799"/>
      <c r="BR130" s="799"/>
      <c r="BS130" s="800"/>
      <c r="BT130" s="798">
        <v>35</v>
      </c>
      <c r="BU130" s="801"/>
      <c r="BV130" s="801"/>
      <c r="BW130" s="801"/>
      <c r="BX130" s="801"/>
      <c r="BY130" s="801"/>
      <c r="BZ130" s="802"/>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803"/>
      <c r="B131" s="804"/>
      <c r="C131" s="804"/>
      <c r="D131" s="804"/>
      <c r="E131" s="804"/>
      <c r="F131" s="804"/>
      <c r="G131" s="804"/>
      <c r="H131" s="804"/>
      <c r="I131" s="804"/>
      <c r="J131" s="804"/>
      <c r="K131" s="804"/>
      <c r="L131" s="804"/>
      <c r="M131" s="804"/>
      <c r="N131" s="804"/>
      <c r="O131" s="804"/>
      <c r="P131" s="804"/>
      <c r="Q131" s="804"/>
      <c r="R131" s="804"/>
      <c r="S131" s="804"/>
      <c r="T131" s="804"/>
      <c r="U131" s="804"/>
      <c r="V131" s="804"/>
      <c r="W131" s="805" t="s">
        <v>498</v>
      </c>
      <c r="X131" s="806"/>
      <c r="Y131" s="806"/>
      <c r="Z131" s="807"/>
      <c r="AA131" s="808">
        <v>735078</v>
      </c>
      <c r="AB131" s="809"/>
      <c r="AC131" s="809"/>
      <c r="AD131" s="809"/>
      <c r="AE131" s="810"/>
      <c r="AF131" s="811">
        <v>734343</v>
      </c>
      <c r="AG131" s="809"/>
      <c r="AH131" s="809"/>
      <c r="AI131" s="809"/>
      <c r="AJ131" s="810"/>
      <c r="AK131" s="811">
        <v>757169</v>
      </c>
      <c r="AL131" s="809"/>
      <c r="AM131" s="809"/>
      <c r="AN131" s="809"/>
      <c r="AO131" s="810"/>
      <c r="AP131" s="812"/>
      <c r="AQ131" s="813"/>
      <c r="AR131" s="813"/>
      <c r="AS131" s="813"/>
      <c r="AT131" s="814"/>
      <c r="AU131" s="286"/>
      <c r="AV131" s="286"/>
      <c r="AW131" s="286"/>
      <c r="AX131" s="773" t="s">
        <v>499</v>
      </c>
      <c r="AY131" s="774"/>
      <c r="AZ131" s="774"/>
      <c r="BA131" s="774"/>
      <c r="BB131" s="774"/>
      <c r="BC131" s="774"/>
      <c r="BD131" s="774"/>
      <c r="BE131" s="775"/>
      <c r="BF131" s="776" t="s">
        <v>500</v>
      </c>
      <c r="BG131" s="777"/>
      <c r="BH131" s="777"/>
      <c r="BI131" s="777"/>
      <c r="BJ131" s="777"/>
      <c r="BK131" s="777"/>
      <c r="BL131" s="778"/>
      <c r="BM131" s="776">
        <v>350</v>
      </c>
      <c r="BN131" s="777"/>
      <c r="BO131" s="777"/>
      <c r="BP131" s="777"/>
      <c r="BQ131" s="777"/>
      <c r="BR131" s="777"/>
      <c r="BS131" s="778"/>
      <c r="BT131" s="779"/>
      <c r="BU131" s="780"/>
      <c r="BV131" s="780"/>
      <c r="BW131" s="780"/>
      <c r="BX131" s="780"/>
      <c r="BY131" s="780"/>
      <c r="BZ131" s="781"/>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782" t="s">
        <v>501</v>
      </c>
      <c r="B132" s="783"/>
      <c r="C132" s="783"/>
      <c r="D132" s="783"/>
      <c r="E132" s="783"/>
      <c r="F132" s="783"/>
      <c r="G132" s="783"/>
      <c r="H132" s="783"/>
      <c r="I132" s="783"/>
      <c r="J132" s="783"/>
      <c r="K132" s="783"/>
      <c r="L132" s="783"/>
      <c r="M132" s="783"/>
      <c r="N132" s="783"/>
      <c r="O132" s="783"/>
      <c r="P132" s="783"/>
      <c r="Q132" s="783"/>
      <c r="R132" s="783"/>
      <c r="S132" s="783"/>
      <c r="T132" s="783"/>
      <c r="U132" s="783"/>
      <c r="V132" s="786" t="s">
        <v>502</v>
      </c>
      <c r="W132" s="786"/>
      <c r="X132" s="786"/>
      <c r="Y132" s="786"/>
      <c r="Z132" s="787"/>
      <c r="AA132" s="788">
        <v>-0.58701253499999995</v>
      </c>
      <c r="AB132" s="789"/>
      <c r="AC132" s="789"/>
      <c r="AD132" s="789"/>
      <c r="AE132" s="790"/>
      <c r="AF132" s="791">
        <v>1.8460038430000001</v>
      </c>
      <c r="AG132" s="789"/>
      <c r="AH132" s="789"/>
      <c r="AI132" s="789"/>
      <c r="AJ132" s="790"/>
      <c r="AK132" s="791">
        <v>1.0980375579999999</v>
      </c>
      <c r="AL132" s="789"/>
      <c r="AM132" s="789"/>
      <c r="AN132" s="789"/>
      <c r="AO132" s="790"/>
      <c r="AP132" s="792"/>
      <c r="AQ132" s="793"/>
      <c r="AR132" s="793"/>
      <c r="AS132" s="793"/>
      <c r="AT132" s="794"/>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784"/>
      <c r="B133" s="785"/>
      <c r="C133" s="785"/>
      <c r="D133" s="785"/>
      <c r="E133" s="785"/>
      <c r="F133" s="785"/>
      <c r="G133" s="785"/>
      <c r="H133" s="785"/>
      <c r="I133" s="785"/>
      <c r="J133" s="785"/>
      <c r="K133" s="785"/>
      <c r="L133" s="785"/>
      <c r="M133" s="785"/>
      <c r="N133" s="785"/>
      <c r="O133" s="785"/>
      <c r="P133" s="785"/>
      <c r="Q133" s="785"/>
      <c r="R133" s="785"/>
      <c r="S133" s="785"/>
      <c r="T133" s="785"/>
      <c r="U133" s="785"/>
      <c r="V133" s="765" t="s">
        <v>503</v>
      </c>
      <c r="W133" s="765"/>
      <c r="X133" s="765"/>
      <c r="Y133" s="765"/>
      <c r="Z133" s="766"/>
      <c r="AA133" s="767">
        <v>-2.1</v>
      </c>
      <c r="AB133" s="768"/>
      <c r="AC133" s="768"/>
      <c r="AD133" s="768"/>
      <c r="AE133" s="769"/>
      <c r="AF133" s="767">
        <v>-0.5</v>
      </c>
      <c r="AG133" s="768"/>
      <c r="AH133" s="768"/>
      <c r="AI133" s="768"/>
      <c r="AJ133" s="769"/>
      <c r="AK133" s="767">
        <v>0.7</v>
      </c>
      <c r="AL133" s="768"/>
      <c r="AM133" s="768"/>
      <c r="AN133" s="768"/>
      <c r="AO133" s="769"/>
      <c r="AP133" s="770"/>
      <c r="AQ133" s="771"/>
      <c r="AR133" s="771"/>
      <c r="AS133" s="771"/>
      <c r="AT133" s="772"/>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WCIOeCAGbnd7OalHTUP6y9teAPncLZi0HS8cpYsQGvCCVF0gnUUeAOKRqq7KXwnl+Q4XZm0D7L0/sE6GENvINg==" saltValue="xpprN7qUcXbbzAV+JkWwnQ=="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topLeftCell="BJ58" zoomScaleNormal="85" zoomScaleSheetLayoutView="100" workbookViewId="0">
      <selection activeCell="DM44" sqref="DM44"/>
    </sheetView>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504</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AXrruc4OAT8XhoxkNg5nfBwz+DBf7C/9WoMFDcJLRHH3HJnsROXDSm3eUoQ+C0T2qmflJVlZLZL1JkCYMBJcaw==" saltValue="oHPk7nycZ55W/9qHm1UiJ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topLeftCell="A14" zoomScaleNormal="100" zoomScaleSheetLayoutView="55" workbookViewId="0">
      <selection activeCell="BX2" sqref="BX2"/>
    </sheetView>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pOc+TjTdJHYt7Vb676naxyqxoEhBkThxWxkizKV5q1+5QyKAZcHAFCDPS5q3DH67rFTn9VZzWmmXSC5o191SOw==" saltValue="+87XsgTTYT9yGFQSk6wTtQ=="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topLeftCell="A52"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505</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506</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198" t="s">
        <v>507</v>
      </c>
      <c r="AP7" s="305"/>
      <c r="AQ7" s="306" t="s">
        <v>508</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199"/>
      <c r="AP8" s="311" t="s">
        <v>509</v>
      </c>
      <c r="AQ8" s="312" t="s">
        <v>510</v>
      </c>
      <c r="AR8" s="313" t="s">
        <v>511</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189" t="s">
        <v>512</v>
      </c>
      <c r="AL9" s="1190"/>
      <c r="AM9" s="1190"/>
      <c r="AN9" s="1191"/>
      <c r="AO9" s="314">
        <v>490636</v>
      </c>
      <c r="AP9" s="314">
        <v>939916</v>
      </c>
      <c r="AQ9" s="315">
        <v>239985</v>
      </c>
      <c r="AR9" s="316">
        <v>291.7</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189" t="s">
        <v>513</v>
      </c>
      <c r="AL10" s="1190"/>
      <c r="AM10" s="1190"/>
      <c r="AN10" s="1191"/>
      <c r="AO10" s="317">
        <v>18746</v>
      </c>
      <c r="AP10" s="317">
        <v>35912</v>
      </c>
      <c r="AQ10" s="318">
        <v>24622</v>
      </c>
      <c r="AR10" s="319">
        <v>45.9</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189" t="s">
        <v>514</v>
      </c>
      <c r="AL11" s="1190"/>
      <c r="AM11" s="1190"/>
      <c r="AN11" s="1191"/>
      <c r="AO11" s="317" t="s">
        <v>515</v>
      </c>
      <c r="AP11" s="317" t="s">
        <v>515</v>
      </c>
      <c r="AQ11" s="318">
        <v>3358</v>
      </c>
      <c r="AR11" s="319" t="s">
        <v>515</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189" t="s">
        <v>516</v>
      </c>
      <c r="AL12" s="1190"/>
      <c r="AM12" s="1190"/>
      <c r="AN12" s="1191"/>
      <c r="AO12" s="317" t="s">
        <v>515</v>
      </c>
      <c r="AP12" s="317" t="s">
        <v>515</v>
      </c>
      <c r="AQ12" s="318" t="s">
        <v>515</v>
      </c>
      <c r="AR12" s="319" t="s">
        <v>515</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189" t="s">
        <v>517</v>
      </c>
      <c r="AL13" s="1190"/>
      <c r="AM13" s="1190"/>
      <c r="AN13" s="1191"/>
      <c r="AO13" s="317">
        <v>22301</v>
      </c>
      <c r="AP13" s="317">
        <v>42722</v>
      </c>
      <c r="AQ13" s="318">
        <v>7864</v>
      </c>
      <c r="AR13" s="319">
        <v>443.3</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189" t="s">
        <v>518</v>
      </c>
      <c r="AL14" s="1190"/>
      <c r="AM14" s="1190"/>
      <c r="AN14" s="1191"/>
      <c r="AO14" s="317" t="s">
        <v>515</v>
      </c>
      <c r="AP14" s="317" t="s">
        <v>515</v>
      </c>
      <c r="AQ14" s="318">
        <v>6185</v>
      </c>
      <c r="AR14" s="319" t="s">
        <v>515</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192" t="s">
        <v>519</v>
      </c>
      <c r="AL15" s="1193"/>
      <c r="AM15" s="1193"/>
      <c r="AN15" s="1194"/>
      <c r="AO15" s="317">
        <v>-36683</v>
      </c>
      <c r="AP15" s="317">
        <v>-70274</v>
      </c>
      <c r="AQ15" s="318">
        <v>-18737</v>
      </c>
      <c r="AR15" s="319">
        <v>275.10000000000002</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192" t="s">
        <v>186</v>
      </c>
      <c r="AL16" s="1193"/>
      <c r="AM16" s="1193"/>
      <c r="AN16" s="1194"/>
      <c r="AO16" s="317">
        <v>495000</v>
      </c>
      <c r="AP16" s="317">
        <v>948276</v>
      </c>
      <c r="AQ16" s="318">
        <v>263276</v>
      </c>
      <c r="AR16" s="319">
        <v>260.2</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520</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521</v>
      </c>
      <c r="AP20" s="326" t="s">
        <v>522</v>
      </c>
      <c r="AQ20" s="327" t="s">
        <v>523</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195" t="s">
        <v>524</v>
      </c>
      <c r="AL21" s="1196"/>
      <c r="AM21" s="1196"/>
      <c r="AN21" s="1197"/>
      <c r="AO21" s="330">
        <v>76.63</v>
      </c>
      <c r="AP21" s="331">
        <v>24.56</v>
      </c>
      <c r="AQ21" s="332">
        <v>52.07</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195" t="s">
        <v>525</v>
      </c>
      <c r="AL22" s="1196"/>
      <c r="AM22" s="1196"/>
      <c r="AN22" s="1197"/>
      <c r="AO22" s="335">
        <v>93.9</v>
      </c>
      <c r="AP22" s="336">
        <v>94.3</v>
      </c>
      <c r="AQ22" s="337">
        <v>-0.4</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526</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527</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528</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198" t="s">
        <v>507</v>
      </c>
      <c r="AP30" s="305"/>
      <c r="AQ30" s="306" t="s">
        <v>508</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199"/>
      <c r="AP31" s="311" t="s">
        <v>509</v>
      </c>
      <c r="AQ31" s="312" t="s">
        <v>510</v>
      </c>
      <c r="AR31" s="313" t="s">
        <v>511</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178" t="s">
        <v>529</v>
      </c>
      <c r="AL32" s="1179"/>
      <c r="AM32" s="1179"/>
      <c r="AN32" s="1180"/>
      <c r="AO32" s="345">
        <v>224311</v>
      </c>
      <c r="AP32" s="345">
        <v>429715</v>
      </c>
      <c r="AQ32" s="346">
        <v>149198</v>
      </c>
      <c r="AR32" s="347">
        <v>188</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178" t="s">
        <v>530</v>
      </c>
      <c r="AL33" s="1179"/>
      <c r="AM33" s="1179"/>
      <c r="AN33" s="1180"/>
      <c r="AO33" s="345" t="s">
        <v>515</v>
      </c>
      <c r="AP33" s="345" t="s">
        <v>515</v>
      </c>
      <c r="AQ33" s="346" t="s">
        <v>515</v>
      </c>
      <c r="AR33" s="347" t="s">
        <v>515</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178" t="s">
        <v>531</v>
      </c>
      <c r="AL34" s="1179"/>
      <c r="AM34" s="1179"/>
      <c r="AN34" s="1180"/>
      <c r="AO34" s="345" t="s">
        <v>515</v>
      </c>
      <c r="AP34" s="345" t="s">
        <v>515</v>
      </c>
      <c r="AQ34" s="346" t="s">
        <v>515</v>
      </c>
      <c r="AR34" s="347" t="s">
        <v>515</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178" t="s">
        <v>532</v>
      </c>
      <c r="AL35" s="1179"/>
      <c r="AM35" s="1179"/>
      <c r="AN35" s="1180"/>
      <c r="AO35" s="345">
        <v>18377</v>
      </c>
      <c r="AP35" s="345">
        <v>35205</v>
      </c>
      <c r="AQ35" s="346">
        <v>31871</v>
      </c>
      <c r="AR35" s="347">
        <v>10.5</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178" t="s">
        <v>533</v>
      </c>
      <c r="AL36" s="1179"/>
      <c r="AM36" s="1179"/>
      <c r="AN36" s="1180"/>
      <c r="AO36" s="345" t="s">
        <v>515</v>
      </c>
      <c r="AP36" s="345" t="s">
        <v>515</v>
      </c>
      <c r="AQ36" s="346">
        <v>4984</v>
      </c>
      <c r="AR36" s="347" t="s">
        <v>515</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178" t="s">
        <v>534</v>
      </c>
      <c r="AL37" s="1179"/>
      <c r="AM37" s="1179"/>
      <c r="AN37" s="1180"/>
      <c r="AO37" s="345" t="s">
        <v>515</v>
      </c>
      <c r="AP37" s="345" t="s">
        <v>515</v>
      </c>
      <c r="AQ37" s="346">
        <v>1220</v>
      </c>
      <c r="AR37" s="347" t="s">
        <v>515</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175" t="s">
        <v>535</v>
      </c>
      <c r="AL38" s="1176"/>
      <c r="AM38" s="1176"/>
      <c r="AN38" s="1177"/>
      <c r="AO38" s="348" t="s">
        <v>515</v>
      </c>
      <c r="AP38" s="348" t="s">
        <v>515</v>
      </c>
      <c r="AQ38" s="349">
        <v>35</v>
      </c>
      <c r="AR38" s="337" t="s">
        <v>515</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175" t="s">
        <v>536</v>
      </c>
      <c r="AL39" s="1176"/>
      <c r="AM39" s="1176"/>
      <c r="AN39" s="1177"/>
      <c r="AO39" s="345" t="s">
        <v>515</v>
      </c>
      <c r="AP39" s="345" t="s">
        <v>515</v>
      </c>
      <c r="AQ39" s="346">
        <v>-8070</v>
      </c>
      <c r="AR39" s="347" t="s">
        <v>515</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178" t="s">
        <v>537</v>
      </c>
      <c r="AL40" s="1179"/>
      <c r="AM40" s="1179"/>
      <c r="AN40" s="1180"/>
      <c r="AO40" s="345">
        <v>-234374</v>
      </c>
      <c r="AP40" s="345">
        <v>-448992</v>
      </c>
      <c r="AQ40" s="346">
        <v>-130648</v>
      </c>
      <c r="AR40" s="347">
        <v>243.7</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181" t="s">
        <v>297</v>
      </c>
      <c r="AL41" s="1182"/>
      <c r="AM41" s="1182"/>
      <c r="AN41" s="1183"/>
      <c r="AO41" s="345">
        <v>8314</v>
      </c>
      <c r="AP41" s="345">
        <v>15927</v>
      </c>
      <c r="AQ41" s="346">
        <v>48590</v>
      </c>
      <c r="AR41" s="347">
        <v>-67.2</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538</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539</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540</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184" t="s">
        <v>507</v>
      </c>
      <c r="AN49" s="1186" t="s">
        <v>541</v>
      </c>
      <c r="AO49" s="1187"/>
      <c r="AP49" s="1187"/>
      <c r="AQ49" s="1187"/>
      <c r="AR49" s="1188"/>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185"/>
      <c r="AN50" s="361" t="s">
        <v>542</v>
      </c>
      <c r="AO50" s="362" t="s">
        <v>543</v>
      </c>
      <c r="AP50" s="363" t="s">
        <v>544</v>
      </c>
      <c r="AQ50" s="364" t="s">
        <v>545</v>
      </c>
      <c r="AR50" s="365" t="s">
        <v>546</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547</v>
      </c>
      <c r="AL51" s="358"/>
      <c r="AM51" s="366">
        <v>686232</v>
      </c>
      <c r="AN51" s="367">
        <v>1175055</v>
      </c>
      <c r="AO51" s="368">
        <v>56.6</v>
      </c>
      <c r="AP51" s="369">
        <v>310300</v>
      </c>
      <c r="AQ51" s="370">
        <v>7.8</v>
      </c>
      <c r="AR51" s="371">
        <v>48.8</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548</v>
      </c>
      <c r="AM52" s="374">
        <v>385165</v>
      </c>
      <c r="AN52" s="375">
        <v>659529</v>
      </c>
      <c r="AO52" s="376">
        <v>22.5</v>
      </c>
      <c r="AP52" s="377">
        <v>157576</v>
      </c>
      <c r="AQ52" s="378">
        <v>7.5</v>
      </c>
      <c r="AR52" s="379">
        <v>15</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549</v>
      </c>
      <c r="AL53" s="358"/>
      <c r="AM53" s="366">
        <v>577637</v>
      </c>
      <c r="AN53" s="367">
        <v>1002842</v>
      </c>
      <c r="AO53" s="368">
        <v>-14.7</v>
      </c>
      <c r="AP53" s="369">
        <v>317319</v>
      </c>
      <c r="AQ53" s="370">
        <v>2.2999999999999998</v>
      </c>
      <c r="AR53" s="371">
        <v>-17</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548</v>
      </c>
      <c r="AM54" s="374">
        <v>331704</v>
      </c>
      <c r="AN54" s="375">
        <v>575875</v>
      </c>
      <c r="AO54" s="376">
        <v>-12.7</v>
      </c>
      <c r="AP54" s="377">
        <v>164214</v>
      </c>
      <c r="AQ54" s="378">
        <v>4.2</v>
      </c>
      <c r="AR54" s="379">
        <v>-16.899999999999999</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550</v>
      </c>
      <c r="AL55" s="358"/>
      <c r="AM55" s="366">
        <v>336667</v>
      </c>
      <c r="AN55" s="367">
        <v>604429</v>
      </c>
      <c r="AO55" s="368">
        <v>-39.700000000000003</v>
      </c>
      <c r="AP55" s="369">
        <v>289738</v>
      </c>
      <c r="AQ55" s="370">
        <v>-8.6999999999999993</v>
      </c>
      <c r="AR55" s="371">
        <v>-31</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548</v>
      </c>
      <c r="AM56" s="374">
        <v>187943</v>
      </c>
      <c r="AN56" s="375">
        <v>337420</v>
      </c>
      <c r="AO56" s="376">
        <v>-41.4</v>
      </c>
      <c r="AP56" s="377">
        <v>156238</v>
      </c>
      <c r="AQ56" s="378">
        <v>-4.9000000000000004</v>
      </c>
      <c r="AR56" s="379">
        <v>-36.5</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551</v>
      </c>
      <c r="AL57" s="358"/>
      <c r="AM57" s="366">
        <v>308555</v>
      </c>
      <c r="AN57" s="367">
        <v>562031</v>
      </c>
      <c r="AO57" s="368">
        <v>-7</v>
      </c>
      <c r="AP57" s="369">
        <v>316937</v>
      </c>
      <c r="AQ57" s="370">
        <v>9.4</v>
      </c>
      <c r="AR57" s="371">
        <v>-16.399999999999999</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548</v>
      </c>
      <c r="AM58" s="374">
        <v>230102</v>
      </c>
      <c r="AN58" s="375">
        <v>419129</v>
      </c>
      <c r="AO58" s="376">
        <v>24.2</v>
      </c>
      <c r="AP58" s="377">
        <v>199150</v>
      </c>
      <c r="AQ58" s="378">
        <v>27.5</v>
      </c>
      <c r="AR58" s="379">
        <v>-3.3</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552</v>
      </c>
      <c r="AL59" s="358"/>
      <c r="AM59" s="366">
        <v>756786</v>
      </c>
      <c r="AN59" s="367">
        <v>1449782</v>
      </c>
      <c r="AO59" s="368">
        <v>158</v>
      </c>
      <c r="AP59" s="369">
        <v>332350</v>
      </c>
      <c r="AQ59" s="370">
        <v>4.9000000000000004</v>
      </c>
      <c r="AR59" s="371">
        <v>153.1</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548</v>
      </c>
      <c r="AM60" s="374">
        <v>685654</v>
      </c>
      <c r="AN60" s="375">
        <v>1313513</v>
      </c>
      <c r="AO60" s="376">
        <v>213.4</v>
      </c>
      <c r="AP60" s="377">
        <v>200453</v>
      </c>
      <c r="AQ60" s="378">
        <v>0.7</v>
      </c>
      <c r="AR60" s="379">
        <v>212.7</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553</v>
      </c>
      <c r="AL61" s="380"/>
      <c r="AM61" s="381">
        <v>533175</v>
      </c>
      <c r="AN61" s="382">
        <v>958828</v>
      </c>
      <c r="AO61" s="383">
        <v>30.6</v>
      </c>
      <c r="AP61" s="384">
        <v>313329</v>
      </c>
      <c r="AQ61" s="385">
        <v>3.1</v>
      </c>
      <c r="AR61" s="371">
        <v>27.5</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548</v>
      </c>
      <c r="AM62" s="374">
        <v>364114</v>
      </c>
      <c r="AN62" s="375">
        <v>661093</v>
      </c>
      <c r="AO62" s="376">
        <v>41.2</v>
      </c>
      <c r="AP62" s="377">
        <v>175526</v>
      </c>
      <c r="AQ62" s="378">
        <v>7</v>
      </c>
      <c r="AR62" s="379">
        <v>34.200000000000003</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dM7mASJmlB1sqKXVIKc3PyCszGor/XaS8nUPMzMS4ewtMCd1zS2G8VXIQuVy1G+2QRL0gtki5BPltBoc0GlB3Q==" saltValue="M7x9FLXutn0wcEsNL8h06g=="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topLeftCell="BI99" zoomScaleNormal="100" zoomScaleSheetLayoutView="55" workbookViewId="0">
      <selection activeCell="CP99" sqref="CP99"/>
    </sheetView>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555</v>
      </c>
    </row>
    <row r="120" spans="125:125" ht="13.5" hidden="1" customHeight="1" x14ac:dyDescent="0.15"/>
    <row r="121" spans="125:125" ht="13.5" hidden="1" customHeight="1" x14ac:dyDescent="0.15">
      <c r="DU121" s="292"/>
    </row>
  </sheetData>
  <sheetProtection algorithmName="SHA-512" hashValue="Kq/+az3+xBUFFA/m6OsQhJUnZrX5CwjTnzqf7El+OhDZHlfMzpE6OI/W9vpTJ5dhR59YBWEDaofY+xKQ3N+aVQ==" saltValue="SVJTKRC6JZjtCEp/xQZWC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topLeftCell="AA88" zoomScaleNormal="100" zoomScaleSheetLayoutView="55" workbookViewId="0">
      <selection activeCell="BK102" sqref="BK102"/>
    </sheetView>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556</v>
      </c>
    </row>
  </sheetData>
  <sheetProtection algorithmName="SHA-512" hashValue="DxngbvFfwObSQC229EcWCx55rpwJmJYXb18ztcpOUSVlmD3wLLAHgac+ZFpPkKZE+NFP4sxr2222tmCgTDUvqQ==" saltValue="FdfaWmIMWKSk2XALkr2OFQ=="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topLeftCell="G22" zoomScaleSheetLayoutView="100" workbookViewId="0">
      <selection activeCell="N45" sqref="N45"/>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557</v>
      </c>
      <c r="G46" s="8" t="s">
        <v>558</v>
      </c>
      <c r="H46" s="8" t="s">
        <v>559</v>
      </c>
      <c r="I46" s="8" t="s">
        <v>560</v>
      </c>
      <c r="J46" s="9" t="s">
        <v>561</v>
      </c>
    </row>
    <row r="47" spans="2:10" ht="57.75" customHeight="1" x14ac:dyDescent="0.15">
      <c r="B47" s="10"/>
      <c r="C47" s="1200" t="s">
        <v>3</v>
      </c>
      <c r="D47" s="1200"/>
      <c r="E47" s="1201"/>
      <c r="F47" s="11">
        <v>97.44</v>
      </c>
      <c r="G47" s="12">
        <v>105.61</v>
      </c>
      <c r="H47" s="12">
        <v>113.67</v>
      </c>
      <c r="I47" s="12">
        <v>116.31</v>
      </c>
      <c r="J47" s="13">
        <v>113.94</v>
      </c>
    </row>
    <row r="48" spans="2:10" ht="57.75" customHeight="1" x14ac:dyDescent="0.15">
      <c r="B48" s="14"/>
      <c r="C48" s="1202" t="s">
        <v>4</v>
      </c>
      <c r="D48" s="1202"/>
      <c r="E48" s="1203"/>
      <c r="F48" s="15">
        <v>7.65</v>
      </c>
      <c r="G48" s="16">
        <v>8.07</v>
      </c>
      <c r="H48" s="16">
        <v>9.84</v>
      </c>
      <c r="I48" s="16">
        <v>9.81</v>
      </c>
      <c r="J48" s="17">
        <v>10.42</v>
      </c>
    </row>
    <row r="49" spans="2:10" ht="57.75" customHeight="1" thickBot="1" x14ac:dyDescent="0.2">
      <c r="B49" s="18"/>
      <c r="C49" s="1204" t="s">
        <v>5</v>
      </c>
      <c r="D49" s="1204"/>
      <c r="E49" s="1205"/>
      <c r="F49" s="19">
        <v>6.66</v>
      </c>
      <c r="G49" s="20" t="s">
        <v>562</v>
      </c>
      <c r="H49" s="20">
        <v>1.52</v>
      </c>
      <c r="I49" s="20">
        <v>17.93</v>
      </c>
      <c r="J49" s="21">
        <v>0.27</v>
      </c>
    </row>
    <row r="50" spans="2:10" ht="13.5" customHeight="1" x14ac:dyDescent="0.15"/>
  </sheetData>
  <sheetProtection algorithmName="SHA-512" hashValue="wa4idhJUC0FagHWkhARgICBz9tDWxu1uDm5QAxcJAlI9jVe1TKlhlvh6uP0vwKs12tIpkJqqJsRLwrs9XKGU9w==" saltValue="j1ZDvHrBXhdG4zAJHlxcT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2022-03-09T01:40:40Z</cp:lastPrinted>
  <dcterms:created xsi:type="dcterms:W3CDTF">2022-02-02T03:50:23Z</dcterms:created>
  <dcterms:modified xsi:type="dcterms:W3CDTF">2022-09-15T02:58:48Z</dcterms:modified>
  <cp:category/>
</cp:coreProperties>
</file>