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W:\総務企画課\02_財政班\2022年度\02_歳入歳出予算\01 予算編成・予算執行管理\01 各種照会\2022年09月06日【作成済み】令和２年度財政状況資料集の作成について（２回目・公会計分）\"/>
    </mc:Choice>
  </mc:AlternateContent>
  <xr:revisionPtr revIDLastSave="0" documentId="13_ncr:1_{F7D5593D-7302-4ADC-8FA9-B9925C63D68D}"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37" i="10" l="1"/>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CO36" i="10"/>
  <c r="AM36" i="10"/>
  <c r="C36" i="10"/>
  <c r="CO35" i="10"/>
  <c r="AM35" i="10"/>
  <c r="C35" i="10"/>
  <c r="CO34" i="10"/>
  <c r="BW34" i="10"/>
  <c r="BW35" i="10" s="1"/>
  <c r="BW36" i="10" s="1"/>
  <c r="BW37" i="10" s="1"/>
  <c r="BW38" i="10" s="1"/>
  <c r="BW39" i="10" s="1"/>
  <c r="BW40" i="10" s="1"/>
  <c r="BW41" i="10" s="1"/>
  <c r="BW42" i="10" s="1"/>
  <c r="BW43" i="10" s="1"/>
  <c r="AM34" i="10"/>
  <c r="U34" i="10"/>
  <c r="U35" i="10" s="1"/>
  <c r="U36" i="10" s="1"/>
  <c r="C34" i="10"/>
  <c r="BE34" i="10" l="1"/>
  <c r="BE35" i="10" s="1"/>
  <c r="BE36" i="10" s="1"/>
  <c r="BE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<sst xmlns="http://schemas.openxmlformats.org/spreadsheetml/2006/main" count="1077" uniqueCount="630">
  <si>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</si>
  <si>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</si>
  <si>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</si>
  <si>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</si>
  <si>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</si>
  <si>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</si>
  <si>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</si>
  <si>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</si>
  <si>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</si>
  <si>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</si>
  <si>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</si>
  <si>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</si>
  <si>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</si>
  <si>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</si>
  <si>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</si>
  <si>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</si>
  <si>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</si>
  <si>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</si>
  <si>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</si>
  <si>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</si>
  <si>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</si>
  <si>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</si>
  <si>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</si>
  <si>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</si>
  <si>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</si>
  <si>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</si>
  <si>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</si>
  <si>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</si>
  <si>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</si>
  <si>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</si>
  <si>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</si>
  <si>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</si>
  <si>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</si>
  <si>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</si>
  <si>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</si>
  <si>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</si>
  <si>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</si>
  <si>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</si>
  <si>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</si>
  <si>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</si>
  <si>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</si>
  <si>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</si>
  <si>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</si>
  <si>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</si>
  <si>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</si>
  <si>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</si>
  <si>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</si>
  <si>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</si>
  <si>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</si>
  <si>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</si>
  <si>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</si>
  <si>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</si>
  <si>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</si>
  <si>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</si>
  <si>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</si>
  <si>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</si>
  <si>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</si>
  <si>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</si>
  <si>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</si>
  <si>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</si>
  <si>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</si>
  <si>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</si>
  <si>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</si>
  <si>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</si>
  <si>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</si>
  <si>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</si>
  <si>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</si>
  <si>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</si>
  <si>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</si>
  <si>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</si>
  <si>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</si>
  <si>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</si>
  <si>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</si>
  <si>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</si>
  <si>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</si>
  <si>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</si>
  <si>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</si>
  <si>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</si>
  <si>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</si>
  <si>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</si>
  <si>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</si>
  <si>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</si>
  <si>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</si>
  <si>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</si>
  <si>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</si>
  <si>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</si>
  <si>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</si>
  <si>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</si>
  <si>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</si>
  <si>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</si>
  <si>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</si>
  <si>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</si>
  <si>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</si>
  <si>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</si>
  <si>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</si>
  <si>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</si>
  <si>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</si>
  <si>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</si>
  <si>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北塩原村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</si>
  <si>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</si>
  <si>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</si>
  <si>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</si>
  <si>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</si>
  <si>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</si>
  <si>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</si>
  <si>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</si>
  <si>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</si>
  <si>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</si>
  <si>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</si>
  <si>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</si>
  <si>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</si>
  <si>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</si>
  <si>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</si>
  <si>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</si>
  <si>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</si>
  <si>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</si>
  <si>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</si>
  <si>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</si>
  <si>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</si>
  <si>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</si>
  <si>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</si>
  <si>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</si>
  <si>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</si>
  <si>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</si>
  <si>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</si>
  <si>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</si>
  <si>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</si>
  <si>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</si>
  <si>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</si>
  <si>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</si>
  <si>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</si>
  <si>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</si>
  <si>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</si>
  <si>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</si>
  <si>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</si>
  <si>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</si>
  <si>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</si>
  <si>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</si>
  <si>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</si>
  <si>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</si>
  <si>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</si>
  <si>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</si>
  <si>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</si>
  <si>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</si>
  <si>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</si>
  <si>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</si>
  <si>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</si>
  <si>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</si>
  <si>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</si>
  <si>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</si>
  <si>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</si>
  <si>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</si>
  <si>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</si>
  <si>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</si>
  <si>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</si>
  <si>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</si>
  <si>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</si>
  <si>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</si>
  <si>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</si>
  <si>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</si>
  <si>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</si>
  <si>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</si>
  <si>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</si>
  <si>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</si>
  <si>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</si>
  <si>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</si>
  <si>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</si>
  <si>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</si>
  <si>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</si>
  <si>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</si>
  <si>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</si>
  <si>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</si>
  <si>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</si>
  <si>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</si>
  <si>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</si>
  <si>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</si>
  <si>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</si>
  <si>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</si>
  <si>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</si>
  <si>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</si>
  <si>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</si>
  <si>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</si>
  <si>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</si>
  <si>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</si>
  <si>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</si>
  <si>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</si>
  <si>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</si>
  <si>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</si>
  <si>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</si>
  <si>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</si>
  <si>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</si>
  <si>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</si>
  <si>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</si>
  <si>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</si>
  <si>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</si>
  <si>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</si>
  <si>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</si>
  <si>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</si>
  <si>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</si>
  <si>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</si>
  <si>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</si>
  <si>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</si>
  <si>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</si>
  <si>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</si>
  <si>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</si>
  <si>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</si>
  <si>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</si>
  <si>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</si>
  <si>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</si>
  <si>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</si>
  <si>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</si>
  <si>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</si>
  <si>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</si>
  <si>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</si>
  <si>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</si>
  <si>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福島県北塩原村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</si>
  <si>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</si>
  <si>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</si>
  <si>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</si>
  <si>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</si>
  <si>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</si>
  <si>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</si>
  <si>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</si>
  <si>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</si>
  <si>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</si>
  <si>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</si>
  <si>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</si>
  <si>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</si>
  <si>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</si>
  <si>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</si>
  <si>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</si>
  <si>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</si>
  <si>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</si>
  <si>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</si>
  <si>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</si>
  <si>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</si>
  <si>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</si>
  <si>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</si>
  <si>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</si>
  <si>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</si>
  <si>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</si>
  <si>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</si>
  <si>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</si>
  <si>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</si>
  <si>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</si>
  <si>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</si>
  <si>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</si>
  <si>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</si>
  <si>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</si>
  <si>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</si>
  <si>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</si>
  <si>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</si>
  <si>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</si>
  <si>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</si>
  <si>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</si>
  <si>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</si>
  <si>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</si>
  <si>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</si>
  <si>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</si>
  <si>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</si>
  <si>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</si>
  <si>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</si>
  <si>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</si>
  <si>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</si>
  <si>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</si>
  <si>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</si>
  <si>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</si>
  <si>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</si>
  <si>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</si>
  <si>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</si>
  <si>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</si>
  <si>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</si>
  <si>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</si>
  <si>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</si>
  <si>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</si>
  <si>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</si>
  <si>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</si>
  <si>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</si>
  <si>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</si>
  <si>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</si>
  <si>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</si>
  <si>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</si>
  <si>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</si>
  <si>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</si>
  <si>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</si>
  <si>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</si>
  <si>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</si>
  <si>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</si>
  <si>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</si>
  <si>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</si>
  <si>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</si>
  <si>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</si>
  <si>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</si>
  <si>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</si>
  <si>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</si>
  <si>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</si>
  <si>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</si>
  <si>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</si>
  <si>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</si>
  <si>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</si>
  <si>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</si>
  <si>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</si>
  <si>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</si>
  <si>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</si>
  <si>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</si>
  <si>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</si>
  <si>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</si>
  <si>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</si>
  <si>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</si>
  <si>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</si>
  <si>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</si>
  <si>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</si>
  <si>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</si>
  <si>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</si>
  <si>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</si>
  <si>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</si>
  <si>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</si>
  <si>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</si>
  <si>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</si>
  <si>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</si>
  <si>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</si>
  <si>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</si>
  <si>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</si>
  <si>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</si>
  <si>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</si>
  <si>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</si>
  <si>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</si>
  <si>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</si>
  <si>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</si>
  <si>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</si>
  <si>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</si>
  <si>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</si>
  <si>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</si>
  <si>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</si>
  <si>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</si>
  <si>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</si>
  <si>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</si>
  <si>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</si>
  <si>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</si>
  <si>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</si>
  <si>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</si>
  <si>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</si>
  <si>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</si>
  <si>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</si>
  <si>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</si>
  <si>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</si>
  <si>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</si>
  <si>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</si>
  <si>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</si>
  <si>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</si>
  <si>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</si>
  <si>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</si>
  <si>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</si>
  <si>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</si>
  <si>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</si>
  <si>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</si>
  <si>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</si>
  <si>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</si>
  <si>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</si>
  <si>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</si>
  <si>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</si>
  <si>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</si>
  <si>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</si>
  <si>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</si>
  <si>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</si>
  <si>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</si>
  <si>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</si>
  <si>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</si>
  <si>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</si>
  <si>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</si>
  <si>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福島県北塩原村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</si>
  <si>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</si>
  <si>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</si>
  <si>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</si>
  <si>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</si>
  <si>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</si>
  <si>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</si>
  <si>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</si>
  <si>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</si>
  <si>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</si>
  <si>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</si>
  <si>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</si>
  <si>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</si>
  <si>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</si>
  <si>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</si>
  <si>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</si>
  <si>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</si>
  <si>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</si>
  <si>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</si>
  <si>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</si>
  <si>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</si>
  <si>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</si>
  <si>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</si>
  <si>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</si>
  <si>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</si>
  <si>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</si>
  <si>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</si>
  <si>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</si>
  <si>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</si>
  <si>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</si>
  <si>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</si>
  <si>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</si>
  <si>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</si>
  <si>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</si>
  <si>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</si>
  <si>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介護保険事業特別会計（保険事業勘定）</t>
    <phoneticPr fontId="5"/>
  </si>
  <si>
    <t>後期高齢者医療特別会計</t>
    <phoneticPr fontId="5"/>
  </si>
  <si>
    <t>簡易水道事業費特別会計</t>
    <phoneticPr fontId="5"/>
  </si>
  <si>
    <t>法非適用企業</t>
    <phoneticPr fontId="5"/>
  </si>
  <si>
    <t>特定環境保全下水道事業特別会計</t>
    <phoneticPr fontId="5"/>
  </si>
  <si>
    <t>法非適用企業</t>
    <phoneticPr fontId="5"/>
  </si>
  <si>
    <t>簡易排水施設事業特別会計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</si>
  <si>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</si>
  <si>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</si>
  <si>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</si>
  <si>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</si>
  <si>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</si>
  <si>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</si>
  <si>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</si>
  <si>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</si>
  <si>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</si>
  <si>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</si>
  <si>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</si>
  <si>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</si>
  <si>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</si>
  <si>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</si>
  <si>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</si>
  <si>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</si>
  <si>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</si>
  <si>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</si>
  <si>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</si>
  <si>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</si>
  <si>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</si>
  <si>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</si>
  <si>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</si>
  <si>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</si>
  <si>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</si>
  <si>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</si>
  <si>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</si>
  <si>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</si>
  <si>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</si>
  <si>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</si>
  <si>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</si>
  <si>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</si>
  <si>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</si>
  <si>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</si>
  <si>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</si>
  <si>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</si>
  <si>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</si>
  <si>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</si>
  <si>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</si>
  <si>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</si>
  <si>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</si>
  <si>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</si>
  <si>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</si>
  <si>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</si>
  <si>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</si>
  <si>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</si>
  <si>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</si>
  <si>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</si>
  <si>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</si>
  <si>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</si>
  <si>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</si>
  <si>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</si>
  <si>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</si>
  <si>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</si>
  <si>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</si>
  <si>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</si>
  <si>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</si>
  <si>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</si>
  <si>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</si>
  <si>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</si>
  <si>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</si>
  <si>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</si>
  <si>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</si>
  <si>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</si>
  <si>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</si>
  <si>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特定環境保全下水道事業特別会計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</si>
  <si>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</si>
  <si>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</si>
  <si>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簡易水道事業費特別会計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</si>
  <si>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</si>
  <si>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</si>
  <si>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</si>
  <si>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介護保険事業特別会計（介護サービス事業勘定）</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</si>
  <si>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</si>
  <si>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</si>
  <si>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</si>
  <si>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</si>
  <si>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</si>
  <si>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</si>
  <si>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</si>
  <si>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</si>
  <si>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</si>
  <si>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</si>
  <si>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</si>
  <si>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</si>
  <si>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</si>
  <si>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</si>
  <si>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</si>
  <si>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</si>
  <si>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</si>
  <si>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</si>
  <si>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</si>
  <si>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</si>
  <si>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</si>
  <si>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</si>
  <si>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</si>
  <si>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</si>
  <si>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</si>
  <si>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</si>
  <si>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</si>
  <si>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</si>
  <si>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</si>
  <si>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</si>
  <si>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</si>
  <si>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</si>
  <si>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</si>
  <si>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</si>
  <si>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</si>
  <si>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</si>
  <si>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</si>
  <si>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</si>
  <si>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</si>
  <si>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</si>
  <si>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</si>
  <si>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</si>
  <si>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</si>
  <si>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</si>
  <si>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</si>
  <si>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</si>
  <si>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</si>
  <si>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</si>
  <si>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</si>
  <si>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</si>
  <si>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</si>
  <si>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</si>
  <si>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</si>
  <si>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</si>
  <si>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</si>
  <si>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</si>
  <si>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</si>
  <si>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</si>
  <si>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</si>
  <si>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</si>
  <si>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</si>
  <si>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</si>
  <si>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</si>
  <si>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</si>
  <si>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</si>
  <si>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</si>
  <si>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</si>
  <si>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</si>
  <si>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</si>
  <si>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</si>
  <si>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</si>
  <si>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</si>
  <si>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</si>
  <si>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</si>
  <si>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</si>
  <si>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</si>
  <si>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</si>
  <si>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</si>
  <si>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</si>
  <si>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</si>
  <si>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</si>
  <si>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</si>
  <si>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</si>
  <si>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</si>
  <si>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</si>
  <si>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</si>
  <si>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</si>
  <si>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</si>
  <si>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</si>
  <si>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</si>
  <si>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</si>
  <si>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</si>
  <si>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</si>
  <si>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</si>
  <si>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3.55</t>
  </si>
  <si>
    <t>▲ 4.21</t>
  </si>
  <si>
    <t>▲ 10.17</t>
  </si>
  <si>
    <t>▲ 5.49</t>
  </si>
  <si>
    <t>▲ 1.23</t>
  </si>
  <si>
    <t>特定環境保全下水道事業特別会計</t>
  </si>
  <si>
    <t>▲ 0.41</t>
  </si>
  <si>
    <t>簡易水道事業費特別会計</t>
  </si>
  <si>
    <t>▲ 0.19</t>
  </si>
  <si>
    <t>一般会計</t>
  </si>
  <si>
    <t>国民健康保険事業費特別会計</t>
  </si>
  <si>
    <t>介護保険事業特別会計（保険事業勘定）</t>
  </si>
  <si>
    <t>後期高齢者医療特別会計</t>
  </si>
  <si>
    <t>農業集落排水事業特別会計</t>
  </si>
  <si>
    <t>簡易排水施設事業特別会計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</si>
  <si>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</si>
  <si>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</si>
  <si>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</si>
  <si>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</si>
  <si>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</si>
  <si>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</si>
  <si>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</si>
  <si>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</si>
  <si>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</si>
  <si>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</si>
  <si>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</si>
  <si>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</si>
  <si>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2"/>
  </si>
  <si>
    <t>喜多方地方広域市町村圏組合一般会計</t>
    <rPh sb="0" eb="3">
      <t>キタカタ</t>
    </rPh>
    <rPh sb="3" eb="5">
      <t>チホウ</t>
    </rPh>
    <rPh sb="5" eb="7">
      <t>コウイキ</t>
    </rPh>
    <rPh sb="7" eb="10">
      <t>シチョウソン</t>
    </rPh>
    <rPh sb="10" eb="11">
      <t>ケン</t>
    </rPh>
    <rPh sb="11" eb="13">
      <t>クミアイ</t>
    </rPh>
    <rPh sb="13" eb="15">
      <t>イッパン</t>
    </rPh>
    <rPh sb="15" eb="17">
      <t>カイケイ</t>
    </rPh>
    <phoneticPr fontId="2"/>
  </si>
  <si>
    <t>喜多方地方広域市町村圏組合喜多方プラザ特別会計</t>
    <rPh sb="0" eb="3">
      <t>キタカタ</t>
    </rPh>
    <rPh sb="3" eb="5">
      <t>チホウ</t>
    </rPh>
    <rPh sb="5" eb="7">
      <t>コウイキ</t>
    </rPh>
    <rPh sb="7" eb="10">
      <t>シチョウソン</t>
    </rPh>
    <rPh sb="10" eb="11">
      <t>ケン</t>
    </rPh>
    <rPh sb="11" eb="13">
      <t>クミアイ</t>
    </rPh>
    <rPh sb="13" eb="16">
      <t>キタカタ</t>
    </rPh>
    <rPh sb="19" eb="21">
      <t>トクベツ</t>
    </rPh>
    <rPh sb="21" eb="23">
      <t>カイケイ</t>
    </rPh>
    <phoneticPr fontId="2"/>
  </si>
  <si>
    <t>喜多方地方広域市町村圏組合介護保険事業特別会計</t>
    <rPh sb="0" eb="3">
      <t>キタカタ</t>
    </rPh>
    <rPh sb="3" eb="5">
      <t>チホウ</t>
    </rPh>
    <rPh sb="5" eb="7">
      <t>コウイキ</t>
    </rPh>
    <rPh sb="7" eb="10">
      <t>シチョウソン</t>
    </rPh>
    <rPh sb="10" eb="11">
      <t>ケン</t>
    </rPh>
    <rPh sb="11" eb="13">
      <t>クミアイ</t>
    </rPh>
    <rPh sb="13" eb="15">
      <t>カイゴ</t>
    </rPh>
    <rPh sb="15" eb="17">
      <t>ホケン</t>
    </rPh>
    <rPh sb="17" eb="19">
      <t>ジギョウ</t>
    </rPh>
    <rPh sb="19" eb="21">
      <t>トクベツ</t>
    </rPh>
    <rPh sb="21" eb="23">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</si>
  <si>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</si>
  <si>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21" eb="23">
      <t>トクベツ</t>
    </rPh>
    <rPh sb="23" eb="25">
      <t>カイケイ</t>
    </rPh>
    <phoneticPr fontId="2"/>
  </si>
  <si>
    <t>（株）ラビスパ</t>
    <rPh sb="1" eb="2">
      <t>カブ</t>
    </rPh>
    <phoneticPr fontId="2"/>
  </si>
  <si>
    <t>公共施設等維持補修基金</t>
    <rPh sb="0" eb="2">
      <t>コウキョウ</t>
    </rPh>
    <rPh sb="2" eb="4">
      <t>シセツ</t>
    </rPh>
    <rPh sb="4" eb="5">
      <t>トウ</t>
    </rPh>
    <rPh sb="5" eb="7">
      <t>イジ</t>
    </rPh>
    <rPh sb="7" eb="9">
      <t>ホシュウ</t>
    </rPh>
    <rPh sb="9" eb="11">
      <t>キキン</t>
    </rPh>
    <phoneticPr fontId="5"/>
  </si>
  <si>
    <t>地域福祉基金</t>
    <rPh sb="0" eb="2">
      <t>チイキ</t>
    </rPh>
    <rPh sb="2" eb="4">
      <t>フクシ</t>
    </rPh>
    <rPh sb="4" eb="6">
      <t>キキン</t>
    </rPh>
    <phoneticPr fontId="5"/>
  </si>
  <si>
    <t>ふるさと水と土保全基金</t>
    <phoneticPr fontId="5"/>
  </si>
  <si>
    <t>国営会津北部農業水利事業基金</t>
    <phoneticPr fontId="5"/>
  </si>
  <si>
    <t>森林環境譲与税基金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</si>
  <si>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</si>
  <si>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</si>
  <si>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</si>
  <si>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事業を計画的に行ったことで、将来負担比率は減少したが、依然として高水準である。また、有形固定資産減価償却率は、増加傾向にあるため、施設の計画的な更新や集約を図っていく必要がある。</t>
    <rPh sb="0" eb="2">
      <t>ジギョウ</t>
    </rPh>
    <rPh sb="3" eb="6">
      <t>ケイカクテキ</t>
    </rPh>
    <rPh sb="7" eb="8">
      <t>オコナ</t>
    </rPh>
    <rPh sb="14" eb="16">
      <t>ショウライ</t>
    </rPh>
    <rPh sb="16" eb="18">
      <t>フタン</t>
    </rPh>
    <rPh sb="18" eb="20">
      <t>ヒリツ</t>
    </rPh>
    <rPh sb="21" eb="23">
      <t>ゲンショウ</t>
    </rPh>
    <rPh sb="27" eb="29">
      <t>イゼン</t>
    </rPh>
    <rPh sb="32" eb="35">
      <t>コウスイジュン</t>
    </rPh>
    <rPh sb="42" eb="44">
      <t>ユウケイ</t>
    </rPh>
    <rPh sb="44" eb="46">
      <t>コテイ</t>
    </rPh>
    <rPh sb="46" eb="48">
      <t>シサン</t>
    </rPh>
    <rPh sb="48" eb="50">
      <t>ゲンカ</t>
    </rPh>
    <rPh sb="50" eb="52">
      <t>ショウキャク</t>
    </rPh>
    <rPh sb="52" eb="53">
      <t>リツ</t>
    </rPh>
    <rPh sb="55" eb="57">
      <t>ゾウカ</t>
    </rPh>
    <rPh sb="57" eb="59">
      <t>ケイコウ</t>
    </rPh>
    <rPh sb="65" eb="67">
      <t>シセツ</t>
    </rPh>
    <rPh sb="68" eb="71">
      <t>ケイカクテキ</t>
    </rPh>
    <rPh sb="72" eb="74">
      <t>コウシン</t>
    </rPh>
    <rPh sb="75" eb="77">
      <t>シュウヤク</t>
    </rPh>
    <rPh sb="78" eb="79">
      <t>ハカ</t>
    </rPh>
    <rPh sb="83" eb="85">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</si>
  <si>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</si>
  <si>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</si>
  <si>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</si>
  <si>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</si>
  <si>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</si>
  <si>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</si>
  <si>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おける同指数は、97.7（前年度比▲5.4）となった。実質公債費比率（単年度）は、前年度比+0.1ポイントの増。実質公債費比率（3ヶ年平均）は、前年度比+0.2ポイント増となった。地方債の元金据置き期間が終了したことで、元利償還金額が増えているのが原因であり、元利償還金額より上回る借入（起債発行）をしないようにする必要がある。</t>
    <rPh sb="0" eb="2">
      <t>ショウライ</t>
    </rPh>
    <rPh sb="2" eb="4">
      <t>フタン</t>
    </rPh>
    <rPh sb="4" eb="6">
      <t>ヒリツ</t>
    </rPh>
    <rPh sb="10" eb="11">
      <t>ドウ</t>
    </rPh>
    <rPh sb="11" eb="13">
      <t>シスウ</t>
    </rPh>
    <rPh sb="20" eb="24">
      <t>ゼンネンドヒ</t>
    </rPh>
    <rPh sb="34" eb="36">
      <t>ジッシツ</t>
    </rPh>
    <rPh sb="36" eb="39">
      <t>コウサイヒ</t>
    </rPh>
    <rPh sb="39" eb="41">
      <t>ヒリツ</t>
    </rPh>
    <rPh sb="42" eb="45">
      <t>タンネンド</t>
    </rPh>
    <rPh sb="48" eb="52">
      <t>ゼンネンドヒ</t>
    </rPh>
    <rPh sb="61" eb="62">
      <t>ゾウ</t>
    </rPh>
    <rPh sb="63" eb="68">
      <t>ジッシツコウサイヒ</t>
    </rPh>
    <rPh sb="68" eb="70">
      <t>ヒリツ</t>
    </rPh>
    <rPh sb="73" eb="74">
      <t>ネン</t>
    </rPh>
    <rPh sb="74" eb="76">
      <t>ヘイキン</t>
    </rPh>
    <rPh sb="79" eb="83">
      <t>ゼンネンドヒ</t>
    </rPh>
    <rPh sb="91" eb="92">
      <t>ゾウ</t>
    </rPh>
    <rPh sb="97" eb="100">
      <t>チホウサイ</t>
    </rPh>
    <rPh sb="101" eb="103">
      <t>ガンキン</t>
    </rPh>
    <rPh sb="103" eb="105">
      <t>スエオ</t>
    </rPh>
    <rPh sb="106" eb="108">
      <t>キカン</t>
    </rPh>
    <rPh sb="109" eb="111">
      <t>シュウリョウ</t>
    </rPh>
    <rPh sb="117" eb="119">
      <t>ガンリ</t>
    </rPh>
    <rPh sb="119" eb="121">
      <t>ショウカン</t>
    </rPh>
    <rPh sb="121" eb="122">
      <t>キン</t>
    </rPh>
    <rPh sb="122" eb="123">
      <t>ガク</t>
    </rPh>
    <rPh sb="124" eb="125">
      <t>フ</t>
    </rPh>
    <rPh sb="131" eb="133">
      <t>ゲンイン</t>
    </rPh>
    <rPh sb="141" eb="142">
      <t>キン</t>
    </rPh>
    <rPh sb="145" eb="147">
      <t>ウワマワ</t>
    </rPh>
    <rPh sb="148" eb="150">
      <t>カリイレ</t>
    </rPh>
    <rPh sb="151" eb="153">
      <t>キサイ</t>
    </rPh>
    <rPh sb="153" eb="155">
      <t>ハッコウ</t>
    </rPh>
    <rPh sb="165" eb="167">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</si>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</sst>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20" fillId="0" borderId="0" xfId="10">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2" fillId="6" borderId="0" xfId="12" applyFont="1" applyFill="1">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26" fillId="0" borderId="0" xfId="8" applyFont="1" applyAlignment="1" applyProtection="1">
      <alignment horizontal="left" vertical="center" wrapText="1"/>
      <protection hidden="1"/>
    </xf>
    <xf numFmtId="186" fontId="20" fillId="0" borderId="0" xfId="8" applyNumberFormat="1" applyFont="1" applyAlignment="1" applyProtection="1">
      <alignment horizontal="center" vertical="center" shrinkToFit="1"/>
      <protection hidden="1"/>
    </xf>
    <xf numFmtId="0" fontId="20" fillId="0" borderId="0" xfId="8" applyFont="1" applyAlignment="1" applyProtection="1">
      <alignment horizontal="center" vertical="center" shrinkToFi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48"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7" fillId="0" borderId="31" xfId="8" applyFont="1" applyBorder="1">
      <alignment vertical="center"/>
    </xf>
    <xf numFmtId="0" fontId="27"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34" fillId="0" borderId="0" xfId="16" applyFont="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1413411-7B07-41A0-9074-EDD7CF46F19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E817-4D5D-AA71-3636A34DB91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217748</c:v>
                </c:pt>
                <c:pt idx="1">
                  <c:v>209921</c:v>
                </c:pt>
                <c:pt idx="2">
                  <c:v>224129</c:v>
                </c:pt>
                <c:pt idx="3">
                  <c:v>127399</c:v>
                </c:pt>
                <c:pt idx="4">
                  <c:v>120060</c:v>
                </c:pt>
              </c:numCache>
            </c:numRef>
          </c:val>
          <c:smooth val="0"/>
          <c:extLst>
            <c:ext xmlns:c16="http://schemas.microsoft.com/office/drawing/2014/chart" uri="{C3380CC4-5D6E-409C-BE32-E72D297353CC}">
              <c16:uniqueId val="{00000001-E817-4D5D-AA71-3636A34DB91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9.0399999999999991</c:v>
                </c:pt>
                <c:pt idx="1">
                  <c:v>11.85</c:v>
                </c:pt>
                <c:pt idx="2">
                  <c:v>10.5</c:v>
                </c:pt>
                <c:pt idx="3">
                  <c:v>7.22</c:v>
                </c:pt>
                <c:pt idx="4">
                  <c:v>5.63</c:v>
                </c:pt>
              </c:numCache>
            </c:numRef>
          </c:val>
          <c:extLst>
            <c:ext xmlns:c16="http://schemas.microsoft.com/office/drawing/2014/chart" uri="{C3380CC4-5D6E-409C-BE32-E72D297353CC}">
              <c16:uniqueId val="{00000000-D210-4AC7-8F9B-DB91065D493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36.159999999999997</c:v>
                </c:pt>
                <c:pt idx="1">
                  <c:v>31.08</c:v>
                </c:pt>
                <c:pt idx="2">
                  <c:v>23.42</c:v>
                </c:pt>
                <c:pt idx="3">
                  <c:v>20.75</c:v>
                </c:pt>
                <c:pt idx="4">
                  <c:v>19.72</c:v>
                </c:pt>
              </c:numCache>
            </c:numRef>
          </c:val>
          <c:extLst>
            <c:ext xmlns:c16="http://schemas.microsoft.com/office/drawing/2014/chart" uri="{C3380CC4-5D6E-409C-BE32-E72D297353CC}">
              <c16:uniqueId val="{00000001-D210-4AC7-8F9B-DB91065D493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-3.55</c:v>
                </c:pt>
                <c:pt idx="1">
                  <c:v>-4.21</c:v>
                </c:pt>
                <c:pt idx="2">
                  <c:v>-10.17</c:v>
                </c:pt>
                <c:pt idx="3">
                  <c:v>-5.49</c:v>
                </c:pt>
                <c:pt idx="4">
                  <c:v>-1.23</c:v>
                </c:pt>
              </c:numCache>
            </c:numRef>
          </c:val>
          <c:smooth val="0"/>
          <c:extLst>
            <c:ext xmlns:c16="http://schemas.microsoft.com/office/drawing/2014/chart" uri="{C3380CC4-5D6E-409C-BE32-E72D297353CC}">
              <c16:uniqueId val="{00000002-D210-4AC7-8F9B-DB91065D493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B96-4265-9AE1-740F9D2FD73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B96-4265-9AE1-740F9D2FD73E}"/>
            </c:ext>
          </c:extLst>
        </c:ser>
        <c:ser>
          <c:idx val="2"/>
          <c:order val="2"/>
          <c:tx>
            <c:strRef>
              <c:f>データシート!$A$29</c:f>
              <c:strCache>
                <c:ptCount val="1"/>
                <c:pt idx="0">
                  <c:v>簡易排水施設事業特別会計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B96-4265-9AE1-740F9D2FD73E}"/>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3-CB96-4265-9AE1-740F9D2FD73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0.04</c:v>
                </c:pt>
              </c:numCache>
            </c:numRef>
          </c:val>
          <c:extLst>
            <c:ext xmlns:c16="http://schemas.microsoft.com/office/drawing/2014/chart" uri="{C3380CC4-5D6E-409C-BE32-E72D297353CC}">
              <c16:uniqueId val="{00000004-CB96-4265-9AE1-740F9D2FD73E}"/>
            </c:ext>
          </c:extLst>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0.32</c:v>
                </c:pt>
                <c:pt idx="2">
                  <c:v>#N/A</c:v>
                </c:pt>
                <c:pt idx="3">
                  <c:v>0.54</c:v>
                </c:pt>
                <c:pt idx="4">
                  <c:v>#N/A</c:v>
                </c:pt>
                <c:pt idx="5">
                  <c:v>0.72</c:v>
                </c:pt>
                <c:pt idx="6">
                  <c:v>#N/A</c:v>
                </c:pt>
                <c:pt idx="7">
                  <c:v>0.82</c:v>
                </c:pt>
                <c:pt idx="8">
                  <c:v>#N/A</c:v>
                </c:pt>
                <c:pt idx="9">
                  <c:v>0.31</c:v>
                </c:pt>
              </c:numCache>
            </c:numRef>
          </c:val>
          <c:extLst>
            <c:ext xmlns:c16="http://schemas.microsoft.com/office/drawing/2014/chart" uri="{C3380CC4-5D6E-409C-BE32-E72D297353CC}">
              <c16:uniqueId val="{00000005-CB96-4265-9AE1-740F9D2FD73E}"/>
            </c:ext>
          </c:extLst>
        </c:ser>
        <c:ser>
          <c:idx val="6"/>
          <c:order val="6"/>
          <c:tx>
            <c:strRef>
              <c:f>データシート!$A$33</c:f>
              <c:strCache>
                <c:ptCount val="1"/>
                <c:pt idx="0">
                  <c:v>国民健康保険事業費特別会計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1.0900000000000001</c:v>
                </c:pt>
                <c:pt idx="2">
                  <c:v>#N/A</c:v>
                </c:pt>
                <c:pt idx="3">
                  <c:v>1.35</c:v>
                </c:pt>
                <c:pt idx="4">
                  <c:v>#N/A</c:v>
                </c:pt>
                <c:pt idx="5">
                  <c:v>1.44</c:v>
                </c:pt>
                <c:pt idx="6">
                  <c:v>#N/A</c:v>
                </c:pt>
                <c:pt idx="7">
                  <c:v>0.82</c:v>
                </c:pt>
                <c:pt idx="8">
                  <c:v>#N/A</c:v>
                </c:pt>
                <c:pt idx="9">
                  <c:v>0.86</c:v>
                </c:pt>
              </c:numCache>
            </c:numRef>
          </c:val>
          <c:extLst>
            <c:ext xmlns:c16="http://schemas.microsoft.com/office/drawing/2014/chart" uri="{C3380CC4-5D6E-409C-BE32-E72D297353CC}">
              <c16:uniqueId val="{00000006-CB96-4265-9AE1-740F9D2FD73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9.0299999999999994</c:v>
                </c:pt>
                <c:pt idx="2">
                  <c:v>#N/A</c:v>
                </c:pt>
                <c:pt idx="3">
                  <c:v>11.84</c:v>
                </c:pt>
                <c:pt idx="4">
                  <c:v>#N/A</c:v>
                </c:pt>
                <c:pt idx="5">
                  <c:v>10.49</c:v>
                </c:pt>
                <c:pt idx="6">
                  <c:v>#N/A</c:v>
                </c:pt>
                <c:pt idx="7">
                  <c:v>7.22</c:v>
                </c:pt>
                <c:pt idx="8">
                  <c:v>#N/A</c:v>
                </c:pt>
                <c:pt idx="9">
                  <c:v>5.65</c:v>
                </c:pt>
              </c:numCache>
            </c:numRef>
          </c:val>
          <c:extLst>
            <c:ext xmlns:c16="http://schemas.microsoft.com/office/drawing/2014/chart" uri="{C3380CC4-5D6E-409C-BE32-E72D297353CC}">
              <c16:uniqueId val="{00000007-CB96-4265-9AE1-740F9D2FD73E}"/>
            </c:ext>
          </c:extLst>
        </c:ser>
        <c:ser>
          <c:idx val="8"/>
          <c:order val="8"/>
          <c:tx>
            <c:strRef>
              <c:f>データシート!$A$35</c:f>
              <c:strCache>
                <c:ptCount val="1"/>
                <c:pt idx="0">
                  <c:v>簡易水道事業費特別会計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0.01</c:v>
                </c:pt>
                <c:pt idx="2">
                  <c:v>#N/A</c:v>
                </c:pt>
                <c:pt idx="3">
                  <c:v>0.1</c:v>
                </c:pt>
                <c:pt idx="4">
                  <c:v>#N/A</c:v>
                </c:pt>
                <c:pt idx="5">
                  <c:v>0.02</c:v>
                </c:pt>
                <c:pt idx="6">
                  <c:v>#N/A</c:v>
                </c:pt>
                <c:pt idx="7">
                  <c:v>0.02</c:v>
                </c:pt>
                <c:pt idx="8">
                  <c:v>0.19</c:v>
                </c:pt>
                <c:pt idx="9">
                  <c:v>#N/A</c:v>
                </c:pt>
              </c:numCache>
            </c:numRef>
          </c:val>
          <c:extLst>
            <c:ext xmlns:c16="http://schemas.microsoft.com/office/drawing/2014/chart" uri="{C3380CC4-5D6E-409C-BE32-E72D297353CC}">
              <c16:uniqueId val="{00000008-CB96-4265-9AE1-740F9D2FD73E}"/>
            </c:ext>
          </c:extLst>
        </c:ser>
        <c:ser>
          <c:idx val="9"/>
          <c:order val="9"/>
          <c:tx>
            <c:strRef>
              <c:f>データシート!$A$36</c:f>
              <c:strCache>
                <c:ptCount val="1"/>
                <c:pt idx="0">
                  <c:v>特定環境保全下水道事業特別会計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0.05</c:v>
                </c:pt>
                <c:pt idx="2">
                  <c:v>#N/A</c:v>
                </c:pt>
                <c:pt idx="3">
                  <c:v>0.08</c:v>
                </c:pt>
                <c:pt idx="4">
                  <c:v>#N/A</c:v>
                </c:pt>
                <c:pt idx="5">
                  <c:v>0.12</c:v>
                </c:pt>
                <c:pt idx="6">
                  <c:v>#N/A</c:v>
                </c:pt>
                <c:pt idx="7">
                  <c:v>0.08</c:v>
                </c:pt>
                <c:pt idx="8">
                  <c:v>0.41</c:v>
                </c:pt>
                <c:pt idx="9">
                  <c:v>#N/A</c:v>
                </c:pt>
              </c:numCache>
            </c:numRef>
          </c:val>
          <c:extLst>
            <c:ext xmlns:c16="http://schemas.microsoft.com/office/drawing/2014/chart" uri="{C3380CC4-5D6E-409C-BE32-E72D297353CC}">
              <c16:uniqueId val="{00000009-CB96-4265-9AE1-740F9D2FD73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415</c:v>
                </c:pt>
                <c:pt idx="5">
                  <c:v>403</c:v>
                </c:pt>
                <c:pt idx="8">
                  <c:v>387</c:v>
                </c:pt>
                <c:pt idx="11">
                  <c:v>397</c:v>
                </c:pt>
                <c:pt idx="14">
                  <c:v>415</c:v>
                </c:pt>
              </c:numCache>
            </c:numRef>
          </c:val>
          <c:extLst>
            <c:ext xmlns:c16="http://schemas.microsoft.com/office/drawing/2014/chart" uri="{C3380CC4-5D6E-409C-BE32-E72D297353CC}">
              <c16:uniqueId val="{00000000-7E3D-4EFE-B0FB-471241BDDA2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E3D-4EFE-B0FB-471241BDDA2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c:v>
                </c:pt>
                <c:pt idx="3">
                  <c:v>3</c:v>
                </c:pt>
                <c:pt idx="6">
                  <c:v>0</c:v>
                </c:pt>
                <c:pt idx="9">
                  <c:v>0</c:v>
                </c:pt>
                <c:pt idx="12">
                  <c:v>0</c:v>
                </c:pt>
              </c:numCache>
            </c:numRef>
          </c:val>
          <c:extLst>
            <c:ext xmlns:c16="http://schemas.microsoft.com/office/drawing/2014/chart" uri="{C3380CC4-5D6E-409C-BE32-E72D297353CC}">
              <c16:uniqueId val="{00000002-7E3D-4EFE-B0FB-471241BDDA2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c:v>
                </c:pt>
                <c:pt idx="3">
                  <c:v>12</c:v>
                </c:pt>
                <c:pt idx="6">
                  <c:v>9</c:v>
                </c:pt>
                <c:pt idx="9">
                  <c:v>9</c:v>
                </c:pt>
                <c:pt idx="12">
                  <c:v>15</c:v>
                </c:pt>
              </c:numCache>
            </c:numRef>
          </c:val>
          <c:extLst>
            <c:ext xmlns:c16="http://schemas.microsoft.com/office/drawing/2014/chart" uri="{C3380CC4-5D6E-409C-BE32-E72D297353CC}">
              <c16:uniqueId val="{00000003-7E3D-4EFE-B0FB-471241BDDA2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144</c:v>
                </c:pt>
                <c:pt idx="3">
                  <c:v>202</c:v>
                </c:pt>
                <c:pt idx="6">
                  <c:v>222</c:v>
                </c:pt>
                <c:pt idx="9">
                  <c:v>236</c:v>
                </c:pt>
                <c:pt idx="12">
                  <c:v>237</c:v>
                </c:pt>
              </c:numCache>
            </c:numRef>
          </c:val>
          <c:extLst>
            <c:ext xmlns:c16="http://schemas.microsoft.com/office/drawing/2014/chart" uri="{C3380CC4-5D6E-409C-BE32-E72D297353CC}">
              <c16:uniqueId val="{00000004-7E3D-4EFE-B0FB-471241BDDA2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3D-4EFE-B0FB-471241BDDA2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E3D-4EFE-B0FB-471241BDDA2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418</c:v>
                </c:pt>
                <c:pt idx="3">
                  <c:v>401</c:v>
                </c:pt>
                <c:pt idx="6">
                  <c:v>372</c:v>
                </c:pt>
                <c:pt idx="9">
                  <c:v>373</c:v>
                </c:pt>
                <c:pt idx="12">
                  <c:v>397</c:v>
                </c:pt>
              </c:numCache>
            </c:numRef>
          </c:val>
          <c:extLst>
            <c:ext xmlns:c16="http://schemas.microsoft.com/office/drawing/2014/chart" uri="{C3380CC4-5D6E-409C-BE32-E72D297353CC}">
              <c16:uniqueId val="{00000007-7E3D-4EFE-B0FB-471241BDDA2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157</c:v>
                </c:pt>
                <c:pt idx="2">
                  <c:v>#N/A</c:v>
                </c:pt>
                <c:pt idx="3">
                  <c:v>#N/A</c:v>
                </c:pt>
                <c:pt idx="4">
                  <c:v>215</c:v>
                </c:pt>
                <c:pt idx="5">
                  <c:v>#N/A</c:v>
                </c:pt>
                <c:pt idx="6">
                  <c:v>#N/A</c:v>
                </c:pt>
                <c:pt idx="7">
                  <c:v>216</c:v>
                </c:pt>
                <c:pt idx="8">
                  <c:v>#N/A</c:v>
                </c:pt>
                <c:pt idx="9">
                  <c:v>#N/A</c:v>
                </c:pt>
                <c:pt idx="10">
                  <c:v>221</c:v>
                </c:pt>
                <c:pt idx="11">
                  <c:v>#N/A</c:v>
                </c:pt>
                <c:pt idx="12">
                  <c:v>#N/A</c:v>
                </c:pt>
                <c:pt idx="13">
                  <c:v>234</c:v>
                </c:pt>
                <c:pt idx="14">
                  <c:v>#N/A</c:v>
                </c:pt>
              </c:numCache>
            </c:numRef>
          </c:val>
          <c:smooth val="0"/>
          <c:extLst>
            <c:ext xmlns:c16="http://schemas.microsoft.com/office/drawing/2014/chart" uri="{C3380CC4-5D6E-409C-BE32-E72D297353CC}">
              <c16:uniqueId val="{00000008-7E3D-4EFE-B0FB-471241BDDA2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4372</c:v>
                </c:pt>
                <c:pt idx="5">
                  <c:v>4353</c:v>
                </c:pt>
                <c:pt idx="8">
                  <c:v>4327</c:v>
                </c:pt>
                <c:pt idx="11">
                  <c:v>4269</c:v>
                </c:pt>
                <c:pt idx="14">
                  <c:v>4241</c:v>
                </c:pt>
              </c:numCache>
            </c:numRef>
          </c:val>
          <c:extLst>
            <c:ext xmlns:c16="http://schemas.microsoft.com/office/drawing/2014/chart" uri="{C3380CC4-5D6E-409C-BE32-E72D297353CC}">
              <c16:uniqueId val="{00000000-5E98-4AC7-A888-51AE7735F74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156</c:v>
                </c:pt>
                <c:pt idx="5">
                  <c:v>150</c:v>
                </c:pt>
                <c:pt idx="8">
                  <c:v>144</c:v>
                </c:pt>
                <c:pt idx="11">
                  <c:v>136</c:v>
                </c:pt>
                <c:pt idx="14">
                  <c:v>108</c:v>
                </c:pt>
              </c:numCache>
            </c:numRef>
          </c:val>
          <c:extLst>
            <c:ext xmlns:c16="http://schemas.microsoft.com/office/drawing/2014/chart" uri="{C3380CC4-5D6E-409C-BE32-E72D297353CC}">
              <c16:uniqueId val="{00000001-5E98-4AC7-A888-51AE7735F74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1464</c:v>
                </c:pt>
                <c:pt idx="5">
                  <c:v>1240</c:v>
                </c:pt>
                <c:pt idx="8">
                  <c:v>997</c:v>
                </c:pt>
                <c:pt idx="11">
                  <c:v>956</c:v>
                </c:pt>
                <c:pt idx="14">
                  <c:v>952</c:v>
                </c:pt>
              </c:numCache>
            </c:numRef>
          </c:val>
          <c:extLst>
            <c:ext xmlns:c16="http://schemas.microsoft.com/office/drawing/2014/chart" uri="{C3380CC4-5D6E-409C-BE32-E72D297353CC}">
              <c16:uniqueId val="{00000002-5E98-4AC7-A888-51AE7735F74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E98-4AC7-A888-51AE7735F74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E98-4AC7-A888-51AE7735F74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98-4AC7-A888-51AE7735F74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412</c:v>
                </c:pt>
                <c:pt idx="3">
                  <c:v>387</c:v>
                </c:pt>
                <c:pt idx="6">
                  <c:v>356</c:v>
                </c:pt>
                <c:pt idx="9">
                  <c:v>343</c:v>
                </c:pt>
                <c:pt idx="12">
                  <c:v>363</c:v>
                </c:pt>
              </c:numCache>
            </c:numRef>
          </c:val>
          <c:extLst>
            <c:ext xmlns:c16="http://schemas.microsoft.com/office/drawing/2014/chart" uri="{C3380CC4-5D6E-409C-BE32-E72D297353CC}">
              <c16:uniqueId val="{00000006-5E98-4AC7-A888-51AE7735F74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35</c:v>
                </c:pt>
                <c:pt idx="3">
                  <c:v>35</c:v>
                </c:pt>
                <c:pt idx="6">
                  <c:v>47</c:v>
                </c:pt>
                <c:pt idx="9">
                  <c:v>92</c:v>
                </c:pt>
                <c:pt idx="12">
                  <c:v>85</c:v>
                </c:pt>
              </c:numCache>
            </c:numRef>
          </c:val>
          <c:extLst>
            <c:ext xmlns:c16="http://schemas.microsoft.com/office/drawing/2014/chart" uri="{C3380CC4-5D6E-409C-BE32-E72D297353CC}">
              <c16:uniqueId val="{00000007-5E98-4AC7-A888-51AE7735F74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1774</c:v>
                </c:pt>
                <c:pt idx="3">
                  <c:v>1779</c:v>
                </c:pt>
                <c:pt idx="6">
                  <c:v>1896</c:v>
                </c:pt>
                <c:pt idx="9">
                  <c:v>1984</c:v>
                </c:pt>
                <c:pt idx="12">
                  <c:v>1976</c:v>
                </c:pt>
              </c:numCache>
            </c:numRef>
          </c:val>
          <c:extLst>
            <c:ext xmlns:c16="http://schemas.microsoft.com/office/drawing/2014/chart" uri="{C3380CC4-5D6E-409C-BE32-E72D297353CC}">
              <c16:uniqueId val="{00000008-5E98-4AC7-A888-51AE7735F74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c:v>
                </c:pt>
                <c:pt idx="3">
                  <c:v>1</c:v>
                </c:pt>
                <c:pt idx="6">
                  <c:v>1</c:v>
                </c:pt>
                <c:pt idx="9">
                  <c:v>0</c:v>
                </c:pt>
                <c:pt idx="12">
                  <c:v>0</c:v>
                </c:pt>
              </c:numCache>
            </c:numRef>
          </c:val>
          <c:extLst>
            <c:ext xmlns:c16="http://schemas.microsoft.com/office/drawing/2014/chart" uri="{C3380CC4-5D6E-409C-BE32-E72D297353CC}">
              <c16:uniqueId val="{00000009-5E98-4AC7-A888-51AE7735F74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4385</c:v>
                </c:pt>
                <c:pt idx="3">
                  <c:v>4434</c:v>
                </c:pt>
                <c:pt idx="6">
                  <c:v>4554</c:v>
                </c:pt>
                <c:pt idx="9">
                  <c:v>4512</c:v>
                </c:pt>
                <c:pt idx="12">
                  <c:v>4443</c:v>
                </c:pt>
              </c:numCache>
            </c:numRef>
          </c:val>
          <c:extLst>
            <c:ext xmlns:c16="http://schemas.microsoft.com/office/drawing/2014/chart" uri="{C3380CC4-5D6E-409C-BE32-E72D297353CC}">
              <c16:uniqueId val="{0000000A-5E98-4AC7-A888-51AE7735F74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617</c:v>
                </c:pt>
                <c:pt idx="2">
                  <c:v>#N/A</c:v>
                </c:pt>
                <c:pt idx="3">
                  <c:v>#N/A</c:v>
                </c:pt>
                <c:pt idx="4">
                  <c:v>893</c:v>
                </c:pt>
                <c:pt idx="5">
                  <c:v>#N/A</c:v>
                </c:pt>
                <c:pt idx="6">
                  <c:v>#N/A</c:v>
                </c:pt>
                <c:pt idx="7">
                  <c:v>1385</c:v>
                </c:pt>
                <c:pt idx="8">
                  <c:v>#N/A</c:v>
                </c:pt>
                <c:pt idx="9">
                  <c:v>#N/A</c:v>
                </c:pt>
                <c:pt idx="10">
                  <c:v>1570</c:v>
                </c:pt>
                <c:pt idx="11">
                  <c:v>#N/A</c:v>
                </c:pt>
                <c:pt idx="12">
                  <c:v>#N/A</c:v>
                </c:pt>
                <c:pt idx="13">
                  <c:v>1567</c:v>
                </c:pt>
                <c:pt idx="14">
                  <c:v>#N/A</c:v>
                </c:pt>
              </c:numCache>
            </c:numRef>
          </c:val>
          <c:smooth val="0"/>
          <c:extLst>
            <c:ext xmlns:c16="http://schemas.microsoft.com/office/drawing/2014/chart" uri="{C3380CC4-5D6E-409C-BE32-E72D297353CC}">
              <c16:uniqueId val="{0000000B-5E98-4AC7-A888-51AE7735F74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440</c:v>
                </c:pt>
                <c:pt idx="1">
                  <c:v>395</c:v>
                </c:pt>
                <c:pt idx="2">
                  <c:v>395</c:v>
                </c:pt>
              </c:numCache>
            </c:numRef>
          </c:val>
          <c:extLst>
            <c:ext xmlns:c16="http://schemas.microsoft.com/office/drawing/2014/chart" uri="{C3380CC4-5D6E-409C-BE32-E72D297353CC}">
              <c16:uniqueId val="{00000000-B546-4B6A-9FDA-296BB127496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85</c:v>
                </c:pt>
                <c:pt idx="1">
                  <c:v>84</c:v>
                </c:pt>
                <c:pt idx="2">
                  <c:v>83</c:v>
                </c:pt>
              </c:numCache>
            </c:numRef>
          </c:val>
          <c:extLst>
            <c:ext xmlns:c16="http://schemas.microsoft.com/office/drawing/2014/chart" uri="{C3380CC4-5D6E-409C-BE32-E72D297353CC}">
              <c16:uniqueId val="{00000001-B546-4B6A-9FDA-296BB127496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375</c:v>
                </c:pt>
                <c:pt idx="1">
                  <c:v>361</c:v>
                </c:pt>
                <c:pt idx="2">
                  <c:v>359</c:v>
                </c:pt>
              </c:numCache>
            </c:numRef>
          </c:val>
          <c:extLst>
            <c:ext xmlns:c16="http://schemas.microsoft.com/office/drawing/2014/chart" uri="{C3380CC4-5D6E-409C-BE32-E72D297353CC}">
              <c16:uniqueId val="{00000002-B546-4B6A-9FDA-296BB127496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{B9D299A7-864B-499D-8DCA-153A5277112A}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188-427C-959B-43774CBDEB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{284FFB1D-CAB6-46A8-A12B-539CD760EFBF}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88-427C-959B-43774CBDEB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{4E3FBF90-C34B-464F-BDDB-584D2EA7ED21}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88-427C-959B-43774CBDEB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{E7795052-580A-41E7-BEF2-DEBAC8FBBABE}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88-427C-959B-43774CBDEB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{DC2E693E-74E8-4676-AC94-58A66DD572FD}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88-427C-959B-43774CBDEBB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{55C66D95-5EF5-4510-9957-A54E3E2B170E}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188-427C-959B-43774CBDEBB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{F3FFF587-B292-49A7-8A50-C3D562C4DA56}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188-427C-959B-43774CBDEBB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{04E16F06-CD7E-47E4-A336-93F341CAC191}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188-427C-959B-43774CBDEBB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{3F1D320A-7E0D-4FD0-A25E-FAA2FA0896CE}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188-427C-959B-43774CBDEB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70.900000000000006</c:v>
                </c:pt>
                <c:pt idx="8">
                  <c:v>72.900000000000006</c:v>
                </c:pt>
                <c:pt idx="16">
                  <c:v>70.2</c:v>
                </c:pt>
                <c:pt idx="24">
                  <c:v>77.3</c:v>
                </c:pt>
                <c:pt idx="32">
                  <c:v>80.599999999999994</c:v>
                </c:pt>
              </c:numCache>
            </c:numRef>
          </c:xVal>
          <c:yVal>
            <c:numRef>
              <c:f>公会計指標分析・財政指標組合せ分析表!$BP$51:$DC$51</c:f>
              <c:numCache>
                <c:formatCode>#,##0.0;"▲ "#,##0.0</c:formatCode>
                <c:ptCount val="40"/>
                <c:pt idx="0">
                  <c:v>38.200000000000003</c:v>
                </c:pt>
                <c:pt idx="8">
                  <c:v>57.8</c:v>
                </c:pt>
                <c:pt idx="16">
                  <c:v>91.9</c:v>
                </c:pt>
                <c:pt idx="24">
                  <c:v>103.1</c:v>
                </c:pt>
                <c:pt idx="32">
                  <c:v>97.7</c:v>
                </c:pt>
              </c:numCache>
            </c:numRef>
          </c:yVal>
          <c:smooth val="0"/>
          <c:extLst>
            <c:ext xmlns:c16="http://schemas.microsoft.com/office/drawing/2014/chart" uri="{C3380CC4-5D6E-409C-BE32-E72D297353CC}">
              <c16:uniqueId val="{00000009-9188-427C-959B-43774CBDEBB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1709419083378787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{87ABF727-449C-4203-9B2C-9FB3585AB5A4}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188-427C-959B-43774CBDEBB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{80A09307-9554-4703-9E6C-CB7A3CEDF2EE}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88-427C-959B-43774CBDEB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{49027CC9-F3A4-4729-A2CA-06B3C824886D}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88-427C-959B-43774CBDEB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{6FF89178-F60A-4768-8DDD-37298DF83A64}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88-427C-959B-43774CBDEB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{BE2B7264-751F-4E07-AD7E-C8085864A17F}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88-427C-959B-43774CBDEBB8}"/>
                </c:ext>
              </c:extLst>
            </c:dLbl>
            <c:dLbl>
              <c:idx val="8"/>
              <c:layout>
                <c:manualLayout>
                  <c:x val="-4.2580981855765816E-2"/>
                  <c:y val="-8.4363769155378313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{B8AB573E-9A00-4107-A2AE-433F71B01DB4}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188-427C-959B-43774CBDEBB8}"/>
                </c:ext>
              </c:extLst>
            </c:dLbl>
            <c:dLbl>
              <c:idx val="16"/>
              <c:layout>
                <c:manualLayout>
                  <c:x val="-3.2145200469572303E-2"/>
                  <c:y val="-3.53019515315954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{5C6710BB-5ED4-4E0C-BC09-292C64DBC099}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188-427C-959B-43774CBDEBB8}"/>
                </c:ext>
              </c:extLst>
            </c:dLbl>
            <c:dLbl>
              <c:idx val="24"/>
              <c:layout>
                <c:manualLayout>
                  <c:x val="-3.2015750650234161E-2"/>
                  <c:y val="-8.926986211004979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{CCF6D04A-5E29-4984-BCC6-C2859A0808B3}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188-427C-959B-43774CBDEBB8}"/>
                </c:ext>
              </c:extLst>
            </c:dLbl>
            <c:dLbl>
              <c:idx val="32"/>
              <c:layout>
                <c:manualLayout>
                  <c:x val="-3.2015750650234161E-2"/>
                  <c:y val="-5.0020408011023525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{3CE3E536-48B4-44F3-8759-FE9BAB4CD3E8}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188-427C-959B-43774CBDEB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57.9</c:v>
                </c:pt>
                <c:pt idx="8">
                  <c:v>58.2</c:v>
                </c:pt>
                <c:pt idx="16">
                  <c:v>59.4</c:v>
                </c:pt>
                <c:pt idx="24">
                  <c:v>60.4</c:v>
                </c:pt>
                <c:pt idx="32">
                  <c:v>61.5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188-427C-959B-43774CBDEBB8}"/>
            </c:ext>
          </c:extLst>
        </c:ser>
        <c:dLbls>
          <c:showLegendKey val="0"/>
          <c:showVal val="1"/>
          <c:showCatName val="0"/>
          <c:showSerName val="0"/>
          <c:showPercent val="0"/>
          <c:showBubbleSize val="0"/>
        </c:dLbls>
        <c:axId val="46179840"/>
        <c:axId val="46181760"/>
      </c:scatterChart>
      <c:valAx>
        <c:axId val="46179840"/>
        <c:scaling>
          <c:orientation val="maxMin"/>
          <c:max val="9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{7FCF18F2-854F-4E2A-B992-F9E98690FC77}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C20-458E-AB0B-1AB3E354E8F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{0BC966D0-BD0E-40FB-9275-DECF561F1C31}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C20-458E-AB0B-1AB3E354E8F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{85B6CC1B-A715-4FCE-A051-3D362E854FAB}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C20-458E-AB0B-1AB3E354E8F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{68727F21-B042-4DD5-AB20-00F8426D39F8}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C20-458E-AB0B-1AB3E354E8F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{83F9A943-0532-4573-9AC6-992A9FD8AC6B}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C20-458E-AB0B-1AB3E354E8F3}"/>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{378DCC42-E92A-4B6F-A842-88B5B6C656D0}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C20-458E-AB0B-1AB3E354E8F3}"/>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{1CEB9E85-6A0B-42C0-96EE-55B095D9ECAC}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C20-458E-AB0B-1AB3E354E8F3}"/>
                </c:ext>
              </c:extLst>
            </c:dLbl>
            <c:dLbl>
              <c:idx val="24"/>
              <c:layout>
                <c:manualLayout>
                  <c:x val="-2.7652713450776092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{AC1C3072-7BFC-4A8E-9020-00C9E5803193}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C20-458E-AB0B-1AB3E354E8F3}"/>
                </c:ext>
              </c:extLst>
            </c:dLbl>
            <c:dLbl>
              <c:idx val="32"/>
              <c:layout>
                <c:manualLayout>
                  <c:x val="-3.5487971999375111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{32DEAC8F-C82D-4036-8242-C7589229B73B}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C20-458E-AB0B-1AB3E354E8F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11</c:v>
                </c:pt>
                <c:pt idx="16">
                  <c:v>12.7</c:v>
                </c:pt>
                <c:pt idx="24">
                  <c:v>14.2</c:v>
                </c:pt>
                <c:pt idx="32">
                  <c:v>14.4</c:v>
                </c:pt>
              </c:numCache>
            </c:numRef>
          </c:xVal>
          <c:yVal>
            <c:numRef>
              <c:f>公会計指標分析・財政指標組合せ分析表!$BP$73:$DC$73</c:f>
              <c:numCache>
                <c:formatCode>#,##0.0;"▲ "#,##0.0</c:formatCode>
                <c:ptCount val="40"/>
                <c:pt idx="0">
                  <c:v>38.200000000000003</c:v>
                </c:pt>
                <c:pt idx="8">
                  <c:v>57.8</c:v>
                </c:pt>
                <c:pt idx="16">
                  <c:v>91.9</c:v>
                </c:pt>
                <c:pt idx="24">
                  <c:v>103.1</c:v>
                </c:pt>
                <c:pt idx="32">
                  <c:v>97.7</c:v>
                </c:pt>
              </c:numCache>
            </c:numRef>
          </c:yVal>
          <c:smooth val="0"/>
          <c:extLst>
            <c:ext xmlns:c16="http://schemas.microsoft.com/office/drawing/2014/chart" uri="{C3380CC4-5D6E-409C-BE32-E72D297353CC}">
              <c16:uniqueId val="{00000009-3C20-458E-AB0B-1AB3E354E8F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7652713450776058E-2"/>
                  <c:y val="-4.3495921315535875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{4C07E22E-C67F-4A51-9064-00C4C626FAA5}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C20-458E-AB0B-1AB3E354E8F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{76B39149-BEA1-4FED-BD2C-5B72E002643D}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C20-458E-AB0B-1AB3E354E8F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{1C1E6E80-04A4-420D-B21E-B7FD174A3FE0}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C20-458E-AB0B-1AB3E354E8F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{26F1A170-5B71-4FCD-96A0-7872F3E4A9E6}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C20-458E-AB0B-1AB3E354E8F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{A1D31C20-985B-4970-B2BB-6EE77A100AE6}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C20-458E-AB0B-1AB3E354E8F3}"/>
                </c:ext>
              </c:extLst>
            </c:dLbl>
            <c:dLbl>
              <c:idx val="8"/>
              <c:layout>
                <c:manualLayout>
                  <c:x val="-3.5743269787445207E-2"/>
                  <c:y val="-0.10639222224429365"/>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{65AB7A13-2807-4E48-B320-9E575E1347DD}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C20-458E-AB0B-1AB3E354E8F3}"/>
                </c:ext>
              </c:extLst>
            </c:dLbl>
            <c:dLbl>
              <c:idx val="16"/>
              <c:layout>
                <c:manualLayout>
                  <c:x val="-3.1697991619110633E-2"/>
                  <c:y val="-3.0968068513953305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{B3B2C00B-78D0-456A-BE79-0666B561A345}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C20-458E-AB0B-1AB3E354E8F3}"/>
                </c:ext>
              </c:extLst>
            </c:dLbl>
            <c:dLbl>
              <c:idx val="24"/>
              <c:layout>
                <c:manualLayout>
                  <c:x val="-3.1570342725075584E-2"/>
                  <c:y val="-6.8809520058469478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{E6ECDFA1-2E06-41AF-A205-9B3C5B98947A}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C20-458E-AB0B-1AB3E354E8F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{083D9464-9AE9-4996-A56B-C885FF41D312}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C20-458E-AB0B-1AB3E354E8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C20-458E-AB0B-1AB3E354E8F3}"/>
            </c:ext>
          </c:extLst>
        </c:ser>
        <c:dLbls>
          <c:showLegendKey val="0"/>
          <c:showVal val="1"/>
          <c:showCatName val="0"/>
          <c:showSerName val="0"/>
          <c:showPercent val="0"/>
          <c:showBubbleSize val="0"/>
        </c:dLbls>
        <c:axId val="84219776"/>
        <c:axId val="84234240"/>
      </c:scatterChart>
      <c:valAx>
        <c:axId val="84219776"/>
        <c:scaling>
          <c:orientation val="maxMin"/>
          <c:max val="15"/>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福島県北塩原村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総合振興計画、過疎計画及び重点事業による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重点選別主義による事業実施により、一般会計</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及び企業会計は、ほぼ横ばいの推移である。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村民所得と福祉の向上に資する施設整備を積極</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投資してきたことから、地方債の残高は、横ばいか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ら増加傾向にある。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元利償還金は令和５年度、公営企業債の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金に対する繰入金は令和４年度がピークの見込み。</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債務負担行為においても、新たな設定予定はなく、</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令和６年度以降は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減少していく見込みである。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満期一括償還地方債を利用していない。</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福島県北塩原村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地方債の計画的な償還を図っている。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公営企業債繰入見込みについては、一般会計からの</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繰入金のうち、償還に充てる経費率が増加したことに</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年度から増加となった。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また、充当可能基金においては、令和元年度末には、</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952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千円となるなど、平成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年度以後、減少傾向とな</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以上により、令和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年度の将来負担比率の分子は</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年度比＋</a:t>
          </a:r>
          <a:r>
            <a:rPr kumimoji="1" lang="en-US" altLang="ja-JP" sz="1100">
              <a:latin typeface="ＭＳ Ｐゴシック" panose="020B0600070205080204" pitchFamily="50" charset="-128"/>
              <a:ea typeface="ＭＳ Ｐゴシック" panose="020B0600070205080204" pitchFamily="50" charset="-128"/>
            </a:rPr>
            <a:t>950</a:t>
          </a:r>
          <a:r>
            <a:rPr kumimoji="1" lang="ja-JP" altLang="en-US" sz="1100">
              <a:latin typeface="ＭＳ Ｐゴシック" panose="020B0600070205080204" pitchFamily="50" charset="-128"/>
              <a:ea typeface="ＭＳ Ｐゴシック" panose="020B0600070205080204" pitchFamily="50" charset="-128"/>
            </a:rPr>
            <a:t>百万円となった。</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【H28-R2</a:t>
          </a:r>
          <a:r>
            <a:rPr kumimoji="1" lang="ja-JP" altLang="en-US" sz="1100">
              <a:latin typeface="ＭＳ Ｐゴシック" panose="020B0600070205080204" pitchFamily="50" charset="-128"/>
              <a:ea typeface="ＭＳ Ｐゴシック" panose="020B0600070205080204" pitchFamily="50" charset="-128"/>
            </a:rPr>
            <a:t>比＋</a:t>
          </a:r>
          <a:r>
            <a:rPr kumimoji="1" lang="en-US" altLang="ja-JP" sz="1100">
              <a:latin typeface="ＭＳ Ｐゴシック" panose="020B0600070205080204" pitchFamily="50" charset="-128"/>
              <a:ea typeface="ＭＳ Ｐゴシック" panose="020B0600070205080204" pitchFamily="50" charset="-128"/>
            </a:rPr>
            <a:t>950</a:t>
          </a:r>
          <a:r>
            <a:rPr kumimoji="1" lang="ja-JP" altLang="en-US" sz="1100">
              <a:latin typeface="ＭＳ Ｐゴシック" panose="020B0600070205080204" pitchFamily="50" charset="-128"/>
              <a:ea typeface="ＭＳ Ｐゴシック" panose="020B0600070205080204" pitchFamily="50" charset="-128"/>
            </a:rPr>
            <a:t>百万円の主な要因</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繰入見込　　＋</a:t>
          </a:r>
          <a:r>
            <a:rPr kumimoji="1" lang="en-US" altLang="ja-JP" sz="1100">
              <a:latin typeface="ＭＳ Ｐゴシック" panose="020B0600070205080204" pitchFamily="50" charset="-128"/>
              <a:ea typeface="ＭＳ Ｐゴシック" panose="020B0600070205080204" pitchFamily="50" charset="-128"/>
            </a:rPr>
            <a:t>202</a:t>
          </a:r>
          <a:r>
            <a:rPr kumimoji="1" lang="ja-JP" altLang="en-US" sz="1100">
              <a:latin typeface="ＭＳ Ｐゴシック" panose="020B0600070205080204" pitchFamily="50" charset="-128"/>
              <a:ea typeface="ＭＳ Ｐゴシック" panose="020B0600070205080204" pitchFamily="50" charset="-128"/>
            </a:rPr>
            <a:t>百万円</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充当基金　　▲</a:t>
          </a:r>
          <a:r>
            <a:rPr kumimoji="1" lang="en-US" altLang="ja-JP" sz="1100">
              <a:latin typeface="ＭＳ Ｐゴシック" panose="020B0600070205080204" pitchFamily="50" charset="-128"/>
              <a:ea typeface="ＭＳ Ｐゴシック" panose="020B0600070205080204" pitchFamily="50" charset="-128"/>
            </a:rPr>
            <a:t>512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算入需要額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福島県北塩原村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森林環境譲与税基金に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円積立て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た一方、「</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公共施設等維持補修基金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」から公共施設等総合管理計画に基づく公共施設の維持補修に</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係る経費としてを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百万円を取崩したこと等により、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基金全体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としては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まずは緊縮財政、税徴収の強化を主とする自主財源の確保をはじめとしたあらゆる歳入の確保により、財政状況を改善する必要がある。</a:t>
          </a:r>
          <a:endParaRPr kumimoji="0"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基金への効果的な積立を行うため、余剰金からの積立ではなく、当初予算から積立金を計上し、基金に積み増しする財源を予め確保できる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よう、徹底した歳出削減と確実な歳入確保が最優先課題。</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中長期的には、全体的に減少傾向と推測される。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公共施設等維持補修基金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公共施設等の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維持補修事業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への活用</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地域福祉基金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保健福祉活動の促進と健康づくり事業への活用</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森林環境譲与税基金：</a:t>
          </a:r>
          <a:r>
            <a:rPr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間伐や人材育成、担い手の確保、木材利用の促進や普及啓発等の森林整備への活用</a:t>
          </a:r>
          <a:endParaRPr lang="en-US" altLang="ja-JP" sz="1200" b="0" i="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公共施設等維持補修基金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に基づく施設の改修により取崩ししたため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地域福祉基金：保健福祉活動</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団体への運営補助や高齢者の予防接種事業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実施により取崩したため、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百万円の減。</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森林環境譲与税基金：後年度における森林整備事業に活用するため、森林環境譲与税交付額分の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百万円の増。</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公共施設等維持補修基金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等総合管理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計画に基づき、中長期的な改修計画を立てる予定のため、計画的な積立及び取崩し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を行う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森林環境譲与税基金：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毎年度交付される森林環境譲与税は積立て、森林経営管理制度の導入に向けた計画的な取崩しを行う。</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増減なし。</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財政調整基金の残高は、標準財政規模の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％程度を確保するよう努めることとしている。（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災害などの不測の事態に備えるとともに、緊急的な政策的事業に備え、現在高を維持出来るよう努める。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減債対策債元利償還分のため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百万円を取崩ししたことによる減。</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減債対策債</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償還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終了により、当面取崩しの予定はない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利率の高い借入金の繰り上げ償還を検討し、基金残高の積み増しを進める。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DD16F6D-83B6-4331-94A1-C6F76059E5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1B57F63-5835-42ED-9D4D-64A662EAB7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517D2F6-1421-4302-9DA6-016E542B0536}"/>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92577272-CDD8-4D4D-BF84-55A61CD1FCE2}"/>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0EFAA24-6183-4219-A6A5-6BFC3B11711C}"/>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3BA6E27-9EB1-46BA-9397-36B08FDD0539}"/>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福島県北塩原村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EBF04FCE-E6BA-4E5F-B96D-F807D9FC4202}"/>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631DBD3-670D-4093-986C-C270FEFAC794}"/>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67B6580-D3F9-49B3-BC19-4CB67056AD7F}"/>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41F65B6-F4FF-4A8E-BAB4-3FC4265530F1}"/>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AF33DD6-26CD-49F0-A1DD-C3BB1187036C}"/>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DEB6045-68AC-4BB8-8F5C-C53FC6466F7F}"/>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2,666
2,627
234.08
3,469,311
3,344,970
112,911
2,005,892
4,443,498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6D615C6-36A1-4239-B1A8-0DECC006C374}"/>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8592165-F5B8-4469-BFAC-F85F0E90B879}"/>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9142B29-946D-42E3-8475-A4B43D3D8D5B}"/>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3A4ABD-8F39-4299-9213-FB67F5893890}"/>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A220623-203A-4A09-A36A-61D2A526F452}"/>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467689D-489E-4678-B9D8-096C60494C7C}"/>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E9C3807-C112-465C-9E2D-7089C560DA0E}"/>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93B0E31-F81A-4E9E-B958-0EC94742831C}"/>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AA87A8C-A921-4CFF-A927-0CD0F5470AA6}"/>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AF7F396-3E64-4FD5-AD8C-92C13595F930}"/>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DE9FC62-5C75-4B2E-9119-B371A37B4FFB}"/>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5760F51-A0BD-4326-BCFB-2CA5509865B2}"/>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C10CEAC-EDC2-4EFC-980B-A913F55A0980}"/>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F117532-1769-4315-AC3E-C7C369306B81}"/>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03ED36A-D573-4295-BBEC-5C001AC62718}"/>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A723F6E-3AD2-449E-8CD8-7FA44CD65BF0}"/>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DAD01C9-44D7-45BC-877C-9E8B8D20A57E}"/>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F2156652-9C22-4EE3-B29E-307ADEE3726F}"/>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E6ECCF50-ED2D-425E-A07E-C1C0B4493147}"/>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5A1CF367-D096-402A-82FD-24C3DA2AC59D}"/>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6909BF0F-E01F-4D95-9A8E-4A0207FD4682}"/>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D5BB3D64-EC16-4C9A-9DF0-A3CE8067B9DA}"/>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AA236239-E8C7-4527-8938-DAC9C7CB6DD6}"/>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9A13ED1A-1AB0-48D8-9FB7-14C5BCA4EA76}"/>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1C70CF71-18F9-44F0-9654-52749BA9352C}"/>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E6E2EE9B-6D14-4A8A-891A-5DF64BD28311}"/>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9901201E-97D3-4103-AFDD-CCA95BBFCAA2}"/>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E4BC4558-B9B2-46EE-B1AD-4AD4DE2E6AF7}"/>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2BCD4343-5F07-43F6-9656-96F1074F9B75}"/>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DCF4D00B-5F6C-4E32-B126-5AAD1A3DD871}"/>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68E82B98-4B43-429B-B35A-469F42331A3B}"/>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1CD48A02-454F-491C-BABC-8DA3B202806F}"/>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3F356BA6-05F4-4486-BCE8-3969E3586C66}"/>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ACA5D014-A20A-4945-BD51-F8E7906248A3}"/>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7261E47B-DFE3-4180-ADEB-D2B2BFA65577}"/>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同指数は、類似団体平均を</a:t>
          </a:r>
          <a:r>
            <a:rPr kumimoji="1" lang="en-US" altLang="ja-JP" sz="1100">
              <a:latin typeface="ＭＳ Ｐゴシック" panose="020B0600070205080204" pitchFamily="50" charset="-128"/>
              <a:ea typeface="ＭＳ Ｐゴシック" panose="020B0600070205080204" pitchFamily="50" charset="-128"/>
            </a:rPr>
            <a:t>19.1</a:t>
          </a:r>
          <a:r>
            <a:rPr kumimoji="1" lang="ja-JP" altLang="en-US" sz="1100">
              <a:latin typeface="ＭＳ Ｐゴシック" panose="020B0600070205080204" pitchFamily="50" charset="-128"/>
              <a:ea typeface="ＭＳ Ｐゴシック" panose="020B0600070205080204" pitchFamily="50" charset="-128"/>
            </a:rPr>
            <a:t>ポイント上回っており、全国平均や県平均よりも上回っている状況にある。これは、建物等の老朽化が進んでいることであり、効果的な公共施設等の長寿命化工事、施設の集約化等を進めていく必要がある。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4187309E-7447-4A12-9DD5-02B9B50EEE97}"/>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2FF9560E-F0DA-476E-B074-B1E048125821}"/>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D5872E48-D853-4D22-B4CA-3AABF1629C58}"/>
            </a:ext>
          </a:extLst>
        </xdr:cNvPr>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CB6A6563-82C9-476F-A337-5DA97D7B1C59}"/>
            </a:ext>
          </a:extLst>
        </xdr:cNvPr>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14930AC7-34F3-4903-B32A-4AF3BC4A7E3D}"/>
            </a:ext>
          </a:extLst>
        </xdr:cNvPr>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A0A38D83-CFCF-4E60-8514-CAD6EDD57C84}"/>
            </a:ext>
          </a:extLst>
        </xdr:cNvPr>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D76C18EB-215B-4D38-AD78-0C83B84547B4}"/>
            </a:ext>
          </a:extLst>
        </xdr:cNvPr>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843BD055-B11E-49F7-9F55-4E07CDC6ACBE}"/>
            </a:ext>
          </a:extLst>
        </xdr:cNvPr>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E138CECA-0EDD-48C2-BA2B-8E353F422AE3}"/>
            </a:ext>
          </a:extLst>
        </xdr:cNvPr>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89607909-8EC8-4135-BDF7-BACAB7C4DDAF}"/>
            </a:ext>
          </a:extLst>
        </xdr:cNvPr>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1B556BD7-B72D-4C21-BF76-311FA5411B4B}"/>
            </a:ext>
          </a:extLst>
        </xdr:cNvPr>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C69D06B4-D870-4A90-AC14-58540656C9CB}"/>
            </a:ext>
          </a:extLst>
        </xdr:cNvPr>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1E364207-FA2C-4675-93AC-87EA8414EB1E}"/>
            </a:ext>
          </a:extLst>
        </xdr:cNvPr>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E6F12D17-16C7-4028-9780-55D07251B17C}"/>
            </a:ext>
          </a:extLst>
        </xdr:cNvPr>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F569480A-FC2F-46D0-9331-0D9F8830CDC2}"/>
            </a:ext>
          </a:extLst>
        </xdr:cNvPr>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8CBAC9AA-A69E-4556-8C48-E0175597AE74}"/>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2EF31ABB-90C3-44C8-96E3-58B25DAC8076}"/>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B22B3D12-8C5C-4678-A5FF-02CB1C23C70F}"/>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114209</xdr:rowOff>
    </xdr:from>
    <xdr:to>
      <xdr:col>23</xdr:col>
      <xdr:colOff>85090</xdr:colOff>
      <xdr:row>34</xdr:row>
      <xdr:rowOff>57785</xdr:rowOff>
    </xdr:to>
    <xdr:cxnSp macro="">
      <xdr:nvCxnSpPr>
        <xdr:cNvPr id="67" name="直線コネクタ 66">
          <a:extLst>
            <a:ext uri="{FF2B5EF4-FFF2-40B4-BE49-F238E27FC236}">
              <a16:creationId xmlns:a16="http://schemas.microsoft.com/office/drawing/2014/main" id="{011875BB-EE71-465D-884B-05FED696B6BE}"/>
            </a:ext>
          </a:extLst>
        </xdr:cNvPr>
        <xdr:cNvCxnSpPr/>
      </xdr:nvCxnSpPr>
      <xdr:spPr>
        <a:xfrm flipV="1">
          <a:off x="4206240" y="5059589"/>
          <a:ext cx="1270" cy="1452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8" name="有形固定資産減価償却率最小値テキスト">
          <a:extLst>
            <a:ext uri="{FF2B5EF4-FFF2-40B4-BE49-F238E27FC236}">
              <a16:creationId xmlns:a16="http://schemas.microsoft.com/office/drawing/2014/main" id="{0C9E3596-B9C5-4CE6-B308-E4A614E0C501}"/>
            </a:ext>
          </a:extLst>
        </xdr:cNvPr>
        <xdr:cNvSpPr txBox="1"/>
      </xdr:nvSpPr>
      <xdr:spPr>
        <a:xfrm>
          <a:off x="4258945" y="651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9" name="直線コネクタ 68">
          <a:extLst>
            <a:ext uri="{FF2B5EF4-FFF2-40B4-BE49-F238E27FC236}">
              <a16:creationId xmlns:a16="http://schemas.microsoft.com/office/drawing/2014/main" id="{5E5A77CF-AE7C-432D-BA7D-97AD6295C35B}"/>
            </a:ext>
          </a:extLst>
        </xdr:cNvPr>
        <xdr:cNvCxnSpPr/>
      </xdr:nvCxnSpPr>
      <xdr:spPr>
        <a:xfrm>
          <a:off x="4119245" y="651192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60886</xdr:rowOff>
    </xdr:from>
    <xdr:ext cx="405111" cy="259045"/>
    <xdr:sp macro="" textlink="">
      <xdr:nvSpPr>
        <xdr:cNvPr id="70" name="有形固定資産減価償却率最大値テキスト">
          <a:extLst>
            <a:ext uri="{FF2B5EF4-FFF2-40B4-BE49-F238E27FC236}">
              <a16:creationId xmlns:a16="http://schemas.microsoft.com/office/drawing/2014/main" id="{1BDCE11C-32A7-444E-93B3-8EB30823F5AF}"/>
            </a:ext>
          </a:extLst>
        </xdr:cNvPr>
        <xdr:cNvSpPr txBox="1"/>
      </xdr:nvSpPr>
      <xdr:spPr>
        <a:xfrm>
          <a:off x="4258945" y="4838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114209</xdr:rowOff>
    </xdr:from>
    <xdr:to>
      <xdr:col>23</xdr:col>
      <xdr:colOff>174625</xdr:colOff>
      <xdr:row>25</xdr:row>
      <xdr:rowOff>114209</xdr:rowOff>
    </xdr:to>
    <xdr:cxnSp macro="">
      <xdr:nvCxnSpPr>
        <xdr:cNvPr id="71" name="直線コネクタ 70">
          <a:extLst>
            <a:ext uri="{FF2B5EF4-FFF2-40B4-BE49-F238E27FC236}">
              <a16:creationId xmlns:a16="http://schemas.microsoft.com/office/drawing/2014/main" id="{E2D48621-B822-4E47-8B3A-2E8283A7F58E}"/>
            </a:ext>
          </a:extLst>
        </xdr:cNvPr>
        <xdr:cNvCxnSpPr/>
      </xdr:nvCxnSpPr>
      <xdr:spPr>
        <a:xfrm>
          <a:off x="4119245" y="5059589"/>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153052</xdr:rowOff>
    </xdr:from>
    <xdr:ext cx="405111" cy="259045"/>
    <xdr:sp macro="" textlink="">
      <xdr:nvSpPr>
        <xdr:cNvPr id="72" name="有形固定資産減価償却率平均値テキスト">
          <a:extLst>
            <a:ext uri="{FF2B5EF4-FFF2-40B4-BE49-F238E27FC236}">
              <a16:creationId xmlns:a16="http://schemas.microsoft.com/office/drawing/2014/main" id="{D06500A8-ABBB-4BA5-A679-DCE3B9A91A61}"/>
            </a:ext>
          </a:extLst>
        </xdr:cNvPr>
        <xdr:cNvSpPr txBox="1"/>
      </xdr:nvSpPr>
      <xdr:spPr>
        <a:xfrm>
          <a:off x="4258945" y="5601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3" name="フローチャート: 判断 72">
          <a:extLst>
            <a:ext uri="{FF2B5EF4-FFF2-40B4-BE49-F238E27FC236}">
              <a16:creationId xmlns:a16="http://schemas.microsoft.com/office/drawing/2014/main" id="{533E7D86-5EAD-4454-AFED-1A09ABD0D9BC}"/>
            </a:ext>
          </a:extLst>
        </xdr:cNvPr>
        <xdr:cNvSpPr/>
      </xdr:nvSpPr>
      <xdr:spPr>
        <a:xfrm>
          <a:off x="4157345" y="5746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96248</xdr:rowOff>
    </xdr:from>
    <xdr:to>
      <xdr:col>19</xdr:col>
      <xdr:colOff>187325</xdr:colOff>
      <xdr:row>30</xdr:row>
      <xdr:rowOff>26398</xdr:rowOff>
    </xdr:to>
    <xdr:sp macro="" textlink="">
      <xdr:nvSpPr>
        <xdr:cNvPr id="74" name="フローチャート: 判断 73">
          <a:extLst>
            <a:ext uri="{FF2B5EF4-FFF2-40B4-BE49-F238E27FC236}">
              <a16:creationId xmlns:a16="http://schemas.microsoft.com/office/drawing/2014/main" id="{70A63BB2-689E-435F-9797-8B8109BED63A}"/>
            </a:ext>
          </a:extLst>
        </xdr:cNvPr>
        <xdr:cNvSpPr/>
      </xdr:nvSpPr>
      <xdr:spPr>
        <a:xfrm>
          <a:off x="3537585" y="57121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65405</xdr:rowOff>
    </xdr:from>
    <xdr:to>
      <xdr:col>15</xdr:col>
      <xdr:colOff>187325</xdr:colOff>
      <xdr:row>29</xdr:row>
      <xdr:rowOff>167005</xdr:rowOff>
    </xdr:to>
    <xdr:sp macro="" textlink="">
      <xdr:nvSpPr>
        <xdr:cNvPr id="75" name="フローチャート: 判断 74">
          <a:extLst>
            <a:ext uri="{FF2B5EF4-FFF2-40B4-BE49-F238E27FC236}">
              <a16:creationId xmlns:a16="http://schemas.microsoft.com/office/drawing/2014/main" id="{62FC338C-2F81-49DB-B309-11E5D0F61DB7}"/>
            </a:ext>
          </a:extLst>
        </xdr:cNvPr>
        <xdr:cNvSpPr/>
      </xdr:nvSpPr>
      <xdr:spPr>
        <a:xfrm>
          <a:off x="2867025" y="56813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28394</xdr:rowOff>
    </xdr:from>
    <xdr:to>
      <xdr:col>11</xdr:col>
      <xdr:colOff>187325</xdr:colOff>
      <xdr:row>29</xdr:row>
      <xdr:rowOff>129994</xdr:rowOff>
    </xdr:to>
    <xdr:sp macro="" textlink="">
      <xdr:nvSpPr>
        <xdr:cNvPr id="76" name="フローチャート: 判断 75">
          <a:extLst>
            <a:ext uri="{FF2B5EF4-FFF2-40B4-BE49-F238E27FC236}">
              <a16:creationId xmlns:a16="http://schemas.microsoft.com/office/drawing/2014/main" id="{F4E6A52D-BBDC-4206-BF9D-4631C6E4807B}"/>
            </a:ext>
          </a:extLst>
        </xdr:cNvPr>
        <xdr:cNvSpPr/>
      </xdr:nvSpPr>
      <xdr:spPr>
        <a:xfrm>
          <a:off x="2196465" y="56443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19141</xdr:rowOff>
    </xdr:from>
    <xdr:to>
      <xdr:col>7</xdr:col>
      <xdr:colOff>187325</xdr:colOff>
      <xdr:row>29</xdr:row>
      <xdr:rowOff>120741</xdr:rowOff>
    </xdr:to>
    <xdr:sp macro="" textlink="">
      <xdr:nvSpPr>
        <xdr:cNvPr id="77" name="フローチャート: 判断 76">
          <a:extLst>
            <a:ext uri="{FF2B5EF4-FFF2-40B4-BE49-F238E27FC236}">
              <a16:creationId xmlns:a16="http://schemas.microsoft.com/office/drawing/2014/main" id="{586F77B5-B198-4C53-A9BB-9D681604B696}"/>
            </a:ext>
          </a:extLst>
        </xdr:cNvPr>
        <xdr:cNvSpPr/>
      </xdr:nvSpPr>
      <xdr:spPr>
        <a:xfrm>
          <a:off x="1525905" y="56350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D756E42C-10E3-4085-B687-8B43BF7A91E8}"/>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88EAE90E-0395-484E-8743-F99C590827FB}"/>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37F9621F-E1F2-4D25-96F7-84A7BFF671A8}"/>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74561C0C-8AE1-4A71-9D54-ED11E511470B}"/>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6D231134-89F6-42FC-8ED5-8EF1461171D3}"/>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33474</xdr:rowOff>
    </xdr:from>
    <xdr:to>
      <xdr:col>23</xdr:col>
      <xdr:colOff>136525</xdr:colOff>
      <xdr:row>33</xdr:row>
      <xdr:rowOff>135074</xdr:rowOff>
    </xdr:to>
    <xdr:sp macro="" textlink="">
      <xdr:nvSpPr>
        <xdr:cNvPr id="83" name="楕円 82">
          <a:extLst>
            <a:ext uri="{FF2B5EF4-FFF2-40B4-BE49-F238E27FC236}">
              <a16:creationId xmlns:a16="http://schemas.microsoft.com/office/drawing/2014/main" id="{535A5F06-820E-4818-AB8C-D629E999846E}"/>
            </a:ext>
          </a:extLst>
        </xdr:cNvPr>
        <xdr:cNvSpPr/>
      </xdr:nvSpPr>
      <xdr:spPr>
        <a:xfrm>
          <a:off x="4157345" y="631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11901</xdr:rowOff>
    </xdr:from>
    <xdr:ext cx="405111" cy="259045"/>
    <xdr:sp macro="" textlink="">
      <xdr:nvSpPr>
        <xdr:cNvPr id="84" name="有形固定資産減価償却率該当値テキスト">
          <a:extLst>
            <a:ext uri="{FF2B5EF4-FFF2-40B4-BE49-F238E27FC236}">
              <a16:creationId xmlns:a16="http://schemas.microsoft.com/office/drawing/2014/main" id="{8598CDAF-C401-4E74-B040-2F9DC5C99849}"/>
            </a:ext>
          </a:extLst>
        </xdr:cNvPr>
        <xdr:cNvSpPr txBox="1"/>
      </xdr:nvSpPr>
      <xdr:spPr>
        <a:xfrm>
          <a:off x="4258945" y="6298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103142</xdr:rowOff>
    </xdr:from>
    <xdr:to>
      <xdr:col>19</xdr:col>
      <xdr:colOff>187325</xdr:colOff>
      <xdr:row>33</xdr:row>
      <xdr:rowOff>33292</xdr:rowOff>
    </xdr:to>
    <xdr:sp macro="" textlink="">
      <xdr:nvSpPr>
        <xdr:cNvPr id="85" name="楕円 84">
          <a:extLst>
            <a:ext uri="{FF2B5EF4-FFF2-40B4-BE49-F238E27FC236}">
              <a16:creationId xmlns:a16="http://schemas.microsoft.com/office/drawing/2014/main" id="{288D7A71-B430-4C19-8038-CC93081099CD}"/>
            </a:ext>
          </a:extLst>
        </xdr:cNvPr>
        <xdr:cNvSpPr/>
      </xdr:nvSpPr>
      <xdr:spPr>
        <a:xfrm>
          <a:off x="3537585" y="62220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153942</xdr:rowOff>
    </xdr:from>
    <xdr:to>
      <xdr:col>23</xdr:col>
      <xdr:colOff>85725</xdr:colOff>
      <xdr:row>33</xdr:row>
      <xdr:rowOff>84274</xdr:rowOff>
    </xdr:to>
    <xdr:cxnSp macro="">
      <xdr:nvCxnSpPr>
        <xdr:cNvPr id="86" name="直線コネクタ 85">
          <a:extLst>
            <a:ext uri="{FF2B5EF4-FFF2-40B4-BE49-F238E27FC236}">
              <a16:creationId xmlns:a16="http://schemas.microsoft.com/office/drawing/2014/main" id="{354AD079-E221-4ACD-B230-2ED3C9D5FB8A}"/>
            </a:ext>
          </a:extLst>
        </xdr:cNvPr>
        <xdr:cNvCxnSpPr/>
      </xdr:nvCxnSpPr>
      <xdr:spPr>
        <a:xfrm>
          <a:off x="3588385" y="6272802"/>
          <a:ext cx="61976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55608</xdr:rowOff>
    </xdr:from>
    <xdr:to>
      <xdr:col>15</xdr:col>
      <xdr:colOff>187325</xdr:colOff>
      <xdr:row>31</xdr:row>
      <xdr:rowOff>157208</xdr:rowOff>
    </xdr:to>
    <xdr:sp macro="" textlink="">
      <xdr:nvSpPr>
        <xdr:cNvPr id="87" name="楕円 86">
          <a:extLst>
            <a:ext uri="{FF2B5EF4-FFF2-40B4-BE49-F238E27FC236}">
              <a16:creationId xmlns:a16="http://schemas.microsoft.com/office/drawing/2014/main" id="{4E1A1D6F-619C-4618-A314-1FAD6B744EE8}"/>
            </a:ext>
          </a:extLst>
        </xdr:cNvPr>
        <xdr:cNvSpPr/>
      </xdr:nvSpPr>
      <xdr:spPr>
        <a:xfrm>
          <a:off x="2867025" y="60068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106408</xdr:rowOff>
    </xdr:from>
    <xdr:to>
      <xdr:col>19</xdr:col>
      <xdr:colOff>136525</xdr:colOff>
      <xdr:row>32</xdr:row>
      <xdr:rowOff>153942</xdr:rowOff>
    </xdr:to>
    <xdr:cxnSp macro="">
      <xdr:nvCxnSpPr>
        <xdr:cNvPr id="88" name="直線コネクタ 87">
          <a:extLst>
            <a:ext uri="{FF2B5EF4-FFF2-40B4-BE49-F238E27FC236}">
              <a16:creationId xmlns:a16="http://schemas.microsoft.com/office/drawing/2014/main" id="{E6960122-F035-4A21-9BFA-8EA8F403D947}"/>
            </a:ext>
          </a:extLst>
        </xdr:cNvPr>
        <xdr:cNvCxnSpPr/>
      </xdr:nvCxnSpPr>
      <xdr:spPr>
        <a:xfrm>
          <a:off x="2917825" y="6057628"/>
          <a:ext cx="670560" cy="21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138883</xdr:rowOff>
    </xdr:from>
    <xdr:to>
      <xdr:col>11</xdr:col>
      <xdr:colOff>187325</xdr:colOff>
      <xdr:row>32</xdr:row>
      <xdr:rowOff>69033</xdr:rowOff>
    </xdr:to>
    <xdr:sp macro="" textlink="">
      <xdr:nvSpPr>
        <xdr:cNvPr id="89" name="楕円 88">
          <a:extLst>
            <a:ext uri="{FF2B5EF4-FFF2-40B4-BE49-F238E27FC236}">
              <a16:creationId xmlns:a16="http://schemas.microsoft.com/office/drawing/2014/main" id="{A58C0490-31E0-40CC-A5B0-8AFF871BA1F2}"/>
            </a:ext>
          </a:extLst>
        </xdr:cNvPr>
        <xdr:cNvSpPr/>
      </xdr:nvSpPr>
      <xdr:spPr>
        <a:xfrm>
          <a:off x="2196465" y="60901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106408</xdr:rowOff>
    </xdr:from>
    <xdr:to>
      <xdr:col>15</xdr:col>
      <xdr:colOff>136525</xdr:colOff>
      <xdr:row>32</xdr:row>
      <xdr:rowOff>18233</xdr:rowOff>
    </xdr:to>
    <xdr:cxnSp macro="">
      <xdr:nvCxnSpPr>
        <xdr:cNvPr id="90" name="直線コネクタ 89">
          <a:extLst>
            <a:ext uri="{FF2B5EF4-FFF2-40B4-BE49-F238E27FC236}">
              <a16:creationId xmlns:a16="http://schemas.microsoft.com/office/drawing/2014/main" id="{B3081778-0110-44EC-AA50-46F61EB64757}"/>
            </a:ext>
          </a:extLst>
        </xdr:cNvPr>
        <xdr:cNvCxnSpPr/>
      </xdr:nvCxnSpPr>
      <xdr:spPr>
        <a:xfrm flipV="1">
          <a:off x="2247265" y="6057628"/>
          <a:ext cx="670560" cy="7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77198</xdr:rowOff>
    </xdr:from>
    <xdr:to>
      <xdr:col>7</xdr:col>
      <xdr:colOff>187325</xdr:colOff>
      <xdr:row>32</xdr:row>
      <xdr:rowOff>7348</xdr:rowOff>
    </xdr:to>
    <xdr:sp macro="" textlink="">
      <xdr:nvSpPr>
        <xdr:cNvPr id="91" name="楕円 90">
          <a:extLst>
            <a:ext uri="{FF2B5EF4-FFF2-40B4-BE49-F238E27FC236}">
              <a16:creationId xmlns:a16="http://schemas.microsoft.com/office/drawing/2014/main" id="{96D607B8-844C-429F-B6FC-DD47F4CEC571}"/>
            </a:ext>
          </a:extLst>
        </xdr:cNvPr>
        <xdr:cNvSpPr/>
      </xdr:nvSpPr>
      <xdr:spPr>
        <a:xfrm>
          <a:off x="1525905" y="60284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127998</xdr:rowOff>
    </xdr:from>
    <xdr:to>
      <xdr:col>11</xdr:col>
      <xdr:colOff>136525</xdr:colOff>
      <xdr:row>32</xdr:row>
      <xdr:rowOff>18233</xdr:rowOff>
    </xdr:to>
    <xdr:cxnSp macro="">
      <xdr:nvCxnSpPr>
        <xdr:cNvPr id="92" name="直線コネクタ 91">
          <a:extLst>
            <a:ext uri="{FF2B5EF4-FFF2-40B4-BE49-F238E27FC236}">
              <a16:creationId xmlns:a16="http://schemas.microsoft.com/office/drawing/2014/main" id="{E78BD36D-DD66-41B4-8698-EDE30C0636D8}"/>
            </a:ext>
          </a:extLst>
        </xdr:cNvPr>
        <xdr:cNvCxnSpPr/>
      </xdr:nvCxnSpPr>
      <xdr:spPr>
        <a:xfrm>
          <a:off x="1576705" y="6079218"/>
          <a:ext cx="670560" cy="5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42925</xdr:rowOff>
    </xdr:from>
    <xdr:ext cx="405111" cy="259045"/>
    <xdr:sp macro="" textlink="">
      <xdr:nvSpPr>
        <xdr:cNvPr id="93" name="n_1aveValue有形固定資産減価償却率">
          <a:extLst>
            <a:ext uri="{FF2B5EF4-FFF2-40B4-BE49-F238E27FC236}">
              <a16:creationId xmlns:a16="http://schemas.microsoft.com/office/drawing/2014/main" id="{3F42B803-EAF4-4DFF-87BB-7241996B1581}"/>
            </a:ext>
          </a:extLst>
        </xdr:cNvPr>
        <xdr:cNvSpPr txBox="1"/>
      </xdr:nvSpPr>
      <xdr:spPr>
        <a:xfrm>
          <a:off x="3395989" y="549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12082</xdr:rowOff>
    </xdr:from>
    <xdr:ext cx="405111" cy="259045"/>
    <xdr:sp macro="" textlink="">
      <xdr:nvSpPr>
        <xdr:cNvPr id="94" name="n_2aveValue有形固定資産減価償却率">
          <a:extLst>
            <a:ext uri="{FF2B5EF4-FFF2-40B4-BE49-F238E27FC236}">
              <a16:creationId xmlns:a16="http://schemas.microsoft.com/office/drawing/2014/main" id="{35714AAF-8762-4EDB-8CCF-46D42836FA22}"/>
            </a:ext>
          </a:extLst>
        </xdr:cNvPr>
        <xdr:cNvSpPr txBox="1"/>
      </xdr:nvSpPr>
      <xdr:spPr>
        <a:xfrm>
          <a:off x="2738129" y="546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146521</xdr:rowOff>
    </xdr:from>
    <xdr:ext cx="405111" cy="259045"/>
    <xdr:sp macro="" textlink="">
      <xdr:nvSpPr>
        <xdr:cNvPr id="95" name="n_3aveValue有形固定資産減価償却率">
          <a:extLst>
            <a:ext uri="{FF2B5EF4-FFF2-40B4-BE49-F238E27FC236}">
              <a16:creationId xmlns:a16="http://schemas.microsoft.com/office/drawing/2014/main" id="{066083AF-FBCA-4D35-8D4F-22D1CD46DD6E}"/>
            </a:ext>
          </a:extLst>
        </xdr:cNvPr>
        <xdr:cNvSpPr txBox="1"/>
      </xdr:nvSpPr>
      <xdr:spPr>
        <a:xfrm>
          <a:off x="2067569" y="542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137268</xdr:rowOff>
    </xdr:from>
    <xdr:ext cx="405111" cy="259045"/>
    <xdr:sp macro="" textlink="">
      <xdr:nvSpPr>
        <xdr:cNvPr id="96" name="n_4aveValue有形固定資産減価償却率">
          <a:extLst>
            <a:ext uri="{FF2B5EF4-FFF2-40B4-BE49-F238E27FC236}">
              <a16:creationId xmlns:a16="http://schemas.microsoft.com/office/drawing/2014/main" id="{25C19009-EBE1-4F83-B11E-8C5C680881AC}"/>
            </a:ext>
          </a:extLst>
        </xdr:cNvPr>
        <xdr:cNvSpPr txBox="1"/>
      </xdr:nvSpPr>
      <xdr:spPr>
        <a:xfrm>
          <a:off x="1397009" y="541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24419</xdr:rowOff>
    </xdr:from>
    <xdr:ext cx="405111" cy="259045"/>
    <xdr:sp macro="" textlink="">
      <xdr:nvSpPr>
        <xdr:cNvPr id="97" name="n_1mainValue有形固定資産減価償却率">
          <a:extLst>
            <a:ext uri="{FF2B5EF4-FFF2-40B4-BE49-F238E27FC236}">
              <a16:creationId xmlns:a16="http://schemas.microsoft.com/office/drawing/2014/main" id="{DD206F5F-9C81-4EAD-9E5E-1ECB3090634F}"/>
            </a:ext>
          </a:extLst>
        </xdr:cNvPr>
        <xdr:cNvSpPr txBox="1"/>
      </xdr:nvSpPr>
      <xdr:spPr>
        <a:xfrm>
          <a:off x="3395989" y="6310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148335</xdr:rowOff>
    </xdr:from>
    <xdr:ext cx="405111" cy="259045"/>
    <xdr:sp macro="" textlink="">
      <xdr:nvSpPr>
        <xdr:cNvPr id="98" name="n_2mainValue有形固定資産減価償却率">
          <a:extLst>
            <a:ext uri="{FF2B5EF4-FFF2-40B4-BE49-F238E27FC236}">
              <a16:creationId xmlns:a16="http://schemas.microsoft.com/office/drawing/2014/main" id="{6A1E4CA7-9C41-4E91-B0B0-57D025ED74B4}"/>
            </a:ext>
          </a:extLst>
        </xdr:cNvPr>
        <xdr:cNvSpPr txBox="1"/>
      </xdr:nvSpPr>
      <xdr:spPr>
        <a:xfrm>
          <a:off x="2738129" y="609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60160</xdr:rowOff>
    </xdr:from>
    <xdr:ext cx="405111" cy="259045"/>
    <xdr:sp macro="" textlink="">
      <xdr:nvSpPr>
        <xdr:cNvPr id="99" name="n_3mainValue有形固定資産減価償却率">
          <a:extLst>
            <a:ext uri="{FF2B5EF4-FFF2-40B4-BE49-F238E27FC236}">
              <a16:creationId xmlns:a16="http://schemas.microsoft.com/office/drawing/2014/main" id="{ECC4CC7A-F6F4-4E5A-8B53-BDF481F42DA3}"/>
            </a:ext>
          </a:extLst>
        </xdr:cNvPr>
        <xdr:cNvSpPr txBox="1"/>
      </xdr:nvSpPr>
      <xdr:spPr>
        <a:xfrm>
          <a:off x="2067569" y="6179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169925</xdr:rowOff>
    </xdr:from>
    <xdr:ext cx="405111" cy="259045"/>
    <xdr:sp macro="" textlink="">
      <xdr:nvSpPr>
        <xdr:cNvPr id="100" name="n_4mainValue有形固定資産減価償却率">
          <a:extLst>
            <a:ext uri="{FF2B5EF4-FFF2-40B4-BE49-F238E27FC236}">
              <a16:creationId xmlns:a16="http://schemas.microsoft.com/office/drawing/2014/main" id="{C25F6FE0-7F27-4078-876C-EB5469382F5F}"/>
            </a:ext>
          </a:extLst>
        </xdr:cNvPr>
        <xdr:cNvSpPr txBox="1"/>
      </xdr:nvSpPr>
      <xdr:spPr>
        <a:xfrm>
          <a:off x="1397009" y="612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FAE77289-3693-42CC-AB0D-66891632CAB9}"/>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E389E112-C00A-4E8E-98B0-2D86E73B0937}"/>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A312B0BB-A2C2-4BB3-8BBE-0BD7FDDCB0DD}"/>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2FC1A474-7414-4478-8B09-DAB14691CD4C}"/>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8DE6F64B-EAA3-47A2-BE00-D3FC874E3AB7}"/>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C74129C9-7778-477E-A870-8F81465EBFEF}"/>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4E30DA3-5043-49D6-9436-C3CE297292D6}"/>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2B023BCA-FBD8-47B0-B90A-EC45188A8509}"/>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507034A6-04FA-4F79-843A-7CC274B795C2}"/>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E4F99A83-E531-4C5F-A0A4-F8FB8D7F484A}"/>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5464F6E2-2257-46CB-A218-DA44BE8E1263}"/>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31EA9B79-DCDA-48D3-A0D1-AB06F6FD5316}"/>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B50CB8D2-0A85-4783-B37D-D077C7FB3F32}"/>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同指数は、全国平均や県平均よりも上回っている状況にある。地方債発行頼りの状況であり、自主財源の確保や、事業を計画的に行うなど、地方債の発行を抑制する必要がある。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588F8072-F70A-4730-B21D-F885500FB8FA}"/>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C94A4B7B-D37E-471F-8C56-EA281327C5DE}"/>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937CA1FC-4946-460D-AA9E-62F658C5A792}"/>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3E25D15E-8FC2-4986-95B3-1B5B5248F72F}"/>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8D981293-9FD0-49EC-864D-9709DE6265BB}"/>
            </a:ext>
          </a:extLst>
        </xdr:cNvPr>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A98965F7-A961-4C5C-9E07-9FF6CCDB4DA9}"/>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96C79953-484C-4778-A787-90FEBF903035}"/>
            </a:ext>
          </a:extLst>
        </xdr:cNvPr>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120165FC-C9A4-4E03-81DF-097BB944E9BD}"/>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4A3194D1-E0EF-48E1-B41F-29A17951DAE1}"/>
            </a:ext>
          </a:extLst>
        </xdr:cNvPr>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A0A3A38E-05B2-4C79-A6D6-A3E650E3DB73}"/>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EB5B25FB-DDF7-47BE-A687-93C1B40199A9}"/>
            </a:ext>
          </a:extLst>
        </xdr:cNvPr>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68A5F0F0-B710-4F5F-B8C6-CB9865458372}"/>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970855AA-C983-4C0B-BA40-0D6A1B53A7B5}"/>
            </a:ext>
          </a:extLst>
        </xdr:cNvPr>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2B5181E1-314B-4DD2-A5DA-A2C53C61D0C8}"/>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FE646EB5-D510-46FF-9413-23DDCBFCB279}"/>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29" name="直線コネクタ 128">
          <a:extLst>
            <a:ext uri="{FF2B5EF4-FFF2-40B4-BE49-F238E27FC236}">
              <a16:creationId xmlns:a16="http://schemas.microsoft.com/office/drawing/2014/main" id="{15492B11-13C3-462C-BDE9-7506798A2883}"/>
            </a:ext>
          </a:extLst>
        </xdr:cNvPr>
        <xdr:cNvCxnSpPr/>
      </xdr:nvCxnSpPr>
      <xdr:spPr>
        <a:xfrm flipV="1">
          <a:off x="13027660" y="5196628"/>
          <a:ext cx="1269" cy="1329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30" name="債務償還比率最小値テキスト">
          <a:extLst>
            <a:ext uri="{FF2B5EF4-FFF2-40B4-BE49-F238E27FC236}">
              <a16:creationId xmlns:a16="http://schemas.microsoft.com/office/drawing/2014/main" id="{86A7FBF4-F205-4160-936B-70EFA506010D}"/>
            </a:ext>
          </a:extLst>
        </xdr:cNvPr>
        <xdr:cNvSpPr txBox="1"/>
      </xdr:nvSpPr>
      <xdr:spPr>
        <a:xfrm>
          <a:off x="13080365" y="652990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31" name="直線コネクタ 130">
          <a:extLst>
            <a:ext uri="{FF2B5EF4-FFF2-40B4-BE49-F238E27FC236}">
              <a16:creationId xmlns:a16="http://schemas.microsoft.com/office/drawing/2014/main" id="{DBB3C1FD-7B88-4E95-9CFC-665599709BB6}"/>
            </a:ext>
          </a:extLst>
        </xdr:cNvPr>
        <xdr:cNvCxnSpPr/>
      </xdr:nvCxnSpPr>
      <xdr:spPr>
        <a:xfrm>
          <a:off x="12963525" y="65260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CF914D42-C64E-4CF2-B94E-CFC96C13343A}"/>
            </a:ext>
          </a:extLst>
        </xdr:cNvPr>
        <xdr:cNvSpPr txBox="1"/>
      </xdr:nvSpPr>
      <xdr:spPr>
        <a:xfrm>
          <a:off x="13080365" y="4975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7B4EB0B3-4ACA-4866-9022-0B335879010C}"/>
            </a:ext>
          </a:extLst>
        </xdr:cNvPr>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147704</xdr:rowOff>
    </xdr:from>
    <xdr:ext cx="469744" cy="259045"/>
    <xdr:sp macro="" textlink="">
      <xdr:nvSpPr>
        <xdr:cNvPr id="134" name="債務償還比率平均値テキスト">
          <a:extLst>
            <a:ext uri="{FF2B5EF4-FFF2-40B4-BE49-F238E27FC236}">
              <a16:creationId xmlns:a16="http://schemas.microsoft.com/office/drawing/2014/main" id="{D24EC414-409B-4A6F-896B-5B31C1FE8B0C}"/>
            </a:ext>
          </a:extLst>
        </xdr:cNvPr>
        <xdr:cNvSpPr txBox="1"/>
      </xdr:nvSpPr>
      <xdr:spPr>
        <a:xfrm>
          <a:off x="13080365" y="5428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35" name="フローチャート: 判断 134">
          <a:extLst>
            <a:ext uri="{FF2B5EF4-FFF2-40B4-BE49-F238E27FC236}">
              <a16:creationId xmlns:a16="http://schemas.microsoft.com/office/drawing/2014/main" id="{BB5A0DF6-880C-416E-B1B1-5828045DA158}"/>
            </a:ext>
          </a:extLst>
        </xdr:cNvPr>
        <xdr:cNvSpPr/>
      </xdr:nvSpPr>
      <xdr:spPr>
        <a:xfrm>
          <a:off x="13001625" y="55731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128665</xdr:rowOff>
    </xdr:from>
    <xdr:to>
      <xdr:col>72</xdr:col>
      <xdr:colOff>123825</xdr:colOff>
      <xdr:row>29</xdr:row>
      <xdr:rowOff>58815</xdr:rowOff>
    </xdr:to>
    <xdr:sp macro="" textlink="">
      <xdr:nvSpPr>
        <xdr:cNvPr id="136" name="フローチャート: 判断 135">
          <a:extLst>
            <a:ext uri="{FF2B5EF4-FFF2-40B4-BE49-F238E27FC236}">
              <a16:creationId xmlns:a16="http://schemas.microsoft.com/office/drawing/2014/main" id="{C9C6F546-C02E-432F-AE4F-E4C18F55FC31}"/>
            </a:ext>
          </a:extLst>
        </xdr:cNvPr>
        <xdr:cNvSpPr/>
      </xdr:nvSpPr>
      <xdr:spPr>
        <a:xfrm>
          <a:off x="12359005" y="5576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6632</xdr:rowOff>
    </xdr:from>
    <xdr:to>
      <xdr:col>68</xdr:col>
      <xdr:colOff>123825</xdr:colOff>
      <xdr:row>29</xdr:row>
      <xdr:rowOff>108232</xdr:rowOff>
    </xdr:to>
    <xdr:sp macro="" textlink="">
      <xdr:nvSpPr>
        <xdr:cNvPr id="137" name="フローチャート: 判断 136">
          <a:extLst>
            <a:ext uri="{FF2B5EF4-FFF2-40B4-BE49-F238E27FC236}">
              <a16:creationId xmlns:a16="http://schemas.microsoft.com/office/drawing/2014/main" id="{BEF92C7E-92D2-4C49-BCE4-D4E9AD99334C}"/>
            </a:ext>
          </a:extLst>
        </xdr:cNvPr>
        <xdr:cNvSpPr/>
      </xdr:nvSpPr>
      <xdr:spPr>
        <a:xfrm>
          <a:off x="11688445" y="562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15268</xdr:rowOff>
    </xdr:from>
    <xdr:to>
      <xdr:col>64</xdr:col>
      <xdr:colOff>123825</xdr:colOff>
      <xdr:row>29</xdr:row>
      <xdr:rowOff>116868</xdr:rowOff>
    </xdr:to>
    <xdr:sp macro="" textlink="">
      <xdr:nvSpPr>
        <xdr:cNvPr id="138" name="フローチャート: 判断 137">
          <a:extLst>
            <a:ext uri="{FF2B5EF4-FFF2-40B4-BE49-F238E27FC236}">
              <a16:creationId xmlns:a16="http://schemas.microsoft.com/office/drawing/2014/main" id="{0462D55B-E2A3-42A8-B88F-352DDD96206F}"/>
            </a:ext>
          </a:extLst>
        </xdr:cNvPr>
        <xdr:cNvSpPr/>
      </xdr:nvSpPr>
      <xdr:spPr>
        <a:xfrm>
          <a:off x="11017885" y="563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151335</xdr:rowOff>
    </xdr:from>
    <xdr:to>
      <xdr:col>60</xdr:col>
      <xdr:colOff>123825</xdr:colOff>
      <xdr:row>29</xdr:row>
      <xdr:rowOff>81485</xdr:rowOff>
    </xdr:to>
    <xdr:sp macro="" textlink="">
      <xdr:nvSpPr>
        <xdr:cNvPr id="139" name="フローチャート: 判断 138">
          <a:extLst>
            <a:ext uri="{FF2B5EF4-FFF2-40B4-BE49-F238E27FC236}">
              <a16:creationId xmlns:a16="http://schemas.microsoft.com/office/drawing/2014/main" id="{E0466047-7D78-4A29-895B-A86281213FBF}"/>
            </a:ext>
          </a:extLst>
        </xdr:cNvPr>
        <xdr:cNvSpPr/>
      </xdr:nvSpPr>
      <xdr:spPr>
        <a:xfrm>
          <a:off x="10347325" y="55996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7A1A765E-0673-4DC6-955A-ACFECEC44061}"/>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5EF38C2D-3D11-46EB-B6D1-7239F5554020}"/>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570B1111-BA94-408A-9F7E-EDBED9D3EAF5}"/>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3B8CBA34-A6E2-484F-96DB-5AF247AA158A}"/>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59C5F847-4799-4747-A349-6BFF7E6ED794}"/>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100810</xdr:rowOff>
    </xdr:from>
    <xdr:to>
      <xdr:col>76</xdr:col>
      <xdr:colOff>73025</xdr:colOff>
      <xdr:row>32</xdr:row>
      <xdr:rowOff>30960</xdr:rowOff>
    </xdr:to>
    <xdr:sp macro="" textlink="">
      <xdr:nvSpPr>
        <xdr:cNvPr id="145" name="楕円 144">
          <a:extLst>
            <a:ext uri="{FF2B5EF4-FFF2-40B4-BE49-F238E27FC236}">
              <a16:creationId xmlns:a16="http://schemas.microsoft.com/office/drawing/2014/main" id="{087DDCA5-3C1F-4EEC-943B-1AFDCAC15811}"/>
            </a:ext>
          </a:extLst>
        </xdr:cNvPr>
        <xdr:cNvSpPr/>
      </xdr:nvSpPr>
      <xdr:spPr>
        <a:xfrm>
          <a:off x="13001625" y="6052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79237</xdr:rowOff>
    </xdr:from>
    <xdr:ext cx="469744" cy="259045"/>
    <xdr:sp macro="" textlink="">
      <xdr:nvSpPr>
        <xdr:cNvPr id="146" name="債務償還比率該当値テキスト">
          <a:extLst>
            <a:ext uri="{FF2B5EF4-FFF2-40B4-BE49-F238E27FC236}">
              <a16:creationId xmlns:a16="http://schemas.microsoft.com/office/drawing/2014/main" id="{BB1BA314-F31B-4E40-9247-9AFA43AFA770}"/>
            </a:ext>
          </a:extLst>
        </xdr:cNvPr>
        <xdr:cNvSpPr txBox="1"/>
      </xdr:nvSpPr>
      <xdr:spPr>
        <a:xfrm>
          <a:off x="13080365" y="603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56501</xdr:rowOff>
    </xdr:from>
    <xdr:to>
      <xdr:col>72</xdr:col>
      <xdr:colOff>123825</xdr:colOff>
      <xdr:row>32</xdr:row>
      <xdr:rowOff>158101</xdr:rowOff>
    </xdr:to>
    <xdr:sp macro="" textlink="">
      <xdr:nvSpPr>
        <xdr:cNvPr id="147" name="楕円 146">
          <a:extLst>
            <a:ext uri="{FF2B5EF4-FFF2-40B4-BE49-F238E27FC236}">
              <a16:creationId xmlns:a16="http://schemas.microsoft.com/office/drawing/2014/main" id="{95FD7895-E683-4314-A0D6-8C5298FE2154}"/>
            </a:ext>
          </a:extLst>
        </xdr:cNvPr>
        <xdr:cNvSpPr/>
      </xdr:nvSpPr>
      <xdr:spPr>
        <a:xfrm>
          <a:off x="12359005" y="617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151610</xdr:rowOff>
    </xdr:from>
    <xdr:to>
      <xdr:col>76</xdr:col>
      <xdr:colOff>22225</xdr:colOff>
      <xdr:row>32</xdr:row>
      <xdr:rowOff>107301</xdr:rowOff>
    </xdr:to>
    <xdr:cxnSp macro="">
      <xdr:nvCxnSpPr>
        <xdr:cNvPr id="148" name="直線コネクタ 147">
          <a:extLst>
            <a:ext uri="{FF2B5EF4-FFF2-40B4-BE49-F238E27FC236}">
              <a16:creationId xmlns:a16="http://schemas.microsoft.com/office/drawing/2014/main" id="{0FAD0FE7-25F6-4658-8EBE-C53D983701B7}"/>
            </a:ext>
          </a:extLst>
        </xdr:cNvPr>
        <xdr:cNvCxnSpPr/>
      </xdr:nvCxnSpPr>
      <xdr:spPr>
        <a:xfrm flipV="1">
          <a:off x="12409805" y="6102830"/>
          <a:ext cx="619760" cy="12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104119</xdr:rowOff>
    </xdr:from>
    <xdr:to>
      <xdr:col>68</xdr:col>
      <xdr:colOff>123825</xdr:colOff>
      <xdr:row>33</xdr:row>
      <xdr:rowOff>34269</xdr:rowOff>
    </xdr:to>
    <xdr:sp macro="" textlink="">
      <xdr:nvSpPr>
        <xdr:cNvPr id="149" name="楕円 148">
          <a:extLst>
            <a:ext uri="{FF2B5EF4-FFF2-40B4-BE49-F238E27FC236}">
              <a16:creationId xmlns:a16="http://schemas.microsoft.com/office/drawing/2014/main" id="{2FA5D739-5487-4C8E-BC0D-3E39861C16AC}"/>
            </a:ext>
          </a:extLst>
        </xdr:cNvPr>
        <xdr:cNvSpPr/>
      </xdr:nvSpPr>
      <xdr:spPr>
        <a:xfrm>
          <a:off x="11688445" y="62229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107301</xdr:rowOff>
    </xdr:from>
    <xdr:to>
      <xdr:col>72</xdr:col>
      <xdr:colOff>73025</xdr:colOff>
      <xdr:row>32</xdr:row>
      <xdr:rowOff>154919</xdr:rowOff>
    </xdr:to>
    <xdr:cxnSp macro="">
      <xdr:nvCxnSpPr>
        <xdr:cNvPr id="150" name="直線コネクタ 149">
          <a:extLst>
            <a:ext uri="{FF2B5EF4-FFF2-40B4-BE49-F238E27FC236}">
              <a16:creationId xmlns:a16="http://schemas.microsoft.com/office/drawing/2014/main" id="{E44B4B8F-4FBC-4F98-AF98-BF247598DB41}"/>
            </a:ext>
          </a:extLst>
        </xdr:cNvPr>
        <xdr:cNvCxnSpPr/>
      </xdr:nvCxnSpPr>
      <xdr:spPr>
        <a:xfrm flipV="1">
          <a:off x="11739245" y="6226161"/>
          <a:ext cx="670560" cy="4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143919</xdr:rowOff>
    </xdr:from>
    <xdr:to>
      <xdr:col>64</xdr:col>
      <xdr:colOff>123825</xdr:colOff>
      <xdr:row>31</xdr:row>
      <xdr:rowOff>74069</xdr:rowOff>
    </xdr:to>
    <xdr:sp macro="" textlink="">
      <xdr:nvSpPr>
        <xdr:cNvPr id="151" name="楕円 150">
          <a:extLst>
            <a:ext uri="{FF2B5EF4-FFF2-40B4-BE49-F238E27FC236}">
              <a16:creationId xmlns:a16="http://schemas.microsoft.com/office/drawing/2014/main" id="{3DD35D1D-DF13-4A22-B093-F66C99748B5B}"/>
            </a:ext>
          </a:extLst>
        </xdr:cNvPr>
        <xdr:cNvSpPr/>
      </xdr:nvSpPr>
      <xdr:spPr>
        <a:xfrm>
          <a:off x="11017885" y="59274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23269</xdr:rowOff>
    </xdr:from>
    <xdr:to>
      <xdr:col>68</xdr:col>
      <xdr:colOff>73025</xdr:colOff>
      <xdr:row>32</xdr:row>
      <xdr:rowOff>154919</xdr:rowOff>
    </xdr:to>
    <xdr:cxnSp macro="">
      <xdr:nvCxnSpPr>
        <xdr:cNvPr id="152" name="直線コネクタ 151">
          <a:extLst>
            <a:ext uri="{FF2B5EF4-FFF2-40B4-BE49-F238E27FC236}">
              <a16:creationId xmlns:a16="http://schemas.microsoft.com/office/drawing/2014/main" id="{F256EF46-65D0-4199-AF6E-D32A276C845D}"/>
            </a:ext>
          </a:extLst>
        </xdr:cNvPr>
        <xdr:cNvCxnSpPr/>
      </xdr:nvCxnSpPr>
      <xdr:spPr>
        <a:xfrm>
          <a:off x="11068685" y="5974489"/>
          <a:ext cx="670560" cy="29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127727</xdr:rowOff>
    </xdr:from>
    <xdr:to>
      <xdr:col>60</xdr:col>
      <xdr:colOff>123825</xdr:colOff>
      <xdr:row>31</xdr:row>
      <xdr:rowOff>57877</xdr:rowOff>
    </xdr:to>
    <xdr:sp macro="" textlink="">
      <xdr:nvSpPr>
        <xdr:cNvPr id="153" name="楕円 152">
          <a:extLst>
            <a:ext uri="{FF2B5EF4-FFF2-40B4-BE49-F238E27FC236}">
              <a16:creationId xmlns:a16="http://schemas.microsoft.com/office/drawing/2014/main" id="{CFB0F8BF-5ED4-4A5D-BDDA-8C94C95102F9}"/>
            </a:ext>
          </a:extLst>
        </xdr:cNvPr>
        <xdr:cNvSpPr/>
      </xdr:nvSpPr>
      <xdr:spPr>
        <a:xfrm>
          <a:off x="10347325" y="59113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7077</xdr:rowOff>
    </xdr:from>
    <xdr:to>
      <xdr:col>64</xdr:col>
      <xdr:colOff>73025</xdr:colOff>
      <xdr:row>31</xdr:row>
      <xdr:rowOff>23269</xdr:rowOff>
    </xdr:to>
    <xdr:cxnSp macro="">
      <xdr:nvCxnSpPr>
        <xdr:cNvPr id="154" name="直線コネクタ 153">
          <a:extLst>
            <a:ext uri="{FF2B5EF4-FFF2-40B4-BE49-F238E27FC236}">
              <a16:creationId xmlns:a16="http://schemas.microsoft.com/office/drawing/2014/main" id="{69D0C8C0-C0D2-4063-8331-B971342429A7}"/>
            </a:ext>
          </a:extLst>
        </xdr:cNvPr>
        <xdr:cNvCxnSpPr/>
      </xdr:nvCxnSpPr>
      <xdr:spPr>
        <a:xfrm>
          <a:off x="10398125" y="5958297"/>
          <a:ext cx="67056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75342</xdr:rowOff>
    </xdr:from>
    <xdr:ext cx="469744" cy="259045"/>
    <xdr:sp macro="" textlink="">
      <xdr:nvSpPr>
        <xdr:cNvPr id="155" name="n_1aveValue債務償還比率">
          <a:extLst>
            <a:ext uri="{FF2B5EF4-FFF2-40B4-BE49-F238E27FC236}">
              <a16:creationId xmlns:a16="http://schemas.microsoft.com/office/drawing/2014/main" id="{6F54AAAC-F6CD-4495-9662-37C3582EC726}"/>
            </a:ext>
          </a:extLst>
        </xdr:cNvPr>
        <xdr:cNvSpPr txBox="1"/>
      </xdr:nvSpPr>
      <xdr:spPr>
        <a:xfrm>
          <a:off x="12185092" y="535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124759</xdr:rowOff>
    </xdr:from>
    <xdr:ext cx="469744" cy="259045"/>
    <xdr:sp macro="" textlink="">
      <xdr:nvSpPr>
        <xdr:cNvPr id="156" name="n_2aveValue債務償還比率">
          <a:extLst>
            <a:ext uri="{FF2B5EF4-FFF2-40B4-BE49-F238E27FC236}">
              <a16:creationId xmlns:a16="http://schemas.microsoft.com/office/drawing/2014/main" id="{206FD27B-CF19-4D03-9E4F-E4841D139402}"/>
            </a:ext>
          </a:extLst>
        </xdr:cNvPr>
        <xdr:cNvSpPr txBox="1"/>
      </xdr:nvSpPr>
      <xdr:spPr>
        <a:xfrm>
          <a:off x="11527232" y="540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133395</xdr:rowOff>
    </xdr:from>
    <xdr:ext cx="469744" cy="259045"/>
    <xdr:sp macro="" textlink="">
      <xdr:nvSpPr>
        <xdr:cNvPr id="157" name="n_3aveValue債務償還比率">
          <a:extLst>
            <a:ext uri="{FF2B5EF4-FFF2-40B4-BE49-F238E27FC236}">
              <a16:creationId xmlns:a16="http://schemas.microsoft.com/office/drawing/2014/main" id="{F5FE9EDB-31EF-441D-9448-11A9946EF0BB}"/>
            </a:ext>
          </a:extLst>
        </xdr:cNvPr>
        <xdr:cNvSpPr txBox="1"/>
      </xdr:nvSpPr>
      <xdr:spPr>
        <a:xfrm>
          <a:off x="10856672" y="541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98012</xdr:rowOff>
    </xdr:from>
    <xdr:ext cx="469744" cy="259045"/>
    <xdr:sp macro="" textlink="">
      <xdr:nvSpPr>
        <xdr:cNvPr id="158" name="n_4aveValue債務償還比率">
          <a:extLst>
            <a:ext uri="{FF2B5EF4-FFF2-40B4-BE49-F238E27FC236}">
              <a16:creationId xmlns:a16="http://schemas.microsoft.com/office/drawing/2014/main" id="{89D08C60-2CC4-427D-9A6B-33350C8FB8D6}"/>
            </a:ext>
          </a:extLst>
        </xdr:cNvPr>
        <xdr:cNvSpPr txBox="1"/>
      </xdr:nvSpPr>
      <xdr:spPr>
        <a:xfrm>
          <a:off x="10186112" y="537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149228</xdr:rowOff>
    </xdr:from>
    <xdr:ext cx="469744" cy="259045"/>
    <xdr:sp macro="" textlink="">
      <xdr:nvSpPr>
        <xdr:cNvPr id="159" name="n_1mainValue債務償還比率">
          <a:extLst>
            <a:ext uri="{FF2B5EF4-FFF2-40B4-BE49-F238E27FC236}">
              <a16:creationId xmlns:a16="http://schemas.microsoft.com/office/drawing/2014/main" id="{2CA01485-9F6C-405E-B588-92065058FDE3}"/>
            </a:ext>
          </a:extLst>
        </xdr:cNvPr>
        <xdr:cNvSpPr txBox="1"/>
      </xdr:nvSpPr>
      <xdr:spPr>
        <a:xfrm>
          <a:off x="12185092" y="626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25396</xdr:rowOff>
    </xdr:from>
    <xdr:ext cx="469744" cy="259045"/>
    <xdr:sp macro="" textlink="">
      <xdr:nvSpPr>
        <xdr:cNvPr id="160" name="n_2mainValue債務償還比率">
          <a:extLst>
            <a:ext uri="{FF2B5EF4-FFF2-40B4-BE49-F238E27FC236}">
              <a16:creationId xmlns:a16="http://schemas.microsoft.com/office/drawing/2014/main" id="{82E82BAD-3325-4CC9-A269-F2AD765A8323}"/>
            </a:ext>
          </a:extLst>
        </xdr:cNvPr>
        <xdr:cNvSpPr txBox="1"/>
      </xdr:nvSpPr>
      <xdr:spPr>
        <a:xfrm>
          <a:off x="11527232" y="631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65196</xdr:rowOff>
    </xdr:from>
    <xdr:ext cx="469744" cy="259045"/>
    <xdr:sp macro="" textlink="">
      <xdr:nvSpPr>
        <xdr:cNvPr id="161" name="n_3mainValue債務償還比率">
          <a:extLst>
            <a:ext uri="{FF2B5EF4-FFF2-40B4-BE49-F238E27FC236}">
              <a16:creationId xmlns:a16="http://schemas.microsoft.com/office/drawing/2014/main" id="{916F838E-B46B-41CC-9120-C226461F70FF}"/>
            </a:ext>
          </a:extLst>
        </xdr:cNvPr>
        <xdr:cNvSpPr txBox="1"/>
      </xdr:nvSpPr>
      <xdr:spPr>
        <a:xfrm>
          <a:off x="10856672" y="60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49004</xdr:rowOff>
    </xdr:from>
    <xdr:ext cx="469744" cy="259045"/>
    <xdr:sp macro="" textlink="">
      <xdr:nvSpPr>
        <xdr:cNvPr id="162" name="n_4mainValue債務償還比率">
          <a:extLst>
            <a:ext uri="{FF2B5EF4-FFF2-40B4-BE49-F238E27FC236}">
              <a16:creationId xmlns:a16="http://schemas.microsoft.com/office/drawing/2014/main" id="{BEAEC3CF-E895-4F10-8964-9E1F23B24337}"/>
            </a:ext>
          </a:extLst>
        </xdr:cNvPr>
        <xdr:cNvSpPr txBox="1"/>
      </xdr:nvSpPr>
      <xdr:spPr>
        <a:xfrm>
          <a:off x="10186112" y="600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B8949635-927B-463C-B29B-0C7E6B8F8BCB}"/>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C287E8F1-11FC-46E0-9B4F-6B227064286C}"/>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29CE1261-2548-442F-91CA-C83F722AE16F}"/>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4E65E321-F418-4705-B8DD-929E3A3012EC}"/>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B243AC61-C995-4C04-83F9-B1BB8FEA7DA6}"/>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76832074-6799-4785-9AEA-1F584A236384}"/>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7CF8B37-A2D3-4FEE-8A3A-1DDF6CC19D25}"/>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E377402-4BA9-46A0-8DAA-2B01A2DBFCBD}"/>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97F0D5C-3E6B-4521-B01B-319CDB326523}"/>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9EC66CD-1415-4513-BC9F-C2ED609F35D2}"/>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福島県北塩原村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D851347-352C-4E5B-9DE7-530CAEE35304}"/>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A14FC92-972F-43EC-B438-10471CF7A612}"/>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E7A8388-E4B3-4884-B449-026F6385AB04}"/>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8BE8A12-05B1-47A5-9A7B-4EACAE87BB4E}"/>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A53A9B4-CBF4-4D34-BA07-B6CC4213B40A}"/>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3223642-A214-4540-B482-84F0564C9172}"/>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2,666
2,627
234.08
3,469,311
3,344,970
112,911
2,005,892
4,443,498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2A9C282-1926-4888-B8A0-630238146506}"/>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1229812-2EA3-4A6B-A60C-12FA5B9DF56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8C54521-38EA-40E3-9788-6ABCFB355A59}"/>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C1E27DC-E674-4D12-88BD-91EFBBD0DF79}"/>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E855E6B-0FB7-4FC5-8726-51A3D0CD0727}"/>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8998DA7-6193-432B-8926-496C73BE1FEE}"/>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C28B6C3-6EA2-4E45-ABB2-BD848EE30E58}"/>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2792B57-BBDE-4869-BFE1-8AA24879A681}"/>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EA060CF-1CE4-424B-9A19-433BBC13C3E7}"/>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45515FB-C429-445E-8FAA-25C6C93CA64D}"/>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623A452-A980-499B-A38E-EAC6F6B807D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1E1BC65-7585-4F9E-9F37-B045BDDDD03A}"/>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468B817-69E1-44AA-A4FD-CA8ECAAF95DA}"/>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48371D9-7D40-4F2B-BDAC-4BB3DE41918E}"/>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C9C3C5F-5F09-401A-9002-3D9F95E9EA99}"/>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D47F061-7076-4AC9-92FA-320A18331FBE}"/>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69E67FF-ACC0-4356-84D8-E210853F36A3}"/>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A15454C-0D0F-4AE8-A681-63A651B235C4}"/>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05FE8CB-732F-48D0-A564-58D004243546}"/>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1491689-9957-49AF-8975-97F0F55409E2}"/>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8DA59BE-5037-4D03-B4F6-E221C82328E7}"/>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8062711-C615-4334-9FDA-8EB02DD2AD8A}"/>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3A9B909-E131-48FC-80C7-DCB3BDFFBD8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843E805-0929-46B2-8E18-C45B0BC70C02}"/>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52ABCED-58DF-4F72-BFB3-D8AD53684E66}"/>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369CD26-71C4-422E-82B2-11BB2FCFF581}"/>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D9393CC-E2F1-4558-AE0F-C9B8404941FD}"/>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8D225DE-533C-4E26-AFEC-DC3BBB21D664}"/>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62B0A3D-FD79-4B8A-B8B9-05BC50018BF6}"/>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1E82C3B-E4C1-42D8-B27B-0795FC69D376}"/>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CD7FD10-5E41-4EDC-A0BA-DB8228EC31B6}"/>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0470924-AC9F-450B-A8BF-6E3DD618D4F7}"/>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35203A2-33E6-44CD-9E85-E9E41F755561}"/>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BDD3B5C-8DAA-4762-AC7A-BBB885D8441A}"/>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BF3753B-78C4-49D2-A868-AFAE770DF9B9}"/>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F1C9C6EF-A22B-4109-9284-D118EE13A6C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1C26842-F6A0-402C-AD6A-652109968BCE}"/>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021CDFB-E984-428F-A489-0168D2E8DC32}"/>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D228A3D-BAB7-408C-BC64-A05F46849791}"/>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846AD80-786C-4B1F-82DE-CC3853190061}"/>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68AF3D69-26CB-4E99-BE25-BAE1A0286239}"/>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71DDF4CE-C4FC-4B3B-B80D-35A4204587FC}"/>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CA9A1F2-69E2-4F6C-ABB0-2892C6A51067}"/>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60E7BF6F-3C83-4210-B0C5-39DD617A8866}"/>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BBAE569-5667-4492-9A86-F84FED51618D}"/>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CB25C52F-49EB-498C-9E87-BB372BDD29F7}"/>
            </a:ext>
          </a:extLst>
        </xdr:cNvPr>
        <xdr:cNvCxnSpPr/>
      </xdr:nvCxnSpPr>
      <xdr:spPr>
        <a:xfrm flipV="1">
          <a:off x="4086225" y="56616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7085634B-F6B0-4AEF-BA7D-1CF32A5C6157}"/>
            </a:ext>
          </a:extLst>
        </xdr:cNvPr>
        <xdr:cNvSpPr txBox="1"/>
      </xdr:nvSpPr>
      <xdr:spPr>
        <a:xfrm>
          <a:off x="412496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1398BB96-EDEF-4AA8-AF44-B7BFFA5EFBDC}"/>
            </a:ext>
          </a:extLst>
        </xdr:cNvPr>
        <xdr:cNvCxnSpPr/>
      </xdr:nvCxnSpPr>
      <xdr:spPr>
        <a:xfrm>
          <a:off x="4020820" y="7048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516D0649-0073-487D-BCBD-CD90B1E8C435}"/>
            </a:ext>
          </a:extLst>
        </xdr:cNvPr>
        <xdr:cNvSpPr txBox="1"/>
      </xdr:nvSpPr>
      <xdr:spPr>
        <a:xfrm>
          <a:off x="412496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a:extLst>
            <a:ext uri="{FF2B5EF4-FFF2-40B4-BE49-F238E27FC236}">
              <a16:creationId xmlns:a16="http://schemas.microsoft.com/office/drawing/2014/main" id="{EBA4E279-6C85-4DD0-8B53-6FEA7E69DA28}"/>
            </a:ext>
          </a:extLst>
        </xdr:cNvPr>
        <xdr:cNvCxnSpPr/>
      </xdr:nvCxnSpPr>
      <xdr:spPr>
        <a:xfrm>
          <a:off x="4020820" y="56616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50182</xdr:rowOff>
    </xdr:from>
    <xdr:ext cx="405111" cy="259045"/>
    <xdr:sp macro="" textlink="">
      <xdr:nvSpPr>
        <xdr:cNvPr id="62" name="【道路】&#10;有形固定資産減価償却率平均値テキスト">
          <a:extLst>
            <a:ext uri="{FF2B5EF4-FFF2-40B4-BE49-F238E27FC236}">
              <a16:creationId xmlns:a16="http://schemas.microsoft.com/office/drawing/2014/main" id="{F36C62F5-3D8D-4BF1-AE96-1EF8A6652989}"/>
            </a:ext>
          </a:extLst>
        </xdr:cNvPr>
        <xdr:cNvSpPr txBox="1"/>
      </xdr:nvSpPr>
      <xdr:spPr>
        <a:xfrm>
          <a:off x="4124960" y="6252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a:extLst>
            <a:ext uri="{FF2B5EF4-FFF2-40B4-BE49-F238E27FC236}">
              <a16:creationId xmlns:a16="http://schemas.microsoft.com/office/drawing/2014/main" id="{B5C75AA9-A5BD-4FCE-AC16-2A205E84D85D}"/>
            </a:ext>
          </a:extLst>
        </xdr:cNvPr>
        <xdr:cNvSpPr/>
      </xdr:nvSpPr>
      <xdr:spPr>
        <a:xfrm>
          <a:off x="403606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B8B7AB55-2F37-4A27-9053-90C8C106C785}"/>
            </a:ext>
          </a:extLst>
        </xdr:cNvPr>
        <xdr:cNvSpPr/>
      </xdr:nvSpPr>
      <xdr:spPr>
        <a:xfrm>
          <a:off x="3312160" y="63366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65" name="フローチャート: 判断 64">
          <a:extLst>
            <a:ext uri="{FF2B5EF4-FFF2-40B4-BE49-F238E27FC236}">
              <a16:creationId xmlns:a16="http://schemas.microsoft.com/office/drawing/2014/main" id="{A45184AB-9195-49CD-9999-5FFC39088F19}"/>
            </a:ext>
          </a:extLst>
        </xdr:cNvPr>
        <xdr:cNvSpPr/>
      </xdr:nvSpPr>
      <xdr:spPr>
        <a:xfrm>
          <a:off x="2514600" y="6289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a:extLst>
            <a:ext uri="{FF2B5EF4-FFF2-40B4-BE49-F238E27FC236}">
              <a16:creationId xmlns:a16="http://schemas.microsoft.com/office/drawing/2014/main" id="{FCF11EE6-3161-4926-8195-658211F463B7}"/>
            </a:ext>
          </a:extLst>
        </xdr:cNvPr>
        <xdr:cNvSpPr/>
      </xdr:nvSpPr>
      <xdr:spPr>
        <a:xfrm>
          <a:off x="1739900" y="6279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a:extLst>
            <a:ext uri="{FF2B5EF4-FFF2-40B4-BE49-F238E27FC236}">
              <a16:creationId xmlns:a16="http://schemas.microsoft.com/office/drawing/2014/main" id="{DFBF2BB6-2AF2-4846-A6FC-6F34F849122E}"/>
            </a:ext>
          </a:extLst>
        </xdr:cNvPr>
        <xdr:cNvSpPr/>
      </xdr:nvSpPr>
      <xdr:spPr>
        <a:xfrm>
          <a:off x="965200" y="62642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FE99F18-3BB5-4112-B816-4D258A4F250D}"/>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954CE1B-8A39-4301-9380-011F66A70AF1}"/>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351E0D1-7281-4D32-B4DC-D09B92C0BDE5}"/>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5ADF50D-1FD2-404A-9B4C-28FCF58BCE2A}"/>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2279C34-B24E-40CE-B71A-23285D23DD96}"/>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128270</xdr:rowOff>
    </xdr:from>
    <xdr:to>
      <xdr:col>24</xdr:col>
      <xdr:colOff>114300</xdr:colOff>
      <xdr:row>42</xdr:row>
      <xdr:rowOff>58420</xdr:rowOff>
    </xdr:to>
    <xdr:sp macro="" textlink="">
      <xdr:nvSpPr>
        <xdr:cNvPr id="73" name="楕円 72">
          <a:extLst>
            <a:ext uri="{FF2B5EF4-FFF2-40B4-BE49-F238E27FC236}">
              <a16:creationId xmlns:a16="http://schemas.microsoft.com/office/drawing/2014/main" id="{7045FE33-5628-4177-B83B-0116CFB4A488}"/>
            </a:ext>
          </a:extLst>
        </xdr:cNvPr>
        <xdr:cNvSpPr/>
      </xdr:nvSpPr>
      <xdr:spPr>
        <a:xfrm>
          <a:off x="4036060" y="7001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43197</xdr:rowOff>
    </xdr:from>
    <xdr:ext cx="405111" cy="259045"/>
    <xdr:sp macro="" textlink="">
      <xdr:nvSpPr>
        <xdr:cNvPr id="74" name="【道路】&#10;有形固定資産減価償却率該当値テキスト">
          <a:extLst>
            <a:ext uri="{FF2B5EF4-FFF2-40B4-BE49-F238E27FC236}">
              <a16:creationId xmlns:a16="http://schemas.microsoft.com/office/drawing/2014/main" id="{E5A38097-9D4E-4EA2-ABA0-F63C3129D257}"/>
            </a:ext>
          </a:extLst>
        </xdr:cNvPr>
        <xdr:cNvSpPr txBox="1"/>
      </xdr:nvSpPr>
      <xdr:spPr>
        <a:xfrm>
          <a:off x="4124960" y="691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128270</xdr:rowOff>
    </xdr:from>
    <xdr:to>
      <xdr:col>20</xdr:col>
      <xdr:colOff>38100</xdr:colOff>
      <xdr:row>42</xdr:row>
      <xdr:rowOff>58420</xdr:rowOff>
    </xdr:to>
    <xdr:sp macro="" textlink="">
      <xdr:nvSpPr>
        <xdr:cNvPr id="75" name="楕円 74">
          <a:extLst>
            <a:ext uri="{FF2B5EF4-FFF2-40B4-BE49-F238E27FC236}">
              <a16:creationId xmlns:a16="http://schemas.microsoft.com/office/drawing/2014/main" id="{5A960A70-0ADE-4D27-BE9A-38F584DB7070}"/>
            </a:ext>
          </a:extLst>
        </xdr:cNvPr>
        <xdr:cNvSpPr/>
      </xdr:nvSpPr>
      <xdr:spPr>
        <a:xfrm>
          <a:off x="3312160" y="70015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7620</xdr:rowOff>
    </xdr:from>
    <xdr:to>
      <xdr:col>24</xdr:col>
      <xdr:colOff>63500</xdr:colOff>
      <xdr:row>42</xdr:row>
      <xdr:rowOff>7620</xdr:rowOff>
    </xdr:to>
    <xdr:cxnSp macro="">
      <xdr:nvCxnSpPr>
        <xdr:cNvPr id="76" name="直線コネクタ 75">
          <a:extLst>
            <a:ext uri="{FF2B5EF4-FFF2-40B4-BE49-F238E27FC236}">
              <a16:creationId xmlns:a16="http://schemas.microsoft.com/office/drawing/2014/main" id="{85A9A81E-D7CD-4F40-8DC2-C5C56B86D3F3}"/>
            </a:ext>
          </a:extLst>
        </xdr:cNvPr>
        <xdr:cNvCxnSpPr/>
      </xdr:nvCxnSpPr>
      <xdr:spPr>
        <a:xfrm>
          <a:off x="3355340" y="704850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128270</xdr:rowOff>
    </xdr:from>
    <xdr:to>
      <xdr:col>15</xdr:col>
      <xdr:colOff>101600</xdr:colOff>
      <xdr:row>42</xdr:row>
      <xdr:rowOff>58420</xdr:rowOff>
    </xdr:to>
    <xdr:sp macro="" textlink="">
      <xdr:nvSpPr>
        <xdr:cNvPr id="77" name="楕円 76">
          <a:extLst>
            <a:ext uri="{FF2B5EF4-FFF2-40B4-BE49-F238E27FC236}">
              <a16:creationId xmlns:a16="http://schemas.microsoft.com/office/drawing/2014/main" id="{DE67F2C2-1AEB-477C-AF40-1C7F72E568BE}"/>
            </a:ext>
          </a:extLst>
        </xdr:cNvPr>
        <xdr:cNvSpPr/>
      </xdr:nvSpPr>
      <xdr:spPr>
        <a:xfrm>
          <a:off x="2514600" y="7001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7620</xdr:rowOff>
    </xdr:from>
    <xdr:to>
      <xdr:col>19</xdr:col>
      <xdr:colOff>177800</xdr:colOff>
      <xdr:row>42</xdr:row>
      <xdr:rowOff>7620</xdr:rowOff>
    </xdr:to>
    <xdr:cxnSp macro="">
      <xdr:nvCxnSpPr>
        <xdr:cNvPr id="78" name="直線コネクタ 77">
          <a:extLst>
            <a:ext uri="{FF2B5EF4-FFF2-40B4-BE49-F238E27FC236}">
              <a16:creationId xmlns:a16="http://schemas.microsoft.com/office/drawing/2014/main" id="{CC545620-BE8F-45F4-9F22-DB500C5DC8B1}"/>
            </a:ext>
          </a:extLst>
        </xdr:cNvPr>
        <xdr:cNvCxnSpPr/>
      </xdr:nvCxnSpPr>
      <xdr:spPr>
        <a:xfrm>
          <a:off x="2565400" y="70485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103505</xdr:rowOff>
    </xdr:from>
    <xdr:to>
      <xdr:col>10</xdr:col>
      <xdr:colOff>165100</xdr:colOff>
      <xdr:row>42</xdr:row>
      <xdr:rowOff>33655</xdr:rowOff>
    </xdr:to>
    <xdr:sp macro="" textlink="">
      <xdr:nvSpPr>
        <xdr:cNvPr id="79" name="楕円 78">
          <a:extLst>
            <a:ext uri="{FF2B5EF4-FFF2-40B4-BE49-F238E27FC236}">
              <a16:creationId xmlns:a16="http://schemas.microsoft.com/office/drawing/2014/main" id="{585F3BFD-E53A-488A-A8C1-F4D10B6B4B7B}"/>
            </a:ext>
          </a:extLst>
        </xdr:cNvPr>
        <xdr:cNvSpPr/>
      </xdr:nvSpPr>
      <xdr:spPr>
        <a:xfrm>
          <a:off x="1739900" y="69767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154305</xdr:rowOff>
    </xdr:from>
    <xdr:to>
      <xdr:col>15</xdr:col>
      <xdr:colOff>50800</xdr:colOff>
      <xdr:row>42</xdr:row>
      <xdr:rowOff>7620</xdr:rowOff>
    </xdr:to>
    <xdr:cxnSp macro="">
      <xdr:nvCxnSpPr>
        <xdr:cNvPr id="80" name="直線コネクタ 79">
          <a:extLst>
            <a:ext uri="{FF2B5EF4-FFF2-40B4-BE49-F238E27FC236}">
              <a16:creationId xmlns:a16="http://schemas.microsoft.com/office/drawing/2014/main" id="{49EF5522-37D8-432C-AED0-003A18CE8900}"/>
            </a:ext>
          </a:extLst>
        </xdr:cNvPr>
        <xdr:cNvCxnSpPr/>
      </xdr:nvCxnSpPr>
      <xdr:spPr>
        <a:xfrm>
          <a:off x="1790700" y="7027545"/>
          <a:ext cx="7747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99695</xdr:rowOff>
    </xdr:from>
    <xdr:to>
      <xdr:col>6</xdr:col>
      <xdr:colOff>38100</xdr:colOff>
      <xdr:row>42</xdr:row>
      <xdr:rowOff>29845</xdr:rowOff>
    </xdr:to>
    <xdr:sp macro="" textlink="">
      <xdr:nvSpPr>
        <xdr:cNvPr id="81" name="楕円 80">
          <a:extLst>
            <a:ext uri="{FF2B5EF4-FFF2-40B4-BE49-F238E27FC236}">
              <a16:creationId xmlns:a16="http://schemas.microsoft.com/office/drawing/2014/main" id="{72ED2A80-75E9-4AF0-8A7C-45DFA6F63263}"/>
            </a:ext>
          </a:extLst>
        </xdr:cNvPr>
        <xdr:cNvSpPr/>
      </xdr:nvSpPr>
      <xdr:spPr>
        <a:xfrm>
          <a:off x="965200" y="69729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150495</xdr:rowOff>
    </xdr:from>
    <xdr:to>
      <xdr:col>10</xdr:col>
      <xdr:colOff>114300</xdr:colOff>
      <xdr:row>41</xdr:row>
      <xdr:rowOff>154305</xdr:rowOff>
    </xdr:to>
    <xdr:cxnSp macro="">
      <xdr:nvCxnSpPr>
        <xdr:cNvPr id="82" name="直線コネクタ 81">
          <a:extLst>
            <a:ext uri="{FF2B5EF4-FFF2-40B4-BE49-F238E27FC236}">
              <a16:creationId xmlns:a16="http://schemas.microsoft.com/office/drawing/2014/main" id="{44AFF30C-8247-4FF5-A16E-057CFD8BF4BB}"/>
            </a:ext>
          </a:extLst>
        </xdr:cNvPr>
        <xdr:cNvCxnSpPr/>
      </xdr:nvCxnSpPr>
      <xdr:spPr>
        <a:xfrm>
          <a:off x="1008380" y="7023735"/>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a:extLst>
            <a:ext uri="{FF2B5EF4-FFF2-40B4-BE49-F238E27FC236}">
              <a16:creationId xmlns:a16="http://schemas.microsoft.com/office/drawing/2014/main" id="{E0C86D99-96D3-493D-A903-F82AE47D4C3E}"/>
            </a:ext>
          </a:extLst>
        </xdr:cNvPr>
        <xdr:cNvSpPr txBox="1"/>
      </xdr:nvSpPr>
      <xdr:spPr>
        <a:xfrm>
          <a:off x="317056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33037</xdr:rowOff>
    </xdr:from>
    <xdr:ext cx="405111" cy="259045"/>
    <xdr:sp macro="" textlink="">
      <xdr:nvSpPr>
        <xdr:cNvPr id="84" name="n_2aveValue【道路】&#10;有形固定資産減価償却率">
          <a:extLst>
            <a:ext uri="{FF2B5EF4-FFF2-40B4-BE49-F238E27FC236}">
              <a16:creationId xmlns:a16="http://schemas.microsoft.com/office/drawing/2014/main" id="{8724E142-AF5E-47EB-B2B2-667DB7CE1897}"/>
            </a:ext>
          </a:extLst>
        </xdr:cNvPr>
        <xdr:cNvSpPr txBox="1"/>
      </xdr:nvSpPr>
      <xdr:spPr>
        <a:xfrm>
          <a:off x="238570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23512</xdr:rowOff>
    </xdr:from>
    <xdr:ext cx="405111" cy="259045"/>
    <xdr:sp macro="" textlink="">
      <xdr:nvSpPr>
        <xdr:cNvPr id="85" name="n_3aveValue【道路】&#10;有形固定資産減価償却率">
          <a:extLst>
            <a:ext uri="{FF2B5EF4-FFF2-40B4-BE49-F238E27FC236}">
              <a16:creationId xmlns:a16="http://schemas.microsoft.com/office/drawing/2014/main" id="{ACEC1B20-7A64-4DCA-A85F-5E8BBC147F87}"/>
            </a:ext>
          </a:extLst>
        </xdr:cNvPr>
        <xdr:cNvSpPr txBox="1"/>
      </xdr:nvSpPr>
      <xdr:spPr>
        <a:xfrm>
          <a:off x="161100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8272</xdr:rowOff>
    </xdr:from>
    <xdr:ext cx="405111" cy="259045"/>
    <xdr:sp macro="" textlink="">
      <xdr:nvSpPr>
        <xdr:cNvPr id="86" name="n_4aveValue【道路】&#10;有形固定資産減価償却率">
          <a:extLst>
            <a:ext uri="{FF2B5EF4-FFF2-40B4-BE49-F238E27FC236}">
              <a16:creationId xmlns:a16="http://schemas.microsoft.com/office/drawing/2014/main" id="{86F3AB30-4BA8-4FE6-8168-35D31BA4B392}"/>
            </a:ext>
          </a:extLst>
        </xdr:cNvPr>
        <xdr:cNvSpPr txBox="1"/>
      </xdr:nvSpPr>
      <xdr:spPr>
        <a:xfrm>
          <a:off x="83630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49547</xdr:rowOff>
    </xdr:from>
    <xdr:ext cx="405111" cy="259045"/>
    <xdr:sp macro="" textlink="">
      <xdr:nvSpPr>
        <xdr:cNvPr id="87" name="n_1mainValue【道路】&#10;有形固定資産減価償却率">
          <a:extLst>
            <a:ext uri="{FF2B5EF4-FFF2-40B4-BE49-F238E27FC236}">
              <a16:creationId xmlns:a16="http://schemas.microsoft.com/office/drawing/2014/main" id="{84C8BA13-14D2-460E-877D-3C7EA24500E4}"/>
            </a:ext>
          </a:extLst>
        </xdr:cNvPr>
        <xdr:cNvSpPr txBox="1"/>
      </xdr:nvSpPr>
      <xdr:spPr>
        <a:xfrm>
          <a:off x="317056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49547</xdr:rowOff>
    </xdr:from>
    <xdr:ext cx="405111" cy="259045"/>
    <xdr:sp macro="" textlink="">
      <xdr:nvSpPr>
        <xdr:cNvPr id="88" name="n_2mainValue【道路】&#10;有形固定資産減価償却率">
          <a:extLst>
            <a:ext uri="{FF2B5EF4-FFF2-40B4-BE49-F238E27FC236}">
              <a16:creationId xmlns:a16="http://schemas.microsoft.com/office/drawing/2014/main" id="{1DC1EB53-9BD6-4DB2-8D2B-8F3D42A6643B}"/>
            </a:ext>
          </a:extLst>
        </xdr:cNvPr>
        <xdr:cNvSpPr txBox="1"/>
      </xdr:nvSpPr>
      <xdr:spPr>
        <a:xfrm>
          <a:off x="238570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24782</xdr:rowOff>
    </xdr:from>
    <xdr:ext cx="405111" cy="259045"/>
    <xdr:sp macro="" textlink="">
      <xdr:nvSpPr>
        <xdr:cNvPr id="89" name="n_3mainValue【道路】&#10;有形固定資産減価償却率">
          <a:extLst>
            <a:ext uri="{FF2B5EF4-FFF2-40B4-BE49-F238E27FC236}">
              <a16:creationId xmlns:a16="http://schemas.microsoft.com/office/drawing/2014/main" id="{AF4372F0-B38C-4B5D-8620-4FE3881001D0}"/>
            </a:ext>
          </a:extLst>
        </xdr:cNvPr>
        <xdr:cNvSpPr txBox="1"/>
      </xdr:nvSpPr>
      <xdr:spPr>
        <a:xfrm>
          <a:off x="1611004"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20972</xdr:rowOff>
    </xdr:from>
    <xdr:ext cx="405111" cy="259045"/>
    <xdr:sp macro="" textlink="">
      <xdr:nvSpPr>
        <xdr:cNvPr id="90" name="n_4mainValue【道路】&#10;有形固定資産減価償却率">
          <a:extLst>
            <a:ext uri="{FF2B5EF4-FFF2-40B4-BE49-F238E27FC236}">
              <a16:creationId xmlns:a16="http://schemas.microsoft.com/office/drawing/2014/main" id="{B9AF85BC-7B47-47A9-8ED2-7F276A677BC9}"/>
            </a:ext>
          </a:extLst>
        </xdr:cNvPr>
        <xdr:cNvSpPr txBox="1"/>
      </xdr:nvSpPr>
      <xdr:spPr>
        <a:xfrm>
          <a:off x="836304"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BABE9844-5331-4830-BE34-6559A95C9A5F}"/>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DA33237D-23C9-4977-AA44-27EF53338B32}"/>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8FE23D5-0D25-44F4-A168-99235CD38B5F}"/>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6CE88AB0-E2B1-43B2-82CE-916EC2ED9E23}"/>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42C7076C-424B-4B6D-9A4E-4492EA3045E2}"/>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15924370-4E02-4323-A89F-08573412A7CB}"/>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971B57A3-05B6-40C4-A811-571F90B95D77}"/>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6EE59BCB-1C4F-4E7D-BEB2-C0203DC59A8F}"/>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A8C90C73-2F00-4AFB-BC7F-2398FAE2EBFC}"/>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D6BF333B-AC43-4FB4-AE45-B386C1206141}"/>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D9CE7EC1-8F72-4813-BA14-CCC9A77E45C4}"/>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DEE33924-92F4-40C1-83E0-1021367B3A3F}"/>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EA4A52D0-BDA1-4744-928E-9A2088EA90F0}"/>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06BC7C6A-76C9-4B72-949F-3187DFF37A8F}"/>
            </a:ext>
          </a:extLst>
        </xdr:cNvPr>
        <xdr:cNvSpPr txBox="1"/>
      </xdr:nvSpPr>
      <xdr:spPr>
        <a:xfrm>
          <a:off x="529992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7F9FDC88-50BB-4049-B37F-D5D6B59EA5CF}"/>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24E20748-0388-4C2F-A182-EDBE430187EF}"/>
            </a:ext>
          </a:extLst>
        </xdr:cNvPr>
        <xdr:cNvSpPr txBox="1"/>
      </xdr:nvSpPr>
      <xdr:spPr>
        <a:xfrm>
          <a:off x="529992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58EFD99-480C-41E5-AC49-514521095410}"/>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108AF3A0-0221-4C4E-9B9C-C96B223EE45F}"/>
            </a:ext>
          </a:extLst>
        </xdr:cNvPr>
        <xdr:cNvSpPr txBox="1"/>
      </xdr:nvSpPr>
      <xdr:spPr>
        <a:xfrm>
          <a:off x="529992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B12D59B8-E81F-4252-94CD-59DB661619F2}"/>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671522E9-1C2F-45EF-9F64-784E0FDADEEA}"/>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16E4ED6F-8AED-4505-BA6D-82F74F84D039}"/>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106876</xdr:rowOff>
    </xdr:from>
    <xdr:to>
      <xdr:col>54</xdr:col>
      <xdr:colOff>189865</xdr:colOff>
      <xdr:row>41</xdr:row>
      <xdr:rowOff>131628</xdr:rowOff>
    </xdr:to>
    <xdr:cxnSp macro="">
      <xdr:nvCxnSpPr>
        <xdr:cNvPr id="112" name="直線コネクタ 111">
          <a:extLst>
            <a:ext uri="{FF2B5EF4-FFF2-40B4-BE49-F238E27FC236}">
              <a16:creationId xmlns:a16="http://schemas.microsoft.com/office/drawing/2014/main" id="{08455486-E6F3-43D7-9410-F8CA3AAD2C88}"/>
            </a:ext>
          </a:extLst>
        </xdr:cNvPr>
        <xdr:cNvCxnSpPr/>
      </xdr:nvCxnSpPr>
      <xdr:spPr>
        <a:xfrm flipV="1">
          <a:off x="9219565" y="5806636"/>
          <a:ext cx="0" cy="1198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135455</xdr:rowOff>
    </xdr:from>
    <xdr:ext cx="469744" cy="259045"/>
    <xdr:sp macro="" textlink="">
      <xdr:nvSpPr>
        <xdr:cNvPr id="113" name="【道路】&#10;一人当たり延長最小値テキスト">
          <a:extLst>
            <a:ext uri="{FF2B5EF4-FFF2-40B4-BE49-F238E27FC236}">
              <a16:creationId xmlns:a16="http://schemas.microsoft.com/office/drawing/2014/main" id="{0768EB51-D270-4C99-A452-70DF7C935C8C}"/>
            </a:ext>
          </a:extLst>
        </xdr:cNvPr>
        <xdr:cNvSpPr txBox="1"/>
      </xdr:nvSpPr>
      <xdr:spPr>
        <a:xfrm>
          <a:off x="9258300" y="700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131628</xdr:rowOff>
    </xdr:from>
    <xdr:to>
      <xdr:col>55</xdr:col>
      <xdr:colOff>88900</xdr:colOff>
      <xdr:row>41</xdr:row>
      <xdr:rowOff>131628</xdr:rowOff>
    </xdr:to>
    <xdr:cxnSp macro="">
      <xdr:nvCxnSpPr>
        <xdr:cNvPr id="114" name="直線コネクタ 113">
          <a:extLst>
            <a:ext uri="{FF2B5EF4-FFF2-40B4-BE49-F238E27FC236}">
              <a16:creationId xmlns:a16="http://schemas.microsoft.com/office/drawing/2014/main" id="{B811CD85-2483-4F83-A2E7-402EE7928ED1}"/>
            </a:ext>
          </a:extLst>
        </xdr:cNvPr>
        <xdr:cNvCxnSpPr/>
      </xdr:nvCxnSpPr>
      <xdr:spPr>
        <a:xfrm>
          <a:off x="9154160" y="70048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53553</xdr:rowOff>
    </xdr:from>
    <xdr:ext cx="599010" cy="259045"/>
    <xdr:sp macro="" textlink="">
      <xdr:nvSpPr>
        <xdr:cNvPr id="115" name="【道路】&#10;一人当たり延長最大値テキスト">
          <a:extLst>
            <a:ext uri="{FF2B5EF4-FFF2-40B4-BE49-F238E27FC236}">
              <a16:creationId xmlns:a16="http://schemas.microsoft.com/office/drawing/2014/main" id="{039403E8-B5A6-4F8A-AEC8-3E03DED3DCF4}"/>
            </a:ext>
          </a:extLst>
        </xdr:cNvPr>
        <xdr:cNvSpPr txBox="1"/>
      </xdr:nvSpPr>
      <xdr:spPr>
        <a:xfrm>
          <a:off x="9258300" y="5585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106876</xdr:rowOff>
    </xdr:from>
    <xdr:to>
      <xdr:col>55</xdr:col>
      <xdr:colOff>88900</xdr:colOff>
      <xdr:row>34</xdr:row>
      <xdr:rowOff>106876</xdr:rowOff>
    </xdr:to>
    <xdr:cxnSp macro="">
      <xdr:nvCxnSpPr>
        <xdr:cNvPr id="116" name="直線コネクタ 115">
          <a:extLst>
            <a:ext uri="{FF2B5EF4-FFF2-40B4-BE49-F238E27FC236}">
              <a16:creationId xmlns:a16="http://schemas.microsoft.com/office/drawing/2014/main" id="{CC2B0B92-B09C-4BA1-A926-433243892E6B}"/>
            </a:ext>
          </a:extLst>
        </xdr:cNvPr>
        <xdr:cNvCxnSpPr/>
      </xdr:nvCxnSpPr>
      <xdr:spPr>
        <a:xfrm>
          <a:off x="9154160" y="58066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113782</xdr:rowOff>
    </xdr:from>
    <xdr:ext cx="534377" cy="259045"/>
    <xdr:sp macro="" textlink="">
      <xdr:nvSpPr>
        <xdr:cNvPr id="117" name="【道路】&#10;一人当たり延長平均値テキスト">
          <a:extLst>
            <a:ext uri="{FF2B5EF4-FFF2-40B4-BE49-F238E27FC236}">
              <a16:creationId xmlns:a16="http://schemas.microsoft.com/office/drawing/2014/main" id="{8532824D-BF31-4E06-94FF-E9B658C86BE8}"/>
            </a:ext>
          </a:extLst>
        </xdr:cNvPr>
        <xdr:cNvSpPr txBox="1"/>
      </xdr:nvSpPr>
      <xdr:spPr>
        <a:xfrm>
          <a:off x="9258300" y="6819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135355</xdr:rowOff>
    </xdr:from>
    <xdr:to>
      <xdr:col>55</xdr:col>
      <xdr:colOff>50800</xdr:colOff>
      <xdr:row>41</xdr:row>
      <xdr:rowOff>65505</xdr:rowOff>
    </xdr:to>
    <xdr:sp macro="" textlink="">
      <xdr:nvSpPr>
        <xdr:cNvPr id="118" name="フローチャート: 判断 117">
          <a:extLst>
            <a:ext uri="{FF2B5EF4-FFF2-40B4-BE49-F238E27FC236}">
              <a16:creationId xmlns:a16="http://schemas.microsoft.com/office/drawing/2014/main" id="{292153BF-2DDC-4BC6-8D85-27B74D4530F9}"/>
            </a:ext>
          </a:extLst>
        </xdr:cNvPr>
        <xdr:cNvSpPr/>
      </xdr:nvSpPr>
      <xdr:spPr>
        <a:xfrm>
          <a:off x="9192260" y="68409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127015</xdr:rowOff>
    </xdr:from>
    <xdr:to>
      <xdr:col>50</xdr:col>
      <xdr:colOff>165100</xdr:colOff>
      <xdr:row>41</xdr:row>
      <xdr:rowOff>57165</xdr:rowOff>
    </xdr:to>
    <xdr:sp macro="" textlink="">
      <xdr:nvSpPr>
        <xdr:cNvPr id="119" name="フローチャート: 判断 118">
          <a:extLst>
            <a:ext uri="{FF2B5EF4-FFF2-40B4-BE49-F238E27FC236}">
              <a16:creationId xmlns:a16="http://schemas.microsoft.com/office/drawing/2014/main" id="{70DB2019-A427-4CF0-B882-C4B03176C376}"/>
            </a:ext>
          </a:extLst>
        </xdr:cNvPr>
        <xdr:cNvSpPr/>
      </xdr:nvSpPr>
      <xdr:spPr>
        <a:xfrm>
          <a:off x="8445500" y="6832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131969</xdr:rowOff>
    </xdr:from>
    <xdr:to>
      <xdr:col>46</xdr:col>
      <xdr:colOff>38100</xdr:colOff>
      <xdr:row>41</xdr:row>
      <xdr:rowOff>62119</xdr:rowOff>
    </xdr:to>
    <xdr:sp macro="" textlink="">
      <xdr:nvSpPr>
        <xdr:cNvPr id="120" name="フローチャート: 判断 119">
          <a:extLst>
            <a:ext uri="{FF2B5EF4-FFF2-40B4-BE49-F238E27FC236}">
              <a16:creationId xmlns:a16="http://schemas.microsoft.com/office/drawing/2014/main" id="{11018302-9BD6-449E-ADE5-E0429B6022A9}"/>
            </a:ext>
          </a:extLst>
        </xdr:cNvPr>
        <xdr:cNvSpPr/>
      </xdr:nvSpPr>
      <xdr:spPr>
        <a:xfrm>
          <a:off x="7670800" y="68375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125707</xdr:rowOff>
    </xdr:from>
    <xdr:to>
      <xdr:col>41</xdr:col>
      <xdr:colOff>101600</xdr:colOff>
      <xdr:row>41</xdr:row>
      <xdr:rowOff>55857</xdr:rowOff>
    </xdr:to>
    <xdr:sp macro="" textlink="">
      <xdr:nvSpPr>
        <xdr:cNvPr id="121" name="フローチャート: 判断 120">
          <a:extLst>
            <a:ext uri="{FF2B5EF4-FFF2-40B4-BE49-F238E27FC236}">
              <a16:creationId xmlns:a16="http://schemas.microsoft.com/office/drawing/2014/main" id="{22F0F67C-E083-4DE4-9E88-4B0C0C08126C}"/>
            </a:ext>
          </a:extLst>
        </xdr:cNvPr>
        <xdr:cNvSpPr/>
      </xdr:nvSpPr>
      <xdr:spPr>
        <a:xfrm>
          <a:off x="6873240" y="68313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96936</xdr:rowOff>
    </xdr:from>
    <xdr:to>
      <xdr:col>36</xdr:col>
      <xdr:colOff>165100</xdr:colOff>
      <xdr:row>41</xdr:row>
      <xdr:rowOff>27086</xdr:rowOff>
    </xdr:to>
    <xdr:sp macro="" textlink="">
      <xdr:nvSpPr>
        <xdr:cNvPr id="122" name="フローチャート: 判断 121">
          <a:extLst>
            <a:ext uri="{FF2B5EF4-FFF2-40B4-BE49-F238E27FC236}">
              <a16:creationId xmlns:a16="http://schemas.microsoft.com/office/drawing/2014/main" id="{082F3C51-CD7A-43AC-9975-B8CB58C04205}"/>
            </a:ext>
          </a:extLst>
        </xdr:cNvPr>
        <xdr:cNvSpPr/>
      </xdr:nvSpPr>
      <xdr:spPr>
        <a:xfrm>
          <a:off x="6098540" y="68025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5483DDE0-DD72-4CB6-B22E-E85D7171C8EE}"/>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1EDCDA8-740A-41FF-B8B6-CD414A75F398}"/>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8D1C8DE-ECF5-4000-9E31-4B4E6F145722}"/>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B32FA2D-A574-4AC5-837E-563BCD71E187}"/>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6704FC9-9B6F-49DB-A2BA-8A1C5378BA07}"/>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120255</xdr:rowOff>
    </xdr:from>
    <xdr:to>
      <xdr:col>55</xdr:col>
      <xdr:colOff>50800</xdr:colOff>
      <xdr:row>41</xdr:row>
      <xdr:rowOff>50405</xdr:rowOff>
    </xdr:to>
    <xdr:sp macro="" textlink="">
      <xdr:nvSpPr>
        <xdr:cNvPr id="128" name="楕円 127">
          <a:extLst>
            <a:ext uri="{FF2B5EF4-FFF2-40B4-BE49-F238E27FC236}">
              <a16:creationId xmlns:a16="http://schemas.microsoft.com/office/drawing/2014/main" id="{25C898F0-C427-458F-A1F7-76A792FF0433}"/>
            </a:ext>
          </a:extLst>
        </xdr:cNvPr>
        <xdr:cNvSpPr/>
      </xdr:nvSpPr>
      <xdr:spPr>
        <a:xfrm>
          <a:off x="9192260" y="68258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143132</xdr:rowOff>
    </xdr:from>
    <xdr:ext cx="534377" cy="259045"/>
    <xdr:sp macro="" textlink="">
      <xdr:nvSpPr>
        <xdr:cNvPr id="129" name="【道路】&#10;一人当たり延長該当値テキスト">
          <a:extLst>
            <a:ext uri="{FF2B5EF4-FFF2-40B4-BE49-F238E27FC236}">
              <a16:creationId xmlns:a16="http://schemas.microsoft.com/office/drawing/2014/main" id="{7D694B28-6ECF-43C1-9B49-8E3F44D6C40E}"/>
            </a:ext>
          </a:extLst>
        </xdr:cNvPr>
        <xdr:cNvSpPr txBox="1"/>
      </xdr:nvSpPr>
      <xdr:spPr>
        <a:xfrm>
          <a:off x="9258300" y="668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123158</xdr:rowOff>
    </xdr:from>
    <xdr:to>
      <xdr:col>50</xdr:col>
      <xdr:colOff>165100</xdr:colOff>
      <xdr:row>41</xdr:row>
      <xdr:rowOff>53308</xdr:rowOff>
    </xdr:to>
    <xdr:sp macro="" textlink="">
      <xdr:nvSpPr>
        <xdr:cNvPr id="130" name="楕円 129">
          <a:extLst>
            <a:ext uri="{FF2B5EF4-FFF2-40B4-BE49-F238E27FC236}">
              <a16:creationId xmlns:a16="http://schemas.microsoft.com/office/drawing/2014/main" id="{8144E85E-6482-43B5-9B66-03A3C2B2101E}"/>
            </a:ext>
          </a:extLst>
        </xdr:cNvPr>
        <xdr:cNvSpPr/>
      </xdr:nvSpPr>
      <xdr:spPr>
        <a:xfrm>
          <a:off x="8445500" y="68287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171055</xdr:rowOff>
    </xdr:from>
    <xdr:to>
      <xdr:col>55</xdr:col>
      <xdr:colOff>0</xdr:colOff>
      <xdr:row>41</xdr:row>
      <xdr:rowOff>2508</xdr:rowOff>
    </xdr:to>
    <xdr:cxnSp macro="">
      <xdr:nvCxnSpPr>
        <xdr:cNvPr id="131" name="直線コネクタ 130">
          <a:extLst>
            <a:ext uri="{FF2B5EF4-FFF2-40B4-BE49-F238E27FC236}">
              <a16:creationId xmlns:a16="http://schemas.microsoft.com/office/drawing/2014/main" id="{3491E8AB-106B-4F71-8BC6-1F6E8F27E463}"/>
            </a:ext>
          </a:extLst>
        </xdr:cNvPr>
        <xdr:cNvCxnSpPr/>
      </xdr:nvCxnSpPr>
      <xdr:spPr>
        <a:xfrm flipV="1">
          <a:off x="8496300" y="6876655"/>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125598</xdr:rowOff>
    </xdr:from>
    <xdr:to>
      <xdr:col>46</xdr:col>
      <xdr:colOff>38100</xdr:colOff>
      <xdr:row>41</xdr:row>
      <xdr:rowOff>55748</xdr:rowOff>
    </xdr:to>
    <xdr:sp macro="" textlink="">
      <xdr:nvSpPr>
        <xdr:cNvPr id="132" name="楕円 131">
          <a:extLst>
            <a:ext uri="{FF2B5EF4-FFF2-40B4-BE49-F238E27FC236}">
              <a16:creationId xmlns:a16="http://schemas.microsoft.com/office/drawing/2014/main" id="{83AB7E43-30E6-4F6F-8BD0-074AE769FC2F}"/>
            </a:ext>
          </a:extLst>
        </xdr:cNvPr>
        <xdr:cNvSpPr/>
      </xdr:nvSpPr>
      <xdr:spPr>
        <a:xfrm>
          <a:off x="7670800" y="68311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2508</xdr:rowOff>
    </xdr:from>
    <xdr:to>
      <xdr:col>50</xdr:col>
      <xdr:colOff>114300</xdr:colOff>
      <xdr:row>41</xdr:row>
      <xdr:rowOff>4948</xdr:rowOff>
    </xdr:to>
    <xdr:cxnSp macro="">
      <xdr:nvCxnSpPr>
        <xdr:cNvPr id="133" name="直線コネクタ 132">
          <a:extLst>
            <a:ext uri="{FF2B5EF4-FFF2-40B4-BE49-F238E27FC236}">
              <a16:creationId xmlns:a16="http://schemas.microsoft.com/office/drawing/2014/main" id="{FCA48A4A-CAC2-4590-A858-D92A9F1BF916}"/>
            </a:ext>
          </a:extLst>
        </xdr:cNvPr>
        <xdr:cNvCxnSpPr/>
      </xdr:nvCxnSpPr>
      <xdr:spPr>
        <a:xfrm flipV="1">
          <a:off x="7713980" y="6875748"/>
          <a:ext cx="782320" cy="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130730</xdr:rowOff>
    </xdr:from>
    <xdr:to>
      <xdr:col>41</xdr:col>
      <xdr:colOff>101600</xdr:colOff>
      <xdr:row>41</xdr:row>
      <xdr:rowOff>60880</xdr:rowOff>
    </xdr:to>
    <xdr:sp macro="" textlink="">
      <xdr:nvSpPr>
        <xdr:cNvPr id="134" name="楕円 133">
          <a:extLst>
            <a:ext uri="{FF2B5EF4-FFF2-40B4-BE49-F238E27FC236}">
              <a16:creationId xmlns:a16="http://schemas.microsoft.com/office/drawing/2014/main" id="{76DCBB9C-6CED-436D-AF33-EAA3A05FB452}"/>
            </a:ext>
          </a:extLst>
        </xdr:cNvPr>
        <xdr:cNvSpPr/>
      </xdr:nvSpPr>
      <xdr:spPr>
        <a:xfrm>
          <a:off x="6873240" y="6836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4948</xdr:rowOff>
    </xdr:from>
    <xdr:to>
      <xdr:col>45</xdr:col>
      <xdr:colOff>177800</xdr:colOff>
      <xdr:row>41</xdr:row>
      <xdr:rowOff>10080</xdr:rowOff>
    </xdr:to>
    <xdr:cxnSp macro="">
      <xdr:nvCxnSpPr>
        <xdr:cNvPr id="135" name="直線コネクタ 134">
          <a:extLst>
            <a:ext uri="{FF2B5EF4-FFF2-40B4-BE49-F238E27FC236}">
              <a16:creationId xmlns:a16="http://schemas.microsoft.com/office/drawing/2014/main" id="{3910FF1F-71E3-4C27-A793-6B953DC74473}"/>
            </a:ext>
          </a:extLst>
        </xdr:cNvPr>
        <xdr:cNvCxnSpPr/>
      </xdr:nvCxnSpPr>
      <xdr:spPr>
        <a:xfrm flipV="1">
          <a:off x="6924040" y="6878188"/>
          <a:ext cx="789940" cy="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132378</xdr:rowOff>
    </xdr:from>
    <xdr:to>
      <xdr:col>36</xdr:col>
      <xdr:colOff>165100</xdr:colOff>
      <xdr:row>41</xdr:row>
      <xdr:rowOff>62528</xdr:rowOff>
    </xdr:to>
    <xdr:sp macro="" textlink="">
      <xdr:nvSpPr>
        <xdr:cNvPr id="136" name="楕円 135">
          <a:extLst>
            <a:ext uri="{FF2B5EF4-FFF2-40B4-BE49-F238E27FC236}">
              <a16:creationId xmlns:a16="http://schemas.microsoft.com/office/drawing/2014/main" id="{55EA46E5-D00A-4EE7-B8E8-79E25F7931FA}"/>
            </a:ext>
          </a:extLst>
        </xdr:cNvPr>
        <xdr:cNvSpPr/>
      </xdr:nvSpPr>
      <xdr:spPr>
        <a:xfrm>
          <a:off x="6098540" y="68379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10080</xdr:rowOff>
    </xdr:from>
    <xdr:to>
      <xdr:col>41</xdr:col>
      <xdr:colOff>50800</xdr:colOff>
      <xdr:row>41</xdr:row>
      <xdr:rowOff>11728</xdr:rowOff>
    </xdr:to>
    <xdr:cxnSp macro="">
      <xdr:nvCxnSpPr>
        <xdr:cNvPr id="137" name="直線コネクタ 136">
          <a:extLst>
            <a:ext uri="{FF2B5EF4-FFF2-40B4-BE49-F238E27FC236}">
              <a16:creationId xmlns:a16="http://schemas.microsoft.com/office/drawing/2014/main" id="{6208E812-1AEE-48E9-BEB1-3B8C2C3285DA}"/>
            </a:ext>
          </a:extLst>
        </xdr:cNvPr>
        <xdr:cNvCxnSpPr/>
      </xdr:nvCxnSpPr>
      <xdr:spPr>
        <a:xfrm flipV="1">
          <a:off x="6149340" y="6883320"/>
          <a:ext cx="774700" cy="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48292</xdr:rowOff>
    </xdr:from>
    <xdr:ext cx="534377" cy="259045"/>
    <xdr:sp macro="" textlink="">
      <xdr:nvSpPr>
        <xdr:cNvPr id="138" name="n_1aveValue【道路】&#10;一人当たり延長">
          <a:extLst>
            <a:ext uri="{FF2B5EF4-FFF2-40B4-BE49-F238E27FC236}">
              <a16:creationId xmlns:a16="http://schemas.microsoft.com/office/drawing/2014/main" id="{7F428BCA-AA9C-44FD-A891-4947EBB89ECC}"/>
            </a:ext>
          </a:extLst>
        </xdr:cNvPr>
        <xdr:cNvSpPr txBox="1"/>
      </xdr:nvSpPr>
      <xdr:spPr>
        <a:xfrm>
          <a:off x="8239271" y="692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53246</xdr:rowOff>
    </xdr:from>
    <xdr:ext cx="534377" cy="259045"/>
    <xdr:sp macro="" textlink="">
      <xdr:nvSpPr>
        <xdr:cNvPr id="139" name="n_2aveValue【道路】&#10;一人当たり延長">
          <a:extLst>
            <a:ext uri="{FF2B5EF4-FFF2-40B4-BE49-F238E27FC236}">
              <a16:creationId xmlns:a16="http://schemas.microsoft.com/office/drawing/2014/main" id="{FE50373A-3091-41F6-A348-B9560A796865}"/>
            </a:ext>
          </a:extLst>
        </xdr:cNvPr>
        <xdr:cNvSpPr txBox="1"/>
      </xdr:nvSpPr>
      <xdr:spPr>
        <a:xfrm>
          <a:off x="7477271" y="692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72384</xdr:rowOff>
    </xdr:from>
    <xdr:ext cx="534377" cy="259045"/>
    <xdr:sp macro="" textlink="">
      <xdr:nvSpPr>
        <xdr:cNvPr id="140" name="n_3aveValue【道路】&#10;一人当たり延長">
          <a:extLst>
            <a:ext uri="{FF2B5EF4-FFF2-40B4-BE49-F238E27FC236}">
              <a16:creationId xmlns:a16="http://schemas.microsoft.com/office/drawing/2014/main" id="{03A2BB64-92A5-4B60-9E88-EE3BB12358E1}"/>
            </a:ext>
          </a:extLst>
        </xdr:cNvPr>
        <xdr:cNvSpPr txBox="1"/>
      </xdr:nvSpPr>
      <xdr:spPr>
        <a:xfrm>
          <a:off x="6702571" y="661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43613</xdr:rowOff>
    </xdr:from>
    <xdr:ext cx="534377" cy="259045"/>
    <xdr:sp macro="" textlink="">
      <xdr:nvSpPr>
        <xdr:cNvPr id="141" name="n_4aveValue【道路】&#10;一人当たり延長">
          <a:extLst>
            <a:ext uri="{FF2B5EF4-FFF2-40B4-BE49-F238E27FC236}">
              <a16:creationId xmlns:a16="http://schemas.microsoft.com/office/drawing/2014/main" id="{4EF80419-A1E2-40BC-87C2-1469839D9D74}"/>
            </a:ext>
          </a:extLst>
        </xdr:cNvPr>
        <xdr:cNvSpPr txBox="1"/>
      </xdr:nvSpPr>
      <xdr:spPr>
        <a:xfrm>
          <a:off x="5905011" y="658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69835</xdr:rowOff>
    </xdr:from>
    <xdr:ext cx="534377" cy="259045"/>
    <xdr:sp macro="" textlink="">
      <xdr:nvSpPr>
        <xdr:cNvPr id="142" name="n_1mainValue【道路】&#10;一人当たり延長">
          <a:extLst>
            <a:ext uri="{FF2B5EF4-FFF2-40B4-BE49-F238E27FC236}">
              <a16:creationId xmlns:a16="http://schemas.microsoft.com/office/drawing/2014/main" id="{55C8FBEF-407E-420F-8FC3-E9354752880C}"/>
            </a:ext>
          </a:extLst>
        </xdr:cNvPr>
        <xdr:cNvSpPr txBox="1"/>
      </xdr:nvSpPr>
      <xdr:spPr>
        <a:xfrm>
          <a:off x="8239271" y="660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72275</xdr:rowOff>
    </xdr:from>
    <xdr:ext cx="534377" cy="259045"/>
    <xdr:sp macro="" textlink="">
      <xdr:nvSpPr>
        <xdr:cNvPr id="143" name="n_2mainValue【道路】&#10;一人当たり延長">
          <a:extLst>
            <a:ext uri="{FF2B5EF4-FFF2-40B4-BE49-F238E27FC236}">
              <a16:creationId xmlns:a16="http://schemas.microsoft.com/office/drawing/2014/main" id="{C6FA8C50-C2C7-4ED3-8800-31CF7E58FA3C}"/>
            </a:ext>
          </a:extLst>
        </xdr:cNvPr>
        <xdr:cNvSpPr txBox="1"/>
      </xdr:nvSpPr>
      <xdr:spPr>
        <a:xfrm>
          <a:off x="7477271" y="661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52007</xdr:rowOff>
    </xdr:from>
    <xdr:ext cx="534377" cy="259045"/>
    <xdr:sp macro="" textlink="">
      <xdr:nvSpPr>
        <xdr:cNvPr id="144" name="n_3mainValue【道路】&#10;一人当たり延長">
          <a:extLst>
            <a:ext uri="{FF2B5EF4-FFF2-40B4-BE49-F238E27FC236}">
              <a16:creationId xmlns:a16="http://schemas.microsoft.com/office/drawing/2014/main" id="{8697F8F4-3162-4073-8F86-0E27B689C48D}"/>
            </a:ext>
          </a:extLst>
        </xdr:cNvPr>
        <xdr:cNvSpPr txBox="1"/>
      </xdr:nvSpPr>
      <xdr:spPr>
        <a:xfrm>
          <a:off x="6702571" y="692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53655</xdr:rowOff>
    </xdr:from>
    <xdr:ext cx="534377" cy="259045"/>
    <xdr:sp macro="" textlink="">
      <xdr:nvSpPr>
        <xdr:cNvPr id="145" name="n_4mainValue【道路】&#10;一人当たり延長">
          <a:extLst>
            <a:ext uri="{FF2B5EF4-FFF2-40B4-BE49-F238E27FC236}">
              <a16:creationId xmlns:a16="http://schemas.microsoft.com/office/drawing/2014/main" id="{654FCC3B-FEF8-4767-A972-ED105D3EC7D5}"/>
            </a:ext>
          </a:extLst>
        </xdr:cNvPr>
        <xdr:cNvSpPr txBox="1"/>
      </xdr:nvSpPr>
      <xdr:spPr>
        <a:xfrm>
          <a:off x="5905011" y="692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BC37DE09-A771-417F-8FBB-422FE478D9D8}"/>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40EDBD78-155A-4E6B-85E6-674E08CDDCF5}"/>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56854B2D-C0BB-46D0-9B15-A63C4BE02245}"/>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4AF3A6E3-5ECB-4159-99D6-5663C2DADF23}"/>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79F12A9-1C73-4039-AE94-67C83541E0A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5A088926-0377-437D-A8AD-60703B136D5D}"/>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6BA73EB8-6F7A-4057-8ECC-C549D9D2F9D7}"/>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F5BC7A0-FADD-4B76-8246-77CDBC007C9B}"/>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FACF2C7F-8F84-4592-BA0A-6D578C64366D}"/>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22AFC794-6451-4D4A-8C99-FA74BC3E854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8160FC2C-037B-4234-B6A6-A9B31AF39AA9}"/>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EB7B838C-4BB8-4CAA-81DD-E894BACE5D3A}"/>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AA9A986C-B624-4E90-B738-44226FB25AEA}"/>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8C4569E6-C7AD-4EA2-B622-A3B6C178AE19}"/>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721211AB-D8C1-44FF-BE01-C8AFB03032FE}"/>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5C5BC1D3-481F-4F0A-AB2C-6D00348F9AF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B1044EC-65FF-4581-A3EB-072199B61AF3}"/>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EF1F311C-3785-4820-ABA0-18EB467E93DD}"/>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D2122B49-FFF7-4357-8B25-AB776FCD67ED}"/>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C2B063FE-908F-45C9-9F45-F8769CC249DB}"/>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2D9C37EA-05EE-48B3-A714-C8408D7431E4}"/>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FA188B19-1013-4EEF-B034-84F198D39CC1}"/>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ED39842D-DB11-48B1-9708-0E1BDE4E4837}"/>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3BE847C3-2CB8-4270-B42E-D7D37F5D4992}"/>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C61A5C04-B32E-49B0-97A7-929305E1312B}"/>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163285</xdr:rowOff>
    </xdr:from>
    <xdr:to>
      <xdr:col>24</xdr:col>
      <xdr:colOff>62865</xdr:colOff>
      <xdr:row>64</xdr:row>
      <xdr:rowOff>52251</xdr:rowOff>
    </xdr:to>
    <xdr:cxnSp macro="">
      <xdr:nvCxnSpPr>
        <xdr:cNvPr id="171" name="直線コネクタ 170">
          <a:extLst>
            <a:ext uri="{FF2B5EF4-FFF2-40B4-BE49-F238E27FC236}">
              <a16:creationId xmlns:a16="http://schemas.microsoft.com/office/drawing/2014/main" id="{4B33F0F5-6B9B-465B-A38A-2681F00C5271}"/>
            </a:ext>
          </a:extLst>
        </xdr:cNvPr>
        <xdr:cNvCxnSpPr/>
      </xdr:nvCxnSpPr>
      <xdr:spPr>
        <a:xfrm flipV="1">
          <a:off x="4086225" y="9383485"/>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56078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4A72607D-CF5C-4F7E-A969-8770E1813AE2}"/>
            </a:ext>
          </a:extLst>
        </xdr:cNvPr>
        <xdr:cNvSpPr txBox="1"/>
      </xdr:nvSpPr>
      <xdr:spPr>
        <a:xfrm>
          <a:off x="4124960" y="10785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52251</xdr:rowOff>
    </xdr:from>
    <xdr:to>
      <xdr:col>24</xdr:col>
      <xdr:colOff>152400</xdr:colOff>
      <xdr:row>64</xdr:row>
      <xdr:rowOff>52251</xdr:rowOff>
    </xdr:to>
    <xdr:cxnSp macro="">
      <xdr:nvCxnSpPr>
        <xdr:cNvPr id="173" name="直線コネクタ 172">
          <a:extLst>
            <a:ext uri="{FF2B5EF4-FFF2-40B4-BE49-F238E27FC236}">
              <a16:creationId xmlns:a16="http://schemas.microsoft.com/office/drawing/2014/main" id="{F14FD799-1209-4304-A58B-B1E20E00650E}"/>
            </a:ext>
          </a:extLst>
        </xdr:cNvPr>
        <xdr:cNvCxnSpPr/>
      </xdr:nvCxnSpPr>
      <xdr:spPr>
        <a:xfrm>
          <a:off x="4020820" y="107812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109962</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34ADDDE1-1F02-4C26-A445-35D8489F8FDD}"/>
            </a:ext>
          </a:extLst>
        </xdr:cNvPr>
        <xdr:cNvSpPr txBox="1"/>
      </xdr:nvSpPr>
      <xdr:spPr>
        <a:xfrm>
          <a:off x="4124960" y="91625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163285</xdr:rowOff>
    </xdr:from>
    <xdr:to>
      <xdr:col>24</xdr:col>
      <xdr:colOff>152400</xdr:colOff>
      <xdr:row>55</xdr:row>
      <xdr:rowOff>163285</xdr:rowOff>
    </xdr:to>
    <xdr:cxnSp macro="">
      <xdr:nvCxnSpPr>
        <xdr:cNvPr id="175" name="直線コネクタ 174">
          <a:extLst>
            <a:ext uri="{FF2B5EF4-FFF2-40B4-BE49-F238E27FC236}">
              <a16:creationId xmlns:a16="http://schemas.microsoft.com/office/drawing/2014/main" id="{B3BEF131-0E18-4BED-8B92-D8076BA3B408}"/>
            </a:ext>
          </a:extLst>
        </xdr:cNvPr>
        <xdr:cNvCxnSpPr/>
      </xdr:nvCxnSpPr>
      <xdr:spPr>
        <a:xfrm>
          <a:off x="4020820" y="93834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161126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653EEBA6-891E-41A2-AC8E-042352220A4D}"/>
            </a:ext>
          </a:extLst>
        </xdr:cNvPr>
        <xdr:cNvSpPr txBox="1"/>
      </xdr:nvSpPr>
      <xdr:spPr>
        <a:xfrm>
          <a:off x="4124960" y="1021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77" name="フローチャート: 判断 176">
          <a:extLst>
            <a:ext uri="{FF2B5EF4-FFF2-40B4-BE49-F238E27FC236}">
              <a16:creationId xmlns:a16="http://schemas.microsoft.com/office/drawing/2014/main" id="{2C5173D0-C021-46FA-AFFB-5BB277DA3AE3}"/>
            </a:ext>
          </a:extLst>
        </xdr:cNvPr>
        <xdr:cNvSpPr/>
      </xdr:nvSpPr>
      <xdr:spPr>
        <a:xfrm>
          <a:off x="4036060" y="1023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78" name="フローチャート: 判断 177">
          <a:extLst>
            <a:ext uri="{FF2B5EF4-FFF2-40B4-BE49-F238E27FC236}">
              <a16:creationId xmlns:a16="http://schemas.microsoft.com/office/drawing/2014/main" id="{DD4B71EF-987C-453C-BE07-7DFC9ED37718}"/>
            </a:ext>
          </a:extLst>
        </xdr:cNvPr>
        <xdr:cNvSpPr/>
      </xdr:nvSpPr>
      <xdr:spPr>
        <a:xfrm>
          <a:off x="3312160" y="102133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79" name="フローチャート: 判断 178">
          <a:extLst>
            <a:ext uri="{FF2B5EF4-FFF2-40B4-BE49-F238E27FC236}">
              <a16:creationId xmlns:a16="http://schemas.microsoft.com/office/drawing/2014/main" id="{F99B3E92-04CB-4657-9024-25CFEDF3B53A}"/>
            </a:ext>
          </a:extLst>
        </xdr:cNvPr>
        <xdr:cNvSpPr/>
      </xdr:nvSpPr>
      <xdr:spPr>
        <a:xfrm>
          <a:off x="2514600" y="102051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80" name="フローチャート: 判断 179">
          <a:extLst>
            <a:ext uri="{FF2B5EF4-FFF2-40B4-BE49-F238E27FC236}">
              <a16:creationId xmlns:a16="http://schemas.microsoft.com/office/drawing/2014/main" id="{611E2675-2E88-4AC5-8AEB-354FC1D52B03}"/>
            </a:ext>
          </a:extLst>
        </xdr:cNvPr>
        <xdr:cNvSpPr/>
      </xdr:nvSpPr>
      <xdr:spPr>
        <a:xfrm>
          <a:off x="1739900" y="101398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109220</xdr:rowOff>
    </xdr:from>
    <xdr:to>
      <xdr:col>6</xdr:col>
      <xdr:colOff>38100</xdr:colOff>
      <xdr:row>61</xdr:row>
      <xdr:rowOff>39370</xdr:rowOff>
    </xdr:to>
    <xdr:sp macro="" textlink="">
      <xdr:nvSpPr>
        <xdr:cNvPr id="181" name="フローチャート: 判断 180">
          <a:extLst>
            <a:ext uri="{FF2B5EF4-FFF2-40B4-BE49-F238E27FC236}">
              <a16:creationId xmlns:a16="http://schemas.microsoft.com/office/drawing/2014/main" id="{E2BBACA7-06E4-4A2D-8C81-B66EFA618EED}"/>
            </a:ext>
          </a:extLst>
        </xdr:cNvPr>
        <xdr:cNvSpPr/>
      </xdr:nvSpPr>
      <xdr:spPr>
        <a:xfrm>
          <a:off x="965200" y="10167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1F786666-8F0F-4270-BE9E-5A82543E9CF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F0FE69BF-2674-4F81-8774-2299ABB9CCB5}"/>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CF5E627-DA01-4641-B60F-0618FB2E618D}"/>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810AE8B-C2EE-4FE5-A3A3-3B52603F1C73}"/>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7AB06D9-2047-472D-8E34-D19C0A553E95}"/>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87" name="楕円 186">
          <a:extLst>
            <a:ext uri="{FF2B5EF4-FFF2-40B4-BE49-F238E27FC236}">
              <a16:creationId xmlns:a16="http://schemas.microsoft.com/office/drawing/2014/main" id="{01C24294-6D8F-4B12-8444-3A87A151DE1C}"/>
            </a:ext>
          </a:extLst>
        </xdr:cNvPr>
        <xdr:cNvSpPr/>
      </xdr:nvSpPr>
      <xdr:spPr>
        <a:xfrm>
          <a:off x="4036060" y="102198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12899</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BD95CEF8-3B77-46CF-A71A-BC3335A3C328}"/>
            </a:ext>
          </a:extLst>
        </xdr:cNvPr>
        <xdr:cNvSpPr txBox="1"/>
      </xdr:nvSpPr>
      <xdr:spPr>
        <a:xfrm>
          <a:off x="4124960" y="10071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136978</xdr:rowOff>
    </xdr:from>
    <xdr:to>
      <xdr:col>20</xdr:col>
      <xdr:colOff>38100</xdr:colOff>
      <xdr:row>61</xdr:row>
      <xdr:rowOff>67128</xdr:rowOff>
    </xdr:to>
    <xdr:sp macro="" textlink="">
      <xdr:nvSpPr>
        <xdr:cNvPr id="189" name="楕円 188">
          <a:extLst>
            <a:ext uri="{FF2B5EF4-FFF2-40B4-BE49-F238E27FC236}">
              <a16:creationId xmlns:a16="http://schemas.microsoft.com/office/drawing/2014/main" id="{65AF7920-51D0-44A0-9206-EC5C766981C0}"/>
            </a:ext>
          </a:extLst>
        </xdr:cNvPr>
        <xdr:cNvSpPr/>
      </xdr:nvSpPr>
      <xdr:spPr>
        <a:xfrm>
          <a:off x="3312160" y="101953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16328</xdr:rowOff>
    </xdr:from>
    <xdr:to>
      <xdr:col>24</xdr:col>
      <xdr:colOff>63500</xdr:colOff>
      <xdr:row>61</xdr:row>
      <xdr:rowOff>40822</xdr:rowOff>
    </xdr:to>
    <xdr:cxnSp macro="">
      <xdr:nvCxnSpPr>
        <xdr:cNvPr id="190" name="直線コネクタ 189">
          <a:extLst>
            <a:ext uri="{FF2B5EF4-FFF2-40B4-BE49-F238E27FC236}">
              <a16:creationId xmlns:a16="http://schemas.microsoft.com/office/drawing/2014/main" id="{1D027536-2EEA-40B9-BB9D-D4FF2866060D}"/>
            </a:ext>
          </a:extLst>
        </xdr:cNvPr>
        <xdr:cNvCxnSpPr/>
      </xdr:nvCxnSpPr>
      <xdr:spPr>
        <a:xfrm>
          <a:off x="3355340" y="10242368"/>
          <a:ext cx="73152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94524</xdr:rowOff>
    </xdr:from>
    <xdr:to>
      <xdr:col>15</xdr:col>
      <xdr:colOff>101600</xdr:colOff>
      <xdr:row>61</xdr:row>
      <xdr:rowOff>24674</xdr:rowOff>
    </xdr:to>
    <xdr:sp macro="" textlink="">
      <xdr:nvSpPr>
        <xdr:cNvPr id="191" name="楕円 190">
          <a:extLst>
            <a:ext uri="{FF2B5EF4-FFF2-40B4-BE49-F238E27FC236}">
              <a16:creationId xmlns:a16="http://schemas.microsoft.com/office/drawing/2014/main" id="{73F171DC-8ECB-4400-9B7F-803B75BC9E9E}"/>
            </a:ext>
          </a:extLst>
        </xdr:cNvPr>
        <xdr:cNvSpPr/>
      </xdr:nvSpPr>
      <xdr:spPr>
        <a:xfrm>
          <a:off x="2514600" y="101529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145324</xdr:rowOff>
    </xdr:from>
    <xdr:to>
      <xdr:col>19</xdr:col>
      <xdr:colOff>177800</xdr:colOff>
      <xdr:row>61</xdr:row>
      <xdr:rowOff>16328</xdr:rowOff>
    </xdr:to>
    <xdr:cxnSp macro="">
      <xdr:nvCxnSpPr>
        <xdr:cNvPr id="192" name="直線コネクタ 191">
          <a:extLst>
            <a:ext uri="{FF2B5EF4-FFF2-40B4-BE49-F238E27FC236}">
              <a16:creationId xmlns:a16="http://schemas.microsoft.com/office/drawing/2014/main" id="{FFCCD6EF-265D-4FD8-9213-D2187342CF23}"/>
            </a:ext>
          </a:extLst>
        </xdr:cNvPr>
        <xdr:cNvCxnSpPr/>
      </xdr:nvCxnSpPr>
      <xdr:spPr>
        <a:xfrm>
          <a:off x="2565400" y="10203724"/>
          <a:ext cx="789940" cy="3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83094</xdr:rowOff>
    </xdr:from>
    <xdr:to>
      <xdr:col>10</xdr:col>
      <xdr:colOff>165100</xdr:colOff>
      <xdr:row>61</xdr:row>
      <xdr:rowOff>13244</xdr:rowOff>
    </xdr:to>
    <xdr:sp macro="" textlink="">
      <xdr:nvSpPr>
        <xdr:cNvPr id="193" name="楕円 192">
          <a:extLst>
            <a:ext uri="{FF2B5EF4-FFF2-40B4-BE49-F238E27FC236}">
              <a16:creationId xmlns:a16="http://schemas.microsoft.com/office/drawing/2014/main" id="{4B7DBC41-A0C0-44D6-821E-33E7FC7DDC3A}"/>
            </a:ext>
          </a:extLst>
        </xdr:cNvPr>
        <xdr:cNvSpPr/>
      </xdr:nvSpPr>
      <xdr:spPr>
        <a:xfrm>
          <a:off x="1739900" y="101414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133894</xdr:rowOff>
    </xdr:from>
    <xdr:to>
      <xdr:col>15</xdr:col>
      <xdr:colOff>50800</xdr:colOff>
      <xdr:row>60</xdr:row>
      <xdr:rowOff>145324</xdr:rowOff>
    </xdr:to>
    <xdr:cxnSp macro="">
      <xdr:nvCxnSpPr>
        <xdr:cNvPr id="194" name="直線コネクタ 193">
          <a:extLst>
            <a:ext uri="{FF2B5EF4-FFF2-40B4-BE49-F238E27FC236}">
              <a16:creationId xmlns:a16="http://schemas.microsoft.com/office/drawing/2014/main" id="{7B1942FD-B518-43EF-B74C-58FDDB866599}"/>
            </a:ext>
          </a:extLst>
        </xdr:cNvPr>
        <xdr:cNvCxnSpPr/>
      </xdr:nvCxnSpPr>
      <xdr:spPr>
        <a:xfrm>
          <a:off x="1790700" y="10192294"/>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56969</xdr:rowOff>
    </xdr:from>
    <xdr:to>
      <xdr:col>6</xdr:col>
      <xdr:colOff>38100</xdr:colOff>
      <xdr:row>60</xdr:row>
      <xdr:rowOff>158569</xdr:rowOff>
    </xdr:to>
    <xdr:sp macro="" textlink="">
      <xdr:nvSpPr>
        <xdr:cNvPr id="195" name="楕円 194">
          <a:extLst>
            <a:ext uri="{FF2B5EF4-FFF2-40B4-BE49-F238E27FC236}">
              <a16:creationId xmlns:a16="http://schemas.microsoft.com/office/drawing/2014/main" id="{536461B3-EF7F-43CA-9D50-699E02D44721}"/>
            </a:ext>
          </a:extLst>
        </xdr:cNvPr>
        <xdr:cNvSpPr/>
      </xdr:nvSpPr>
      <xdr:spPr>
        <a:xfrm>
          <a:off x="965200" y="101153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107769</xdr:rowOff>
    </xdr:from>
    <xdr:to>
      <xdr:col>10</xdr:col>
      <xdr:colOff>114300</xdr:colOff>
      <xdr:row>60</xdr:row>
      <xdr:rowOff>133894</xdr:rowOff>
    </xdr:to>
    <xdr:cxnSp macro="">
      <xdr:nvCxnSpPr>
        <xdr:cNvPr id="196" name="直線コネクタ 195">
          <a:extLst>
            <a:ext uri="{FF2B5EF4-FFF2-40B4-BE49-F238E27FC236}">
              <a16:creationId xmlns:a16="http://schemas.microsoft.com/office/drawing/2014/main" id="{ADEA763A-A09F-4956-AA08-4E7956CF6ED5}"/>
            </a:ext>
          </a:extLst>
        </xdr:cNvPr>
        <xdr:cNvCxnSpPr/>
      </xdr:nvCxnSpPr>
      <xdr:spPr>
        <a:xfrm>
          <a:off x="1008380" y="10166169"/>
          <a:ext cx="78232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76217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1BCC68F7-4E1A-4637-AD2C-157D4CD74C3A}"/>
            </a:ext>
          </a:extLst>
        </xdr:cNvPr>
        <xdr:cNvSpPr txBox="1"/>
      </xdr:nvSpPr>
      <xdr:spPr>
        <a:xfrm>
          <a:off x="317056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68053</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49D86EC5-2541-4126-9E69-D3E573566E81}"/>
            </a:ext>
          </a:extLst>
        </xdr:cNvPr>
        <xdr:cNvSpPr txBox="1"/>
      </xdr:nvSpPr>
      <xdr:spPr>
        <a:xfrm>
          <a:off x="2385704" y="1029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28139</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4758359-14F2-435F-961B-D5FB35B44FFA}"/>
            </a:ext>
          </a:extLst>
        </xdr:cNvPr>
        <xdr:cNvSpPr txBox="1"/>
      </xdr:nvSpPr>
      <xdr:spPr>
        <a:xfrm>
          <a:off x="1611004" y="991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30497</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4BB06B6F-EF6B-44A9-9E17-F7A9BD1111D8}"/>
            </a:ext>
          </a:extLst>
        </xdr:cNvPr>
        <xdr:cNvSpPr txBox="1"/>
      </xdr:nvSpPr>
      <xdr:spPr>
        <a:xfrm>
          <a:off x="83630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83655</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38A16416-957D-427F-ABFB-43A64E89B771}"/>
            </a:ext>
          </a:extLst>
        </xdr:cNvPr>
        <xdr:cNvSpPr txBox="1"/>
      </xdr:nvSpPr>
      <xdr:spPr>
        <a:xfrm>
          <a:off x="3170564" y="9974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41201</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38B238CF-62FC-43E5-938E-871C2410D1F0}"/>
            </a:ext>
          </a:extLst>
        </xdr:cNvPr>
        <xdr:cNvSpPr txBox="1"/>
      </xdr:nvSpPr>
      <xdr:spPr>
        <a:xfrm>
          <a:off x="2385704" y="993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4371</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32984F94-0B5F-4573-81AC-8FF37B0EAE4D}"/>
            </a:ext>
          </a:extLst>
        </xdr:cNvPr>
        <xdr:cNvSpPr txBox="1"/>
      </xdr:nvSpPr>
      <xdr:spPr>
        <a:xfrm>
          <a:off x="1611004" y="10230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F3E460F1-BF91-4ABC-A38E-4E9790AC644A}"/>
            </a:ext>
          </a:extLst>
        </xdr:cNvPr>
        <xdr:cNvSpPr txBox="1"/>
      </xdr:nvSpPr>
      <xdr:spPr>
        <a:xfrm>
          <a:off x="836304" y="9894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94F9A6DA-9F38-4041-8E6E-C521F7484CC8}"/>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BC3200B8-A80D-404E-BDDA-578C06E6A30C}"/>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D2A6B3E6-D303-4643-B218-5839E0701089}"/>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475C4ABA-767A-4485-AE06-3B6811F57FCF}"/>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7C3BF5A2-C1E1-4DDB-A42B-8AF0CF36890F}"/>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CE903FE3-4B9A-4B0B-A725-18F0FADFDF87}"/>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ED946BC8-105C-4088-8758-393E2A378D7E}"/>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ABB8E73F-FF4A-47D0-83AC-6205F7FC4CB8}"/>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FF6C049F-C6CE-4406-9A1F-66C4AAE898ED}"/>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9344993E-B217-4C0A-85AF-F8292E97BBCE}"/>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797FB862-29AA-41C8-AA2D-807DEE8925BE}"/>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12C7AB4B-A3C5-4EC8-9444-12ED5D1ED4E2}"/>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ED182611-2777-4F6B-AF8B-6540E693A3AF}"/>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55104EED-97F3-4C71-B877-5FD43DF243E0}"/>
            </a:ext>
          </a:extLst>
        </xdr:cNvPr>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D47C95A3-AAA3-4FDE-A03D-BE8833982C8F}"/>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38080B6F-44BC-49D8-AB43-4C49F6B8080C}"/>
            </a:ext>
          </a:extLst>
        </xdr:cNvPr>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DC1A88F2-41DF-42DF-A68E-0BDB5F4A1417}"/>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FEF35D2E-3D95-4845-A7C3-8A4743C1D8F9}"/>
            </a:ext>
          </a:extLst>
        </xdr:cNvPr>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CFD89F4A-2005-4465-999B-1BBAD4DA3066}"/>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a:extLst>
            <a:ext uri="{FF2B5EF4-FFF2-40B4-BE49-F238E27FC236}">
              <a16:creationId xmlns:a16="http://schemas.microsoft.com/office/drawing/2014/main" id="{A7E55DC1-36DF-4EA5-8936-2201CDD06B19}"/>
            </a:ext>
          </a:extLst>
        </xdr:cNvPr>
        <xdr:cNvSpPr txBox="1"/>
      </xdr:nvSpPr>
      <xdr:spPr>
        <a:xfrm>
          <a:off x="5168508" y="917703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7C70FFA8-C26D-4589-BB88-55F987137D1B}"/>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a:extLst>
            <a:ext uri="{FF2B5EF4-FFF2-40B4-BE49-F238E27FC236}">
              <a16:creationId xmlns:a16="http://schemas.microsoft.com/office/drawing/2014/main" id="{2852D2B9-6081-466F-9B28-C55C8C5A7137}"/>
            </a:ext>
          </a:extLst>
        </xdr:cNvPr>
        <xdr:cNvSpPr txBox="1"/>
      </xdr:nvSpPr>
      <xdr:spPr>
        <a:xfrm>
          <a:off x="5168508" y="880365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E6AC5464-55F3-4850-BBC7-E2C57AC86C67}"/>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29097</xdr:rowOff>
    </xdr:from>
    <xdr:to>
      <xdr:col>54</xdr:col>
      <xdr:colOff>189865</xdr:colOff>
      <xdr:row>64</xdr:row>
      <xdr:rowOff>75141</xdr:rowOff>
    </xdr:to>
    <xdr:cxnSp macro="">
      <xdr:nvCxnSpPr>
        <xdr:cNvPr id="228" name="直線コネクタ 227">
          <a:extLst>
            <a:ext uri="{FF2B5EF4-FFF2-40B4-BE49-F238E27FC236}">
              <a16:creationId xmlns:a16="http://schemas.microsoft.com/office/drawing/2014/main" id="{C6843CD9-62E6-44E5-8025-FBA380567DA7}"/>
            </a:ext>
          </a:extLst>
        </xdr:cNvPr>
        <xdr:cNvCxnSpPr/>
      </xdr:nvCxnSpPr>
      <xdr:spPr>
        <a:xfrm flipV="1">
          <a:off x="9219565" y="9416937"/>
          <a:ext cx="0" cy="1387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78968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6D784478-6EDE-4A3D-885B-9D33324977BB}"/>
            </a:ext>
          </a:extLst>
        </xdr:cNvPr>
        <xdr:cNvSpPr txBox="1"/>
      </xdr:nvSpPr>
      <xdr:spPr>
        <a:xfrm>
          <a:off x="9258300" y="108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75141</xdr:rowOff>
    </xdr:from>
    <xdr:to>
      <xdr:col>55</xdr:col>
      <xdr:colOff>88900</xdr:colOff>
      <xdr:row>64</xdr:row>
      <xdr:rowOff>75141</xdr:rowOff>
    </xdr:to>
    <xdr:cxnSp macro="">
      <xdr:nvCxnSpPr>
        <xdr:cNvPr id="230" name="直線コネクタ 229">
          <a:extLst>
            <a:ext uri="{FF2B5EF4-FFF2-40B4-BE49-F238E27FC236}">
              <a16:creationId xmlns:a16="http://schemas.microsoft.com/office/drawing/2014/main" id="{FE647A71-BA54-4852-9223-3E8F304EC86D}"/>
            </a:ext>
          </a:extLst>
        </xdr:cNvPr>
        <xdr:cNvCxnSpPr/>
      </xdr:nvCxnSpPr>
      <xdr:spPr>
        <a:xfrm>
          <a:off x="9154160" y="10804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147224</xdr:rowOff>
    </xdr:from>
    <xdr:ext cx="754822" cy="259045"/>
    <xdr:sp macro="" textlink="">
      <xdr:nvSpPr>
        <xdr:cNvPr id="231" name="【橋りょう・トンネル】&#10;一人当たり有形固定資産（償却資産）額最大値テキスト">
          <a:extLst>
            <a:ext uri="{FF2B5EF4-FFF2-40B4-BE49-F238E27FC236}">
              <a16:creationId xmlns:a16="http://schemas.microsoft.com/office/drawing/2014/main" id="{AE1CBE7D-EA1B-41A4-9931-FF0DED51D236}"/>
            </a:ext>
          </a:extLst>
        </xdr:cNvPr>
        <xdr:cNvSpPr txBox="1"/>
      </xdr:nvSpPr>
      <xdr:spPr>
        <a:xfrm>
          <a:off x="9258300" y="919978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29097</xdr:rowOff>
    </xdr:from>
    <xdr:to>
      <xdr:col>55</xdr:col>
      <xdr:colOff>88900</xdr:colOff>
      <xdr:row>56</xdr:row>
      <xdr:rowOff>29097</xdr:rowOff>
    </xdr:to>
    <xdr:cxnSp macro="">
      <xdr:nvCxnSpPr>
        <xdr:cNvPr id="232" name="直線コネクタ 231">
          <a:extLst>
            <a:ext uri="{FF2B5EF4-FFF2-40B4-BE49-F238E27FC236}">
              <a16:creationId xmlns:a16="http://schemas.microsoft.com/office/drawing/2014/main" id="{08125193-D8E2-478F-BD97-58C95AC12C84}"/>
            </a:ext>
          </a:extLst>
        </xdr:cNvPr>
        <xdr:cNvCxnSpPr/>
      </xdr:nvCxnSpPr>
      <xdr:spPr>
        <a:xfrm>
          <a:off x="9154160" y="94169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37918</xdr:rowOff>
    </xdr:from>
    <xdr:ext cx="690189" cy="259045"/>
    <xdr:sp macro="" textlink="">
      <xdr:nvSpPr>
        <xdr:cNvPr id="233" name="【橋りょう・トンネル】&#10;一人当たり有形固定資産（償却資産）額平均値テキスト">
          <a:extLst>
            <a:ext uri="{FF2B5EF4-FFF2-40B4-BE49-F238E27FC236}">
              <a16:creationId xmlns:a16="http://schemas.microsoft.com/office/drawing/2014/main" id="{7E0EA56F-796C-496E-A44F-53A60BBE17D5}"/>
            </a:ext>
          </a:extLst>
        </xdr:cNvPr>
        <xdr:cNvSpPr txBox="1"/>
      </xdr:nvSpPr>
      <xdr:spPr>
        <a:xfrm>
          <a:off x="9258300" y="1043159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15041</xdr:rowOff>
    </xdr:from>
    <xdr:to>
      <xdr:col>55</xdr:col>
      <xdr:colOff>50800</xdr:colOff>
      <xdr:row>63</xdr:row>
      <xdr:rowOff>116641</xdr:rowOff>
    </xdr:to>
    <xdr:sp macro="" textlink="">
      <xdr:nvSpPr>
        <xdr:cNvPr id="234" name="フローチャート: 判断 233">
          <a:extLst>
            <a:ext uri="{FF2B5EF4-FFF2-40B4-BE49-F238E27FC236}">
              <a16:creationId xmlns:a16="http://schemas.microsoft.com/office/drawing/2014/main" id="{803B3338-CFB4-4862-91D3-A2D9F0B7CF45}"/>
            </a:ext>
          </a:extLst>
        </xdr:cNvPr>
        <xdr:cNvSpPr/>
      </xdr:nvSpPr>
      <xdr:spPr>
        <a:xfrm>
          <a:off x="9192260" y="105763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153653</xdr:rowOff>
    </xdr:from>
    <xdr:to>
      <xdr:col>50</xdr:col>
      <xdr:colOff>165100</xdr:colOff>
      <xdr:row>63</xdr:row>
      <xdr:rowOff>83803</xdr:rowOff>
    </xdr:to>
    <xdr:sp macro="" textlink="">
      <xdr:nvSpPr>
        <xdr:cNvPr id="235" name="フローチャート: 判断 234">
          <a:extLst>
            <a:ext uri="{FF2B5EF4-FFF2-40B4-BE49-F238E27FC236}">
              <a16:creationId xmlns:a16="http://schemas.microsoft.com/office/drawing/2014/main" id="{385D7041-4BE5-4C10-8CAD-EF48B3B11DB5}"/>
            </a:ext>
          </a:extLst>
        </xdr:cNvPr>
        <xdr:cNvSpPr/>
      </xdr:nvSpPr>
      <xdr:spPr>
        <a:xfrm>
          <a:off x="8445500" y="105473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154923</xdr:rowOff>
    </xdr:from>
    <xdr:to>
      <xdr:col>46</xdr:col>
      <xdr:colOff>38100</xdr:colOff>
      <xdr:row>63</xdr:row>
      <xdr:rowOff>85073</xdr:rowOff>
    </xdr:to>
    <xdr:sp macro="" textlink="">
      <xdr:nvSpPr>
        <xdr:cNvPr id="236" name="フローチャート: 判断 235">
          <a:extLst>
            <a:ext uri="{FF2B5EF4-FFF2-40B4-BE49-F238E27FC236}">
              <a16:creationId xmlns:a16="http://schemas.microsoft.com/office/drawing/2014/main" id="{542CA3B9-15D0-428F-876B-6878ADD6A4BD}"/>
            </a:ext>
          </a:extLst>
        </xdr:cNvPr>
        <xdr:cNvSpPr/>
      </xdr:nvSpPr>
      <xdr:spPr>
        <a:xfrm>
          <a:off x="7670800" y="105486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46446</xdr:rowOff>
    </xdr:from>
    <xdr:to>
      <xdr:col>41</xdr:col>
      <xdr:colOff>101600</xdr:colOff>
      <xdr:row>63</xdr:row>
      <xdr:rowOff>148046</xdr:rowOff>
    </xdr:to>
    <xdr:sp macro="" textlink="">
      <xdr:nvSpPr>
        <xdr:cNvPr id="237" name="フローチャート: 判断 236">
          <a:extLst>
            <a:ext uri="{FF2B5EF4-FFF2-40B4-BE49-F238E27FC236}">
              <a16:creationId xmlns:a16="http://schemas.microsoft.com/office/drawing/2014/main" id="{E1588D26-D46F-4E8C-9034-0B5FB299077B}"/>
            </a:ext>
          </a:extLst>
        </xdr:cNvPr>
        <xdr:cNvSpPr/>
      </xdr:nvSpPr>
      <xdr:spPr>
        <a:xfrm>
          <a:off x="6873240" y="1060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161131</xdr:rowOff>
    </xdr:from>
    <xdr:to>
      <xdr:col>36</xdr:col>
      <xdr:colOff>165100</xdr:colOff>
      <xdr:row>63</xdr:row>
      <xdr:rowOff>91281</xdr:rowOff>
    </xdr:to>
    <xdr:sp macro="" textlink="">
      <xdr:nvSpPr>
        <xdr:cNvPr id="238" name="フローチャート: 判断 237">
          <a:extLst>
            <a:ext uri="{FF2B5EF4-FFF2-40B4-BE49-F238E27FC236}">
              <a16:creationId xmlns:a16="http://schemas.microsoft.com/office/drawing/2014/main" id="{FEBC33E7-1EF7-4327-82C5-1D98B71BA6BE}"/>
            </a:ext>
          </a:extLst>
        </xdr:cNvPr>
        <xdr:cNvSpPr/>
      </xdr:nvSpPr>
      <xdr:spPr>
        <a:xfrm>
          <a:off x="6098540" y="105548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2BACAB08-EF27-487C-BDC6-8D0D9F604916}"/>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78BEB9E-A61C-428B-AA01-7FFDB4A761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1BA3F37-A8C5-4FC0-A34E-9B3FACAD7B4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75F6DEA-0AC7-4B56-AC65-ADE0CB0F136A}"/>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B4665E2-1B13-451C-95DD-1D415078E603}"/>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126136</xdr:rowOff>
    </xdr:from>
    <xdr:to>
      <xdr:col>55</xdr:col>
      <xdr:colOff>50800</xdr:colOff>
      <xdr:row>64</xdr:row>
      <xdr:rowOff>56286</xdr:rowOff>
    </xdr:to>
    <xdr:sp macro="" textlink="">
      <xdr:nvSpPr>
        <xdr:cNvPr id="244" name="楕円 243">
          <a:extLst>
            <a:ext uri="{FF2B5EF4-FFF2-40B4-BE49-F238E27FC236}">
              <a16:creationId xmlns:a16="http://schemas.microsoft.com/office/drawing/2014/main" id="{0F3F510A-F37B-4CFF-A40D-60BBC606C2F9}"/>
            </a:ext>
          </a:extLst>
        </xdr:cNvPr>
        <xdr:cNvSpPr/>
      </xdr:nvSpPr>
      <xdr:spPr>
        <a:xfrm>
          <a:off x="9192260" y="106874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41063</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72ED19DB-1AF4-4705-AF49-E73548B0F427}"/>
            </a:ext>
          </a:extLst>
        </xdr:cNvPr>
        <xdr:cNvSpPr txBox="1"/>
      </xdr:nvSpPr>
      <xdr:spPr>
        <a:xfrm>
          <a:off x="9258300" y="10602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127588</xdr:rowOff>
    </xdr:from>
    <xdr:to>
      <xdr:col>50</xdr:col>
      <xdr:colOff>165100</xdr:colOff>
      <xdr:row>64</xdr:row>
      <xdr:rowOff>57738</xdr:rowOff>
    </xdr:to>
    <xdr:sp macro="" textlink="">
      <xdr:nvSpPr>
        <xdr:cNvPr id="246" name="楕円 245">
          <a:extLst>
            <a:ext uri="{FF2B5EF4-FFF2-40B4-BE49-F238E27FC236}">
              <a16:creationId xmlns:a16="http://schemas.microsoft.com/office/drawing/2014/main" id="{B63B2EE5-C19A-4032-944C-B2FFDC65AD64}"/>
            </a:ext>
          </a:extLst>
        </xdr:cNvPr>
        <xdr:cNvSpPr/>
      </xdr:nvSpPr>
      <xdr:spPr>
        <a:xfrm>
          <a:off x="8445500" y="106889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5486</xdr:rowOff>
    </xdr:from>
    <xdr:to>
      <xdr:col>55</xdr:col>
      <xdr:colOff>0</xdr:colOff>
      <xdr:row>64</xdr:row>
      <xdr:rowOff>6938</xdr:rowOff>
    </xdr:to>
    <xdr:cxnSp macro="">
      <xdr:nvCxnSpPr>
        <xdr:cNvPr id="247" name="直線コネクタ 246">
          <a:extLst>
            <a:ext uri="{FF2B5EF4-FFF2-40B4-BE49-F238E27FC236}">
              <a16:creationId xmlns:a16="http://schemas.microsoft.com/office/drawing/2014/main" id="{6909B202-37F7-454D-859B-DA5299B4E2AD}"/>
            </a:ext>
          </a:extLst>
        </xdr:cNvPr>
        <xdr:cNvCxnSpPr/>
      </xdr:nvCxnSpPr>
      <xdr:spPr>
        <a:xfrm flipV="1">
          <a:off x="8496300" y="10734446"/>
          <a:ext cx="723900" cy="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127765</xdr:rowOff>
    </xdr:from>
    <xdr:to>
      <xdr:col>46</xdr:col>
      <xdr:colOff>38100</xdr:colOff>
      <xdr:row>64</xdr:row>
      <xdr:rowOff>57915</xdr:rowOff>
    </xdr:to>
    <xdr:sp macro="" textlink="">
      <xdr:nvSpPr>
        <xdr:cNvPr id="248" name="楕円 247">
          <a:extLst>
            <a:ext uri="{FF2B5EF4-FFF2-40B4-BE49-F238E27FC236}">
              <a16:creationId xmlns:a16="http://schemas.microsoft.com/office/drawing/2014/main" id="{C71C5E69-E59B-4BBF-9828-DF32506368C8}"/>
            </a:ext>
          </a:extLst>
        </xdr:cNvPr>
        <xdr:cNvSpPr/>
      </xdr:nvSpPr>
      <xdr:spPr>
        <a:xfrm>
          <a:off x="7670800" y="106890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6938</xdr:rowOff>
    </xdr:from>
    <xdr:to>
      <xdr:col>50</xdr:col>
      <xdr:colOff>114300</xdr:colOff>
      <xdr:row>64</xdr:row>
      <xdr:rowOff>7115</xdr:rowOff>
    </xdr:to>
    <xdr:cxnSp macro="">
      <xdr:nvCxnSpPr>
        <xdr:cNvPr id="249" name="直線コネクタ 248">
          <a:extLst>
            <a:ext uri="{FF2B5EF4-FFF2-40B4-BE49-F238E27FC236}">
              <a16:creationId xmlns:a16="http://schemas.microsoft.com/office/drawing/2014/main" id="{6A7B1784-E809-48BF-931D-DB49F86443AC}"/>
            </a:ext>
          </a:extLst>
        </xdr:cNvPr>
        <xdr:cNvCxnSpPr/>
      </xdr:nvCxnSpPr>
      <xdr:spPr>
        <a:xfrm flipV="1">
          <a:off x="7713980" y="10735898"/>
          <a:ext cx="782320" cy="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131252</xdr:rowOff>
    </xdr:from>
    <xdr:to>
      <xdr:col>41</xdr:col>
      <xdr:colOff>101600</xdr:colOff>
      <xdr:row>64</xdr:row>
      <xdr:rowOff>61402</xdr:rowOff>
    </xdr:to>
    <xdr:sp macro="" textlink="">
      <xdr:nvSpPr>
        <xdr:cNvPr id="250" name="楕円 249">
          <a:extLst>
            <a:ext uri="{FF2B5EF4-FFF2-40B4-BE49-F238E27FC236}">
              <a16:creationId xmlns:a16="http://schemas.microsoft.com/office/drawing/2014/main" id="{205AA9AE-D7D8-4EE6-8B53-0C87BC635298}"/>
            </a:ext>
          </a:extLst>
        </xdr:cNvPr>
        <xdr:cNvSpPr/>
      </xdr:nvSpPr>
      <xdr:spPr>
        <a:xfrm>
          <a:off x="6873240" y="106925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7115</xdr:rowOff>
    </xdr:from>
    <xdr:to>
      <xdr:col>45</xdr:col>
      <xdr:colOff>177800</xdr:colOff>
      <xdr:row>64</xdr:row>
      <xdr:rowOff>10602</xdr:rowOff>
    </xdr:to>
    <xdr:cxnSp macro="">
      <xdr:nvCxnSpPr>
        <xdr:cNvPr id="251" name="直線コネクタ 250">
          <a:extLst>
            <a:ext uri="{FF2B5EF4-FFF2-40B4-BE49-F238E27FC236}">
              <a16:creationId xmlns:a16="http://schemas.microsoft.com/office/drawing/2014/main" id="{9DA12862-52CA-4CAB-9FE5-0C0BC73FDFE2}"/>
            </a:ext>
          </a:extLst>
        </xdr:cNvPr>
        <xdr:cNvCxnSpPr/>
      </xdr:nvCxnSpPr>
      <xdr:spPr>
        <a:xfrm flipV="1">
          <a:off x="6924040" y="10736075"/>
          <a:ext cx="789940" cy="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132130</xdr:rowOff>
    </xdr:from>
    <xdr:to>
      <xdr:col>36</xdr:col>
      <xdr:colOff>165100</xdr:colOff>
      <xdr:row>64</xdr:row>
      <xdr:rowOff>62280</xdr:rowOff>
    </xdr:to>
    <xdr:sp macro="" textlink="">
      <xdr:nvSpPr>
        <xdr:cNvPr id="252" name="楕円 251">
          <a:extLst>
            <a:ext uri="{FF2B5EF4-FFF2-40B4-BE49-F238E27FC236}">
              <a16:creationId xmlns:a16="http://schemas.microsoft.com/office/drawing/2014/main" id="{FD0536FA-43DD-4E95-9CD2-D38B6C9DB8A6}"/>
            </a:ext>
          </a:extLst>
        </xdr:cNvPr>
        <xdr:cNvSpPr/>
      </xdr:nvSpPr>
      <xdr:spPr>
        <a:xfrm>
          <a:off x="6098540" y="10693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10602</xdr:rowOff>
    </xdr:from>
    <xdr:to>
      <xdr:col>41</xdr:col>
      <xdr:colOff>50800</xdr:colOff>
      <xdr:row>64</xdr:row>
      <xdr:rowOff>11480</xdr:rowOff>
    </xdr:to>
    <xdr:cxnSp macro="">
      <xdr:nvCxnSpPr>
        <xdr:cNvPr id="253" name="直線コネクタ 252">
          <a:extLst>
            <a:ext uri="{FF2B5EF4-FFF2-40B4-BE49-F238E27FC236}">
              <a16:creationId xmlns:a16="http://schemas.microsoft.com/office/drawing/2014/main" id="{3088EF54-B349-4A30-A82F-4F502FD4DCBB}"/>
            </a:ext>
          </a:extLst>
        </xdr:cNvPr>
        <xdr:cNvCxnSpPr/>
      </xdr:nvCxnSpPr>
      <xdr:spPr>
        <a:xfrm flipV="1">
          <a:off x="6149340" y="10739562"/>
          <a:ext cx="774700" cy="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100330</xdr:rowOff>
    </xdr:from>
    <xdr:ext cx="690189" cy="259045"/>
    <xdr:sp macro="" textlink="">
      <xdr:nvSpPr>
        <xdr:cNvPr id="254" name="n_1aveValue【橋りょう・トンネル】&#10;一人当たり有形固定資産（償却資産）額">
          <a:extLst>
            <a:ext uri="{FF2B5EF4-FFF2-40B4-BE49-F238E27FC236}">
              <a16:creationId xmlns:a16="http://schemas.microsoft.com/office/drawing/2014/main" id="{39BF9ADD-9E38-40E9-A1DD-DF0411E92CF5}"/>
            </a:ext>
          </a:extLst>
        </xdr:cNvPr>
        <xdr:cNvSpPr txBox="1"/>
      </xdr:nvSpPr>
      <xdr:spPr>
        <a:xfrm>
          <a:off x="8184225" y="103263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101600</xdr:rowOff>
    </xdr:from>
    <xdr:ext cx="690189" cy="259045"/>
    <xdr:sp macro="" textlink="">
      <xdr:nvSpPr>
        <xdr:cNvPr id="255" name="n_2aveValue【橋りょう・トンネル】&#10;一人当たり有形固定資産（償却資産）額">
          <a:extLst>
            <a:ext uri="{FF2B5EF4-FFF2-40B4-BE49-F238E27FC236}">
              <a16:creationId xmlns:a16="http://schemas.microsoft.com/office/drawing/2014/main" id="{33F4D934-98E0-479C-81EA-876AC626AF20}"/>
            </a:ext>
          </a:extLst>
        </xdr:cNvPr>
        <xdr:cNvSpPr txBox="1"/>
      </xdr:nvSpPr>
      <xdr:spPr>
        <a:xfrm>
          <a:off x="7399365" y="103276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164573</xdr:rowOff>
    </xdr:from>
    <xdr:ext cx="690189" cy="259045"/>
    <xdr:sp macro="" textlink="">
      <xdr:nvSpPr>
        <xdr:cNvPr id="256" name="n_3aveValue【橋りょう・トンネル】&#10;一人当たり有形固定資産（償却資産）額">
          <a:extLst>
            <a:ext uri="{FF2B5EF4-FFF2-40B4-BE49-F238E27FC236}">
              <a16:creationId xmlns:a16="http://schemas.microsoft.com/office/drawing/2014/main" id="{2B43F19C-1BDA-4BEC-856F-D91D858BC305}"/>
            </a:ext>
          </a:extLst>
        </xdr:cNvPr>
        <xdr:cNvSpPr txBox="1"/>
      </xdr:nvSpPr>
      <xdr:spPr>
        <a:xfrm>
          <a:off x="6624665" y="103906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107808</xdr:rowOff>
    </xdr:from>
    <xdr:ext cx="690189" cy="259045"/>
    <xdr:sp macro="" textlink="">
      <xdr:nvSpPr>
        <xdr:cNvPr id="257" name="n_4aveValue【橋りょう・トンネル】&#10;一人当たり有形固定資産（償却資産）額">
          <a:extLst>
            <a:ext uri="{FF2B5EF4-FFF2-40B4-BE49-F238E27FC236}">
              <a16:creationId xmlns:a16="http://schemas.microsoft.com/office/drawing/2014/main" id="{41A50A88-92DD-4E60-874C-A4DABBC19E88}"/>
            </a:ext>
          </a:extLst>
        </xdr:cNvPr>
        <xdr:cNvSpPr txBox="1"/>
      </xdr:nvSpPr>
      <xdr:spPr>
        <a:xfrm>
          <a:off x="5849965" y="1033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48865</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CB86ED30-8EBC-49B6-B39F-B0C24C3860C0}"/>
            </a:ext>
          </a:extLst>
        </xdr:cNvPr>
        <xdr:cNvSpPr txBox="1"/>
      </xdr:nvSpPr>
      <xdr:spPr>
        <a:xfrm>
          <a:off x="8214575" y="1077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49042</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26414D1E-7BF9-40B9-8D4B-2FA36F5B19AC}"/>
            </a:ext>
          </a:extLst>
        </xdr:cNvPr>
        <xdr:cNvSpPr txBox="1"/>
      </xdr:nvSpPr>
      <xdr:spPr>
        <a:xfrm>
          <a:off x="7444955" y="10778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52529</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E3E8A56F-DFF8-48A8-9674-33DAF5108F62}"/>
            </a:ext>
          </a:extLst>
        </xdr:cNvPr>
        <xdr:cNvSpPr txBox="1"/>
      </xdr:nvSpPr>
      <xdr:spPr>
        <a:xfrm>
          <a:off x="6670255" y="1078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53407</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F3B97244-FFAB-463F-86E5-697B0854D223}"/>
            </a:ext>
          </a:extLst>
        </xdr:cNvPr>
        <xdr:cNvSpPr txBox="1"/>
      </xdr:nvSpPr>
      <xdr:spPr>
        <a:xfrm>
          <a:off x="5872695" y="1078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C25E8809-4629-4186-B062-9C0653D5344C}"/>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5C2B1888-D685-425E-908C-29C894C2452B}"/>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9DEF5F7A-3477-4210-B110-DBD78D6DE2FC}"/>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C7AC5E94-388D-40FC-9659-41E37BCFC6CB}"/>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87BC1DED-4590-4AA0-AF44-4D6B868755C9}"/>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DBD5A39-732A-4150-A7C3-008A8D15C047}"/>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390D355-A594-4799-956F-3BC80AF7E40B}"/>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8E6253EB-62D6-4F88-BA5F-616C167763F1}"/>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230E571B-58D6-4252-AC78-BEA2CE778896}"/>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A763A752-CE58-45FA-B93E-A3615CF102E8}"/>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F13DE5BA-5E44-4B5B-995D-ED513C44D173}"/>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4F1147B1-5199-41F2-ACD1-1789C77E8FC3}"/>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5E41574A-10B8-4F73-A9A4-E660F39158C2}"/>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B5EB2F21-2993-4FA0-96E7-68D64DAF0231}"/>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C1CD0599-77B6-4D5F-9A40-1A69337A107B}"/>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A1760074-A8D5-474E-A372-76751A9D3ACE}"/>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269DAFB0-6AD7-4620-957F-784CC6F1ED25}"/>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AAFAEA0E-9549-4F36-A94D-C85D21DF3431}"/>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20F6E425-630D-4231-BB3B-ED05BA323290}"/>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32AD6C83-78F8-4B9B-881F-0AB8760E6067}"/>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3A485DEC-A88B-48D6-AE1C-A4A3003B6D03}"/>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DFBDAA0C-BDEF-403E-AFA4-65570C1892C9}"/>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E0A76CC9-49DD-4AAC-A19A-5C94AE429DD8}"/>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8C54FA5E-9EE7-49C6-B0D3-59D5AD4A366B}"/>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F42D4AD0-CA91-4ACC-9B48-7ABDF212CEE2}"/>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5C5514E5-494C-4BF4-A4C3-E74FC9D4B22E}"/>
            </a:ext>
          </a:extLst>
        </xdr:cNvPr>
        <xdr:cNvCxnSpPr/>
      </xdr:nvCxnSpPr>
      <xdr:spPr>
        <a:xfrm flipV="1">
          <a:off x="4086225" y="13057414"/>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1E986FE0-0FE2-465D-A9DE-38255D37DBCB}"/>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5B3ADD78-F835-45DC-8535-64DFA0A78236}"/>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C81CD71F-8FAF-4A87-8DF3-A36D4F7E91B2}"/>
            </a:ext>
          </a:extLst>
        </xdr:cNvPr>
        <xdr:cNvSpPr txBox="1"/>
      </xdr:nvSpPr>
      <xdr:spPr>
        <a:xfrm>
          <a:off x="4124960" y="12836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a:extLst>
            <a:ext uri="{FF2B5EF4-FFF2-40B4-BE49-F238E27FC236}">
              <a16:creationId xmlns:a16="http://schemas.microsoft.com/office/drawing/2014/main" id="{EB21B242-7DFE-45FD-9B91-340E98A5984D}"/>
            </a:ext>
          </a:extLst>
        </xdr:cNvPr>
        <xdr:cNvCxnSpPr/>
      </xdr:nvCxnSpPr>
      <xdr:spPr>
        <a:xfrm>
          <a:off x="4020820" y="130574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145341</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7EF1B13E-73F0-4A47-A9F0-5C8EEF5362CF}"/>
            </a:ext>
          </a:extLst>
        </xdr:cNvPr>
        <xdr:cNvSpPr txBox="1"/>
      </xdr:nvSpPr>
      <xdr:spPr>
        <a:xfrm>
          <a:off x="4124960" y="13891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93" name="フローチャート: 判断 292">
          <a:extLst>
            <a:ext uri="{FF2B5EF4-FFF2-40B4-BE49-F238E27FC236}">
              <a16:creationId xmlns:a16="http://schemas.microsoft.com/office/drawing/2014/main" id="{5B351488-47BE-4B26-8E5B-1131B607DD23}"/>
            </a:ext>
          </a:extLst>
        </xdr:cNvPr>
        <xdr:cNvSpPr/>
      </xdr:nvSpPr>
      <xdr:spPr>
        <a:xfrm>
          <a:off x="4036060" y="139133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3629</xdr:rowOff>
    </xdr:from>
    <xdr:to>
      <xdr:col>20</xdr:col>
      <xdr:colOff>38100</xdr:colOff>
      <xdr:row>83</xdr:row>
      <xdr:rowOff>105229</xdr:rowOff>
    </xdr:to>
    <xdr:sp macro="" textlink="">
      <xdr:nvSpPr>
        <xdr:cNvPr id="294" name="フローチャート: 判断 293">
          <a:extLst>
            <a:ext uri="{FF2B5EF4-FFF2-40B4-BE49-F238E27FC236}">
              <a16:creationId xmlns:a16="http://schemas.microsoft.com/office/drawing/2014/main" id="{5FD447D0-FA72-40E3-86FF-872DBB60D26A}"/>
            </a:ext>
          </a:extLst>
        </xdr:cNvPr>
        <xdr:cNvSpPr/>
      </xdr:nvSpPr>
      <xdr:spPr>
        <a:xfrm>
          <a:off x="3312160" y="139177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95" name="フローチャート: 判断 294">
          <a:extLst>
            <a:ext uri="{FF2B5EF4-FFF2-40B4-BE49-F238E27FC236}">
              <a16:creationId xmlns:a16="http://schemas.microsoft.com/office/drawing/2014/main" id="{F39169C4-81B1-42FA-BA48-A76A3F2EF01D}"/>
            </a:ext>
          </a:extLst>
        </xdr:cNvPr>
        <xdr:cNvSpPr/>
      </xdr:nvSpPr>
      <xdr:spPr>
        <a:xfrm>
          <a:off x="25146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96" name="フローチャート: 判断 295">
          <a:extLst>
            <a:ext uri="{FF2B5EF4-FFF2-40B4-BE49-F238E27FC236}">
              <a16:creationId xmlns:a16="http://schemas.microsoft.com/office/drawing/2014/main" id="{27F7B09A-44B4-4E2E-BDD9-A246EE008A00}"/>
            </a:ext>
          </a:extLst>
        </xdr:cNvPr>
        <xdr:cNvSpPr/>
      </xdr:nvSpPr>
      <xdr:spPr>
        <a:xfrm>
          <a:off x="1739900" y="1393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3629</xdr:rowOff>
    </xdr:from>
    <xdr:to>
      <xdr:col>6</xdr:col>
      <xdr:colOff>38100</xdr:colOff>
      <xdr:row>83</xdr:row>
      <xdr:rowOff>105229</xdr:rowOff>
    </xdr:to>
    <xdr:sp macro="" textlink="">
      <xdr:nvSpPr>
        <xdr:cNvPr id="297" name="フローチャート: 判断 296">
          <a:extLst>
            <a:ext uri="{FF2B5EF4-FFF2-40B4-BE49-F238E27FC236}">
              <a16:creationId xmlns:a16="http://schemas.microsoft.com/office/drawing/2014/main" id="{05444B56-67B7-4FFF-9106-8951709C2F74}"/>
            </a:ext>
          </a:extLst>
        </xdr:cNvPr>
        <xdr:cNvSpPr/>
      </xdr:nvSpPr>
      <xdr:spPr>
        <a:xfrm>
          <a:off x="965200" y="139177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46801B4F-3196-4042-81D6-CE9A38A4BE16}"/>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B1834E3-39F1-4278-9971-15D61D1759CF}"/>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1984269-AD50-4CCD-B56B-762E31C4C807}"/>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3EC1B92-5486-4F40-88B8-7EF39AD3CB45}"/>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B454C29-E999-4635-B64B-47D703CB1764}"/>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130992</xdr:rowOff>
    </xdr:from>
    <xdr:to>
      <xdr:col>24</xdr:col>
      <xdr:colOff>114300</xdr:colOff>
      <xdr:row>81</xdr:row>
      <xdr:rowOff>61142</xdr:rowOff>
    </xdr:to>
    <xdr:sp macro="" textlink="">
      <xdr:nvSpPr>
        <xdr:cNvPr id="303" name="楕円 302">
          <a:extLst>
            <a:ext uri="{FF2B5EF4-FFF2-40B4-BE49-F238E27FC236}">
              <a16:creationId xmlns:a16="http://schemas.microsoft.com/office/drawing/2014/main" id="{BB648094-8A46-4B63-8628-F889BDF80E6B}"/>
            </a:ext>
          </a:extLst>
        </xdr:cNvPr>
        <xdr:cNvSpPr/>
      </xdr:nvSpPr>
      <xdr:spPr>
        <a:xfrm>
          <a:off x="4036060" y="135421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153869</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828B086C-5068-4BBA-9302-A70ACFECBF76}"/>
            </a:ext>
          </a:extLst>
        </xdr:cNvPr>
        <xdr:cNvSpPr txBox="1"/>
      </xdr:nvSpPr>
      <xdr:spPr>
        <a:xfrm>
          <a:off x="4124960" y="1339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98334</xdr:rowOff>
    </xdr:from>
    <xdr:to>
      <xdr:col>20</xdr:col>
      <xdr:colOff>38100</xdr:colOff>
      <xdr:row>81</xdr:row>
      <xdr:rowOff>28484</xdr:rowOff>
    </xdr:to>
    <xdr:sp macro="" textlink="">
      <xdr:nvSpPr>
        <xdr:cNvPr id="305" name="楕円 304">
          <a:extLst>
            <a:ext uri="{FF2B5EF4-FFF2-40B4-BE49-F238E27FC236}">
              <a16:creationId xmlns:a16="http://schemas.microsoft.com/office/drawing/2014/main" id="{84EE9D53-C8AC-407B-B345-DAFF6042BCEA}"/>
            </a:ext>
          </a:extLst>
        </xdr:cNvPr>
        <xdr:cNvSpPr/>
      </xdr:nvSpPr>
      <xdr:spPr>
        <a:xfrm>
          <a:off x="3312160" y="135095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149134</xdr:rowOff>
    </xdr:from>
    <xdr:to>
      <xdr:col>24</xdr:col>
      <xdr:colOff>63500</xdr:colOff>
      <xdr:row>81</xdr:row>
      <xdr:rowOff>10342</xdr:rowOff>
    </xdr:to>
    <xdr:cxnSp macro="">
      <xdr:nvCxnSpPr>
        <xdr:cNvPr id="306" name="直線コネクタ 305">
          <a:extLst>
            <a:ext uri="{FF2B5EF4-FFF2-40B4-BE49-F238E27FC236}">
              <a16:creationId xmlns:a16="http://schemas.microsoft.com/office/drawing/2014/main" id="{A0C5C500-D696-4793-A6E7-DF3E00989BF5}"/>
            </a:ext>
          </a:extLst>
        </xdr:cNvPr>
        <xdr:cNvCxnSpPr/>
      </xdr:nvCxnSpPr>
      <xdr:spPr>
        <a:xfrm>
          <a:off x="3355340" y="13560334"/>
          <a:ext cx="731520" cy="2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62412</xdr:rowOff>
    </xdr:from>
    <xdr:to>
      <xdr:col>15</xdr:col>
      <xdr:colOff>101600</xdr:colOff>
      <xdr:row>80</xdr:row>
      <xdr:rowOff>164012</xdr:rowOff>
    </xdr:to>
    <xdr:sp macro="" textlink="">
      <xdr:nvSpPr>
        <xdr:cNvPr id="307" name="楕円 306">
          <a:extLst>
            <a:ext uri="{FF2B5EF4-FFF2-40B4-BE49-F238E27FC236}">
              <a16:creationId xmlns:a16="http://schemas.microsoft.com/office/drawing/2014/main" id="{F7311E30-BAB3-499D-AE25-47191D80CE70}"/>
            </a:ext>
          </a:extLst>
        </xdr:cNvPr>
        <xdr:cNvSpPr/>
      </xdr:nvSpPr>
      <xdr:spPr>
        <a:xfrm>
          <a:off x="2514600" y="1347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113212</xdr:rowOff>
    </xdr:from>
    <xdr:to>
      <xdr:col>19</xdr:col>
      <xdr:colOff>177800</xdr:colOff>
      <xdr:row>80</xdr:row>
      <xdr:rowOff>149134</xdr:rowOff>
    </xdr:to>
    <xdr:cxnSp macro="">
      <xdr:nvCxnSpPr>
        <xdr:cNvPr id="308" name="直線コネクタ 307">
          <a:extLst>
            <a:ext uri="{FF2B5EF4-FFF2-40B4-BE49-F238E27FC236}">
              <a16:creationId xmlns:a16="http://schemas.microsoft.com/office/drawing/2014/main" id="{7CCB263B-C288-4FE5-9260-606546D988DA}"/>
            </a:ext>
          </a:extLst>
        </xdr:cNvPr>
        <xdr:cNvCxnSpPr/>
      </xdr:nvCxnSpPr>
      <xdr:spPr>
        <a:xfrm>
          <a:off x="2565400" y="13524412"/>
          <a:ext cx="78994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26488</xdr:rowOff>
    </xdr:from>
    <xdr:to>
      <xdr:col>10</xdr:col>
      <xdr:colOff>165100</xdr:colOff>
      <xdr:row>80</xdr:row>
      <xdr:rowOff>128088</xdr:rowOff>
    </xdr:to>
    <xdr:sp macro="" textlink="">
      <xdr:nvSpPr>
        <xdr:cNvPr id="309" name="楕円 308">
          <a:extLst>
            <a:ext uri="{FF2B5EF4-FFF2-40B4-BE49-F238E27FC236}">
              <a16:creationId xmlns:a16="http://schemas.microsoft.com/office/drawing/2014/main" id="{BDFBAF22-F325-4604-9718-4AA7EA99BAE9}"/>
            </a:ext>
          </a:extLst>
        </xdr:cNvPr>
        <xdr:cNvSpPr/>
      </xdr:nvSpPr>
      <xdr:spPr>
        <a:xfrm>
          <a:off x="1739900" y="134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77288</xdr:rowOff>
    </xdr:from>
    <xdr:to>
      <xdr:col>15</xdr:col>
      <xdr:colOff>50800</xdr:colOff>
      <xdr:row>80</xdr:row>
      <xdr:rowOff>113212</xdr:rowOff>
    </xdr:to>
    <xdr:cxnSp macro="">
      <xdr:nvCxnSpPr>
        <xdr:cNvPr id="310" name="直線コネクタ 309">
          <a:extLst>
            <a:ext uri="{FF2B5EF4-FFF2-40B4-BE49-F238E27FC236}">
              <a16:creationId xmlns:a16="http://schemas.microsoft.com/office/drawing/2014/main" id="{CD03E8B3-882F-41CF-A6DF-6D6071E6E3A3}"/>
            </a:ext>
          </a:extLst>
        </xdr:cNvPr>
        <xdr:cNvCxnSpPr/>
      </xdr:nvCxnSpPr>
      <xdr:spPr>
        <a:xfrm>
          <a:off x="1790700" y="13488488"/>
          <a:ext cx="7747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162016</xdr:rowOff>
    </xdr:from>
    <xdr:to>
      <xdr:col>6</xdr:col>
      <xdr:colOff>38100</xdr:colOff>
      <xdr:row>80</xdr:row>
      <xdr:rowOff>92166</xdr:rowOff>
    </xdr:to>
    <xdr:sp macro="" textlink="">
      <xdr:nvSpPr>
        <xdr:cNvPr id="311" name="楕円 310">
          <a:extLst>
            <a:ext uri="{FF2B5EF4-FFF2-40B4-BE49-F238E27FC236}">
              <a16:creationId xmlns:a16="http://schemas.microsoft.com/office/drawing/2014/main" id="{6B482177-2907-4E01-A9EB-39BD8B8939AE}"/>
            </a:ext>
          </a:extLst>
        </xdr:cNvPr>
        <xdr:cNvSpPr/>
      </xdr:nvSpPr>
      <xdr:spPr>
        <a:xfrm>
          <a:off x="965200" y="134055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41366</xdr:rowOff>
    </xdr:from>
    <xdr:to>
      <xdr:col>10</xdr:col>
      <xdr:colOff>114300</xdr:colOff>
      <xdr:row>80</xdr:row>
      <xdr:rowOff>77288</xdr:rowOff>
    </xdr:to>
    <xdr:cxnSp macro="">
      <xdr:nvCxnSpPr>
        <xdr:cNvPr id="312" name="直線コネクタ 311">
          <a:extLst>
            <a:ext uri="{FF2B5EF4-FFF2-40B4-BE49-F238E27FC236}">
              <a16:creationId xmlns:a16="http://schemas.microsoft.com/office/drawing/2014/main" id="{CF21EE17-2189-41E4-AA3C-806D009661CF}"/>
            </a:ext>
          </a:extLst>
        </xdr:cNvPr>
        <xdr:cNvCxnSpPr/>
      </xdr:nvCxnSpPr>
      <xdr:spPr>
        <a:xfrm>
          <a:off x="1008380" y="13452566"/>
          <a:ext cx="78232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96356</xdr:rowOff>
    </xdr:from>
    <xdr:ext cx="405111" cy="259045"/>
    <xdr:sp macro="" textlink="">
      <xdr:nvSpPr>
        <xdr:cNvPr id="313" name="n_1aveValue【公営住宅】&#10;有形固定資産減価償却率">
          <a:extLst>
            <a:ext uri="{FF2B5EF4-FFF2-40B4-BE49-F238E27FC236}">
              <a16:creationId xmlns:a16="http://schemas.microsoft.com/office/drawing/2014/main" id="{8BC7E31E-9A03-4EAA-BC4C-D31A6D4F0DC6}"/>
            </a:ext>
          </a:extLst>
        </xdr:cNvPr>
        <xdr:cNvSpPr txBox="1"/>
      </xdr:nvSpPr>
      <xdr:spPr>
        <a:xfrm>
          <a:off x="3170564" y="14010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148607</xdr:rowOff>
    </xdr:from>
    <xdr:ext cx="405111" cy="259045"/>
    <xdr:sp macro="" textlink="">
      <xdr:nvSpPr>
        <xdr:cNvPr id="314" name="n_2aveValue【公営住宅】&#10;有形固定資産減価償却率">
          <a:extLst>
            <a:ext uri="{FF2B5EF4-FFF2-40B4-BE49-F238E27FC236}">
              <a16:creationId xmlns:a16="http://schemas.microsoft.com/office/drawing/2014/main" id="{3ADD5DC2-1825-43BB-A4C0-B3B7A76E7D84}"/>
            </a:ext>
          </a:extLst>
        </xdr:cNvPr>
        <xdr:cNvSpPr txBox="1"/>
      </xdr:nvSpPr>
      <xdr:spPr>
        <a:xfrm>
          <a:off x="238570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117583</xdr:rowOff>
    </xdr:from>
    <xdr:ext cx="405111" cy="259045"/>
    <xdr:sp macro="" textlink="">
      <xdr:nvSpPr>
        <xdr:cNvPr id="315" name="n_3aveValue【公営住宅】&#10;有形固定資産減価償却率">
          <a:extLst>
            <a:ext uri="{FF2B5EF4-FFF2-40B4-BE49-F238E27FC236}">
              <a16:creationId xmlns:a16="http://schemas.microsoft.com/office/drawing/2014/main" id="{09E9F4F8-1FC8-4F98-AE6C-0F834F5EAB9B}"/>
            </a:ext>
          </a:extLst>
        </xdr:cNvPr>
        <xdr:cNvSpPr txBox="1"/>
      </xdr:nvSpPr>
      <xdr:spPr>
        <a:xfrm>
          <a:off x="1611004" y="14031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96356</xdr:rowOff>
    </xdr:from>
    <xdr:ext cx="405111" cy="259045"/>
    <xdr:sp macro="" textlink="">
      <xdr:nvSpPr>
        <xdr:cNvPr id="316" name="n_4aveValue【公営住宅】&#10;有形固定資産減価償却率">
          <a:extLst>
            <a:ext uri="{FF2B5EF4-FFF2-40B4-BE49-F238E27FC236}">
              <a16:creationId xmlns:a16="http://schemas.microsoft.com/office/drawing/2014/main" id="{31D875D2-D74B-4B22-90A4-0D1142580C0A}"/>
            </a:ext>
          </a:extLst>
        </xdr:cNvPr>
        <xdr:cNvSpPr txBox="1"/>
      </xdr:nvSpPr>
      <xdr:spPr>
        <a:xfrm>
          <a:off x="836304" y="14010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45011</xdr:rowOff>
    </xdr:from>
    <xdr:ext cx="405111" cy="259045"/>
    <xdr:sp macro="" textlink="">
      <xdr:nvSpPr>
        <xdr:cNvPr id="317" name="n_1mainValue【公営住宅】&#10;有形固定資産減価償却率">
          <a:extLst>
            <a:ext uri="{FF2B5EF4-FFF2-40B4-BE49-F238E27FC236}">
              <a16:creationId xmlns:a16="http://schemas.microsoft.com/office/drawing/2014/main" id="{FC4EB7B3-3983-4946-937A-1B212F2376E9}"/>
            </a:ext>
          </a:extLst>
        </xdr:cNvPr>
        <xdr:cNvSpPr txBox="1"/>
      </xdr:nvSpPr>
      <xdr:spPr>
        <a:xfrm>
          <a:off x="3170564" y="1328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9089</xdr:rowOff>
    </xdr:from>
    <xdr:ext cx="405111" cy="259045"/>
    <xdr:sp macro="" textlink="">
      <xdr:nvSpPr>
        <xdr:cNvPr id="318" name="n_2mainValue【公営住宅】&#10;有形固定資産減価償却率">
          <a:extLst>
            <a:ext uri="{FF2B5EF4-FFF2-40B4-BE49-F238E27FC236}">
              <a16:creationId xmlns:a16="http://schemas.microsoft.com/office/drawing/2014/main" id="{4864EDEB-4F12-435E-9668-2E7CAEE419B3}"/>
            </a:ext>
          </a:extLst>
        </xdr:cNvPr>
        <xdr:cNvSpPr txBox="1"/>
      </xdr:nvSpPr>
      <xdr:spPr>
        <a:xfrm>
          <a:off x="2385704" y="1325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144615</xdr:rowOff>
    </xdr:from>
    <xdr:ext cx="405111" cy="259045"/>
    <xdr:sp macro="" textlink="">
      <xdr:nvSpPr>
        <xdr:cNvPr id="319" name="n_3mainValue【公営住宅】&#10;有形固定資産減価償却率">
          <a:extLst>
            <a:ext uri="{FF2B5EF4-FFF2-40B4-BE49-F238E27FC236}">
              <a16:creationId xmlns:a16="http://schemas.microsoft.com/office/drawing/2014/main" id="{BC942B4B-01C4-47DD-8DA2-8FBB6E7D7D4F}"/>
            </a:ext>
          </a:extLst>
        </xdr:cNvPr>
        <xdr:cNvSpPr txBox="1"/>
      </xdr:nvSpPr>
      <xdr:spPr>
        <a:xfrm>
          <a:off x="1611004" y="1322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108693</xdr:rowOff>
    </xdr:from>
    <xdr:ext cx="405111" cy="259045"/>
    <xdr:sp macro="" textlink="">
      <xdr:nvSpPr>
        <xdr:cNvPr id="320" name="n_4mainValue【公営住宅】&#10;有形固定資産減価償却率">
          <a:extLst>
            <a:ext uri="{FF2B5EF4-FFF2-40B4-BE49-F238E27FC236}">
              <a16:creationId xmlns:a16="http://schemas.microsoft.com/office/drawing/2014/main" id="{9E4420DF-3B7E-4C3D-9BAC-30A9B0FA102B}"/>
            </a:ext>
          </a:extLst>
        </xdr:cNvPr>
        <xdr:cNvSpPr txBox="1"/>
      </xdr:nvSpPr>
      <xdr:spPr>
        <a:xfrm>
          <a:off x="836304" y="1318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C172C973-BB86-40E8-8210-B12104FB05AA}"/>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5C04B987-F23B-46E8-B901-D9746B159015}"/>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E957D693-6CD7-4910-B642-E974C07497D2}"/>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FCE9498-27A0-495A-9D6F-D1FE0F17FFE8}"/>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DFCF0D7D-6C64-4588-B071-CE8FB1E70FC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C950F063-CF21-4A8C-9EED-868721D3FD58}"/>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DFF270B1-81B3-411A-A2CD-9FA5FAF83754}"/>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6237E261-2330-4994-BDEA-E9922EA0E027}"/>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79190BD6-459A-4BDC-89DB-768CBA331FA6}"/>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19523DEF-EB4E-4327-A7AE-83DB9F23B14F}"/>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id="{D13391D7-D458-4209-AAB5-4170551C1A60}"/>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id="{B64CF151-53B5-4C2F-B457-1D958E7ECEEC}"/>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id="{8FB2F62F-86AB-4C77-BFC2-B1A1E6F7FA54}"/>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a:extLst>
            <a:ext uri="{FF2B5EF4-FFF2-40B4-BE49-F238E27FC236}">
              <a16:creationId xmlns:a16="http://schemas.microsoft.com/office/drawing/2014/main" id="{B62BCD82-B074-4756-9D68-6A65466CE0F9}"/>
            </a:ext>
          </a:extLst>
        </xdr:cNvPr>
        <xdr:cNvSpPr txBox="1"/>
      </xdr:nvSpPr>
      <xdr:spPr>
        <a:xfrm>
          <a:off x="5364041" y="138709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id="{FF88EBB6-FAE7-4FF3-B803-B9FB269DAD6A}"/>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a:extLst>
            <a:ext uri="{FF2B5EF4-FFF2-40B4-BE49-F238E27FC236}">
              <a16:creationId xmlns:a16="http://schemas.microsoft.com/office/drawing/2014/main" id="{45B3D728-8518-482F-AFBF-0D45E4DFFD9C}"/>
            </a:ext>
          </a:extLst>
        </xdr:cNvPr>
        <xdr:cNvSpPr txBox="1"/>
      </xdr:nvSpPr>
      <xdr:spPr>
        <a:xfrm>
          <a:off x="5364041" y="13421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id="{58770192-D5A8-4E56-8B8B-9A270823DF3E}"/>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a:extLst>
            <a:ext uri="{FF2B5EF4-FFF2-40B4-BE49-F238E27FC236}">
              <a16:creationId xmlns:a16="http://schemas.microsoft.com/office/drawing/2014/main" id="{9E4A4553-8CD2-4CF7-AE15-1FE944F25532}"/>
            </a:ext>
          </a:extLst>
        </xdr:cNvPr>
        <xdr:cNvSpPr txBox="1"/>
      </xdr:nvSpPr>
      <xdr:spPr>
        <a:xfrm>
          <a:off x="5364041" y="129756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A41FC2C-DBD0-413C-A971-23374A121B95}"/>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7CAA7A04-FD71-479C-AD40-ADD274AE3CC7}"/>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B1CDAF06-B251-43AA-B121-A89003A1F302}"/>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68504</xdr:rowOff>
    </xdr:from>
    <xdr:to>
      <xdr:col>54</xdr:col>
      <xdr:colOff>189865</xdr:colOff>
      <xdr:row>86</xdr:row>
      <xdr:rowOff>22053</xdr:rowOff>
    </xdr:to>
    <xdr:cxnSp macro="">
      <xdr:nvCxnSpPr>
        <xdr:cNvPr id="342" name="直線コネクタ 341">
          <a:extLst>
            <a:ext uri="{FF2B5EF4-FFF2-40B4-BE49-F238E27FC236}">
              <a16:creationId xmlns:a16="http://schemas.microsoft.com/office/drawing/2014/main" id="{0B4AA2B9-85FE-4E82-A965-1E0CBD3A104A}"/>
            </a:ext>
          </a:extLst>
        </xdr:cNvPr>
        <xdr:cNvCxnSpPr/>
      </xdr:nvCxnSpPr>
      <xdr:spPr>
        <a:xfrm flipV="1">
          <a:off x="9219565" y="13144424"/>
          <a:ext cx="0" cy="129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25880</xdr:rowOff>
    </xdr:from>
    <xdr:ext cx="469744" cy="259045"/>
    <xdr:sp macro="" textlink="">
      <xdr:nvSpPr>
        <xdr:cNvPr id="343" name="【公営住宅】&#10;一人当たり面積最小値テキスト">
          <a:extLst>
            <a:ext uri="{FF2B5EF4-FFF2-40B4-BE49-F238E27FC236}">
              <a16:creationId xmlns:a16="http://schemas.microsoft.com/office/drawing/2014/main" id="{63C8DC79-16CE-44A7-AB94-E68AD86DDDAA}"/>
            </a:ext>
          </a:extLst>
        </xdr:cNvPr>
        <xdr:cNvSpPr txBox="1"/>
      </xdr:nvSpPr>
      <xdr:spPr>
        <a:xfrm>
          <a:off x="9258300" y="1444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22053</xdr:rowOff>
    </xdr:from>
    <xdr:to>
      <xdr:col>55</xdr:col>
      <xdr:colOff>88900</xdr:colOff>
      <xdr:row>86</xdr:row>
      <xdr:rowOff>22053</xdr:rowOff>
    </xdr:to>
    <xdr:cxnSp macro="">
      <xdr:nvCxnSpPr>
        <xdr:cNvPr id="344" name="直線コネクタ 343">
          <a:extLst>
            <a:ext uri="{FF2B5EF4-FFF2-40B4-BE49-F238E27FC236}">
              <a16:creationId xmlns:a16="http://schemas.microsoft.com/office/drawing/2014/main" id="{4CD423AB-BA0A-483A-9443-EC8DF7B97C49}"/>
            </a:ext>
          </a:extLst>
        </xdr:cNvPr>
        <xdr:cNvCxnSpPr/>
      </xdr:nvCxnSpPr>
      <xdr:spPr>
        <a:xfrm>
          <a:off x="9154160" y="144390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15181</xdr:rowOff>
    </xdr:from>
    <xdr:ext cx="534377" cy="259045"/>
    <xdr:sp macro="" textlink="">
      <xdr:nvSpPr>
        <xdr:cNvPr id="345" name="【公営住宅】&#10;一人当たり面積最大値テキスト">
          <a:extLst>
            <a:ext uri="{FF2B5EF4-FFF2-40B4-BE49-F238E27FC236}">
              <a16:creationId xmlns:a16="http://schemas.microsoft.com/office/drawing/2014/main" id="{803C73DA-463C-4F0C-818C-BDC3260B3E9B}"/>
            </a:ext>
          </a:extLst>
        </xdr:cNvPr>
        <xdr:cNvSpPr txBox="1"/>
      </xdr:nvSpPr>
      <xdr:spPr>
        <a:xfrm>
          <a:off x="9258300" y="1292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68504</xdr:rowOff>
    </xdr:from>
    <xdr:to>
      <xdr:col>55</xdr:col>
      <xdr:colOff>88900</xdr:colOff>
      <xdr:row>78</xdr:row>
      <xdr:rowOff>68504</xdr:rowOff>
    </xdr:to>
    <xdr:cxnSp macro="">
      <xdr:nvCxnSpPr>
        <xdr:cNvPr id="346" name="直線コネクタ 345">
          <a:extLst>
            <a:ext uri="{FF2B5EF4-FFF2-40B4-BE49-F238E27FC236}">
              <a16:creationId xmlns:a16="http://schemas.microsoft.com/office/drawing/2014/main" id="{3698566E-ED0E-4CCE-9F04-E3A11017BC80}"/>
            </a:ext>
          </a:extLst>
        </xdr:cNvPr>
        <xdr:cNvCxnSpPr/>
      </xdr:nvCxnSpPr>
      <xdr:spPr>
        <a:xfrm>
          <a:off x="9154160" y="131444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169969</xdr:rowOff>
    </xdr:from>
    <xdr:ext cx="469744" cy="259045"/>
    <xdr:sp macro="" textlink="">
      <xdr:nvSpPr>
        <xdr:cNvPr id="347" name="【公営住宅】&#10;一人当たり面積平均値テキスト">
          <a:extLst>
            <a:ext uri="{FF2B5EF4-FFF2-40B4-BE49-F238E27FC236}">
              <a16:creationId xmlns:a16="http://schemas.microsoft.com/office/drawing/2014/main" id="{214E1FCC-BDA7-4E5D-9D81-A37E3658FCC4}"/>
            </a:ext>
          </a:extLst>
        </xdr:cNvPr>
        <xdr:cNvSpPr txBox="1"/>
      </xdr:nvSpPr>
      <xdr:spPr>
        <a:xfrm>
          <a:off x="9258300" y="14084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147092</xdr:rowOff>
    </xdr:from>
    <xdr:to>
      <xdr:col>55</xdr:col>
      <xdr:colOff>50800</xdr:colOff>
      <xdr:row>85</xdr:row>
      <xdr:rowOff>77242</xdr:rowOff>
    </xdr:to>
    <xdr:sp macro="" textlink="">
      <xdr:nvSpPr>
        <xdr:cNvPr id="348" name="フローチャート: 判断 347">
          <a:extLst>
            <a:ext uri="{FF2B5EF4-FFF2-40B4-BE49-F238E27FC236}">
              <a16:creationId xmlns:a16="http://schemas.microsoft.com/office/drawing/2014/main" id="{92B373A6-8DAC-4D84-82E1-3D650D8ADCAD}"/>
            </a:ext>
          </a:extLst>
        </xdr:cNvPr>
        <xdr:cNvSpPr/>
      </xdr:nvSpPr>
      <xdr:spPr>
        <a:xfrm>
          <a:off x="9192260" y="142288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122814</xdr:rowOff>
    </xdr:from>
    <xdr:to>
      <xdr:col>50</xdr:col>
      <xdr:colOff>165100</xdr:colOff>
      <xdr:row>85</xdr:row>
      <xdr:rowOff>52964</xdr:rowOff>
    </xdr:to>
    <xdr:sp macro="" textlink="">
      <xdr:nvSpPr>
        <xdr:cNvPr id="349" name="フローチャート: 判断 348">
          <a:extLst>
            <a:ext uri="{FF2B5EF4-FFF2-40B4-BE49-F238E27FC236}">
              <a16:creationId xmlns:a16="http://schemas.microsoft.com/office/drawing/2014/main" id="{22E11B30-A3E0-439A-8B5C-A38AFBBABF82}"/>
            </a:ext>
          </a:extLst>
        </xdr:cNvPr>
        <xdr:cNvSpPr/>
      </xdr:nvSpPr>
      <xdr:spPr>
        <a:xfrm>
          <a:off x="8445500" y="142045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134107</xdr:rowOff>
    </xdr:from>
    <xdr:to>
      <xdr:col>46</xdr:col>
      <xdr:colOff>38100</xdr:colOff>
      <xdr:row>85</xdr:row>
      <xdr:rowOff>64257</xdr:rowOff>
    </xdr:to>
    <xdr:sp macro="" textlink="">
      <xdr:nvSpPr>
        <xdr:cNvPr id="350" name="フローチャート: 判断 349">
          <a:extLst>
            <a:ext uri="{FF2B5EF4-FFF2-40B4-BE49-F238E27FC236}">
              <a16:creationId xmlns:a16="http://schemas.microsoft.com/office/drawing/2014/main" id="{8530C596-A324-4891-9200-0BF324AA8DF7}"/>
            </a:ext>
          </a:extLst>
        </xdr:cNvPr>
        <xdr:cNvSpPr/>
      </xdr:nvSpPr>
      <xdr:spPr>
        <a:xfrm>
          <a:off x="7670800" y="142158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14184</xdr:rowOff>
    </xdr:from>
    <xdr:to>
      <xdr:col>41</xdr:col>
      <xdr:colOff>101600</xdr:colOff>
      <xdr:row>85</xdr:row>
      <xdr:rowOff>115784</xdr:rowOff>
    </xdr:to>
    <xdr:sp macro="" textlink="">
      <xdr:nvSpPr>
        <xdr:cNvPr id="351" name="フローチャート: 判断 350">
          <a:extLst>
            <a:ext uri="{FF2B5EF4-FFF2-40B4-BE49-F238E27FC236}">
              <a16:creationId xmlns:a16="http://schemas.microsoft.com/office/drawing/2014/main" id="{776F30D5-B250-4E94-B6F0-597405917F16}"/>
            </a:ext>
          </a:extLst>
        </xdr:cNvPr>
        <xdr:cNvSpPr/>
      </xdr:nvSpPr>
      <xdr:spPr>
        <a:xfrm>
          <a:off x="6873240" y="1426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165334</xdr:rowOff>
    </xdr:from>
    <xdr:to>
      <xdr:col>36</xdr:col>
      <xdr:colOff>165100</xdr:colOff>
      <xdr:row>85</xdr:row>
      <xdr:rowOff>95484</xdr:rowOff>
    </xdr:to>
    <xdr:sp macro="" textlink="">
      <xdr:nvSpPr>
        <xdr:cNvPr id="352" name="フローチャート: 判断 351">
          <a:extLst>
            <a:ext uri="{FF2B5EF4-FFF2-40B4-BE49-F238E27FC236}">
              <a16:creationId xmlns:a16="http://schemas.microsoft.com/office/drawing/2014/main" id="{7B949E0F-251E-4A2F-8147-CEF6D8A91D0A}"/>
            </a:ext>
          </a:extLst>
        </xdr:cNvPr>
        <xdr:cNvSpPr/>
      </xdr:nvSpPr>
      <xdr:spPr>
        <a:xfrm>
          <a:off x="6098540" y="142470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E5177293-0658-4A79-ADC3-405F0C0A5144}"/>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53634895-47D8-4785-8CF1-52D447DE6417}"/>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6BF32651-C0C4-4B34-BEFC-D4DAE4A0DED9}"/>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29607423-F2F9-464B-88DF-63DC4102B54C}"/>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69DEA5B-29FA-444D-9828-38DBCDA10841}"/>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83221</xdr:rowOff>
    </xdr:from>
    <xdr:to>
      <xdr:col>55</xdr:col>
      <xdr:colOff>50800</xdr:colOff>
      <xdr:row>86</xdr:row>
      <xdr:rowOff>13371</xdr:rowOff>
    </xdr:to>
    <xdr:sp macro="" textlink="">
      <xdr:nvSpPr>
        <xdr:cNvPr id="358" name="楕円 357">
          <a:extLst>
            <a:ext uri="{FF2B5EF4-FFF2-40B4-BE49-F238E27FC236}">
              <a16:creationId xmlns:a16="http://schemas.microsoft.com/office/drawing/2014/main" id="{11859427-2D84-49AD-9950-5AE218F9D09A}"/>
            </a:ext>
          </a:extLst>
        </xdr:cNvPr>
        <xdr:cNvSpPr/>
      </xdr:nvSpPr>
      <xdr:spPr>
        <a:xfrm>
          <a:off x="9192260" y="143326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169598</xdr:rowOff>
    </xdr:from>
    <xdr:ext cx="469744" cy="259045"/>
    <xdr:sp macro="" textlink="">
      <xdr:nvSpPr>
        <xdr:cNvPr id="359" name="【公営住宅】&#10;一人当たり面積該当値テキスト">
          <a:extLst>
            <a:ext uri="{FF2B5EF4-FFF2-40B4-BE49-F238E27FC236}">
              <a16:creationId xmlns:a16="http://schemas.microsoft.com/office/drawing/2014/main" id="{DAF4CF6B-2B71-4F8A-96F1-06054D2D7E0F}"/>
            </a:ext>
          </a:extLst>
        </xdr:cNvPr>
        <xdr:cNvSpPr txBox="1"/>
      </xdr:nvSpPr>
      <xdr:spPr>
        <a:xfrm>
          <a:off x="9258300" y="1425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84775</xdr:rowOff>
    </xdr:from>
    <xdr:to>
      <xdr:col>50</xdr:col>
      <xdr:colOff>165100</xdr:colOff>
      <xdr:row>86</xdr:row>
      <xdr:rowOff>14925</xdr:rowOff>
    </xdr:to>
    <xdr:sp macro="" textlink="">
      <xdr:nvSpPr>
        <xdr:cNvPr id="360" name="楕円 359">
          <a:extLst>
            <a:ext uri="{FF2B5EF4-FFF2-40B4-BE49-F238E27FC236}">
              <a16:creationId xmlns:a16="http://schemas.microsoft.com/office/drawing/2014/main" id="{6EF76EBE-7928-4C51-9E8A-AAB80B3A6D1C}"/>
            </a:ext>
          </a:extLst>
        </xdr:cNvPr>
        <xdr:cNvSpPr/>
      </xdr:nvSpPr>
      <xdr:spPr>
        <a:xfrm>
          <a:off x="8445500" y="143341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134021</xdr:rowOff>
    </xdr:from>
    <xdr:to>
      <xdr:col>55</xdr:col>
      <xdr:colOff>0</xdr:colOff>
      <xdr:row>85</xdr:row>
      <xdr:rowOff>135575</xdr:rowOff>
    </xdr:to>
    <xdr:cxnSp macro="">
      <xdr:nvCxnSpPr>
        <xdr:cNvPr id="361" name="直線コネクタ 360">
          <a:extLst>
            <a:ext uri="{FF2B5EF4-FFF2-40B4-BE49-F238E27FC236}">
              <a16:creationId xmlns:a16="http://schemas.microsoft.com/office/drawing/2014/main" id="{CEA59723-EC6A-473C-BE78-5D813253D863}"/>
            </a:ext>
          </a:extLst>
        </xdr:cNvPr>
        <xdr:cNvCxnSpPr/>
      </xdr:nvCxnSpPr>
      <xdr:spPr>
        <a:xfrm flipV="1">
          <a:off x="8496300" y="14383421"/>
          <a:ext cx="7239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86192</xdr:rowOff>
    </xdr:from>
    <xdr:to>
      <xdr:col>46</xdr:col>
      <xdr:colOff>38100</xdr:colOff>
      <xdr:row>86</xdr:row>
      <xdr:rowOff>16342</xdr:rowOff>
    </xdr:to>
    <xdr:sp macro="" textlink="">
      <xdr:nvSpPr>
        <xdr:cNvPr id="362" name="楕円 361">
          <a:extLst>
            <a:ext uri="{FF2B5EF4-FFF2-40B4-BE49-F238E27FC236}">
              <a16:creationId xmlns:a16="http://schemas.microsoft.com/office/drawing/2014/main" id="{03C26EEA-779D-4C8E-812E-2EBEDF2AAE42}"/>
            </a:ext>
          </a:extLst>
        </xdr:cNvPr>
        <xdr:cNvSpPr/>
      </xdr:nvSpPr>
      <xdr:spPr>
        <a:xfrm>
          <a:off x="7670800" y="143355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135575</xdr:rowOff>
    </xdr:from>
    <xdr:to>
      <xdr:col>50</xdr:col>
      <xdr:colOff>114300</xdr:colOff>
      <xdr:row>85</xdr:row>
      <xdr:rowOff>136992</xdr:rowOff>
    </xdr:to>
    <xdr:cxnSp macro="">
      <xdr:nvCxnSpPr>
        <xdr:cNvPr id="363" name="直線コネクタ 362">
          <a:extLst>
            <a:ext uri="{FF2B5EF4-FFF2-40B4-BE49-F238E27FC236}">
              <a16:creationId xmlns:a16="http://schemas.microsoft.com/office/drawing/2014/main" id="{37A9354A-C01E-452E-B986-59D7A6AC9C9B}"/>
            </a:ext>
          </a:extLst>
        </xdr:cNvPr>
        <xdr:cNvCxnSpPr/>
      </xdr:nvCxnSpPr>
      <xdr:spPr>
        <a:xfrm flipV="1">
          <a:off x="7713980" y="14384975"/>
          <a:ext cx="78232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88706</xdr:rowOff>
    </xdr:from>
    <xdr:to>
      <xdr:col>41</xdr:col>
      <xdr:colOff>101600</xdr:colOff>
      <xdr:row>86</xdr:row>
      <xdr:rowOff>18856</xdr:rowOff>
    </xdr:to>
    <xdr:sp macro="" textlink="">
      <xdr:nvSpPr>
        <xdr:cNvPr id="364" name="楕円 363">
          <a:extLst>
            <a:ext uri="{FF2B5EF4-FFF2-40B4-BE49-F238E27FC236}">
              <a16:creationId xmlns:a16="http://schemas.microsoft.com/office/drawing/2014/main" id="{C279AEAF-7FC3-4735-A39B-728DDC08051C}"/>
            </a:ext>
          </a:extLst>
        </xdr:cNvPr>
        <xdr:cNvSpPr/>
      </xdr:nvSpPr>
      <xdr:spPr>
        <a:xfrm>
          <a:off x="6873240" y="143381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136992</xdr:rowOff>
    </xdr:from>
    <xdr:to>
      <xdr:col>45</xdr:col>
      <xdr:colOff>177800</xdr:colOff>
      <xdr:row>85</xdr:row>
      <xdr:rowOff>139506</xdr:rowOff>
    </xdr:to>
    <xdr:cxnSp macro="">
      <xdr:nvCxnSpPr>
        <xdr:cNvPr id="365" name="直線コネクタ 364">
          <a:extLst>
            <a:ext uri="{FF2B5EF4-FFF2-40B4-BE49-F238E27FC236}">
              <a16:creationId xmlns:a16="http://schemas.microsoft.com/office/drawing/2014/main" id="{BDF40199-DA48-4BC9-A48F-84789467D2F1}"/>
            </a:ext>
          </a:extLst>
        </xdr:cNvPr>
        <xdr:cNvCxnSpPr/>
      </xdr:nvCxnSpPr>
      <xdr:spPr>
        <a:xfrm flipV="1">
          <a:off x="6924040" y="14386392"/>
          <a:ext cx="78994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89621</xdr:rowOff>
    </xdr:from>
    <xdr:to>
      <xdr:col>36</xdr:col>
      <xdr:colOff>165100</xdr:colOff>
      <xdr:row>86</xdr:row>
      <xdr:rowOff>19771</xdr:rowOff>
    </xdr:to>
    <xdr:sp macro="" textlink="">
      <xdr:nvSpPr>
        <xdr:cNvPr id="366" name="楕円 365">
          <a:extLst>
            <a:ext uri="{FF2B5EF4-FFF2-40B4-BE49-F238E27FC236}">
              <a16:creationId xmlns:a16="http://schemas.microsoft.com/office/drawing/2014/main" id="{E1F2526E-9A26-49F0-A9B1-3F63BE064AAC}"/>
            </a:ext>
          </a:extLst>
        </xdr:cNvPr>
        <xdr:cNvSpPr/>
      </xdr:nvSpPr>
      <xdr:spPr>
        <a:xfrm>
          <a:off x="6098540" y="143390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139506</xdr:rowOff>
    </xdr:from>
    <xdr:to>
      <xdr:col>41</xdr:col>
      <xdr:colOff>50800</xdr:colOff>
      <xdr:row>85</xdr:row>
      <xdr:rowOff>140421</xdr:rowOff>
    </xdr:to>
    <xdr:cxnSp macro="">
      <xdr:nvCxnSpPr>
        <xdr:cNvPr id="367" name="直線コネクタ 366">
          <a:extLst>
            <a:ext uri="{FF2B5EF4-FFF2-40B4-BE49-F238E27FC236}">
              <a16:creationId xmlns:a16="http://schemas.microsoft.com/office/drawing/2014/main" id="{A3C6561F-04F1-4ED2-9F54-D2580EC7230B}"/>
            </a:ext>
          </a:extLst>
        </xdr:cNvPr>
        <xdr:cNvCxnSpPr/>
      </xdr:nvCxnSpPr>
      <xdr:spPr>
        <a:xfrm flipV="1">
          <a:off x="6149340" y="14388906"/>
          <a:ext cx="7747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69491</xdr:rowOff>
    </xdr:from>
    <xdr:ext cx="469744" cy="259045"/>
    <xdr:sp macro="" textlink="">
      <xdr:nvSpPr>
        <xdr:cNvPr id="368" name="n_1aveValue【公営住宅】&#10;一人当たり面積">
          <a:extLst>
            <a:ext uri="{FF2B5EF4-FFF2-40B4-BE49-F238E27FC236}">
              <a16:creationId xmlns:a16="http://schemas.microsoft.com/office/drawing/2014/main" id="{50151764-0DB9-4BB5-B982-D6AA0E8C2CCC}"/>
            </a:ext>
          </a:extLst>
        </xdr:cNvPr>
        <xdr:cNvSpPr txBox="1"/>
      </xdr:nvSpPr>
      <xdr:spPr>
        <a:xfrm>
          <a:off x="8271587" y="1398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80784</xdr:rowOff>
    </xdr:from>
    <xdr:ext cx="469744" cy="259045"/>
    <xdr:sp macro="" textlink="">
      <xdr:nvSpPr>
        <xdr:cNvPr id="369" name="n_2aveValue【公営住宅】&#10;一人当たり面積">
          <a:extLst>
            <a:ext uri="{FF2B5EF4-FFF2-40B4-BE49-F238E27FC236}">
              <a16:creationId xmlns:a16="http://schemas.microsoft.com/office/drawing/2014/main" id="{1E418933-95F4-4E8F-A306-7E2F78F4B08D}"/>
            </a:ext>
          </a:extLst>
        </xdr:cNvPr>
        <xdr:cNvSpPr txBox="1"/>
      </xdr:nvSpPr>
      <xdr:spPr>
        <a:xfrm>
          <a:off x="7509587" y="1399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132311</xdr:rowOff>
    </xdr:from>
    <xdr:ext cx="469744" cy="259045"/>
    <xdr:sp macro="" textlink="">
      <xdr:nvSpPr>
        <xdr:cNvPr id="370" name="n_3aveValue【公営住宅】&#10;一人当たり面積">
          <a:extLst>
            <a:ext uri="{FF2B5EF4-FFF2-40B4-BE49-F238E27FC236}">
              <a16:creationId xmlns:a16="http://schemas.microsoft.com/office/drawing/2014/main" id="{01931B98-9D2E-4BD0-9378-5058B001995E}"/>
            </a:ext>
          </a:extLst>
        </xdr:cNvPr>
        <xdr:cNvSpPr txBox="1"/>
      </xdr:nvSpPr>
      <xdr:spPr>
        <a:xfrm>
          <a:off x="6712027" y="1404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112011</xdr:rowOff>
    </xdr:from>
    <xdr:ext cx="469744" cy="259045"/>
    <xdr:sp macro="" textlink="">
      <xdr:nvSpPr>
        <xdr:cNvPr id="371" name="n_4aveValue【公営住宅】&#10;一人当たり面積">
          <a:extLst>
            <a:ext uri="{FF2B5EF4-FFF2-40B4-BE49-F238E27FC236}">
              <a16:creationId xmlns:a16="http://schemas.microsoft.com/office/drawing/2014/main" id="{3622CF6A-99CA-4A9B-BC49-0942CB99C870}"/>
            </a:ext>
          </a:extLst>
        </xdr:cNvPr>
        <xdr:cNvSpPr txBox="1"/>
      </xdr:nvSpPr>
      <xdr:spPr>
        <a:xfrm>
          <a:off x="5937327" y="1402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6052</xdr:rowOff>
    </xdr:from>
    <xdr:ext cx="469744" cy="259045"/>
    <xdr:sp macro="" textlink="">
      <xdr:nvSpPr>
        <xdr:cNvPr id="372" name="n_1mainValue【公営住宅】&#10;一人当たり面積">
          <a:extLst>
            <a:ext uri="{FF2B5EF4-FFF2-40B4-BE49-F238E27FC236}">
              <a16:creationId xmlns:a16="http://schemas.microsoft.com/office/drawing/2014/main" id="{BEAF19A6-FF49-4C15-A3F0-AE5986CF1C9C}"/>
            </a:ext>
          </a:extLst>
        </xdr:cNvPr>
        <xdr:cNvSpPr txBox="1"/>
      </xdr:nvSpPr>
      <xdr:spPr>
        <a:xfrm>
          <a:off x="8271587" y="1442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7469</xdr:rowOff>
    </xdr:from>
    <xdr:ext cx="469744" cy="259045"/>
    <xdr:sp macro="" textlink="">
      <xdr:nvSpPr>
        <xdr:cNvPr id="373" name="n_2mainValue【公営住宅】&#10;一人当たり面積">
          <a:extLst>
            <a:ext uri="{FF2B5EF4-FFF2-40B4-BE49-F238E27FC236}">
              <a16:creationId xmlns:a16="http://schemas.microsoft.com/office/drawing/2014/main" id="{E9E0BD21-7F4C-4A74-A549-4E47445359F1}"/>
            </a:ext>
          </a:extLst>
        </xdr:cNvPr>
        <xdr:cNvSpPr txBox="1"/>
      </xdr:nvSpPr>
      <xdr:spPr>
        <a:xfrm>
          <a:off x="7509587" y="1442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9983</xdr:rowOff>
    </xdr:from>
    <xdr:ext cx="469744" cy="259045"/>
    <xdr:sp macro="" textlink="">
      <xdr:nvSpPr>
        <xdr:cNvPr id="374" name="n_3mainValue【公営住宅】&#10;一人当たり面積">
          <a:extLst>
            <a:ext uri="{FF2B5EF4-FFF2-40B4-BE49-F238E27FC236}">
              <a16:creationId xmlns:a16="http://schemas.microsoft.com/office/drawing/2014/main" id="{3DB4BF39-2AC7-48F6-B71A-402705B3A4F5}"/>
            </a:ext>
          </a:extLst>
        </xdr:cNvPr>
        <xdr:cNvSpPr txBox="1"/>
      </xdr:nvSpPr>
      <xdr:spPr>
        <a:xfrm>
          <a:off x="6712027" y="1442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10898</xdr:rowOff>
    </xdr:from>
    <xdr:ext cx="469744" cy="259045"/>
    <xdr:sp macro="" textlink="">
      <xdr:nvSpPr>
        <xdr:cNvPr id="375" name="n_4mainValue【公営住宅】&#10;一人当たり面積">
          <a:extLst>
            <a:ext uri="{FF2B5EF4-FFF2-40B4-BE49-F238E27FC236}">
              <a16:creationId xmlns:a16="http://schemas.microsoft.com/office/drawing/2014/main" id="{44F66A77-D3C5-453D-BC76-6DCE30CFCF13}"/>
            </a:ext>
          </a:extLst>
        </xdr:cNvPr>
        <xdr:cNvSpPr txBox="1"/>
      </xdr:nvSpPr>
      <xdr:spPr>
        <a:xfrm>
          <a:off x="5937327" y="1442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ADF0EC6D-31FC-4841-98F4-68CD98A62857}"/>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1DC2E9B3-4385-4189-93DE-9E30164AC9AD}"/>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754F1BFF-FA1E-4753-A78B-DFDED313D229}"/>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9C8AF947-B97E-4EBE-B515-863D84064CCD}"/>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D71CEEDA-2399-442F-B6C2-EFC0DE251C65}"/>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B339C951-A399-43F5-9293-25970B9E1C04}"/>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5C9F4E54-1A09-46B7-B768-2E1B1BFDC08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D2C9F084-1ABE-4A75-B136-9771413D6274}"/>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0C83BD99-5016-41E1-B19E-940E7D0B2B4F}"/>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AA6DAC8D-0C52-453D-948F-B5117E0D256B}"/>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D1C55F66-A93F-49DE-B241-4CA9858654D7}"/>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2307FE6F-0C3D-404E-92F4-34B4C8BF9095}"/>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6BB6DB74-80BC-4204-8C20-AD8AB30EE814}"/>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1CFCED5C-E9DD-4CBD-A841-2F45187A0DD5}"/>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00DF2D94-1AC7-4BA8-B85B-1BC8BF0649F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E8C8FE95-1769-4BAC-8C73-6D237EA10D54}"/>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677A8DB5-35D2-412B-B866-ADA9079BB5BC}"/>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791FC4A5-DE10-4C80-A7AA-7C78F0FF0171}"/>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17433527-E595-4596-8253-6CE473B31AC4}"/>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E8BC8044-4B9B-4C7E-88D3-0D108FE1E50D}"/>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433FB6EA-8BFC-46B1-B43D-AE7A55EFBEE8}"/>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5A740AF1-D352-41A4-B68F-65981287D279}"/>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3DC85D54-4401-4AE5-B28E-E738BFFAC48F}"/>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CA42655F-5E1D-4B15-894E-AF3DBF093FF4}"/>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6C3DBCD0-7837-4C5F-9FB7-078085A97F34}"/>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BADD3A31-6DF4-4558-B3D7-29B9054544F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55962D16-A212-439A-9794-2C54E6E28C92}"/>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id="{FA0DC664-0A4C-492D-A82E-CEC3330C3E2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id="{D54A49FE-5F6A-4A57-9DE5-FB0D1AC090EB}"/>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id="{D45F8110-621C-4CD1-A71F-93A2AB1FB52A}"/>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id="{96A8F309-2B6C-4CF3-9AD3-048EEFD79AA3}"/>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id="{99925033-5170-491E-90B7-218AACCB4666}"/>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id="{2A226F12-648F-4933-A039-ED8CFF85B17B}"/>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id="{BF89C956-BE9A-4851-A610-EA1CB8643365}"/>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id="{735D5082-A537-4D1D-80B2-E29980D7D6D2}"/>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id="{33B3FBA1-25DC-450B-BBF8-6078CC4E9A1D}"/>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2" name="テキスト ボックス 411">
          <a:extLst>
            <a:ext uri="{FF2B5EF4-FFF2-40B4-BE49-F238E27FC236}">
              <a16:creationId xmlns:a16="http://schemas.microsoft.com/office/drawing/2014/main" id="{F6729804-B847-47E8-A830-0CDBD116D682}"/>
            </a:ext>
          </a:extLst>
        </xdr:cNvPr>
        <xdr:cNvSpPr txBox="1"/>
      </xdr:nvSpPr>
      <xdr:spPr>
        <a:xfrm>
          <a:off x="1066688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AF0B4013-F9C7-452D-A251-95D5024A498C}"/>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F7137DAD-1360-4167-8BB6-8E3782D3D98B}"/>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5" name="直線コネクタ 414">
          <a:extLst>
            <a:ext uri="{FF2B5EF4-FFF2-40B4-BE49-F238E27FC236}">
              <a16:creationId xmlns:a16="http://schemas.microsoft.com/office/drawing/2014/main" id="{6E9191B3-6CD6-4D81-AF0F-79178B0BD426}"/>
            </a:ext>
          </a:extLst>
        </xdr:cNvPr>
        <xdr:cNvCxnSpPr/>
      </xdr:nvCxnSpPr>
      <xdr:spPr>
        <a:xfrm flipV="1">
          <a:off x="14375764" y="558927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6" name="【認定こども園・幼稚園・保育所】&#10;有形固定資産減価償却率最小値テキスト">
          <a:extLst>
            <a:ext uri="{FF2B5EF4-FFF2-40B4-BE49-F238E27FC236}">
              <a16:creationId xmlns:a16="http://schemas.microsoft.com/office/drawing/2014/main" id="{8D2E7846-9D56-4D22-803C-7F2A430DBB29}"/>
            </a:ext>
          </a:extLst>
        </xdr:cNvPr>
        <xdr:cNvSpPr txBox="1"/>
      </xdr:nvSpPr>
      <xdr:spPr>
        <a:xfrm>
          <a:off x="144145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7" name="直線コネクタ 416">
          <a:extLst>
            <a:ext uri="{FF2B5EF4-FFF2-40B4-BE49-F238E27FC236}">
              <a16:creationId xmlns:a16="http://schemas.microsoft.com/office/drawing/2014/main" id="{60051C9C-B1E7-4BBC-9C68-B85E6FB7F599}"/>
            </a:ext>
          </a:extLst>
        </xdr:cNvPr>
        <xdr:cNvCxnSpPr/>
      </xdr:nvCxnSpPr>
      <xdr:spPr>
        <a:xfrm>
          <a:off x="14287500" y="683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8" name="【認定こども園・幼稚園・保育所】&#10;有形固定資産減価償却率最大値テキスト">
          <a:extLst>
            <a:ext uri="{FF2B5EF4-FFF2-40B4-BE49-F238E27FC236}">
              <a16:creationId xmlns:a16="http://schemas.microsoft.com/office/drawing/2014/main" id="{31C5DEBA-A929-443E-964A-1E2C3A621C67}"/>
            </a:ext>
          </a:extLst>
        </xdr:cNvPr>
        <xdr:cNvSpPr txBox="1"/>
      </xdr:nvSpPr>
      <xdr:spPr>
        <a:xfrm>
          <a:off x="14414500" y="536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9" name="直線コネクタ 418">
          <a:extLst>
            <a:ext uri="{FF2B5EF4-FFF2-40B4-BE49-F238E27FC236}">
              <a16:creationId xmlns:a16="http://schemas.microsoft.com/office/drawing/2014/main" id="{9B051CA8-21ED-4215-BAD0-9BFB3B9FCE8E}"/>
            </a:ext>
          </a:extLst>
        </xdr:cNvPr>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104157</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04365722-9130-4C86-A6E1-652FA547E2A8}"/>
            </a:ext>
          </a:extLst>
        </xdr:cNvPr>
        <xdr:cNvSpPr txBox="1"/>
      </xdr:nvSpPr>
      <xdr:spPr>
        <a:xfrm>
          <a:off x="14414500" y="5971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81280</xdr:rowOff>
    </xdr:from>
    <xdr:to>
      <xdr:col>85</xdr:col>
      <xdr:colOff>177800</xdr:colOff>
      <xdr:row>37</xdr:row>
      <xdr:rowOff>11430</xdr:rowOff>
    </xdr:to>
    <xdr:sp macro="" textlink="">
      <xdr:nvSpPr>
        <xdr:cNvPr id="421" name="フローチャート: 判断 420">
          <a:extLst>
            <a:ext uri="{FF2B5EF4-FFF2-40B4-BE49-F238E27FC236}">
              <a16:creationId xmlns:a16="http://schemas.microsoft.com/office/drawing/2014/main" id="{B5A6119C-F2ED-48C8-B602-7FDF52EAFB50}"/>
            </a:ext>
          </a:extLst>
        </xdr:cNvPr>
        <xdr:cNvSpPr/>
      </xdr:nvSpPr>
      <xdr:spPr>
        <a:xfrm>
          <a:off x="14325600" y="61163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25400</xdr:rowOff>
    </xdr:from>
    <xdr:to>
      <xdr:col>81</xdr:col>
      <xdr:colOff>101600</xdr:colOff>
      <xdr:row>36</xdr:row>
      <xdr:rowOff>127000</xdr:rowOff>
    </xdr:to>
    <xdr:sp macro="" textlink="">
      <xdr:nvSpPr>
        <xdr:cNvPr id="422" name="フローチャート: 判断 421">
          <a:extLst>
            <a:ext uri="{FF2B5EF4-FFF2-40B4-BE49-F238E27FC236}">
              <a16:creationId xmlns:a16="http://schemas.microsoft.com/office/drawing/2014/main" id="{CD0698AA-8EEF-414E-9B39-21A2A21C7D88}"/>
            </a:ext>
          </a:extLst>
        </xdr:cNvPr>
        <xdr:cNvSpPr/>
      </xdr:nvSpPr>
      <xdr:spPr>
        <a:xfrm>
          <a:off x="1357884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38100</xdr:rowOff>
    </xdr:from>
    <xdr:to>
      <xdr:col>76</xdr:col>
      <xdr:colOff>165100</xdr:colOff>
      <xdr:row>36</xdr:row>
      <xdr:rowOff>139700</xdr:rowOff>
    </xdr:to>
    <xdr:sp macro="" textlink="">
      <xdr:nvSpPr>
        <xdr:cNvPr id="423" name="フローチャート: 判断 422">
          <a:extLst>
            <a:ext uri="{FF2B5EF4-FFF2-40B4-BE49-F238E27FC236}">
              <a16:creationId xmlns:a16="http://schemas.microsoft.com/office/drawing/2014/main" id="{C4179ADD-E542-451E-8BFB-175F45D3BE51}"/>
            </a:ext>
          </a:extLst>
        </xdr:cNvPr>
        <xdr:cNvSpPr/>
      </xdr:nvSpPr>
      <xdr:spPr>
        <a:xfrm>
          <a:off x="1280414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1270</xdr:rowOff>
    </xdr:from>
    <xdr:to>
      <xdr:col>72</xdr:col>
      <xdr:colOff>38100</xdr:colOff>
      <xdr:row>37</xdr:row>
      <xdr:rowOff>102870</xdr:rowOff>
    </xdr:to>
    <xdr:sp macro="" textlink="">
      <xdr:nvSpPr>
        <xdr:cNvPr id="424" name="フローチャート: 判断 423">
          <a:extLst>
            <a:ext uri="{FF2B5EF4-FFF2-40B4-BE49-F238E27FC236}">
              <a16:creationId xmlns:a16="http://schemas.microsoft.com/office/drawing/2014/main" id="{8124C192-D087-4CC7-9D21-82FAE1ACC2FD}"/>
            </a:ext>
          </a:extLst>
        </xdr:cNvPr>
        <xdr:cNvSpPr/>
      </xdr:nvSpPr>
      <xdr:spPr>
        <a:xfrm>
          <a:off x="12029440" y="62039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25" name="フローチャート: 判断 424">
          <a:extLst>
            <a:ext uri="{FF2B5EF4-FFF2-40B4-BE49-F238E27FC236}">
              <a16:creationId xmlns:a16="http://schemas.microsoft.com/office/drawing/2014/main" id="{FCB3CB4A-48F3-4D1F-A9DD-21593A31A8CF}"/>
            </a:ext>
          </a:extLst>
        </xdr:cNvPr>
        <xdr:cNvSpPr/>
      </xdr:nvSpPr>
      <xdr:spPr>
        <a:xfrm>
          <a:off x="1123188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DCE0DF26-2DC7-483E-96B2-F647E7526301}"/>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62505F73-5B04-4F4E-BCEA-FECEB6C0DCBB}"/>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AF43AF4D-40BE-4A30-A6CE-331DE122FB18}"/>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896BA7B-E23B-475C-B861-CD2BF640A26F}"/>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75A6655B-62F3-480B-B312-D91678B07A73}"/>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148590</xdr:rowOff>
    </xdr:from>
    <xdr:to>
      <xdr:col>85</xdr:col>
      <xdr:colOff>177800</xdr:colOff>
      <xdr:row>39</xdr:row>
      <xdr:rowOff>78740</xdr:rowOff>
    </xdr:to>
    <xdr:sp macro="" textlink="">
      <xdr:nvSpPr>
        <xdr:cNvPr id="431" name="楕円 430">
          <a:extLst>
            <a:ext uri="{FF2B5EF4-FFF2-40B4-BE49-F238E27FC236}">
              <a16:creationId xmlns:a16="http://schemas.microsoft.com/office/drawing/2014/main" id="{185BEDE0-60FA-4845-A32F-1318575AC355}"/>
            </a:ext>
          </a:extLst>
        </xdr:cNvPr>
        <xdr:cNvSpPr/>
      </xdr:nvSpPr>
      <xdr:spPr>
        <a:xfrm>
          <a:off x="14325600" y="651891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127017</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0E480343-33DB-48E6-919F-26BAD29E1E78}"/>
            </a:ext>
          </a:extLst>
        </xdr:cNvPr>
        <xdr:cNvSpPr txBox="1"/>
      </xdr:nvSpPr>
      <xdr:spPr>
        <a:xfrm>
          <a:off x="14414500" y="649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135890</xdr:rowOff>
    </xdr:from>
    <xdr:to>
      <xdr:col>81</xdr:col>
      <xdr:colOff>101600</xdr:colOff>
      <xdr:row>39</xdr:row>
      <xdr:rowOff>66040</xdr:rowOff>
    </xdr:to>
    <xdr:sp macro="" textlink="">
      <xdr:nvSpPr>
        <xdr:cNvPr id="433" name="楕円 432">
          <a:extLst>
            <a:ext uri="{FF2B5EF4-FFF2-40B4-BE49-F238E27FC236}">
              <a16:creationId xmlns:a16="http://schemas.microsoft.com/office/drawing/2014/main" id="{03059FA6-3AB5-47BC-8B18-0A63F860243C}"/>
            </a:ext>
          </a:extLst>
        </xdr:cNvPr>
        <xdr:cNvSpPr/>
      </xdr:nvSpPr>
      <xdr:spPr>
        <a:xfrm>
          <a:off x="13578840" y="6506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15240</xdr:rowOff>
    </xdr:from>
    <xdr:to>
      <xdr:col>85</xdr:col>
      <xdr:colOff>127000</xdr:colOff>
      <xdr:row>39</xdr:row>
      <xdr:rowOff>27940</xdr:rowOff>
    </xdr:to>
    <xdr:cxnSp macro="">
      <xdr:nvCxnSpPr>
        <xdr:cNvPr id="434" name="直線コネクタ 433">
          <a:extLst>
            <a:ext uri="{FF2B5EF4-FFF2-40B4-BE49-F238E27FC236}">
              <a16:creationId xmlns:a16="http://schemas.microsoft.com/office/drawing/2014/main" id="{AF092207-1C8F-40AB-A701-F8BFDC3DD6B4}"/>
            </a:ext>
          </a:extLst>
        </xdr:cNvPr>
        <xdr:cNvCxnSpPr/>
      </xdr:nvCxnSpPr>
      <xdr:spPr>
        <a:xfrm>
          <a:off x="13629640" y="6553200"/>
          <a:ext cx="74676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124460</xdr:rowOff>
    </xdr:from>
    <xdr:to>
      <xdr:col>76</xdr:col>
      <xdr:colOff>165100</xdr:colOff>
      <xdr:row>39</xdr:row>
      <xdr:rowOff>54610</xdr:rowOff>
    </xdr:to>
    <xdr:sp macro="" textlink="">
      <xdr:nvSpPr>
        <xdr:cNvPr id="435" name="楕円 434">
          <a:extLst>
            <a:ext uri="{FF2B5EF4-FFF2-40B4-BE49-F238E27FC236}">
              <a16:creationId xmlns:a16="http://schemas.microsoft.com/office/drawing/2014/main" id="{BEE788FD-7230-481A-95B7-4E24469B1C7E}"/>
            </a:ext>
          </a:extLst>
        </xdr:cNvPr>
        <xdr:cNvSpPr/>
      </xdr:nvSpPr>
      <xdr:spPr>
        <a:xfrm>
          <a:off x="12804140" y="6494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3810</xdr:rowOff>
    </xdr:from>
    <xdr:to>
      <xdr:col>81</xdr:col>
      <xdr:colOff>50800</xdr:colOff>
      <xdr:row>39</xdr:row>
      <xdr:rowOff>15240</xdr:rowOff>
    </xdr:to>
    <xdr:cxnSp macro="">
      <xdr:nvCxnSpPr>
        <xdr:cNvPr id="436" name="直線コネクタ 435">
          <a:extLst>
            <a:ext uri="{FF2B5EF4-FFF2-40B4-BE49-F238E27FC236}">
              <a16:creationId xmlns:a16="http://schemas.microsoft.com/office/drawing/2014/main" id="{81BFD54E-A80C-4102-ACA6-7BE42CFF8187}"/>
            </a:ext>
          </a:extLst>
        </xdr:cNvPr>
        <xdr:cNvCxnSpPr/>
      </xdr:nvCxnSpPr>
      <xdr:spPr>
        <a:xfrm>
          <a:off x="12854940" y="6541770"/>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113030</xdr:rowOff>
    </xdr:from>
    <xdr:to>
      <xdr:col>72</xdr:col>
      <xdr:colOff>38100</xdr:colOff>
      <xdr:row>39</xdr:row>
      <xdr:rowOff>43180</xdr:rowOff>
    </xdr:to>
    <xdr:sp macro="" textlink="">
      <xdr:nvSpPr>
        <xdr:cNvPr id="437" name="楕円 436">
          <a:extLst>
            <a:ext uri="{FF2B5EF4-FFF2-40B4-BE49-F238E27FC236}">
              <a16:creationId xmlns:a16="http://schemas.microsoft.com/office/drawing/2014/main" id="{495B98DC-B4BC-4F78-BA24-FB3C4EBFD74D}"/>
            </a:ext>
          </a:extLst>
        </xdr:cNvPr>
        <xdr:cNvSpPr/>
      </xdr:nvSpPr>
      <xdr:spPr>
        <a:xfrm>
          <a:off x="12029440" y="64833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163830</xdr:rowOff>
    </xdr:from>
    <xdr:to>
      <xdr:col>76</xdr:col>
      <xdr:colOff>114300</xdr:colOff>
      <xdr:row>39</xdr:row>
      <xdr:rowOff>3810</xdr:rowOff>
    </xdr:to>
    <xdr:cxnSp macro="">
      <xdr:nvCxnSpPr>
        <xdr:cNvPr id="438" name="直線コネクタ 437">
          <a:extLst>
            <a:ext uri="{FF2B5EF4-FFF2-40B4-BE49-F238E27FC236}">
              <a16:creationId xmlns:a16="http://schemas.microsoft.com/office/drawing/2014/main" id="{E7A22B00-E488-4B68-82B8-BD2CFE6EEAA6}"/>
            </a:ext>
          </a:extLst>
        </xdr:cNvPr>
        <xdr:cNvCxnSpPr/>
      </xdr:nvCxnSpPr>
      <xdr:spPr>
        <a:xfrm>
          <a:off x="12072620" y="653415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101600</xdr:rowOff>
    </xdr:from>
    <xdr:to>
      <xdr:col>67</xdr:col>
      <xdr:colOff>101600</xdr:colOff>
      <xdr:row>39</xdr:row>
      <xdr:rowOff>31750</xdr:rowOff>
    </xdr:to>
    <xdr:sp macro="" textlink="">
      <xdr:nvSpPr>
        <xdr:cNvPr id="439" name="楕円 438">
          <a:extLst>
            <a:ext uri="{FF2B5EF4-FFF2-40B4-BE49-F238E27FC236}">
              <a16:creationId xmlns:a16="http://schemas.microsoft.com/office/drawing/2014/main" id="{6E62FFCF-D0F5-42FE-A109-E515CD4AE185}"/>
            </a:ext>
          </a:extLst>
        </xdr:cNvPr>
        <xdr:cNvSpPr/>
      </xdr:nvSpPr>
      <xdr:spPr>
        <a:xfrm>
          <a:off x="11231880" y="6471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152400</xdr:rowOff>
    </xdr:from>
    <xdr:to>
      <xdr:col>71</xdr:col>
      <xdr:colOff>177800</xdr:colOff>
      <xdr:row>38</xdr:row>
      <xdr:rowOff>163830</xdr:rowOff>
    </xdr:to>
    <xdr:cxnSp macro="">
      <xdr:nvCxnSpPr>
        <xdr:cNvPr id="440" name="直線コネクタ 439">
          <a:extLst>
            <a:ext uri="{FF2B5EF4-FFF2-40B4-BE49-F238E27FC236}">
              <a16:creationId xmlns:a16="http://schemas.microsoft.com/office/drawing/2014/main" id="{D016895E-1678-425C-8DC1-0AA2A09C072A}"/>
            </a:ext>
          </a:extLst>
        </xdr:cNvPr>
        <xdr:cNvCxnSpPr/>
      </xdr:nvCxnSpPr>
      <xdr:spPr>
        <a:xfrm>
          <a:off x="11282680" y="6522720"/>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143527</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A7E4BD46-D54D-4F25-A236-CF232566C737}"/>
            </a:ext>
          </a:extLst>
        </xdr:cNvPr>
        <xdr:cNvSpPr txBox="1"/>
      </xdr:nvSpPr>
      <xdr:spPr>
        <a:xfrm>
          <a:off x="134372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156227</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92482370-B05E-460F-8460-AD950D230964}"/>
            </a:ext>
          </a:extLst>
        </xdr:cNvPr>
        <xdr:cNvSpPr txBox="1"/>
      </xdr:nvSpPr>
      <xdr:spPr>
        <a:xfrm>
          <a:off x="12675244" y="5855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119397</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1E9D68DA-2DB4-45DB-B0D9-F3B47472CC5A}"/>
            </a:ext>
          </a:extLst>
        </xdr:cNvPr>
        <xdr:cNvSpPr txBox="1"/>
      </xdr:nvSpPr>
      <xdr:spPr>
        <a:xfrm>
          <a:off x="11900544" y="598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E635F08B-2235-4DF7-B15C-47617EB38A72}"/>
            </a:ext>
          </a:extLst>
        </xdr:cNvPr>
        <xdr:cNvSpPr txBox="1"/>
      </xdr:nvSpPr>
      <xdr:spPr>
        <a:xfrm>
          <a:off x="1110298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57167</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1A22715A-D365-4CEF-AFA1-F27C5E3657A1}"/>
            </a:ext>
          </a:extLst>
        </xdr:cNvPr>
        <xdr:cNvSpPr txBox="1"/>
      </xdr:nvSpPr>
      <xdr:spPr>
        <a:xfrm>
          <a:off x="134372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45737</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77EAF488-A8F1-414A-A441-E8E26A80E1F2}"/>
            </a:ext>
          </a:extLst>
        </xdr:cNvPr>
        <xdr:cNvSpPr txBox="1"/>
      </xdr:nvSpPr>
      <xdr:spPr>
        <a:xfrm>
          <a:off x="126752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34307</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173D61A3-7E29-40E6-80D2-DCD4DE8D15BF}"/>
            </a:ext>
          </a:extLst>
        </xdr:cNvPr>
        <xdr:cNvSpPr txBox="1"/>
      </xdr:nvSpPr>
      <xdr:spPr>
        <a:xfrm>
          <a:off x="119005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22877</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514A5B4D-ABD2-4A5B-9B7F-B39D5468CF4D}"/>
            </a:ext>
          </a:extLst>
        </xdr:cNvPr>
        <xdr:cNvSpPr txBox="1"/>
      </xdr:nvSpPr>
      <xdr:spPr>
        <a:xfrm>
          <a:off x="1110298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E8809D86-04DE-46F1-9247-8138D0658E3E}"/>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E1055203-1CA0-4B53-8B6A-5D6A18829898}"/>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D352DF71-7565-407E-9BEC-BE1A9A949F9F}"/>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0C8C088A-691C-4E79-97C9-3AAC5363692F}"/>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C3D36C63-814E-49D4-B905-B5F03E4A09E3}"/>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623C2579-0787-49D0-916E-00F9366F7D41}"/>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03712762-D342-47A5-8828-F9217C6E6CF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CD4716A5-C7A4-4F55-8287-5F4216BABCBB}"/>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F08EA8F1-C55D-4458-BE42-6F83C728F8D1}"/>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626024C9-2F62-4379-A3DE-B9B51198B9D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a:extLst>
            <a:ext uri="{FF2B5EF4-FFF2-40B4-BE49-F238E27FC236}">
              <a16:creationId xmlns:a16="http://schemas.microsoft.com/office/drawing/2014/main" id="{F3D5F865-16AE-45A7-8898-B4331EC76274}"/>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a:extLst>
            <a:ext uri="{FF2B5EF4-FFF2-40B4-BE49-F238E27FC236}">
              <a16:creationId xmlns:a16="http://schemas.microsoft.com/office/drawing/2014/main" id="{A8BA1035-BA08-48F8-A1AD-93091C07C01C}"/>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a:extLst>
            <a:ext uri="{FF2B5EF4-FFF2-40B4-BE49-F238E27FC236}">
              <a16:creationId xmlns:a16="http://schemas.microsoft.com/office/drawing/2014/main" id="{B26B71A0-A956-45D3-A911-80164C6D4A1D}"/>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a:extLst>
            <a:ext uri="{FF2B5EF4-FFF2-40B4-BE49-F238E27FC236}">
              <a16:creationId xmlns:a16="http://schemas.microsoft.com/office/drawing/2014/main" id="{E4D92628-5F2B-4A3A-A357-473F05AE6B1B}"/>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a:extLst>
            <a:ext uri="{FF2B5EF4-FFF2-40B4-BE49-F238E27FC236}">
              <a16:creationId xmlns:a16="http://schemas.microsoft.com/office/drawing/2014/main" id="{6DDB183C-0B8B-497F-B61B-FFDD55053F7D}"/>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a:extLst>
            <a:ext uri="{FF2B5EF4-FFF2-40B4-BE49-F238E27FC236}">
              <a16:creationId xmlns:a16="http://schemas.microsoft.com/office/drawing/2014/main" id="{3817D86C-D8F8-4D38-A6D2-B90478C05BA1}"/>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a:extLst>
            <a:ext uri="{FF2B5EF4-FFF2-40B4-BE49-F238E27FC236}">
              <a16:creationId xmlns:a16="http://schemas.microsoft.com/office/drawing/2014/main" id="{5C002469-3DDE-49B0-BA41-7434FE87D813}"/>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a:extLst>
            <a:ext uri="{FF2B5EF4-FFF2-40B4-BE49-F238E27FC236}">
              <a16:creationId xmlns:a16="http://schemas.microsoft.com/office/drawing/2014/main" id="{BD8B83FA-F663-40C7-961B-2E455E4B081D}"/>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a:extLst>
            <a:ext uri="{FF2B5EF4-FFF2-40B4-BE49-F238E27FC236}">
              <a16:creationId xmlns:a16="http://schemas.microsoft.com/office/drawing/2014/main" id="{0807818D-7A07-4728-9620-4E30CEC051EB}"/>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a:extLst>
            <a:ext uri="{FF2B5EF4-FFF2-40B4-BE49-F238E27FC236}">
              <a16:creationId xmlns:a16="http://schemas.microsoft.com/office/drawing/2014/main" id="{E59756F8-887D-4AB2-A766-426F6B3112B0}"/>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a:extLst>
            <a:ext uri="{FF2B5EF4-FFF2-40B4-BE49-F238E27FC236}">
              <a16:creationId xmlns:a16="http://schemas.microsoft.com/office/drawing/2014/main" id="{68916C1D-F528-474A-A2BA-2C890F0111FD}"/>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a:extLst>
            <a:ext uri="{FF2B5EF4-FFF2-40B4-BE49-F238E27FC236}">
              <a16:creationId xmlns:a16="http://schemas.microsoft.com/office/drawing/2014/main" id="{E8BDB05F-AD91-40B9-8C5F-B39A7CCF8DA2}"/>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FA950132-33F2-48F6-95CB-1DC83667684A}"/>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D6CCC5C6-1A58-40C3-96EB-BA829C0C5FDA}"/>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C970A2EB-9E31-404B-9774-AE5704215898}"/>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102870</xdr:rowOff>
    </xdr:to>
    <xdr:cxnSp macro="">
      <xdr:nvCxnSpPr>
        <xdr:cNvPr id="474" name="直線コネクタ 473">
          <a:extLst>
            <a:ext uri="{FF2B5EF4-FFF2-40B4-BE49-F238E27FC236}">
              <a16:creationId xmlns:a16="http://schemas.microsoft.com/office/drawing/2014/main" id="{689C053B-A4F6-415F-AB8D-594CC28B176E}"/>
            </a:ext>
          </a:extLst>
        </xdr:cNvPr>
        <xdr:cNvCxnSpPr/>
      </xdr:nvCxnSpPr>
      <xdr:spPr>
        <a:xfrm flipV="1">
          <a:off x="19509104" y="560451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106697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D39A77EA-8264-483D-94DB-046BEE7FA97E}"/>
            </a:ext>
          </a:extLst>
        </xdr:cNvPr>
        <xdr:cNvSpPr txBox="1"/>
      </xdr:nvSpPr>
      <xdr:spPr>
        <a:xfrm>
          <a:off x="1954784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102870</xdr:rowOff>
    </xdr:from>
    <xdr:to>
      <xdr:col>116</xdr:col>
      <xdr:colOff>152400</xdr:colOff>
      <xdr:row>41</xdr:row>
      <xdr:rowOff>102870</xdr:rowOff>
    </xdr:to>
    <xdr:cxnSp macro="">
      <xdr:nvCxnSpPr>
        <xdr:cNvPr id="476" name="直線コネクタ 475">
          <a:extLst>
            <a:ext uri="{FF2B5EF4-FFF2-40B4-BE49-F238E27FC236}">
              <a16:creationId xmlns:a16="http://schemas.microsoft.com/office/drawing/2014/main" id="{A603A901-3D59-4126-8DA6-7E7C91F2D120}"/>
            </a:ext>
          </a:extLst>
        </xdr:cNvPr>
        <xdr:cNvCxnSpPr/>
      </xdr:nvCxnSpPr>
      <xdr:spPr>
        <a:xfrm>
          <a:off x="19443700" y="6976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D06EFEB-FC44-4C3E-89F0-A1A2DDC222D7}"/>
            </a:ext>
          </a:extLst>
        </xdr:cNvPr>
        <xdr:cNvSpPr txBox="1"/>
      </xdr:nvSpPr>
      <xdr:spPr>
        <a:xfrm>
          <a:off x="19547840" y="538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478" name="直線コネクタ 477">
          <a:extLst>
            <a:ext uri="{FF2B5EF4-FFF2-40B4-BE49-F238E27FC236}">
              <a16:creationId xmlns:a16="http://schemas.microsoft.com/office/drawing/2014/main" id="{E873DC47-59CE-4A8C-BB89-12E26C9BB933}"/>
            </a:ext>
          </a:extLst>
        </xdr:cNvPr>
        <xdr:cNvCxnSpPr/>
      </xdr:nvCxnSpPr>
      <xdr:spPr>
        <a:xfrm>
          <a:off x="19443700" y="5604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132642</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8156EC43-75EA-4978-8384-AD5AFB1FACE2}"/>
            </a:ext>
          </a:extLst>
        </xdr:cNvPr>
        <xdr:cNvSpPr txBox="1"/>
      </xdr:nvSpPr>
      <xdr:spPr>
        <a:xfrm>
          <a:off x="19547840" y="6502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109765</xdr:rowOff>
    </xdr:from>
    <xdr:to>
      <xdr:col>116</xdr:col>
      <xdr:colOff>114300</xdr:colOff>
      <xdr:row>40</xdr:row>
      <xdr:rowOff>39915</xdr:rowOff>
    </xdr:to>
    <xdr:sp macro="" textlink="">
      <xdr:nvSpPr>
        <xdr:cNvPr id="480" name="フローチャート: 判断 479">
          <a:extLst>
            <a:ext uri="{FF2B5EF4-FFF2-40B4-BE49-F238E27FC236}">
              <a16:creationId xmlns:a16="http://schemas.microsoft.com/office/drawing/2014/main" id="{9639A582-7C2D-4191-A88F-DC1C7DC6142F}"/>
            </a:ext>
          </a:extLst>
        </xdr:cNvPr>
        <xdr:cNvSpPr/>
      </xdr:nvSpPr>
      <xdr:spPr>
        <a:xfrm>
          <a:off x="19458940" y="66477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81462</xdr:rowOff>
    </xdr:from>
    <xdr:to>
      <xdr:col>112</xdr:col>
      <xdr:colOff>38100</xdr:colOff>
      <xdr:row>40</xdr:row>
      <xdr:rowOff>11612</xdr:rowOff>
    </xdr:to>
    <xdr:sp macro="" textlink="">
      <xdr:nvSpPr>
        <xdr:cNvPr id="481" name="フローチャート: 判断 480">
          <a:extLst>
            <a:ext uri="{FF2B5EF4-FFF2-40B4-BE49-F238E27FC236}">
              <a16:creationId xmlns:a16="http://schemas.microsoft.com/office/drawing/2014/main" id="{5777EDE0-799A-4F0F-8BF2-1FBCA1147D17}"/>
            </a:ext>
          </a:extLst>
        </xdr:cNvPr>
        <xdr:cNvSpPr/>
      </xdr:nvSpPr>
      <xdr:spPr>
        <a:xfrm>
          <a:off x="18735040" y="66194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102144</xdr:rowOff>
    </xdr:from>
    <xdr:to>
      <xdr:col>107</xdr:col>
      <xdr:colOff>101600</xdr:colOff>
      <xdr:row>40</xdr:row>
      <xdr:rowOff>32294</xdr:rowOff>
    </xdr:to>
    <xdr:sp macro="" textlink="">
      <xdr:nvSpPr>
        <xdr:cNvPr id="482" name="フローチャート: 判断 481">
          <a:extLst>
            <a:ext uri="{FF2B5EF4-FFF2-40B4-BE49-F238E27FC236}">
              <a16:creationId xmlns:a16="http://schemas.microsoft.com/office/drawing/2014/main" id="{6E7E6ED0-6B1F-41B7-93C4-2100391B9B56}"/>
            </a:ext>
          </a:extLst>
        </xdr:cNvPr>
        <xdr:cNvSpPr/>
      </xdr:nvSpPr>
      <xdr:spPr>
        <a:xfrm>
          <a:off x="17937480" y="66401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110853</xdr:rowOff>
    </xdr:from>
    <xdr:to>
      <xdr:col>102</xdr:col>
      <xdr:colOff>165100</xdr:colOff>
      <xdr:row>40</xdr:row>
      <xdr:rowOff>41003</xdr:rowOff>
    </xdr:to>
    <xdr:sp macro="" textlink="">
      <xdr:nvSpPr>
        <xdr:cNvPr id="483" name="フローチャート: 判断 482">
          <a:extLst>
            <a:ext uri="{FF2B5EF4-FFF2-40B4-BE49-F238E27FC236}">
              <a16:creationId xmlns:a16="http://schemas.microsoft.com/office/drawing/2014/main" id="{C7B72B52-2EB7-4B9C-8CB5-1C3CED236BE8}"/>
            </a:ext>
          </a:extLst>
        </xdr:cNvPr>
        <xdr:cNvSpPr/>
      </xdr:nvSpPr>
      <xdr:spPr>
        <a:xfrm>
          <a:off x="17162780" y="66488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113030</xdr:rowOff>
    </xdr:from>
    <xdr:to>
      <xdr:col>98</xdr:col>
      <xdr:colOff>38100</xdr:colOff>
      <xdr:row>40</xdr:row>
      <xdr:rowOff>43180</xdr:rowOff>
    </xdr:to>
    <xdr:sp macro="" textlink="">
      <xdr:nvSpPr>
        <xdr:cNvPr id="484" name="フローチャート: 判断 483">
          <a:extLst>
            <a:ext uri="{FF2B5EF4-FFF2-40B4-BE49-F238E27FC236}">
              <a16:creationId xmlns:a16="http://schemas.microsoft.com/office/drawing/2014/main" id="{A20EA6F6-6917-4C78-B870-D23BB8EE4231}"/>
            </a:ext>
          </a:extLst>
        </xdr:cNvPr>
        <xdr:cNvSpPr/>
      </xdr:nvSpPr>
      <xdr:spPr>
        <a:xfrm>
          <a:off x="16388080" y="66509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F991485E-7A03-4DD3-954B-CA82BAFD17D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23F39C0C-F625-4800-B249-B20B80BD78F2}"/>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FFD1AD70-F3BF-4A82-8E54-0E9C0DE66473}"/>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5EA2059C-5099-47A5-B45C-9634B497EE01}"/>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5B9F979-5DF2-4968-8B61-B583C6C9F374}"/>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154396</xdr:rowOff>
    </xdr:from>
    <xdr:to>
      <xdr:col>116</xdr:col>
      <xdr:colOff>114300</xdr:colOff>
      <xdr:row>40</xdr:row>
      <xdr:rowOff>84546</xdr:rowOff>
    </xdr:to>
    <xdr:sp macro="" textlink="">
      <xdr:nvSpPr>
        <xdr:cNvPr id="490" name="楕円 489">
          <a:extLst>
            <a:ext uri="{FF2B5EF4-FFF2-40B4-BE49-F238E27FC236}">
              <a16:creationId xmlns:a16="http://schemas.microsoft.com/office/drawing/2014/main" id="{F78DEE0C-04BC-4756-81EB-441856CADA3A}"/>
            </a:ext>
          </a:extLst>
        </xdr:cNvPr>
        <xdr:cNvSpPr/>
      </xdr:nvSpPr>
      <xdr:spPr>
        <a:xfrm>
          <a:off x="19458940" y="66923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132823</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CC7A556D-6381-45AB-84D7-8CEF6B3AAC5A}"/>
            </a:ext>
          </a:extLst>
        </xdr:cNvPr>
        <xdr:cNvSpPr txBox="1"/>
      </xdr:nvSpPr>
      <xdr:spPr>
        <a:xfrm>
          <a:off x="19547840" y="667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30843</xdr:rowOff>
    </xdr:from>
    <xdr:to>
      <xdr:col>112</xdr:col>
      <xdr:colOff>38100</xdr:colOff>
      <xdr:row>40</xdr:row>
      <xdr:rowOff>132443</xdr:rowOff>
    </xdr:to>
    <xdr:sp macro="" textlink="">
      <xdr:nvSpPr>
        <xdr:cNvPr id="492" name="楕円 491">
          <a:extLst>
            <a:ext uri="{FF2B5EF4-FFF2-40B4-BE49-F238E27FC236}">
              <a16:creationId xmlns:a16="http://schemas.microsoft.com/office/drawing/2014/main" id="{E0471D1F-B8FC-46CD-A74F-A2189829305F}"/>
            </a:ext>
          </a:extLst>
        </xdr:cNvPr>
        <xdr:cNvSpPr/>
      </xdr:nvSpPr>
      <xdr:spPr>
        <a:xfrm>
          <a:off x="18735040" y="67364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33746</xdr:rowOff>
    </xdr:from>
    <xdr:to>
      <xdr:col>116</xdr:col>
      <xdr:colOff>63500</xdr:colOff>
      <xdr:row>40</xdr:row>
      <xdr:rowOff>81643</xdr:rowOff>
    </xdr:to>
    <xdr:cxnSp macro="">
      <xdr:nvCxnSpPr>
        <xdr:cNvPr id="493" name="直線コネクタ 492">
          <a:extLst>
            <a:ext uri="{FF2B5EF4-FFF2-40B4-BE49-F238E27FC236}">
              <a16:creationId xmlns:a16="http://schemas.microsoft.com/office/drawing/2014/main" id="{98DD9722-826B-4BB4-A885-3D875A765F21}"/>
            </a:ext>
          </a:extLst>
        </xdr:cNvPr>
        <xdr:cNvCxnSpPr/>
      </xdr:nvCxnSpPr>
      <xdr:spPr>
        <a:xfrm flipV="1">
          <a:off x="18778220" y="6739346"/>
          <a:ext cx="731520" cy="4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37374</xdr:rowOff>
    </xdr:from>
    <xdr:to>
      <xdr:col>107</xdr:col>
      <xdr:colOff>101600</xdr:colOff>
      <xdr:row>40</xdr:row>
      <xdr:rowOff>138974</xdr:rowOff>
    </xdr:to>
    <xdr:sp macro="" textlink="">
      <xdr:nvSpPr>
        <xdr:cNvPr id="494" name="楕円 493">
          <a:extLst>
            <a:ext uri="{FF2B5EF4-FFF2-40B4-BE49-F238E27FC236}">
              <a16:creationId xmlns:a16="http://schemas.microsoft.com/office/drawing/2014/main" id="{29C61564-7CF5-4E9F-A7F3-F1093F0B1A0B}"/>
            </a:ext>
          </a:extLst>
        </xdr:cNvPr>
        <xdr:cNvSpPr/>
      </xdr:nvSpPr>
      <xdr:spPr>
        <a:xfrm>
          <a:off x="1793748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81643</xdr:rowOff>
    </xdr:from>
    <xdr:to>
      <xdr:col>111</xdr:col>
      <xdr:colOff>177800</xdr:colOff>
      <xdr:row>40</xdr:row>
      <xdr:rowOff>88174</xdr:rowOff>
    </xdr:to>
    <xdr:cxnSp macro="">
      <xdr:nvCxnSpPr>
        <xdr:cNvPr id="495" name="直線コネクタ 494">
          <a:extLst>
            <a:ext uri="{FF2B5EF4-FFF2-40B4-BE49-F238E27FC236}">
              <a16:creationId xmlns:a16="http://schemas.microsoft.com/office/drawing/2014/main" id="{60A922B5-249B-4D7A-9111-D15EE44074ED}"/>
            </a:ext>
          </a:extLst>
        </xdr:cNvPr>
        <xdr:cNvCxnSpPr/>
      </xdr:nvCxnSpPr>
      <xdr:spPr>
        <a:xfrm flipV="1">
          <a:off x="17988280" y="6787243"/>
          <a:ext cx="78994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49349</xdr:rowOff>
    </xdr:from>
    <xdr:to>
      <xdr:col>102</xdr:col>
      <xdr:colOff>165100</xdr:colOff>
      <xdr:row>40</xdr:row>
      <xdr:rowOff>150949</xdr:rowOff>
    </xdr:to>
    <xdr:sp macro="" textlink="">
      <xdr:nvSpPr>
        <xdr:cNvPr id="496" name="楕円 495">
          <a:extLst>
            <a:ext uri="{FF2B5EF4-FFF2-40B4-BE49-F238E27FC236}">
              <a16:creationId xmlns:a16="http://schemas.microsoft.com/office/drawing/2014/main" id="{0766BB8B-6D23-4005-826C-DFCB2299DC67}"/>
            </a:ext>
          </a:extLst>
        </xdr:cNvPr>
        <xdr:cNvSpPr/>
      </xdr:nvSpPr>
      <xdr:spPr>
        <a:xfrm>
          <a:off x="17162780" y="675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88174</xdr:rowOff>
    </xdr:from>
    <xdr:to>
      <xdr:col>107</xdr:col>
      <xdr:colOff>50800</xdr:colOff>
      <xdr:row>40</xdr:row>
      <xdr:rowOff>100149</xdr:rowOff>
    </xdr:to>
    <xdr:cxnSp macro="">
      <xdr:nvCxnSpPr>
        <xdr:cNvPr id="497" name="直線コネクタ 496">
          <a:extLst>
            <a:ext uri="{FF2B5EF4-FFF2-40B4-BE49-F238E27FC236}">
              <a16:creationId xmlns:a16="http://schemas.microsoft.com/office/drawing/2014/main" id="{5C956A1E-515B-4892-A3CE-683547F36BFA}"/>
            </a:ext>
          </a:extLst>
        </xdr:cNvPr>
        <xdr:cNvCxnSpPr/>
      </xdr:nvCxnSpPr>
      <xdr:spPr>
        <a:xfrm flipV="1">
          <a:off x="17213580" y="6793774"/>
          <a:ext cx="7747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53703</xdr:rowOff>
    </xdr:from>
    <xdr:to>
      <xdr:col>98</xdr:col>
      <xdr:colOff>38100</xdr:colOff>
      <xdr:row>40</xdr:row>
      <xdr:rowOff>155303</xdr:rowOff>
    </xdr:to>
    <xdr:sp macro="" textlink="">
      <xdr:nvSpPr>
        <xdr:cNvPr id="498" name="楕円 497">
          <a:extLst>
            <a:ext uri="{FF2B5EF4-FFF2-40B4-BE49-F238E27FC236}">
              <a16:creationId xmlns:a16="http://schemas.microsoft.com/office/drawing/2014/main" id="{12E975D7-22FD-4C87-A7CC-231DD30C3A0C}"/>
            </a:ext>
          </a:extLst>
        </xdr:cNvPr>
        <xdr:cNvSpPr/>
      </xdr:nvSpPr>
      <xdr:spPr>
        <a:xfrm>
          <a:off x="16388080" y="67593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100149</xdr:rowOff>
    </xdr:from>
    <xdr:to>
      <xdr:col>102</xdr:col>
      <xdr:colOff>114300</xdr:colOff>
      <xdr:row>40</xdr:row>
      <xdr:rowOff>104503</xdr:rowOff>
    </xdr:to>
    <xdr:cxnSp macro="">
      <xdr:nvCxnSpPr>
        <xdr:cNvPr id="499" name="直線コネクタ 498">
          <a:extLst>
            <a:ext uri="{FF2B5EF4-FFF2-40B4-BE49-F238E27FC236}">
              <a16:creationId xmlns:a16="http://schemas.microsoft.com/office/drawing/2014/main" id="{BEC139A4-403D-4EC9-8CFC-FA1437E3F58E}"/>
            </a:ext>
          </a:extLst>
        </xdr:cNvPr>
        <xdr:cNvCxnSpPr/>
      </xdr:nvCxnSpPr>
      <xdr:spPr>
        <a:xfrm flipV="1">
          <a:off x="16431260" y="6805749"/>
          <a:ext cx="78232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28139</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55D9494E-7209-40A9-89C9-3B418135BA64}"/>
            </a:ext>
          </a:extLst>
        </xdr:cNvPr>
        <xdr:cNvSpPr txBox="1"/>
      </xdr:nvSpPr>
      <xdr:spPr>
        <a:xfrm>
          <a:off x="18561127" y="639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48821</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6F70918B-E566-4689-A5C6-B472D6402636}"/>
            </a:ext>
          </a:extLst>
        </xdr:cNvPr>
        <xdr:cNvSpPr txBox="1"/>
      </xdr:nvSpPr>
      <xdr:spPr>
        <a:xfrm>
          <a:off x="17776267" y="641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57530</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32C9ECCD-8370-45B2-8ABA-ECCF08F4C993}"/>
            </a:ext>
          </a:extLst>
        </xdr:cNvPr>
        <xdr:cNvSpPr txBox="1"/>
      </xdr:nvSpPr>
      <xdr:spPr>
        <a:xfrm>
          <a:off x="17001567" y="642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59707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1CAEEF51-04DC-4D0E-8104-8B6E9ADDFB13}"/>
            </a:ext>
          </a:extLst>
        </xdr:cNvPr>
        <xdr:cNvSpPr txBox="1"/>
      </xdr:nvSpPr>
      <xdr:spPr>
        <a:xfrm>
          <a:off x="1622686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123570</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941FB045-3D9F-4560-8824-AA258272DD45}"/>
            </a:ext>
          </a:extLst>
        </xdr:cNvPr>
        <xdr:cNvSpPr txBox="1"/>
      </xdr:nvSpPr>
      <xdr:spPr>
        <a:xfrm>
          <a:off x="18561127" y="682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130101</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17668C38-DBCB-4EB9-B193-98CDF43D0B04}"/>
            </a:ext>
          </a:extLst>
        </xdr:cNvPr>
        <xdr:cNvSpPr txBox="1"/>
      </xdr:nvSpPr>
      <xdr:spPr>
        <a:xfrm>
          <a:off x="17776267" y="683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142076</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9F507F98-E2C3-4F8E-B988-A43C6E25CF6C}"/>
            </a:ext>
          </a:extLst>
        </xdr:cNvPr>
        <xdr:cNvSpPr txBox="1"/>
      </xdr:nvSpPr>
      <xdr:spPr>
        <a:xfrm>
          <a:off x="17001567" y="684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146430</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E2CC7D4D-8DAA-44A1-A213-6C6A88F0CE9B}"/>
            </a:ext>
          </a:extLst>
        </xdr:cNvPr>
        <xdr:cNvSpPr txBox="1"/>
      </xdr:nvSpPr>
      <xdr:spPr>
        <a:xfrm>
          <a:off x="16226867" y="685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8F74A92D-912D-451F-A5F7-51BB0A57007B}"/>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CE68F26D-FE2E-4240-9AF0-0C22F3B40205}"/>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91380F70-5204-43EC-98F3-956CD0B4C387}"/>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75F99C16-2EDE-4749-9A25-ACC708B4D66C}"/>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1FE1F8ED-4EA5-40F3-A5D2-F6400F6A5C52}"/>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FA3D69D2-28CD-43F1-9BA5-FEA0F55E5D7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53D90136-D908-4B15-886F-7239D117B9AC}"/>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C03AB9CC-77DC-450E-867F-A36C2953C19C}"/>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A29F19FF-33CA-426F-8EE9-B6F7178B3B85}"/>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E2782662-60BC-4AF0-8BBC-B771FF22C969}"/>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613A312E-958C-4602-97C2-20D6B6FCB044}"/>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EDEDDB8D-F98B-4D21-94FA-B618E2428638}"/>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0A903385-F3CF-48DF-813B-75D15ED74F01}"/>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5E208885-98D3-4BDC-9765-55ACBFCE07D7}"/>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B80F2843-6DFC-4730-99C5-5C4EE5F8F4F9}"/>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5D92374A-C5D5-422C-A172-4C24FCCD1BC6}"/>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502F17BC-BFAD-4293-A15E-1A9A4A29AC61}"/>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D4BB9DE3-7FE2-4A83-BBCC-91EAF3E3F2B2}"/>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04BB174E-E82D-43E4-AFF2-12EB4A9AC0ED}"/>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18D7119C-B8E6-4D21-BDE1-1B9E06EEB20C}"/>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018ADF99-003F-44A1-9427-9D6963B3454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86C9677D-B480-46CF-99D3-8EBAA00EFB22}"/>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A4176FF2-775C-4BD8-A3C8-E487FF9894FF}"/>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D142CB5C-89C7-4B49-B404-A0DE8312B292}"/>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xdr:rowOff>
    </xdr:from>
    <xdr:to>
      <xdr:col>85</xdr:col>
      <xdr:colOff>126364</xdr:colOff>
      <xdr:row>63</xdr:row>
      <xdr:rowOff>95250</xdr:rowOff>
    </xdr:to>
    <xdr:cxnSp macro="">
      <xdr:nvCxnSpPr>
        <xdr:cNvPr id="532" name="直線コネクタ 531">
          <a:extLst>
            <a:ext uri="{FF2B5EF4-FFF2-40B4-BE49-F238E27FC236}">
              <a16:creationId xmlns:a16="http://schemas.microsoft.com/office/drawing/2014/main" id="{3FFA6532-D76C-449A-91E8-5598F06CAD2E}"/>
            </a:ext>
          </a:extLst>
        </xdr:cNvPr>
        <xdr:cNvCxnSpPr/>
      </xdr:nvCxnSpPr>
      <xdr:spPr>
        <a:xfrm flipV="1">
          <a:off x="14375764" y="939546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E36F12C0-4BFF-4D7C-BA9B-1E4509D2F6B2}"/>
            </a:ext>
          </a:extLst>
        </xdr:cNvPr>
        <xdr:cNvSpPr txBox="1"/>
      </xdr:nvSpPr>
      <xdr:spPr>
        <a:xfrm>
          <a:off x="14414500"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34" name="直線コネクタ 533">
          <a:extLst>
            <a:ext uri="{FF2B5EF4-FFF2-40B4-BE49-F238E27FC236}">
              <a16:creationId xmlns:a16="http://schemas.microsoft.com/office/drawing/2014/main" id="{C8DE1DBF-868C-470B-90CC-23AA15A86CF5}"/>
            </a:ext>
          </a:extLst>
        </xdr:cNvPr>
        <xdr:cNvCxnSpPr/>
      </xdr:nvCxnSpPr>
      <xdr:spPr>
        <a:xfrm>
          <a:off x="14287500" y="10656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125747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3AAC52E8-41F9-4386-8AD7-75165A05FD49}"/>
            </a:ext>
          </a:extLst>
        </xdr:cNvPr>
        <xdr:cNvSpPr txBox="1"/>
      </xdr:nvSpPr>
      <xdr:spPr>
        <a:xfrm>
          <a:off x="14414500" y="917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xdr:rowOff>
    </xdr:from>
    <xdr:to>
      <xdr:col>86</xdr:col>
      <xdr:colOff>25400</xdr:colOff>
      <xdr:row>56</xdr:row>
      <xdr:rowOff>7620</xdr:rowOff>
    </xdr:to>
    <xdr:cxnSp macro="">
      <xdr:nvCxnSpPr>
        <xdr:cNvPr id="536" name="直線コネクタ 535">
          <a:extLst>
            <a:ext uri="{FF2B5EF4-FFF2-40B4-BE49-F238E27FC236}">
              <a16:creationId xmlns:a16="http://schemas.microsoft.com/office/drawing/2014/main" id="{9E5C43B2-3E5E-4AF0-8ED6-68D5FE7655EC}"/>
            </a:ext>
          </a:extLst>
        </xdr:cNvPr>
        <xdr:cNvCxnSpPr/>
      </xdr:nvCxnSpPr>
      <xdr:spPr>
        <a:xfrm>
          <a:off x="14287500" y="9395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19702</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578034ED-FA4A-4240-8684-80A6B2B874B8}"/>
            </a:ext>
          </a:extLst>
        </xdr:cNvPr>
        <xdr:cNvSpPr txBox="1"/>
      </xdr:nvSpPr>
      <xdr:spPr>
        <a:xfrm>
          <a:off x="14414500" y="9910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538" name="フローチャート: 判断 537">
          <a:extLst>
            <a:ext uri="{FF2B5EF4-FFF2-40B4-BE49-F238E27FC236}">
              <a16:creationId xmlns:a16="http://schemas.microsoft.com/office/drawing/2014/main" id="{B3D9862A-E0B6-40BD-9D9F-52467CBA9A8E}"/>
            </a:ext>
          </a:extLst>
        </xdr:cNvPr>
        <xdr:cNvSpPr/>
      </xdr:nvSpPr>
      <xdr:spPr>
        <a:xfrm>
          <a:off x="14325600" y="1005903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151130</xdr:rowOff>
    </xdr:from>
    <xdr:to>
      <xdr:col>81</xdr:col>
      <xdr:colOff>101600</xdr:colOff>
      <xdr:row>60</xdr:row>
      <xdr:rowOff>81280</xdr:rowOff>
    </xdr:to>
    <xdr:sp macro="" textlink="">
      <xdr:nvSpPr>
        <xdr:cNvPr id="539" name="フローチャート: 判断 538">
          <a:extLst>
            <a:ext uri="{FF2B5EF4-FFF2-40B4-BE49-F238E27FC236}">
              <a16:creationId xmlns:a16="http://schemas.microsoft.com/office/drawing/2014/main" id="{FABD606A-A9AE-4E11-B5EB-CEDAC119539E}"/>
            </a:ext>
          </a:extLst>
        </xdr:cNvPr>
        <xdr:cNvSpPr/>
      </xdr:nvSpPr>
      <xdr:spPr>
        <a:xfrm>
          <a:off x="13578840" y="10041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540" name="フローチャート: 判断 539">
          <a:extLst>
            <a:ext uri="{FF2B5EF4-FFF2-40B4-BE49-F238E27FC236}">
              <a16:creationId xmlns:a16="http://schemas.microsoft.com/office/drawing/2014/main" id="{28C1B13F-8F31-49E1-A9B4-DC0D0B7B62E3}"/>
            </a:ext>
          </a:extLst>
        </xdr:cNvPr>
        <xdr:cNvSpPr/>
      </xdr:nvSpPr>
      <xdr:spPr>
        <a:xfrm>
          <a:off x="12804140" y="10017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41" name="フローチャート: 判断 540">
          <a:extLst>
            <a:ext uri="{FF2B5EF4-FFF2-40B4-BE49-F238E27FC236}">
              <a16:creationId xmlns:a16="http://schemas.microsoft.com/office/drawing/2014/main" id="{E56C9B21-D71E-4177-AA5B-BF0F4B9F1230}"/>
            </a:ext>
          </a:extLst>
        </xdr:cNvPr>
        <xdr:cNvSpPr/>
      </xdr:nvSpPr>
      <xdr:spPr>
        <a:xfrm>
          <a:off x="12029440" y="9942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74930</xdr:rowOff>
    </xdr:from>
    <xdr:to>
      <xdr:col>67</xdr:col>
      <xdr:colOff>101600</xdr:colOff>
      <xdr:row>60</xdr:row>
      <xdr:rowOff>5080</xdr:rowOff>
    </xdr:to>
    <xdr:sp macro="" textlink="">
      <xdr:nvSpPr>
        <xdr:cNvPr id="542" name="フローチャート: 判断 541">
          <a:extLst>
            <a:ext uri="{FF2B5EF4-FFF2-40B4-BE49-F238E27FC236}">
              <a16:creationId xmlns:a16="http://schemas.microsoft.com/office/drawing/2014/main" id="{65308C13-174C-4397-96FE-5A7BFA2BAA45}"/>
            </a:ext>
          </a:extLst>
        </xdr:cNvPr>
        <xdr:cNvSpPr/>
      </xdr:nvSpPr>
      <xdr:spPr>
        <a:xfrm>
          <a:off x="11231880" y="996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10520D81-1685-43E2-AEA0-C88174361E32}"/>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43DFA8ED-715D-43C6-82EB-87B4DCF31699}"/>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1C2E66F4-6652-4E88-BE0F-1F6A9443B207}"/>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EC9FD463-BB3D-483D-818B-37858A4A6461}"/>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B72390A8-4E44-41AC-AB3C-1148F4EFEDF7}"/>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166370</xdr:rowOff>
    </xdr:from>
    <xdr:to>
      <xdr:col>85</xdr:col>
      <xdr:colOff>177800</xdr:colOff>
      <xdr:row>61</xdr:row>
      <xdr:rowOff>96520</xdr:rowOff>
    </xdr:to>
    <xdr:sp macro="" textlink="">
      <xdr:nvSpPr>
        <xdr:cNvPr id="548" name="楕円 547">
          <a:extLst>
            <a:ext uri="{FF2B5EF4-FFF2-40B4-BE49-F238E27FC236}">
              <a16:creationId xmlns:a16="http://schemas.microsoft.com/office/drawing/2014/main" id="{0C4D5ACC-7C78-48BD-9B5F-F33F32E1B237}"/>
            </a:ext>
          </a:extLst>
        </xdr:cNvPr>
        <xdr:cNvSpPr/>
      </xdr:nvSpPr>
      <xdr:spPr>
        <a:xfrm>
          <a:off x="14325600" y="1022477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144797</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63899953-6901-445C-8753-03528A867962}"/>
            </a:ext>
          </a:extLst>
        </xdr:cNvPr>
        <xdr:cNvSpPr txBox="1"/>
      </xdr:nvSpPr>
      <xdr:spPr>
        <a:xfrm>
          <a:off x="14414500"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120650</xdr:rowOff>
    </xdr:from>
    <xdr:to>
      <xdr:col>81</xdr:col>
      <xdr:colOff>101600</xdr:colOff>
      <xdr:row>61</xdr:row>
      <xdr:rowOff>50800</xdr:rowOff>
    </xdr:to>
    <xdr:sp macro="" textlink="">
      <xdr:nvSpPr>
        <xdr:cNvPr id="550" name="楕円 549">
          <a:extLst>
            <a:ext uri="{FF2B5EF4-FFF2-40B4-BE49-F238E27FC236}">
              <a16:creationId xmlns:a16="http://schemas.microsoft.com/office/drawing/2014/main" id="{C5C2595B-2988-456A-8510-44DFE5637A51}"/>
            </a:ext>
          </a:extLst>
        </xdr:cNvPr>
        <xdr:cNvSpPr/>
      </xdr:nvSpPr>
      <xdr:spPr>
        <a:xfrm>
          <a:off x="13578840" y="10179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0</xdr:rowOff>
    </xdr:from>
    <xdr:to>
      <xdr:col>85</xdr:col>
      <xdr:colOff>127000</xdr:colOff>
      <xdr:row>61</xdr:row>
      <xdr:rowOff>45720</xdr:rowOff>
    </xdr:to>
    <xdr:cxnSp macro="">
      <xdr:nvCxnSpPr>
        <xdr:cNvPr id="551" name="直線コネクタ 550">
          <a:extLst>
            <a:ext uri="{FF2B5EF4-FFF2-40B4-BE49-F238E27FC236}">
              <a16:creationId xmlns:a16="http://schemas.microsoft.com/office/drawing/2014/main" id="{A16B0321-BC3E-418B-849D-B0ABD9291994}"/>
            </a:ext>
          </a:extLst>
        </xdr:cNvPr>
        <xdr:cNvCxnSpPr/>
      </xdr:nvCxnSpPr>
      <xdr:spPr>
        <a:xfrm>
          <a:off x="13629640" y="10226040"/>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52" name="楕円 551">
          <a:extLst>
            <a:ext uri="{FF2B5EF4-FFF2-40B4-BE49-F238E27FC236}">
              <a16:creationId xmlns:a16="http://schemas.microsoft.com/office/drawing/2014/main" id="{42B0C05F-815C-4DA6-9ADD-BA9602790964}"/>
            </a:ext>
          </a:extLst>
        </xdr:cNvPr>
        <xdr:cNvSpPr/>
      </xdr:nvSpPr>
      <xdr:spPr>
        <a:xfrm>
          <a:off x="1280414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91440</xdr:rowOff>
    </xdr:from>
    <xdr:to>
      <xdr:col>81</xdr:col>
      <xdr:colOff>50800</xdr:colOff>
      <xdr:row>61</xdr:row>
      <xdr:rowOff>0</xdr:rowOff>
    </xdr:to>
    <xdr:cxnSp macro="">
      <xdr:nvCxnSpPr>
        <xdr:cNvPr id="553" name="直線コネクタ 552">
          <a:extLst>
            <a:ext uri="{FF2B5EF4-FFF2-40B4-BE49-F238E27FC236}">
              <a16:creationId xmlns:a16="http://schemas.microsoft.com/office/drawing/2014/main" id="{E973D32C-70D2-4BCB-A84A-68A856769B6A}"/>
            </a:ext>
          </a:extLst>
        </xdr:cNvPr>
        <xdr:cNvCxnSpPr/>
      </xdr:nvCxnSpPr>
      <xdr:spPr>
        <a:xfrm>
          <a:off x="12854940" y="10149840"/>
          <a:ext cx="7747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80645</xdr:rowOff>
    </xdr:from>
    <xdr:to>
      <xdr:col>72</xdr:col>
      <xdr:colOff>38100</xdr:colOff>
      <xdr:row>62</xdr:row>
      <xdr:rowOff>10795</xdr:rowOff>
    </xdr:to>
    <xdr:sp macro="" textlink="">
      <xdr:nvSpPr>
        <xdr:cNvPr id="554" name="楕円 553">
          <a:extLst>
            <a:ext uri="{FF2B5EF4-FFF2-40B4-BE49-F238E27FC236}">
              <a16:creationId xmlns:a16="http://schemas.microsoft.com/office/drawing/2014/main" id="{92D0C537-D59F-4655-A00A-E1BD3E09CE3B}"/>
            </a:ext>
          </a:extLst>
        </xdr:cNvPr>
        <xdr:cNvSpPr/>
      </xdr:nvSpPr>
      <xdr:spPr>
        <a:xfrm>
          <a:off x="12029440" y="103066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91440</xdr:rowOff>
    </xdr:from>
    <xdr:to>
      <xdr:col>76</xdr:col>
      <xdr:colOff>114300</xdr:colOff>
      <xdr:row>61</xdr:row>
      <xdr:rowOff>131445</xdr:rowOff>
    </xdr:to>
    <xdr:cxnSp macro="">
      <xdr:nvCxnSpPr>
        <xdr:cNvPr id="555" name="直線コネクタ 554">
          <a:extLst>
            <a:ext uri="{FF2B5EF4-FFF2-40B4-BE49-F238E27FC236}">
              <a16:creationId xmlns:a16="http://schemas.microsoft.com/office/drawing/2014/main" id="{D3FEED3E-155D-41DB-90A8-B1BFDD125E11}"/>
            </a:ext>
          </a:extLst>
        </xdr:cNvPr>
        <xdr:cNvCxnSpPr/>
      </xdr:nvCxnSpPr>
      <xdr:spPr>
        <a:xfrm flipV="1">
          <a:off x="12072620" y="10149840"/>
          <a:ext cx="782320" cy="2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149225</xdr:rowOff>
    </xdr:from>
    <xdr:to>
      <xdr:col>67</xdr:col>
      <xdr:colOff>101600</xdr:colOff>
      <xdr:row>60</xdr:row>
      <xdr:rowOff>79375</xdr:rowOff>
    </xdr:to>
    <xdr:sp macro="" textlink="">
      <xdr:nvSpPr>
        <xdr:cNvPr id="556" name="楕円 555">
          <a:extLst>
            <a:ext uri="{FF2B5EF4-FFF2-40B4-BE49-F238E27FC236}">
              <a16:creationId xmlns:a16="http://schemas.microsoft.com/office/drawing/2014/main" id="{12CE76F6-1E37-4B56-9E6C-1FC2567E2BCF}"/>
            </a:ext>
          </a:extLst>
        </xdr:cNvPr>
        <xdr:cNvSpPr/>
      </xdr:nvSpPr>
      <xdr:spPr>
        <a:xfrm>
          <a:off x="11231880" y="100399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28575</xdr:rowOff>
    </xdr:from>
    <xdr:to>
      <xdr:col>71</xdr:col>
      <xdr:colOff>177800</xdr:colOff>
      <xdr:row>61</xdr:row>
      <xdr:rowOff>131445</xdr:rowOff>
    </xdr:to>
    <xdr:cxnSp macro="">
      <xdr:nvCxnSpPr>
        <xdr:cNvPr id="557" name="直線コネクタ 556">
          <a:extLst>
            <a:ext uri="{FF2B5EF4-FFF2-40B4-BE49-F238E27FC236}">
              <a16:creationId xmlns:a16="http://schemas.microsoft.com/office/drawing/2014/main" id="{7065E716-4514-47D5-A644-47FD1E77222E}"/>
            </a:ext>
          </a:extLst>
        </xdr:cNvPr>
        <xdr:cNvCxnSpPr/>
      </xdr:nvCxnSpPr>
      <xdr:spPr>
        <a:xfrm>
          <a:off x="11282680" y="10086975"/>
          <a:ext cx="78994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97807</xdr:rowOff>
    </xdr:from>
    <xdr:ext cx="405111" cy="259045"/>
    <xdr:sp macro="" textlink="">
      <xdr:nvSpPr>
        <xdr:cNvPr id="558" name="n_1aveValue【学校施設】&#10;有形固定資産減価償却率">
          <a:extLst>
            <a:ext uri="{FF2B5EF4-FFF2-40B4-BE49-F238E27FC236}">
              <a16:creationId xmlns:a16="http://schemas.microsoft.com/office/drawing/2014/main" id="{E9DAE76F-73B4-4CDB-A559-62F711E649B9}"/>
            </a:ext>
          </a:extLst>
        </xdr:cNvPr>
        <xdr:cNvSpPr txBox="1"/>
      </xdr:nvSpPr>
      <xdr:spPr>
        <a:xfrm>
          <a:off x="134372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73042</xdr:rowOff>
    </xdr:from>
    <xdr:ext cx="405111" cy="259045"/>
    <xdr:sp macro="" textlink="">
      <xdr:nvSpPr>
        <xdr:cNvPr id="559" name="n_2aveValue【学校施設】&#10;有形固定資産減価償却率">
          <a:extLst>
            <a:ext uri="{FF2B5EF4-FFF2-40B4-BE49-F238E27FC236}">
              <a16:creationId xmlns:a16="http://schemas.microsoft.com/office/drawing/2014/main" id="{C47847D6-46EB-4E3B-96D8-A6B8542B5FE5}"/>
            </a:ext>
          </a:extLst>
        </xdr:cNvPr>
        <xdr:cNvSpPr txBox="1"/>
      </xdr:nvSpPr>
      <xdr:spPr>
        <a:xfrm>
          <a:off x="1267524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60" name="n_3aveValue【学校施設】&#10;有形固定資産減価償却率">
          <a:extLst>
            <a:ext uri="{FF2B5EF4-FFF2-40B4-BE49-F238E27FC236}">
              <a16:creationId xmlns:a16="http://schemas.microsoft.com/office/drawing/2014/main" id="{E185BE2C-5925-432F-907C-C9507455E8BF}"/>
            </a:ext>
          </a:extLst>
        </xdr:cNvPr>
        <xdr:cNvSpPr txBox="1"/>
      </xdr:nvSpPr>
      <xdr:spPr>
        <a:xfrm>
          <a:off x="119005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21607</xdr:rowOff>
    </xdr:from>
    <xdr:ext cx="405111" cy="259045"/>
    <xdr:sp macro="" textlink="">
      <xdr:nvSpPr>
        <xdr:cNvPr id="561" name="n_4aveValue【学校施設】&#10;有形固定資産減価償却率">
          <a:extLst>
            <a:ext uri="{FF2B5EF4-FFF2-40B4-BE49-F238E27FC236}">
              <a16:creationId xmlns:a16="http://schemas.microsoft.com/office/drawing/2014/main" id="{597A9372-5BF2-40BD-9F1C-8B683E75A88F}"/>
            </a:ext>
          </a:extLst>
        </xdr:cNvPr>
        <xdr:cNvSpPr txBox="1"/>
      </xdr:nvSpPr>
      <xdr:spPr>
        <a:xfrm>
          <a:off x="1110298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41927</xdr:rowOff>
    </xdr:from>
    <xdr:ext cx="405111" cy="259045"/>
    <xdr:sp macro="" textlink="">
      <xdr:nvSpPr>
        <xdr:cNvPr id="562" name="n_1mainValue【学校施設】&#10;有形固定資産減価償却率">
          <a:extLst>
            <a:ext uri="{FF2B5EF4-FFF2-40B4-BE49-F238E27FC236}">
              <a16:creationId xmlns:a16="http://schemas.microsoft.com/office/drawing/2014/main" id="{D71AD7F9-7C9B-498C-8935-3839F3E9AC94}"/>
            </a:ext>
          </a:extLst>
        </xdr:cNvPr>
        <xdr:cNvSpPr txBox="1"/>
      </xdr:nvSpPr>
      <xdr:spPr>
        <a:xfrm>
          <a:off x="134372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63" name="n_2mainValue【学校施設】&#10;有形固定資産減価償却率">
          <a:extLst>
            <a:ext uri="{FF2B5EF4-FFF2-40B4-BE49-F238E27FC236}">
              <a16:creationId xmlns:a16="http://schemas.microsoft.com/office/drawing/2014/main" id="{6AFF770C-684E-4103-8082-34E051547D84}"/>
            </a:ext>
          </a:extLst>
        </xdr:cNvPr>
        <xdr:cNvSpPr txBox="1"/>
      </xdr:nvSpPr>
      <xdr:spPr>
        <a:xfrm>
          <a:off x="126752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1922</xdr:rowOff>
    </xdr:from>
    <xdr:ext cx="405111" cy="259045"/>
    <xdr:sp macro="" textlink="">
      <xdr:nvSpPr>
        <xdr:cNvPr id="564" name="n_3mainValue【学校施設】&#10;有形固定資産減価償却率">
          <a:extLst>
            <a:ext uri="{FF2B5EF4-FFF2-40B4-BE49-F238E27FC236}">
              <a16:creationId xmlns:a16="http://schemas.microsoft.com/office/drawing/2014/main" id="{9C89528D-A452-4579-BF74-B69855CDED6C}"/>
            </a:ext>
          </a:extLst>
        </xdr:cNvPr>
        <xdr:cNvSpPr txBox="1"/>
      </xdr:nvSpPr>
      <xdr:spPr>
        <a:xfrm>
          <a:off x="119005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70502</xdr:rowOff>
    </xdr:from>
    <xdr:ext cx="405111" cy="259045"/>
    <xdr:sp macro="" textlink="">
      <xdr:nvSpPr>
        <xdr:cNvPr id="565" name="n_4mainValue【学校施設】&#10;有形固定資産減価償却率">
          <a:extLst>
            <a:ext uri="{FF2B5EF4-FFF2-40B4-BE49-F238E27FC236}">
              <a16:creationId xmlns:a16="http://schemas.microsoft.com/office/drawing/2014/main" id="{6CBED830-A0BE-472B-88C6-71DD3B70E457}"/>
            </a:ext>
          </a:extLst>
        </xdr:cNvPr>
        <xdr:cNvSpPr txBox="1"/>
      </xdr:nvSpPr>
      <xdr:spPr>
        <a:xfrm>
          <a:off x="11102984" y="1012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17E69A4B-A78C-4E6E-83A5-41C0066EBFFD}"/>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9CCA88D9-7C94-4387-882E-CF722B9893D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FC278E53-7C23-468F-BC29-EE5552D89031}"/>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F7461938-D53B-4495-A2EC-D1DFFD1C1F9F}"/>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7BA86C56-7D1C-4321-8A45-DFAE891F09C5}"/>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20B4A6E1-2F94-4E6B-9AB9-532900A3EBB6}"/>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2A9D806E-D28B-48B3-A4D3-D7D5BB23D9E2}"/>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DD197F41-7AD4-486F-B90D-D6DB11F83B85}"/>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985AF6D-3757-415A-A9CB-0975AD07AC0F}"/>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503A83E4-82A6-4E8B-AD4D-4534C628793B}"/>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4DDC295A-34FF-4933-93FE-CF0AA4485908}"/>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5EDC125D-A1C2-49DB-9456-B7682ADE20C5}"/>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15C508F3-B776-4873-B47D-60CD4945B38B}"/>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3B64D3AB-F20E-4B82-9B04-3313004A0E1A}"/>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7C66C055-1D19-4115-B4CD-B51AFD6DDF1C}"/>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1" name="テキスト ボックス 580">
          <a:extLst>
            <a:ext uri="{FF2B5EF4-FFF2-40B4-BE49-F238E27FC236}">
              <a16:creationId xmlns:a16="http://schemas.microsoft.com/office/drawing/2014/main" id="{AFD6ACE8-81F9-40EC-9FC7-BB5BA510CD7C}"/>
            </a:ext>
          </a:extLst>
        </xdr:cNvPr>
        <xdr:cNvSpPr txBox="1"/>
      </xdr:nvSpPr>
      <xdr:spPr>
        <a:xfrm>
          <a:off x="15630721" y="99199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147FBBEE-516A-4CF3-B9CA-CB96B98C0C04}"/>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3" name="テキスト ボックス 582">
          <a:extLst>
            <a:ext uri="{FF2B5EF4-FFF2-40B4-BE49-F238E27FC236}">
              <a16:creationId xmlns:a16="http://schemas.microsoft.com/office/drawing/2014/main" id="{07984D64-163A-45D0-864C-F7A51E211F46}"/>
            </a:ext>
          </a:extLst>
        </xdr:cNvPr>
        <xdr:cNvSpPr txBox="1"/>
      </xdr:nvSpPr>
      <xdr:spPr>
        <a:xfrm>
          <a:off x="15630721" y="9550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2D3D28C2-E01E-4697-9E3E-BBDA131F121F}"/>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5" name="テキスト ボックス 584">
          <a:extLst>
            <a:ext uri="{FF2B5EF4-FFF2-40B4-BE49-F238E27FC236}">
              <a16:creationId xmlns:a16="http://schemas.microsoft.com/office/drawing/2014/main" id="{9B92453E-D1A9-41D6-8BDF-A4516D8C564D}"/>
            </a:ext>
          </a:extLst>
        </xdr:cNvPr>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C38BEFB2-DD6C-4146-AF67-77BACB2FEBF1}"/>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4D29318D-5AD4-4639-B23C-AB5030E01FDC}"/>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38BDEFA3-7592-429C-A0C9-4FF873AA55DE}"/>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63</xdr:row>
      <xdr:rowOff>130988</xdr:rowOff>
    </xdr:to>
    <xdr:cxnSp macro="">
      <xdr:nvCxnSpPr>
        <xdr:cNvPr id="589" name="直線コネクタ 588">
          <a:extLst>
            <a:ext uri="{FF2B5EF4-FFF2-40B4-BE49-F238E27FC236}">
              <a16:creationId xmlns:a16="http://schemas.microsoft.com/office/drawing/2014/main" id="{14A555C5-9C0B-4A03-AA02-5CC0995D1D3C}"/>
            </a:ext>
          </a:extLst>
        </xdr:cNvPr>
        <xdr:cNvCxnSpPr/>
      </xdr:nvCxnSpPr>
      <xdr:spPr>
        <a:xfrm flipV="1">
          <a:off x="19509104" y="9368409"/>
          <a:ext cx="0" cy="132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90" name="【学校施設】&#10;一人当たり面積最小値テキスト">
          <a:extLst>
            <a:ext uri="{FF2B5EF4-FFF2-40B4-BE49-F238E27FC236}">
              <a16:creationId xmlns:a16="http://schemas.microsoft.com/office/drawing/2014/main" id="{4F198BAF-F476-49C0-B51F-22E376F6AA39}"/>
            </a:ext>
          </a:extLst>
        </xdr:cNvPr>
        <xdr:cNvSpPr txBox="1"/>
      </xdr:nvSpPr>
      <xdr:spPr>
        <a:xfrm>
          <a:off x="19547840" y="1069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91" name="直線コネクタ 590">
          <a:extLst>
            <a:ext uri="{FF2B5EF4-FFF2-40B4-BE49-F238E27FC236}">
              <a16:creationId xmlns:a16="http://schemas.microsoft.com/office/drawing/2014/main" id="{2C76A977-B5A2-43D2-83A1-23161FDFB311}"/>
            </a:ext>
          </a:extLst>
        </xdr:cNvPr>
        <xdr:cNvCxnSpPr/>
      </xdr:nvCxnSpPr>
      <xdr:spPr>
        <a:xfrm>
          <a:off x="19443700" y="106923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534377" cy="259045"/>
    <xdr:sp macro="" textlink="">
      <xdr:nvSpPr>
        <xdr:cNvPr id="592" name="【学校施設】&#10;一人当たり面積最大値テキスト">
          <a:extLst>
            <a:ext uri="{FF2B5EF4-FFF2-40B4-BE49-F238E27FC236}">
              <a16:creationId xmlns:a16="http://schemas.microsoft.com/office/drawing/2014/main" id="{C1EA91EB-93B6-4C44-A33B-B7F83FFB8530}"/>
            </a:ext>
          </a:extLst>
        </xdr:cNvPr>
        <xdr:cNvSpPr txBox="1"/>
      </xdr:nvSpPr>
      <xdr:spPr>
        <a:xfrm>
          <a:off x="19547840" y="914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93" name="直線コネクタ 592">
          <a:extLst>
            <a:ext uri="{FF2B5EF4-FFF2-40B4-BE49-F238E27FC236}">
              <a16:creationId xmlns:a16="http://schemas.microsoft.com/office/drawing/2014/main" id="{47B7DE5C-B15F-4EAF-A30A-3BD4909FC90A}"/>
            </a:ext>
          </a:extLst>
        </xdr:cNvPr>
        <xdr:cNvCxnSpPr/>
      </xdr:nvCxnSpPr>
      <xdr:spPr>
        <a:xfrm>
          <a:off x="19443700" y="93684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48937</xdr:rowOff>
    </xdr:from>
    <xdr:ext cx="469744" cy="259045"/>
    <xdr:sp macro="" textlink="">
      <xdr:nvSpPr>
        <xdr:cNvPr id="594" name="【学校施設】&#10;一人当たり面積平均値テキスト">
          <a:extLst>
            <a:ext uri="{FF2B5EF4-FFF2-40B4-BE49-F238E27FC236}">
              <a16:creationId xmlns:a16="http://schemas.microsoft.com/office/drawing/2014/main" id="{0A70C835-8D2C-48DD-A3B4-886697E9BF38}"/>
            </a:ext>
          </a:extLst>
        </xdr:cNvPr>
        <xdr:cNvSpPr txBox="1"/>
      </xdr:nvSpPr>
      <xdr:spPr>
        <a:xfrm>
          <a:off x="19547840" y="10442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70510</xdr:rowOff>
    </xdr:from>
    <xdr:to>
      <xdr:col>116</xdr:col>
      <xdr:colOff>114300</xdr:colOff>
      <xdr:row>63</xdr:row>
      <xdr:rowOff>660</xdr:rowOff>
    </xdr:to>
    <xdr:sp macro="" textlink="">
      <xdr:nvSpPr>
        <xdr:cNvPr id="595" name="フローチャート: 判断 594">
          <a:extLst>
            <a:ext uri="{FF2B5EF4-FFF2-40B4-BE49-F238E27FC236}">
              <a16:creationId xmlns:a16="http://schemas.microsoft.com/office/drawing/2014/main" id="{4600D6CE-4D08-41F0-8D66-1DEDDAB7F07E}"/>
            </a:ext>
          </a:extLst>
        </xdr:cNvPr>
        <xdr:cNvSpPr/>
      </xdr:nvSpPr>
      <xdr:spPr>
        <a:xfrm>
          <a:off x="19458940" y="10464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65786</xdr:rowOff>
    </xdr:from>
    <xdr:to>
      <xdr:col>112</xdr:col>
      <xdr:colOff>38100</xdr:colOff>
      <xdr:row>62</xdr:row>
      <xdr:rowOff>167386</xdr:rowOff>
    </xdr:to>
    <xdr:sp macro="" textlink="">
      <xdr:nvSpPr>
        <xdr:cNvPr id="596" name="フローチャート: 判断 595">
          <a:extLst>
            <a:ext uri="{FF2B5EF4-FFF2-40B4-BE49-F238E27FC236}">
              <a16:creationId xmlns:a16="http://schemas.microsoft.com/office/drawing/2014/main" id="{406BBD7B-807A-4A72-A32D-B5ED9AA3D83A}"/>
            </a:ext>
          </a:extLst>
        </xdr:cNvPr>
        <xdr:cNvSpPr/>
      </xdr:nvSpPr>
      <xdr:spPr>
        <a:xfrm>
          <a:off x="18735040" y="104594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72416</xdr:rowOff>
    </xdr:from>
    <xdr:to>
      <xdr:col>107</xdr:col>
      <xdr:colOff>101600</xdr:colOff>
      <xdr:row>63</xdr:row>
      <xdr:rowOff>2566</xdr:rowOff>
    </xdr:to>
    <xdr:sp macro="" textlink="">
      <xdr:nvSpPr>
        <xdr:cNvPr id="597" name="フローチャート: 判断 596">
          <a:extLst>
            <a:ext uri="{FF2B5EF4-FFF2-40B4-BE49-F238E27FC236}">
              <a16:creationId xmlns:a16="http://schemas.microsoft.com/office/drawing/2014/main" id="{5BD3E9DB-B1C1-4147-9BB2-463396F165B6}"/>
            </a:ext>
          </a:extLst>
        </xdr:cNvPr>
        <xdr:cNvSpPr/>
      </xdr:nvSpPr>
      <xdr:spPr>
        <a:xfrm>
          <a:off x="17937480" y="104660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48946</xdr:rowOff>
    </xdr:from>
    <xdr:to>
      <xdr:col>102</xdr:col>
      <xdr:colOff>165100</xdr:colOff>
      <xdr:row>62</xdr:row>
      <xdr:rowOff>150546</xdr:rowOff>
    </xdr:to>
    <xdr:sp macro="" textlink="">
      <xdr:nvSpPr>
        <xdr:cNvPr id="598" name="フローチャート: 判断 597">
          <a:extLst>
            <a:ext uri="{FF2B5EF4-FFF2-40B4-BE49-F238E27FC236}">
              <a16:creationId xmlns:a16="http://schemas.microsoft.com/office/drawing/2014/main" id="{BE5069D9-13F0-4D63-8548-D18EC9AF9BFE}"/>
            </a:ext>
          </a:extLst>
        </xdr:cNvPr>
        <xdr:cNvSpPr/>
      </xdr:nvSpPr>
      <xdr:spPr>
        <a:xfrm>
          <a:off x="17162780" y="1044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59004</xdr:rowOff>
    </xdr:from>
    <xdr:to>
      <xdr:col>98</xdr:col>
      <xdr:colOff>38100</xdr:colOff>
      <xdr:row>62</xdr:row>
      <xdr:rowOff>160604</xdr:rowOff>
    </xdr:to>
    <xdr:sp macro="" textlink="">
      <xdr:nvSpPr>
        <xdr:cNvPr id="599" name="フローチャート: 判断 598">
          <a:extLst>
            <a:ext uri="{FF2B5EF4-FFF2-40B4-BE49-F238E27FC236}">
              <a16:creationId xmlns:a16="http://schemas.microsoft.com/office/drawing/2014/main" id="{332ACE21-BA2C-4F8D-AF05-361EBC143DA5}"/>
            </a:ext>
          </a:extLst>
        </xdr:cNvPr>
        <xdr:cNvSpPr/>
      </xdr:nvSpPr>
      <xdr:spPr>
        <a:xfrm>
          <a:off x="16388080" y="104526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F3A44744-B6CB-4667-99D0-DEBAAAC9E198}"/>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AD4E785A-220B-4DFC-B460-43749B459A5E}"/>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200C376E-A3D8-4654-ABDA-A515DA902E18}"/>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112711E1-F8B6-4E7E-9F6D-6A555608EB49}"/>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D2964C7F-7763-48C8-8A4A-4E971D975177}"/>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147854</xdr:rowOff>
    </xdr:from>
    <xdr:to>
      <xdr:col>116</xdr:col>
      <xdr:colOff>114300</xdr:colOff>
      <xdr:row>62</xdr:row>
      <xdr:rowOff>78004</xdr:rowOff>
    </xdr:to>
    <xdr:sp macro="" textlink="">
      <xdr:nvSpPr>
        <xdr:cNvPr id="605" name="楕円 604">
          <a:extLst>
            <a:ext uri="{FF2B5EF4-FFF2-40B4-BE49-F238E27FC236}">
              <a16:creationId xmlns:a16="http://schemas.microsoft.com/office/drawing/2014/main" id="{8906B22F-2A5A-45BA-90AE-ED67E7D96B2D}"/>
            </a:ext>
          </a:extLst>
        </xdr:cNvPr>
        <xdr:cNvSpPr/>
      </xdr:nvSpPr>
      <xdr:spPr>
        <a:xfrm>
          <a:off x="19458940" y="103738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170731</xdr:rowOff>
    </xdr:from>
    <xdr:ext cx="469744" cy="259045"/>
    <xdr:sp macro="" textlink="">
      <xdr:nvSpPr>
        <xdr:cNvPr id="606" name="【学校施設】&#10;一人当たり面積該当値テキスト">
          <a:extLst>
            <a:ext uri="{FF2B5EF4-FFF2-40B4-BE49-F238E27FC236}">
              <a16:creationId xmlns:a16="http://schemas.microsoft.com/office/drawing/2014/main" id="{CD7062E8-96F7-44FC-9E32-C83C5F498FC0}"/>
            </a:ext>
          </a:extLst>
        </xdr:cNvPr>
        <xdr:cNvSpPr txBox="1"/>
      </xdr:nvSpPr>
      <xdr:spPr>
        <a:xfrm>
          <a:off x="19547840" y="1022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155931</xdr:rowOff>
    </xdr:from>
    <xdr:to>
      <xdr:col>112</xdr:col>
      <xdr:colOff>38100</xdr:colOff>
      <xdr:row>62</xdr:row>
      <xdr:rowOff>86081</xdr:rowOff>
    </xdr:to>
    <xdr:sp macro="" textlink="">
      <xdr:nvSpPr>
        <xdr:cNvPr id="607" name="楕円 606">
          <a:extLst>
            <a:ext uri="{FF2B5EF4-FFF2-40B4-BE49-F238E27FC236}">
              <a16:creationId xmlns:a16="http://schemas.microsoft.com/office/drawing/2014/main" id="{519655A1-4B1C-40E5-ADA5-6F2E8E560E58}"/>
            </a:ext>
          </a:extLst>
        </xdr:cNvPr>
        <xdr:cNvSpPr/>
      </xdr:nvSpPr>
      <xdr:spPr>
        <a:xfrm>
          <a:off x="18735040" y="103819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27204</xdr:rowOff>
    </xdr:from>
    <xdr:to>
      <xdr:col>116</xdr:col>
      <xdr:colOff>63500</xdr:colOff>
      <xdr:row>62</xdr:row>
      <xdr:rowOff>35281</xdr:rowOff>
    </xdr:to>
    <xdr:cxnSp macro="">
      <xdr:nvCxnSpPr>
        <xdr:cNvPr id="608" name="直線コネクタ 607">
          <a:extLst>
            <a:ext uri="{FF2B5EF4-FFF2-40B4-BE49-F238E27FC236}">
              <a16:creationId xmlns:a16="http://schemas.microsoft.com/office/drawing/2014/main" id="{D570DA6B-2658-40DD-8172-2243CF1E1BB2}"/>
            </a:ext>
          </a:extLst>
        </xdr:cNvPr>
        <xdr:cNvCxnSpPr/>
      </xdr:nvCxnSpPr>
      <xdr:spPr>
        <a:xfrm flipV="1">
          <a:off x="18778220" y="10420884"/>
          <a:ext cx="73152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142748</xdr:rowOff>
    </xdr:from>
    <xdr:to>
      <xdr:col>107</xdr:col>
      <xdr:colOff>101600</xdr:colOff>
      <xdr:row>61</xdr:row>
      <xdr:rowOff>72898</xdr:rowOff>
    </xdr:to>
    <xdr:sp macro="" textlink="">
      <xdr:nvSpPr>
        <xdr:cNvPr id="609" name="楕円 608">
          <a:extLst>
            <a:ext uri="{FF2B5EF4-FFF2-40B4-BE49-F238E27FC236}">
              <a16:creationId xmlns:a16="http://schemas.microsoft.com/office/drawing/2014/main" id="{D47639F7-E58C-4217-B55D-975015770E27}"/>
            </a:ext>
          </a:extLst>
        </xdr:cNvPr>
        <xdr:cNvSpPr/>
      </xdr:nvSpPr>
      <xdr:spPr>
        <a:xfrm>
          <a:off x="17937480" y="102011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22098</xdr:rowOff>
    </xdr:from>
    <xdr:to>
      <xdr:col>111</xdr:col>
      <xdr:colOff>177800</xdr:colOff>
      <xdr:row>62</xdr:row>
      <xdr:rowOff>35281</xdr:rowOff>
    </xdr:to>
    <xdr:cxnSp macro="">
      <xdr:nvCxnSpPr>
        <xdr:cNvPr id="610" name="直線コネクタ 609">
          <a:extLst>
            <a:ext uri="{FF2B5EF4-FFF2-40B4-BE49-F238E27FC236}">
              <a16:creationId xmlns:a16="http://schemas.microsoft.com/office/drawing/2014/main" id="{7AF5F7A6-BD37-4453-B9CA-03970190F21C}"/>
            </a:ext>
          </a:extLst>
        </xdr:cNvPr>
        <xdr:cNvCxnSpPr/>
      </xdr:nvCxnSpPr>
      <xdr:spPr>
        <a:xfrm>
          <a:off x="17988280" y="10248138"/>
          <a:ext cx="789940" cy="18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1930</xdr:rowOff>
    </xdr:from>
    <xdr:to>
      <xdr:col>102</xdr:col>
      <xdr:colOff>165100</xdr:colOff>
      <xdr:row>64</xdr:row>
      <xdr:rowOff>103530</xdr:rowOff>
    </xdr:to>
    <xdr:sp macro="" textlink="">
      <xdr:nvSpPr>
        <xdr:cNvPr id="611" name="楕円 610">
          <a:extLst>
            <a:ext uri="{FF2B5EF4-FFF2-40B4-BE49-F238E27FC236}">
              <a16:creationId xmlns:a16="http://schemas.microsoft.com/office/drawing/2014/main" id="{E7431B7B-7B60-4233-B728-5ED456F89C6D}"/>
            </a:ext>
          </a:extLst>
        </xdr:cNvPr>
        <xdr:cNvSpPr/>
      </xdr:nvSpPr>
      <xdr:spPr>
        <a:xfrm>
          <a:off x="17162780" y="1073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22098</xdr:rowOff>
    </xdr:from>
    <xdr:to>
      <xdr:col>107</xdr:col>
      <xdr:colOff>50800</xdr:colOff>
      <xdr:row>64</xdr:row>
      <xdr:rowOff>52730</xdr:rowOff>
    </xdr:to>
    <xdr:cxnSp macro="">
      <xdr:nvCxnSpPr>
        <xdr:cNvPr id="612" name="直線コネクタ 611">
          <a:extLst>
            <a:ext uri="{FF2B5EF4-FFF2-40B4-BE49-F238E27FC236}">
              <a16:creationId xmlns:a16="http://schemas.microsoft.com/office/drawing/2014/main" id="{2F324E65-3B45-490D-945E-9A3B98479BBA}"/>
            </a:ext>
          </a:extLst>
        </xdr:cNvPr>
        <xdr:cNvCxnSpPr/>
      </xdr:nvCxnSpPr>
      <xdr:spPr>
        <a:xfrm flipV="1">
          <a:off x="17213580" y="10248138"/>
          <a:ext cx="774700" cy="53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9627</xdr:rowOff>
    </xdr:from>
    <xdr:to>
      <xdr:col>98</xdr:col>
      <xdr:colOff>38100</xdr:colOff>
      <xdr:row>62</xdr:row>
      <xdr:rowOff>111227</xdr:rowOff>
    </xdr:to>
    <xdr:sp macro="" textlink="">
      <xdr:nvSpPr>
        <xdr:cNvPr id="613" name="楕円 612">
          <a:extLst>
            <a:ext uri="{FF2B5EF4-FFF2-40B4-BE49-F238E27FC236}">
              <a16:creationId xmlns:a16="http://schemas.microsoft.com/office/drawing/2014/main" id="{BD816610-4BA9-4878-AD24-D3C09C6496E0}"/>
            </a:ext>
          </a:extLst>
        </xdr:cNvPr>
        <xdr:cNvSpPr/>
      </xdr:nvSpPr>
      <xdr:spPr>
        <a:xfrm>
          <a:off x="16388080" y="1040330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60427</xdr:rowOff>
    </xdr:from>
    <xdr:to>
      <xdr:col>102</xdr:col>
      <xdr:colOff>114300</xdr:colOff>
      <xdr:row>64</xdr:row>
      <xdr:rowOff>52730</xdr:rowOff>
    </xdr:to>
    <xdr:cxnSp macro="">
      <xdr:nvCxnSpPr>
        <xdr:cNvPr id="614" name="直線コネクタ 613">
          <a:extLst>
            <a:ext uri="{FF2B5EF4-FFF2-40B4-BE49-F238E27FC236}">
              <a16:creationId xmlns:a16="http://schemas.microsoft.com/office/drawing/2014/main" id="{9F051B23-1C6E-4B19-8F5B-1E175563BB29}"/>
            </a:ext>
          </a:extLst>
        </xdr:cNvPr>
        <xdr:cNvCxnSpPr/>
      </xdr:nvCxnSpPr>
      <xdr:spPr>
        <a:xfrm>
          <a:off x="16431260" y="10454107"/>
          <a:ext cx="782320" cy="32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158513</xdr:rowOff>
    </xdr:from>
    <xdr:ext cx="469744" cy="259045"/>
    <xdr:sp macro="" textlink="">
      <xdr:nvSpPr>
        <xdr:cNvPr id="615" name="n_1aveValue【学校施設】&#10;一人当たり面積">
          <a:extLst>
            <a:ext uri="{FF2B5EF4-FFF2-40B4-BE49-F238E27FC236}">
              <a16:creationId xmlns:a16="http://schemas.microsoft.com/office/drawing/2014/main" id="{86F07DEF-F9F9-4FF7-AA5E-8A53F260EA8D}"/>
            </a:ext>
          </a:extLst>
        </xdr:cNvPr>
        <xdr:cNvSpPr txBox="1"/>
      </xdr:nvSpPr>
      <xdr:spPr>
        <a:xfrm>
          <a:off x="18561127" y="1055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165143</xdr:rowOff>
    </xdr:from>
    <xdr:ext cx="469744" cy="259045"/>
    <xdr:sp macro="" textlink="">
      <xdr:nvSpPr>
        <xdr:cNvPr id="616" name="n_2aveValue【学校施設】&#10;一人当たり面積">
          <a:extLst>
            <a:ext uri="{FF2B5EF4-FFF2-40B4-BE49-F238E27FC236}">
              <a16:creationId xmlns:a16="http://schemas.microsoft.com/office/drawing/2014/main" id="{AA818984-28A0-46A9-AC19-C78EBD0A1EC9}"/>
            </a:ext>
          </a:extLst>
        </xdr:cNvPr>
        <xdr:cNvSpPr txBox="1"/>
      </xdr:nvSpPr>
      <xdr:spPr>
        <a:xfrm>
          <a:off x="17776267" y="10558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167073</xdr:rowOff>
    </xdr:from>
    <xdr:ext cx="469744" cy="259045"/>
    <xdr:sp macro="" textlink="">
      <xdr:nvSpPr>
        <xdr:cNvPr id="617" name="n_3aveValue【学校施設】&#10;一人当たり面積">
          <a:extLst>
            <a:ext uri="{FF2B5EF4-FFF2-40B4-BE49-F238E27FC236}">
              <a16:creationId xmlns:a16="http://schemas.microsoft.com/office/drawing/2014/main" id="{59BC4934-9C26-4241-B7D6-9C73BBD11ECD}"/>
            </a:ext>
          </a:extLst>
        </xdr:cNvPr>
        <xdr:cNvSpPr txBox="1"/>
      </xdr:nvSpPr>
      <xdr:spPr>
        <a:xfrm>
          <a:off x="17001567" y="1022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151731</xdr:rowOff>
    </xdr:from>
    <xdr:ext cx="469744" cy="259045"/>
    <xdr:sp macro="" textlink="">
      <xdr:nvSpPr>
        <xdr:cNvPr id="618" name="n_4aveValue【学校施設】&#10;一人当たり面積">
          <a:extLst>
            <a:ext uri="{FF2B5EF4-FFF2-40B4-BE49-F238E27FC236}">
              <a16:creationId xmlns:a16="http://schemas.microsoft.com/office/drawing/2014/main" id="{8EA07228-B6D8-4920-ACA1-36D9E103BBE2}"/>
            </a:ext>
          </a:extLst>
        </xdr:cNvPr>
        <xdr:cNvSpPr txBox="1"/>
      </xdr:nvSpPr>
      <xdr:spPr>
        <a:xfrm>
          <a:off x="16226867" y="105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102608</xdr:rowOff>
    </xdr:from>
    <xdr:ext cx="469744" cy="259045"/>
    <xdr:sp macro="" textlink="">
      <xdr:nvSpPr>
        <xdr:cNvPr id="619" name="n_1mainValue【学校施設】&#10;一人当たり面積">
          <a:extLst>
            <a:ext uri="{FF2B5EF4-FFF2-40B4-BE49-F238E27FC236}">
              <a16:creationId xmlns:a16="http://schemas.microsoft.com/office/drawing/2014/main" id="{89E8DE54-8C5A-4124-BC11-277AF234AC24}"/>
            </a:ext>
          </a:extLst>
        </xdr:cNvPr>
        <xdr:cNvSpPr txBox="1"/>
      </xdr:nvSpPr>
      <xdr:spPr>
        <a:xfrm>
          <a:off x="18561127" y="1016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89425</xdr:rowOff>
    </xdr:from>
    <xdr:ext cx="469744" cy="259045"/>
    <xdr:sp macro="" textlink="">
      <xdr:nvSpPr>
        <xdr:cNvPr id="620" name="n_2mainValue【学校施設】&#10;一人当たり面積">
          <a:extLst>
            <a:ext uri="{FF2B5EF4-FFF2-40B4-BE49-F238E27FC236}">
              <a16:creationId xmlns:a16="http://schemas.microsoft.com/office/drawing/2014/main" id="{15C68B05-B209-44EA-8335-9E833AC97734}"/>
            </a:ext>
          </a:extLst>
        </xdr:cNvPr>
        <xdr:cNvSpPr txBox="1"/>
      </xdr:nvSpPr>
      <xdr:spPr>
        <a:xfrm>
          <a:off x="17776267" y="998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94657</xdr:rowOff>
    </xdr:from>
    <xdr:ext cx="469744" cy="259045"/>
    <xdr:sp macro="" textlink="">
      <xdr:nvSpPr>
        <xdr:cNvPr id="621" name="n_3mainValue【学校施設】&#10;一人当たり面積">
          <a:extLst>
            <a:ext uri="{FF2B5EF4-FFF2-40B4-BE49-F238E27FC236}">
              <a16:creationId xmlns:a16="http://schemas.microsoft.com/office/drawing/2014/main" id="{39B923A8-B5D9-47D3-9CDA-00A9D5860C89}"/>
            </a:ext>
          </a:extLst>
        </xdr:cNvPr>
        <xdr:cNvSpPr txBox="1"/>
      </xdr:nvSpPr>
      <xdr:spPr>
        <a:xfrm>
          <a:off x="17001567" y="1082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127754</xdr:rowOff>
    </xdr:from>
    <xdr:ext cx="469744" cy="259045"/>
    <xdr:sp macro="" textlink="">
      <xdr:nvSpPr>
        <xdr:cNvPr id="622" name="n_4mainValue【学校施設】&#10;一人当たり面積">
          <a:extLst>
            <a:ext uri="{FF2B5EF4-FFF2-40B4-BE49-F238E27FC236}">
              <a16:creationId xmlns:a16="http://schemas.microsoft.com/office/drawing/2014/main" id="{D2535D6E-2D97-47AE-ABB8-38A1D01450F5}"/>
            </a:ext>
          </a:extLst>
        </xdr:cNvPr>
        <xdr:cNvSpPr txBox="1"/>
      </xdr:nvSpPr>
      <xdr:spPr>
        <a:xfrm>
          <a:off x="16226867" y="101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1FDAC55C-6BEE-4163-A42A-AC084FD922DE}"/>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4FDF2E6E-69CC-4E05-860B-2FFD61EE65C1}"/>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E735A260-D0F8-4B65-8C9A-C11C8A5958ED}"/>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CCE3507E-9F92-4385-AC6E-1887D4B49509}"/>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65886B30-CE0B-4750-B753-D62C4CE7363E}"/>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65265DFB-FFD1-457E-9346-4BB206493193}"/>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8C449FF9-513D-4D5E-846F-D63C9C7532C6}"/>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B293210F-571A-41DB-99CC-062CFB907634}"/>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5AC4E4B3-B7A1-4DDC-B3E5-782ED0FC92EB}"/>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C5B5BEB7-F725-4E5B-B711-7B33166720EE}"/>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9A5A6CB8-BC23-46CD-BEE8-F3B057F00834}"/>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2C33FA3B-B20A-42D5-B33D-7A008CD1373B}"/>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5F83088D-6CA9-4FDD-A500-0F9FA609A2AD}"/>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4EB4670C-8A4C-4430-8AAF-9530D9EC879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8C20A93A-2001-49FB-B905-A471BD614ABF}"/>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B98AA426-7FCE-4A9E-8A5A-642A6426E9B0}"/>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A85975C1-8EFF-441F-89D7-822904F3F665}"/>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C730FE02-7A67-4079-B0A5-6553D8E4B737}"/>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EB170A69-8D44-48FA-B363-0F8CC6C7CA2E}"/>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79C8C02F-058E-4645-92C3-8DB920E249B3}"/>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0D8F3579-338E-4943-9C74-7202B8080FB3}"/>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7DDB6E02-C99E-4107-8FF6-8C0BEC7F95B9}"/>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86303B05-FC04-4DF5-B41F-5F55B4EF3B7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5787CFB9-57D1-41AB-9B77-D6241D93C779}"/>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300AB220-F186-4D2B-B84D-4CB2196CBB24}"/>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614C0F53-81D6-45D6-8ECC-2A0E0863C01F}"/>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1C9A23B7-4DEC-4561-8E84-8A086560FFD1}"/>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a:extLst>
            <a:ext uri="{FF2B5EF4-FFF2-40B4-BE49-F238E27FC236}">
              <a16:creationId xmlns:a16="http://schemas.microsoft.com/office/drawing/2014/main" id="{C961D7F4-1F63-4029-A335-F6456A7C1CF1}"/>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a:extLst>
            <a:ext uri="{FF2B5EF4-FFF2-40B4-BE49-F238E27FC236}">
              <a16:creationId xmlns:a16="http://schemas.microsoft.com/office/drawing/2014/main" id="{19209235-ED89-4518-A1E8-2CBC49B384B8}"/>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a:extLst>
            <a:ext uri="{FF2B5EF4-FFF2-40B4-BE49-F238E27FC236}">
              <a16:creationId xmlns:a16="http://schemas.microsoft.com/office/drawing/2014/main" id="{98482B0C-E11F-4D80-834B-F421D084E2B2}"/>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a:extLst>
            <a:ext uri="{FF2B5EF4-FFF2-40B4-BE49-F238E27FC236}">
              <a16:creationId xmlns:a16="http://schemas.microsoft.com/office/drawing/2014/main" id="{752AF5D3-0478-4C67-9ED2-9A7C02418517}"/>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a:extLst>
            <a:ext uri="{FF2B5EF4-FFF2-40B4-BE49-F238E27FC236}">
              <a16:creationId xmlns:a16="http://schemas.microsoft.com/office/drawing/2014/main" id="{EC4A5D3F-FB29-436F-AD2C-E8857F16EDEA}"/>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a:extLst>
            <a:ext uri="{FF2B5EF4-FFF2-40B4-BE49-F238E27FC236}">
              <a16:creationId xmlns:a16="http://schemas.microsoft.com/office/drawing/2014/main" id="{70B8EDD4-3CAA-48F1-986B-C9F975C60581}"/>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a:extLst>
            <a:ext uri="{FF2B5EF4-FFF2-40B4-BE49-F238E27FC236}">
              <a16:creationId xmlns:a16="http://schemas.microsoft.com/office/drawing/2014/main" id="{73EC72CD-F9CD-4BB8-BFE7-36A5CC9FCEB5}"/>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a:extLst>
            <a:ext uri="{FF2B5EF4-FFF2-40B4-BE49-F238E27FC236}">
              <a16:creationId xmlns:a16="http://schemas.microsoft.com/office/drawing/2014/main" id="{DA70DBA7-02EC-42F6-B62B-C6240918741A}"/>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a:extLst>
            <a:ext uri="{FF2B5EF4-FFF2-40B4-BE49-F238E27FC236}">
              <a16:creationId xmlns:a16="http://schemas.microsoft.com/office/drawing/2014/main" id="{D3B8DBD5-083B-4A66-8AC5-557F031AC416}"/>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9" name="テキスト ボックス 658">
          <a:extLst>
            <a:ext uri="{FF2B5EF4-FFF2-40B4-BE49-F238E27FC236}">
              <a16:creationId xmlns:a16="http://schemas.microsoft.com/office/drawing/2014/main" id="{CC24AA2A-DD53-4D06-AFCF-A6CA114A5A18}"/>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D5485FEC-3DC2-4560-8F67-4E1B7AEB1007}"/>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1" name="テキスト ボックス 660">
          <a:extLst>
            <a:ext uri="{FF2B5EF4-FFF2-40B4-BE49-F238E27FC236}">
              <a16:creationId xmlns:a16="http://schemas.microsoft.com/office/drawing/2014/main" id="{E3694B32-B034-40E5-B862-85295CC5C31D}"/>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a:extLst>
            <a:ext uri="{FF2B5EF4-FFF2-40B4-BE49-F238E27FC236}">
              <a16:creationId xmlns:a16="http://schemas.microsoft.com/office/drawing/2014/main" id="{8E03D030-C593-4639-9599-826CD14AAB21}"/>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108</xdr:row>
      <xdr:rowOff>152400</xdr:rowOff>
    </xdr:to>
    <xdr:cxnSp macro="">
      <xdr:nvCxnSpPr>
        <xdr:cNvPr id="663" name="直線コネクタ 662">
          <a:extLst>
            <a:ext uri="{FF2B5EF4-FFF2-40B4-BE49-F238E27FC236}">
              <a16:creationId xmlns:a16="http://schemas.microsoft.com/office/drawing/2014/main" id="{83425554-709A-4CBD-8612-DD6DEA163036}"/>
            </a:ext>
          </a:extLst>
        </xdr:cNvPr>
        <xdr:cNvCxnSpPr/>
      </xdr:nvCxnSpPr>
      <xdr:spPr>
        <a:xfrm flipV="1">
          <a:off x="14375764" y="16746855"/>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4" name="【公民館】&#10;有形固定資産減価償却率最小値テキスト">
          <a:extLst>
            <a:ext uri="{FF2B5EF4-FFF2-40B4-BE49-F238E27FC236}">
              <a16:creationId xmlns:a16="http://schemas.microsoft.com/office/drawing/2014/main" id="{B0B6F599-7F9B-4A36-91FD-3BDE3641AA7F}"/>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5" name="直線コネクタ 664">
          <a:extLst>
            <a:ext uri="{FF2B5EF4-FFF2-40B4-BE49-F238E27FC236}">
              <a16:creationId xmlns:a16="http://schemas.microsoft.com/office/drawing/2014/main" id="{D0BDCC25-D006-4F21-BBD9-AE9576417F47}"/>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666" name="【公民館】&#10;有形固定資産減価償却率最大値テキスト">
          <a:extLst>
            <a:ext uri="{FF2B5EF4-FFF2-40B4-BE49-F238E27FC236}">
              <a16:creationId xmlns:a16="http://schemas.microsoft.com/office/drawing/2014/main" id="{E42F044B-5CD7-4A90-9B67-56E7A7B7907A}"/>
            </a:ext>
          </a:extLst>
        </xdr:cNvPr>
        <xdr:cNvSpPr txBox="1"/>
      </xdr:nvSpPr>
      <xdr:spPr>
        <a:xfrm>
          <a:off x="14414500" y="16525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667" name="直線コネクタ 666">
          <a:extLst>
            <a:ext uri="{FF2B5EF4-FFF2-40B4-BE49-F238E27FC236}">
              <a16:creationId xmlns:a16="http://schemas.microsoft.com/office/drawing/2014/main" id="{0E2F6A94-9F9F-4349-A12C-6C0EC2A1DA2F}"/>
            </a:ext>
          </a:extLst>
        </xdr:cNvPr>
        <xdr:cNvCxnSpPr/>
      </xdr:nvCxnSpPr>
      <xdr:spPr>
        <a:xfrm>
          <a:off x="14287500" y="167468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65422</xdr:rowOff>
    </xdr:from>
    <xdr:ext cx="405111" cy="259045"/>
    <xdr:sp macro="" textlink="">
      <xdr:nvSpPr>
        <xdr:cNvPr id="668" name="【公民館】&#10;有形固定資産減価償却率平均値テキスト">
          <a:extLst>
            <a:ext uri="{FF2B5EF4-FFF2-40B4-BE49-F238E27FC236}">
              <a16:creationId xmlns:a16="http://schemas.microsoft.com/office/drawing/2014/main" id="{D9A1C24B-672B-41D6-A01E-3B4E5D58737E}"/>
            </a:ext>
          </a:extLst>
        </xdr:cNvPr>
        <xdr:cNvSpPr txBox="1"/>
      </xdr:nvSpPr>
      <xdr:spPr>
        <a:xfrm>
          <a:off x="14414500" y="17499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42545</xdr:rowOff>
    </xdr:from>
    <xdr:to>
      <xdr:col>85</xdr:col>
      <xdr:colOff>177800</xdr:colOff>
      <xdr:row>105</xdr:row>
      <xdr:rowOff>144145</xdr:rowOff>
    </xdr:to>
    <xdr:sp macro="" textlink="">
      <xdr:nvSpPr>
        <xdr:cNvPr id="669" name="フローチャート: 判断 668">
          <a:extLst>
            <a:ext uri="{FF2B5EF4-FFF2-40B4-BE49-F238E27FC236}">
              <a16:creationId xmlns:a16="http://schemas.microsoft.com/office/drawing/2014/main" id="{D41F3A4D-2675-41E5-885A-2DA6F9905EB0}"/>
            </a:ext>
          </a:extLst>
        </xdr:cNvPr>
        <xdr:cNvSpPr/>
      </xdr:nvSpPr>
      <xdr:spPr>
        <a:xfrm>
          <a:off x="14325600" y="1764474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141605</xdr:rowOff>
    </xdr:from>
    <xdr:to>
      <xdr:col>81</xdr:col>
      <xdr:colOff>101600</xdr:colOff>
      <xdr:row>105</xdr:row>
      <xdr:rowOff>71755</xdr:rowOff>
    </xdr:to>
    <xdr:sp macro="" textlink="">
      <xdr:nvSpPr>
        <xdr:cNvPr id="670" name="フローチャート: 判断 669">
          <a:extLst>
            <a:ext uri="{FF2B5EF4-FFF2-40B4-BE49-F238E27FC236}">
              <a16:creationId xmlns:a16="http://schemas.microsoft.com/office/drawing/2014/main" id="{69F3FA6A-DC66-4552-9009-C8D973AD579D}"/>
            </a:ext>
          </a:extLst>
        </xdr:cNvPr>
        <xdr:cNvSpPr/>
      </xdr:nvSpPr>
      <xdr:spPr>
        <a:xfrm>
          <a:off x="13578840" y="175761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61595</xdr:rowOff>
    </xdr:from>
    <xdr:to>
      <xdr:col>76</xdr:col>
      <xdr:colOff>165100</xdr:colOff>
      <xdr:row>104</xdr:row>
      <xdr:rowOff>163195</xdr:rowOff>
    </xdr:to>
    <xdr:sp macro="" textlink="">
      <xdr:nvSpPr>
        <xdr:cNvPr id="671" name="フローチャート: 判断 670">
          <a:extLst>
            <a:ext uri="{FF2B5EF4-FFF2-40B4-BE49-F238E27FC236}">
              <a16:creationId xmlns:a16="http://schemas.microsoft.com/office/drawing/2014/main" id="{36E45E21-E563-4A7A-9910-185741ECD098}"/>
            </a:ext>
          </a:extLst>
        </xdr:cNvPr>
        <xdr:cNvSpPr/>
      </xdr:nvSpPr>
      <xdr:spPr>
        <a:xfrm>
          <a:off x="12804140" y="1749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672" name="フローチャート: 判断 671">
          <a:extLst>
            <a:ext uri="{FF2B5EF4-FFF2-40B4-BE49-F238E27FC236}">
              <a16:creationId xmlns:a16="http://schemas.microsoft.com/office/drawing/2014/main" id="{FA2F6682-76D6-4D38-AFE2-5D228A5A69B1}"/>
            </a:ext>
          </a:extLst>
        </xdr:cNvPr>
        <xdr:cNvSpPr/>
      </xdr:nvSpPr>
      <xdr:spPr>
        <a:xfrm>
          <a:off x="12029440" y="174923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673" name="フローチャート: 判断 672">
          <a:extLst>
            <a:ext uri="{FF2B5EF4-FFF2-40B4-BE49-F238E27FC236}">
              <a16:creationId xmlns:a16="http://schemas.microsoft.com/office/drawing/2014/main" id="{85D4424D-699B-4C4F-ABDD-22AA7534C1CC}"/>
            </a:ext>
          </a:extLst>
        </xdr:cNvPr>
        <xdr:cNvSpPr/>
      </xdr:nvSpPr>
      <xdr:spPr>
        <a:xfrm>
          <a:off x="11231880" y="175075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49EBD052-7020-4EB7-B278-5DBD6423B1EA}"/>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87D107D1-3899-433D-8213-677616EA6A18}"/>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1805BAAD-E03F-4103-A1CE-9A627946374B}"/>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F82CC9B8-6B09-4104-96A2-0319F5B1E623}"/>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2B4E9F2C-839D-40A7-A128-B0216322A22B}"/>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149225</xdr:rowOff>
    </xdr:from>
    <xdr:to>
      <xdr:col>85</xdr:col>
      <xdr:colOff>177800</xdr:colOff>
      <xdr:row>107</xdr:row>
      <xdr:rowOff>79375</xdr:rowOff>
    </xdr:to>
    <xdr:sp macro="" textlink="">
      <xdr:nvSpPr>
        <xdr:cNvPr id="679" name="楕円 678">
          <a:extLst>
            <a:ext uri="{FF2B5EF4-FFF2-40B4-BE49-F238E27FC236}">
              <a16:creationId xmlns:a16="http://schemas.microsoft.com/office/drawing/2014/main" id="{B66E292E-A901-44C6-A401-1F5A850411A9}"/>
            </a:ext>
          </a:extLst>
        </xdr:cNvPr>
        <xdr:cNvSpPr/>
      </xdr:nvSpPr>
      <xdr:spPr>
        <a:xfrm>
          <a:off x="14325600" y="1791906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127652</xdr:rowOff>
    </xdr:from>
    <xdr:ext cx="405111" cy="259045"/>
    <xdr:sp macro="" textlink="">
      <xdr:nvSpPr>
        <xdr:cNvPr id="680" name="【公民館】&#10;有形固定資産減価償却率該当値テキスト">
          <a:extLst>
            <a:ext uri="{FF2B5EF4-FFF2-40B4-BE49-F238E27FC236}">
              <a16:creationId xmlns:a16="http://schemas.microsoft.com/office/drawing/2014/main" id="{155649BE-0A9B-41A8-BD38-09433D4F0711}"/>
            </a:ext>
          </a:extLst>
        </xdr:cNvPr>
        <xdr:cNvSpPr txBox="1"/>
      </xdr:nvSpPr>
      <xdr:spPr>
        <a:xfrm>
          <a:off x="14414500" y="1789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111125</xdr:rowOff>
    </xdr:from>
    <xdr:to>
      <xdr:col>81</xdr:col>
      <xdr:colOff>101600</xdr:colOff>
      <xdr:row>107</xdr:row>
      <xdr:rowOff>41275</xdr:rowOff>
    </xdr:to>
    <xdr:sp macro="" textlink="">
      <xdr:nvSpPr>
        <xdr:cNvPr id="681" name="楕円 680">
          <a:extLst>
            <a:ext uri="{FF2B5EF4-FFF2-40B4-BE49-F238E27FC236}">
              <a16:creationId xmlns:a16="http://schemas.microsoft.com/office/drawing/2014/main" id="{B8BA6CE9-8882-4C5D-A33F-60A832D83D4A}"/>
            </a:ext>
          </a:extLst>
        </xdr:cNvPr>
        <xdr:cNvSpPr/>
      </xdr:nvSpPr>
      <xdr:spPr>
        <a:xfrm>
          <a:off x="13578840" y="17880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161925</xdr:rowOff>
    </xdr:from>
    <xdr:to>
      <xdr:col>85</xdr:col>
      <xdr:colOff>127000</xdr:colOff>
      <xdr:row>107</xdr:row>
      <xdr:rowOff>28575</xdr:rowOff>
    </xdr:to>
    <xdr:cxnSp macro="">
      <xdr:nvCxnSpPr>
        <xdr:cNvPr id="682" name="直線コネクタ 681">
          <a:extLst>
            <a:ext uri="{FF2B5EF4-FFF2-40B4-BE49-F238E27FC236}">
              <a16:creationId xmlns:a16="http://schemas.microsoft.com/office/drawing/2014/main" id="{0AA491F3-555A-4519-A097-0B533737BDCE}"/>
            </a:ext>
          </a:extLst>
        </xdr:cNvPr>
        <xdr:cNvCxnSpPr/>
      </xdr:nvCxnSpPr>
      <xdr:spPr>
        <a:xfrm>
          <a:off x="13629640" y="17931765"/>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63500</xdr:rowOff>
    </xdr:from>
    <xdr:to>
      <xdr:col>76</xdr:col>
      <xdr:colOff>165100</xdr:colOff>
      <xdr:row>106</xdr:row>
      <xdr:rowOff>165100</xdr:rowOff>
    </xdr:to>
    <xdr:sp macro="" textlink="">
      <xdr:nvSpPr>
        <xdr:cNvPr id="683" name="楕円 682">
          <a:extLst>
            <a:ext uri="{FF2B5EF4-FFF2-40B4-BE49-F238E27FC236}">
              <a16:creationId xmlns:a16="http://schemas.microsoft.com/office/drawing/2014/main" id="{9776C4EB-4A5A-4430-AB67-95D9B11C8DCB}"/>
            </a:ext>
          </a:extLst>
        </xdr:cNvPr>
        <xdr:cNvSpPr/>
      </xdr:nvSpPr>
      <xdr:spPr>
        <a:xfrm>
          <a:off x="12804140" y="1783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114300</xdr:rowOff>
    </xdr:from>
    <xdr:to>
      <xdr:col>81</xdr:col>
      <xdr:colOff>50800</xdr:colOff>
      <xdr:row>106</xdr:row>
      <xdr:rowOff>161925</xdr:rowOff>
    </xdr:to>
    <xdr:cxnSp macro="">
      <xdr:nvCxnSpPr>
        <xdr:cNvPr id="684" name="直線コネクタ 683">
          <a:extLst>
            <a:ext uri="{FF2B5EF4-FFF2-40B4-BE49-F238E27FC236}">
              <a16:creationId xmlns:a16="http://schemas.microsoft.com/office/drawing/2014/main" id="{877851DD-42E7-4BAF-ADC9-67C7AFE02EFC}"/>
            </a:ext>
          </a:extLst>
        </xdr:cNvPr>
        <xdr:cNvCxnSpPr/>
      </xdr:nvCxnSpPr>
      <xdr:spPr>
        <a:xfrm>
          <a:off x="12854940" y="17884140"/>
          <a:ext cx="7747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29211</xdr:rowOff>
    </xdr:from>
    <xdr:to>
      <xdr:col>72</xdr:col>
      <xdr:colOff>38100</xdr:colOff>
      <xdr:row>106</xdr:row>
      <xdr:rowOff>130811</xdr:rowOff>
    </xdr:to>
    <xdr:sp macro="" textlink="">
      <xdr:nvSpPr>
        <xdr:cNvPr id="685" name="楕円 684">
          <a:extLst>
            <a:ext uri="{FF2B5EF4-FFF2-40B4-BE49-F238E27FC236}">
              <a16:creationId xmlns:a16="http://schemas.microsoft.com/office/drawing/2014/main" id="{1F072288-1E92-485B-9641-A58171794C89}"/>
            </a:ext>
          </a:extLst>
        </xdr:cNvPr>
        <xdr:cNvSpPr/>
      </xdr:nvSpPr>
      <xdr:spPr>
        <a:xfrm>
          <a:off x="12029440" y="177990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80011</xdr:rowOff>
    </xdr:from>
    <xdr:to>
      <xdr:col>76</xdr:col>
      <xdr:colOff>114300</xdr:colOff>
      <xdr:row>106</xdr:row>
      <xdr:rowOff>114300</xdr:rowOff>
    </xdr:to>
    <xdr:cxnSp macro="">
      <xdr:nvCxnSpPr>
        <xdr:cNvPr id="686" name="直線コネクタ 685">
          <a:extLst>
            <a:ext uri="{FF2B5EF4-FFF2-40B4-BE49-F238E27FC236}">
              <a16:creationId xmlns:a16="http://schemas.microsoft.com/office/drawing/2014/main" id="{DFD8F162-F4BF-4E0F-8A16-D91494F89218}"/>
            </a:ext>
          </a:extLst>
        </xdr:cNvPr>
        <xdr:cNvCxnSpPr/>
      </xdr:nvCxnSpPr>
      <xdr:spPr>
        <a:xfrm>
          <a:off x="12072620" y="17849851"/>
          <a:ext cx="78232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154939</xdr:rowOff>
    </xdr:from>
    <xdr:to>
      <xdr:col>67</xdr:col>
      <xdr:colOff>101600</xdr:colOff>
      <xdr:row>106</xdr:row>
      <xdr:rowOff>85089</xdr:rowOff>
    </xdr:to>
    <xdr:sp macro="" textlink="">
      <xdr:nvSpPr>
        <xdr:cNvPr id="687" name="楕円 686">
          <a:extLst>
            <a:ext uri="{FF2B5EF4-FFF2-40B4-BE49-F238E27FC236}">
              <a16:creationId xmlns:a16="http://schemas.microsoft.com/office/drawing/2014/main" id="{55F990C7-D4C5-4EFF-8A5C-69888E496A15}"/>
            </a:ext>
          </a:extLst>
        </xdr:cNvPr>
        <xdr:cNvSpPr/>
      </xdr:nvSpPr>
      <xdr:spPr>
        <a:xfrm>
          <a:off x="11231880" y="177571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34289</xdr:rowOff>
    </xdr:from>
    <xdr:to>
      <xdr:col>71</xdr:col>
      <xdr:colOff>177800</xdr:colOff>
      <xdr:row>106</xdr:row>
      <xdr:rowOff>80011</xdr:rowOff>
    </xdr:to>
    <xdr:cxnSp macro="">
      <xdr:nvCxnSpPr>
        <xdr:cNvPr id="688" name="直線コネクタ 687">
          <a:extLst>
            <a:ext uri="{FF2B5EF4-FFF2-40B4-BE49-F238E27FC236}">
              <a16:creationId xmlns:a16="http://schemas.microsoft.com/office/drawing/2014/main" id="{06EA20CF-6623-4433-9B59-9514A101EB5A}"/>
            </a:ext>
          </a:extLst>
        </xdr:cNvPr>
        <xdr:cNvCxnSpPr/>
      </xdr:nvCxnSpPr>
      <xdr:spPr>
        <a:xfrm>
          <a:off x="11282680" y="17804129"/>
          <a:ext cx="78994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88282</xdr:rowOff>
    </xdr:from>
    <xdr:ext cx="405111" cy="259045"/>
    <xdr:sp macro="" textlink="">
      <xdr:nvSpPr>
        <xdr:cNvPr id="689" name="n_1aveValue【公民館】&#10;有形固定資産減価償却率">
          <a:extLst>
            <a:ext uri="{FF2B5EF4-FFF2-40B4-BE49-F238E27FC236}">
              <a16:creationId xmlns:a16="http://schemas.microsoft.com/office/drawing/2014/main" id="{FFB205DD-79B7-4CBF-9AEC-BE5E50E05B91}"/>
            </a:ext>
          </a:extLst>
        </xdr:cNvPr>
        <xdr:cNvSpPr txBox="1"/>
      </xdr:nvSpPr>
      <xdr:spPr>
        <a:xfrm>
          <a:off x="1343724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8272</xdr:rowOff>
    </xdr:from>
    <xdr:ext cx="405111" cy="259045"/>
    <xdr:sp macro="" textlink="">
      <xdr:nvSpPr>
        <xdr:cNvPr id="690" name="n_2aveValue【公民館】&#10;有形固定資産減価償却率">
          <a:extLst>
            <a:ext uri="{FF2B5EF4-FFF2-40B4-BE49-F238E27FC236}">
              <a16:creationId xmlns:a16="http://schemas.microsoft.com/office/drawing/2014/main" id="{7E3CCD32-3116-472C-ACD0-47DAF2058117}"/>
            </a:ext>
          </a:extLst>
        </xdr:cNvPr>
        <xdr:cNvSpPr txBox="1"/>
      </xdr:nvSpPr>
      <xdr:spPr>
        <a:xfrm>
          <a:off x="12675244" y="1727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4463</xdr:rowOff>
    </xdr:from>
    <xdr:ext cx="405111" cy="259045"/>
    <xdr:sp macro="" textlink="">
      <xdr:nvSpPr>
        <xdr:cNvPr id="691" name="n_3aveValue【公民館】&#10;有形固定資産減価償却率">
          <a:extLst>
            <a:ext uri="{FF2B5EF4-FFF2-40B4-BE49-F238E27FC236}">
              <a16:creationId xmlns:a16="http://schemas.microsoft.com/office/drawing/2014/main" id="{7C746091-4B24-4C66-BAF7-E8E82940D385}"/>
            </a:ext>
          </a:extLst>
        </xdr:cNvPr>
        <xdr:cNvSpPr txBox="1"/>
      </xdr:nvSpPr>
      <xdr:spPr>
        <a:xfrm>
          <a:off x="11900544" y="17271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692" name="n_4aveValue【公民館】&#10;有形固定資産減価償却率">
          <a:extLst>
            <a:ext uri="{FF2B5EF4-FFF2-40B4-BE49-F238E27FC236}">
              <a16:creationId xmlns:a16="http://schemas.microsoft.com/office/drawing/2014/main" id="{62203917-2CC8-4F5F-A80C-1BA2AE7E4C2C}"/>
            </a:ext>
          </a:extLst>
        </xdr:cNvPr>
        <xdr:cNvSpPr txBox="1"/>
      </xdr:nvSpPr>
      <xdr:spPr>
        <a:xfrm>
          <a:off x="11102984" y="1728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32402</xdr:rowOff>
    </xdr:from>
    <xdr:ext cx="405111" cy="259045"/>
    <xdr:sp macro="" textlink="">
      <xdr:nvSpPr>
        <xdr:cNvPr id="693" name="n_1mainValue【公民館】&#10;有形固定資産減価償却率">
          <a:extLst>
            <a:ext uri="{FF2B5EF4-FFF2-40B4-BE49-F238E27FC236}">
              <a16:creationId xmlns:a16="http://schemas.microsoft.com/office/drawing/2014/main" id="{0B4BCBD6-23E2-4A7D-8CF9-09AAA794BC29}"/>
            </a:ext>
          </a:extLst>
        </xdr:cNvPr>
        <xdr:cNvSpPr txBox="1"/>
      </xdr:nvSpPr>
      <xdr:spPr>
        <a:xfrm>
          <a:off x="134372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156227</xdr:rowOff>
    </xdr:from>
    <xdr:ext cx="405111" cy="259045"/>
    <xdr:sp macro="" textlink="">
      <xdr:nvSpPr>
        <xdr:cNvPr id="694" name="n_2mainValue【公民館】&#10;有形固定資産減価償却率">
          <a:extLst>
            <a:ext uri="{FF2B5EF4-FFF2-40B4-BE49-F238E27FC236}">
              <a16:creationId xmlns:a16="http://schemas.microsoft.com/office/drawing/2014/main" id="{461B7426-A979-41AF-968C-E09F60AA41D7}"/>
            </a:ext>
          </a:extLst>
        </xdr:cNvPr>
        <xdr:cNvSpPr txBox="1"/>
      </xdr:nvSpPr>
      <xdr:spPr>
        <a:xfrm>
          <a:off x="12675244" y="1792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121938</xdr:rowOff>
    </xdr:from>
    <xdr:ext cx="405111" cy="259045"/>
    <xdr:sp macro="" textlink="">
      <xdr:nvSpPr>
        <xdr:cNvPr id="695" name="n_3mainValue【公民館】&#10;有形固定資産減価償却率">
          <a:extLst>
            <a:ext uri="{FF2B5EF4-FFF2-40B4-BE49-F238E27FC236}">
              <a16:creationId xmlns:a16="http://schemas.microsoft.com/office/drawing/2014/main" id="{CD7781CB-8242-4226-AA25-7C6A978E5D5A}"/>
            </a:ext>
          </a:extLst>
        </xdr:cNvPr>
        <xdr:cNvSpPr txBox="1"/>
      </xdr:nvSpPr>
      <xdr:spPr>
        <a:xfrm>
          <a:off x="11900544" y="17891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76216</xdr:rowOff>
    </xdr:from>
    <xdr:ext cx="405111" cy="259045"/>
    <xdr:sp macro="" textlink="">
      <xdr:nvSpPr>
        <xdr:cNvPr id="696" name="n_4mainValue【公民館】&#10;有形固定資産減価償却率">
          <a:extLst>
            <a:ext uri="{FF2B5EF4-FFF2-40B4-BE49-F238E27FC236}">
              <a16:creationId xmlns:a16="http://schemas.microsoft.com/office/drawing/2014/main" id="{1640860F-A71B-434F-B478-80F359E061CF}"/>
            </a:ext>
          </a:extLst>
        </xdr:cNvPr>
        <xdr:cNvSpPr txBox="1"/>
      </xdr:nvSpPr>
      <xdr:spPr>
        <a:xfrm>
          <a:off x="11102984" y="17846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A381E7A3-0389-4D5E-A9EA-6546EBC388F1}"/>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0C9E8F97-F123-40FD-8F8C-C2DC8FB9C61A}"/>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3781FE78-BB95-413F-B924-AD1AC087EA72}"/>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6B25E083-159E-4730-9569-E44495D601FD}"/>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87785D44-3D87-4D7A-9710-1BCD35ADF78F}"/>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C7AB0A59-31FD-44E7-BB81-A2F43F1604D2}"/>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6868E75E-3C43-4559-A135-13A1937E704C}"/>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1CA86078-9371-4F2F-B75A-AC0FE33CD633}"/>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CE5A218B-BC66-46B1-925D-6DCC046E8395}"/>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77512CCD-8CD8-477A-9E3B-340E441283CC}"/>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7" name="直線コネクタ 706">
          <a:extLst>
            <a:ext uri="{FF2B5EF4-FFF2-40B4-BE49-F238E27FC236}">
              <a16:creationId xmlns:a16="http://schemas.microsoft.com/office/drawing/2014/main" id="{714BD8B6-7D47-4A66-8741-9F0691BC3B24}"/>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8" name="テキスト ボックス 707">
          <a:extLst>
            <a:ext uri="{FF2B5EF4-FFF2-40B4-BE49-F238E27FC236}">
              <a16:creationId xmlns:a16="http://schemas.microsoft.com/office/drawing/2014/main" id="{8C3263B2-1FCC-4308-A3E8-E16F50B99C5B}"/>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9" name="直線コネクタ 708">
          <a:extLst>
            <a:ext uri="{FF2B5EF4-FFF2-40B4-BE49-F238E27FC236}">
              <a16:creationId xmlns:a16="http://schemas.microsoft.com/office/drawing/2014/main" id="{6EA7216E-AC2F-4A91-8929-022BB449141E}"/>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0" name="テキスト ボックス 709">
          <a:extLst>
            <a:ext uri="{FF2B5EF4-FFF2-40B4-BE49-F238E27FC236}">
              <a16:creationId xmlns:a16="http://schemas.microsoft.com/office/drawing/2014/main" id="{8547350A-589B-48B6-B128-AF472229595C}"/>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a:extLst>
            <a:ext uri="{FF2B5EF4-FFF2-40B4-BE49-F238E27FC236}">
              <a16:creationId xmlns:a16="http://schemas.microsoft.com/office/drawing/2014/main" id="{826EF721-1B24-479F-9540-05C2B8BE89DA}"/>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2" name="テキスト ボックス 711">
          <a:extLst>
            <a:ext uri="{FF2B5EF4-FFF2-40B4-BE49-F238E27FC236}">
              <a16:creationId xmlns:a16="http://schemas.microsoft.com/office/drawing/2014/main" id="{4315A6D9-72A8-4D6E-BD4C-65F35C24825D}"/>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3" name="直線コネクタ 712">
          <a:extLst>
            <a:ext uri="{FF2B5EF4-FFF2-40B4-BE49-F238E27FC236}">
              <a16:creationId xmlns:a16="http://schemas.microsoft.com/office/drawing/2014/main" id="{FEB37F21-5F74-4DE2-BE09-7066F9F35A3C}"/>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4" name="テキスト ボックス 713">
          <a:extLst>
            <a:ext uri="{FF2B5EF4-FFF2-40B4-BE49-F238E27FC236}">
              <a16:creationId xmlns:a16="http://schemas.microsoft.com/office/drawing/2014/main" id="{48E467AB-FE92-475B-9F5B-097A8A2C9C05}"/>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5" name="直線コネクタ 714">
          <a:extLst>
            <a:ext uri="{FF2B5EF4-FFF2-40B4-BE49-F238E27FC236}">
              <a16:creationId xmlns:a16="http://schemas.microsoft.com/office/drawing/2014/main" id="{4C9C9757-99BB-4D65-9A80-EEFD8E437F9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6" name="テキスト ボックス 715">
          <a:extLst>
            <a:ext uri="{FF2B5EF4-FFF2-40B4-BE49-F238E27FC236}">
              <a16:creationId xmlns:a16="http://schemas.microsoft.com/office/drawing/2014/main" id="{C32E882B-238A-4E36-8BFE-7E55D560E75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659A7524-D599-43A1-80EB-74FC11267443}"/>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8" name="テキスト ボックス 717">
          <a:extLst>
            <a:ext uri="{FF2B5EF4-FFF2-40B4-BE49-F238E27FC236}">
              <a16:creationId xmlns:a16="http://schemas.microsoft.com/office/drawing/2014/main" id="{D6857265-3EEF-427C-8B64-9604BA22EE58}"/>
            </a:ext>
          </a:extLst>
        </xdr:cNvPr>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a:extLst>
            <a:ext uri="{FF2B5EF4-FFF2-40B4-BE49-F238E27FC236}">
              <a16:creationId xmlns:a16="http://schemas.microsoft.com/office/drawing/2014/main" id="{1644A1B4-D7F6-4073-8287-2A4C7F8DB2EF}"/>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68962</xdr:rowOff>
    </xdr:from>
    <xdr:to>
      <xdr:col>116</xdr:col>
      <xdr:colOff>62864</xdr:colOff>
      <xdr:row>108</xdr:row>
      <xdr:rowOff>112204</xdr:rowOff>
    </xdr:to>
    <xdr:cxnSp macro="">
      <xdr:nvCxnSpPr>
        <xdr:cNvPr id="720" name="直線コネクタ 719">
          <a:extLst>
            <a:ext uri="{FF2B5EF4-FFF2-40B4-BE49-F238E27FC236}">
              <a16:creationId xmlns:a16="http://schemas.microsoft.com/office/drawing/2014/main" id="{23FC3C53-4ACF-41B0-9919-DB96FF6E6BBE}"/>
            </a:ext>
          </a:extLst>
        </xdr:cNvPr>
        <xdr:cNvCxnSpPr/>
      </xdr:nvCxnSpPr>
      <xdr:spPr>
        <a:xfrm flipV="1">
          <a:off x="19509104" y="17000602"/>
          <a:ext cx="0" cy="121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116031</xdr:rowOff>
    </xdr:from>
    <xdr:ext cx="469744" cy="259045"/>
    <xdr:sp macro="" textlink="">
      <xdr:nvSpPr>
        <xdr:cNvPr id="721" name="【公民館】&#10;一人当たり面積最小値テキスト">
          <a:extLst>
            <a:ext uri="{FF2B5EF4-FFF2-40B4-BE49-F238E27FC236}">
              <a16:creationId xmlns:a16="http://schemas.microsoft.com/office/drawing/2014/main" id="{66C245D6-F6A9-4808-AA49-2B1707CF93AC}"/>
            </a:ext>
          </a:extLst>
        </xdr:cNvPr>
        <xdr:cNvSpPr txBox="1"/>
      </xdr:nvSpPr>
      <xdr:spPr>
        <a:xfrm>
          <a:off x="19547840" y="1822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112204</xdr:rowOff>
    </xdr:from>
    <xdr:to>
      <xdr:col>116</xdr:col>
      <xdr:colOff>152400</xdr:colOff>
      <xdr:row>108</xdr:row>
      <xdr:rowOff>112204</xdr:rowOff>
    </xdr:to>
    <xdr:cxnSp macro="">
      <xdr:nvCxnSpPr>
        <xdr:cNvPr id="722" name="直線コネクタ 721">
          <a:extLst>
            <a:ext uri="{FF2B5EF4-FFF2-40B4-BE49-F238E27FC236}">
              <a16:creationId xmlns:a16="http://schemas.microsoft.com/office/drawing/2014/main" id="{0D15FF27-7978-4D0B-A3AC-26B3F186A145}"/>
            </a:ext>
          </a:extLst>
        </xdr:cNvPr>
        <xdr:cNvCxnSpPr/>
      </xdr:nvCxnSpPr>
      <xdr:spPr>
        <a:xfrm>
          <a:off x="19443700" y="182173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15639</xdr:rowOff>
    </xdr:from>
    <xdr:ext cx="469744" cy="259045"/>
    <xdr:sp macro="" textlink="">
      <xdr:nvSpPr>
        <xdr:cNvPr id="723" name="【公民館】&#10;一人当たり面積最大値テキスト">
          <a:extLst>
            <a:ext uri="{FF2B5EF4-FFF2-40B4-BE49-F238E27FC236}">
              <a16:creationId xmlns:a16="http://schemas.microsoft.com/office/drawing/2014/main" id="{E59536B2-59F4-4DBD-A972-FBA3BDE1B616}"/>
            </a:ext>
          </a:extLst>
        </xdr:cNvPr>
        <xdr:cNvSpPr txBox="1"/>
      </xdr:nvSpPr>
      <xdr:spPr>
        <a:xfrm>
          <a:off x="19547840" y="16779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68962</xdr:rowOff>
    </xdr:from>
    <xdr:to>
      <xdr:col>116</xdr:col>
      <xdr:colOff>152400</xdr:colOff>
      <xdr:row>101</xdr:row>
      <xdr:rowOff>68962</xdr:rowOff>
    </xdr:to>
    <xdr:cxnSp macro="">
      <xdr:nvCxnSpPr>
        <xdr:cNvPr id="724" name="直線コネクタ 723">
          <a:extLst>
            <a:ext uri="{FF2B5EF4-FFF2-40B4-BE49-F238E27FC236}">
              <a16:creationId xmlns:a16="http://schemas.microsoft.com/office/drawing/2014/main" id="{8677DD28-02D0-42E3-B691-B39131D636FD}"/>
            </a:ext>
          </a:extLst>
        </xdr:cNvPr>
        <xdr:cNvCxnSpPr/>
      </xdr:nvCxnSpPr>
      <xdr:spPr>
        <a:xfrm>
          <a:off x="19443700" y="170006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83456</xdr:rowOff>
    </xdr:from>
    <xdr:ext cx="469744" cy="259045"/>
    <xdr:sp macro="" textlink="">
      <xdr:nvSpPr>
        <xdr:cNvPr id="725" name="【公民館】&#10;一人当たり面積平均値テキスト">
          <a:extLst>
            <a:ext uri="{FF2B5EF4-FFF2-40B4-BE49-F238E27FC236}">
              <a16:creationId xmlns:a16="http://schemas.microsoft.com/office/drawing/2014/main" id="{6E636433-9A93-4F8F-9FF3-BB8AE1F70CF9}"/>
            </a:ext>
          </a:extLst>
        </xdr:cNvPr>
        <xdr:cNvSpPr txBox="1"/>
      </xdr:nvSpPr>
      <xdr:spPr>
        <a:xfrm>
          <a:off x="19547840" y="18020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105029</xdr:rowOff>
    </xdr:from>
    <xdr:to>
      <xdr:col>116</xdr:col>
      <xdr:colOff>114300</xdr:colOff>
      <xdr:row>108</xdr:row>
      <xdr:rowOff>35179</xdr:rowOff>
    </xdr:to>
    <xdr:sp macro="" textlink="">
      <xdr:nvSpPr>
        <xdr:cNvPr id="726" name="フローチャート: 判断 725">
          <a:extLst>
            <a:ext uri="{FF2B5EF4-FFF2-40B4-BE49-F238E27FC236}">
              <a16:creationId xmlns:a16="http://schemas.microsoft.com/office/drawing/2014/main" id="{1584C862-75C5-45BC-A6F3-ABE7D3569893}"/>
            </a:ext>
          </a:extLst>
        </xdr:cNvPr>
        <xdr:cNvSpPr/>
      </xdr:nvSpPr>
      <xdr:spPr>
        <a:xfrm>
          <a:off x="19458940" y="180425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87885</xdr:rowOff>
    </xdr:from>
    <xdr:to>
      <xdr:col>112</xdr:col>
      <xdr:colOff>38100</xdr:colOff>
      <xdr:row>108</xdr:row>
      <xdr:rowOff>18035</xdr:rowOff>
    </xdr:to>
    <xdr:sp macro="" textlink="">
      <xdr:nvSpPr>
        <xdr:cNvPr id="727" name="フローチャート: 判断 726">
          <a:extLst>
            <a:ext uri="{FF2B5EF4-FFF2-40B4-BE49-F238E27FC236}">
              <a16:creationId xmlns:a16="http://schemas.microsoft.com/office/drawing/2014/main" id="{A3B9F6E8-C31F-4365-851C-35263BBC1AB0}"/>
            </a:ext>
          </a:extLst>
        </xdr:cNvPr>
        <xdr:cNvSpPr/>
      </xdr:nvSpPr>
      <xdr:spPr>
        <a:xfrm>
          <a:off x="18735040" y="180253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95886</xdr:rowOff>
    </xdr:from>
    <xdr:to>
      <xdr:col>107</xdr:col>
      <xdr:colOff>101600</xdr:colOff>
      <xdr:row>108</xdr:row>
      <xdr:rowOff>26036</xdr:rowOff>
    </xdr:to>
    <xdr:sp macro="" textlink="">
      <xdr:nvSpPr>
        <xdr:cNvPr id="728" name="フローチャート: 判断 727">
          <a:extLst>
            <a:ext uri="{FF2B5EF4-FFF2-40B4-BE49-F238E27FC236}">
              <a16:creationId xmlns:a16="http://schemas.microsoft.com/office/drawing/2014/main" id="{4AAFB5BE-B935-49E6-914C-903ADCAB5A00}"/>
            </a:ext>
          </a:extLst>
        </xdr:cNvPr>
        <xdr:cNvSpPr/>
      </xdr:nvSpPr>
      <xdr:spPr>
        <a:xfrm>
          <a:off x="17937480" y="180333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98361</xdr:rowOff>
    </xdr:from>
    <xdr:to>
      <xdr:col>102</xdr:col>
      <xdr:colOff>165100</xdr:colOff>
      <xdr:row>108</xdr:row>
      <xdr:rowOff>28511</xdr:rowOff>
    </xdr:to>
    <xdr:sp macro="" textlink="">
      <xdr:nvSpPr>
        <xdr:cNvPr id="729" name="フローチャート: 判断 728">
          <a:extLst>
            <a:ext uri="{FF2B5EF4-FFF2-40B4-BE49-F238E27FC236}">
              <a16:creationId xmlns:a16="http://schemas.microsoft.com/office/drawing/2014/main" id="{C32F7815-BA86-409D-A0D3-DD5F5757C2E4}"/>
            </a:ext>
          </a:extLst>
        </xdr:cNvPr>
        <xdr:cNvSpPr/>
      </xdr:nvSpPr>
      <xdr:spPr>
        <a:xfrm>
          <a:off x="17162780" y="180358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114936</xdr:rowOff>
    </xdr:from>
    <xdr:to>
      <xdr:col>98</xdr:col>
      <xdr:colOff>38100</xdr:colOff>
      <xdr:row>108</xdr:row>
      <xdr:rowOff>45086</xdr:rowOff>
    </xdr:to>
    <xdr:sp macro="" textlink="">
      <xdr:nvSpPr>
        <xdr:cNvPr id="730" name="フローチャート: 判断 729">
          <a:extLst>
            <a:ext uri="{FF2B5EF4-FFF2-40B4-BE49-F238E27FC236}">
              <a16:creationId xmlns:a16="http://schemas.microsoft.com/office/drawing/2014/main" id="{FF64920E-0902-41F7-AA6C-8F71F9E7DD83}"/>
            </a:ext>
          </a:extLst>
        </xdr:cNvPr>
        <xdr:cNvSpPr/>
      </xdr:nvSpPr>
      <xdr:spPr>
        <a:xfrm>
          <a:off x="16388080" y="180524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DB6A54EA-4C8C-4F48-94D6-62F5B49494FA}"/>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F6259E71-9401-48FB-AC17-8217DF4CBC06}"/>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6C59217A-F0DC-4FD5-9523-DAA550DC4B5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5D97967B-A0AE-4182-8547-3CD0E5A337D7}"/>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9AE961DE-B6F9-48EC-85C9-AE43B08B6B2F}"/>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27687</xdr:rowOff>
    </xdr:from>
    <xdr:to>
      <xdr:col>116</xdr:col>
      <xdr:colOff>114300</xdr:colOff>
      <xdr:row>107</xdr:row>
      <xdr:rowOff>129287</xdr:rowOff>
    </xdr:to>
    <xdr:sp macro="" textlink="">
      <xdr:nvSpPr>
        <xdr:cNvPr id="736" name="楕円 735">
          <a:extLst>
            <a:ext uri="{FF2B5EF4-FFF2-40B4-BE49-F238E27FC236}">
              <a16:creationId xmlns:a16="http://schemas.microsoft.com/office/drawing/2014/main" id="{59D7969F-EA35-4FD3-9960-764BD249F6A8}"/>
            </a:ext>
          </a:extLst>
        </xdr:cNvPr>
        <xdr:cNvSpPr/>
      </xdr:nvSpPr>
      <xdr:spPr>
        <a:xfrm>
          <a:off x="19458940" y="1796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50564</xdr:rowOff>
    </xdr:from>
    <xdr:ext cx="469744" cy="259045"/>
    <xdr:sp macro="" textlink="">
      <xdr:nvSpPr>
        <xdr:cNvPr id="737" name="【公民館】&#10;一人当たり面積該当値テキスト">
          <a:extLst>
            <a:ext uri="{FF2B5EF4-FFF2-40B4-BE49-F238E27FC236}">
              <a16:creationId xmlns:a16="http://schemas.microsoft.com/office/drawing/2014/main" id="{32561C67-50F1-4DAE-8876-23568C67EF21}"/>
            </a:ext>
          </a:extLst>
        </xdr:cNvPr>
        <xdr:cNvSpPr txBox="1"/>
      </xdr:nvSpPr>
      <xdr:spPr>
        <a:xfrm>
          <a:off x="19547840" y="1782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32829</xdr:rowOff>
    </xdr:from>
    <xdr:to>
      <xdr:col>112</xdr:col>
      <xdr:colOff>38100</xdr:colOff>
      <xdr:row>107</xdr:row>
      <xdr:rowOff>134429</xdr:rowOff>
    </xdr:to>
    <xdr:sp macro="" textlink="">
      <xdr:nvSpPr>
        <xdr:cNvPr id="738" name="楕円 737">
          <a:extLst>
            <a:ext uri="{FF2B5EF4-FFF2-40B4-BE49-F238E27FC236}">
              <a16:creationId xmlns:a16="http://schemas.microsoft.com/office/drawing/2014/main" id="{CBE99365-5769-4AFA-8269-787125FC43B2}"/>
            </a:ext>
          </a:extLst>
        </xdr:cNvPr>
        <xdr:cNvSpPr/>
      </xdr:nvSpPr>
      <xdr:spPr>
        <a:xfrm>
          <a:off x="18735040" y="179703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78487</xdr:rowOff>
    </xdr:from>
    <xdr:to>
      <xdr:col>116</xdr:col>
      <xdr:colOff>63500</xdr:colOff>
      <xdr:row>107</xdr:row>
      <xdr:rowOff>83629</xdr:rowOff>
    </xdr:to>
    <xdr:cxnSp macro="">
      <xdr:nvCxnSpPr>
        <xdr:cNvPr id="739" name="直線コネクタ 738">
          <a:extLst>
            <a:ext uri="{FF2B5EF4-FFF2-40B4-BE49-F238E27FC236}">
              <a16:creationId xmlns:a16="http://schemas.microsoft.com/office/drawing/2014/main" id="{10F9AA4F-0C89-4D2B-B1BA-FCED4DCC3690}"/>
            </a:ext>
          </a:extLst>
        </xdr:cNvPr>
        <xdr:cNvCxnSpPr/>
      </xdr:nvCxnSpPr>
      <xdr:spPr>
        <a:xfrm flipV="1">
          <a:off x="18778220" y="18015967"/>
          <a:ext cx="731520" cy="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37401</xdr:rowOff>
    </xdr:from>
    <xdr:to>
      <xdr:col>107</xdr:col>
      <xdr:colOff>101600</xdr:colOff>
      <xdr:row>107</xdr:row>
      <xdr:rowOff>139001</xdr:rowOff>
    </xdr:to>
    <xdr:sp macro="" textlink="">
      <xdr:nvSpPr>
        <xdr:cNvPr id="740" name="楕円 739">
          <a:extLst>
            <a:ext uri="{FF2B5EF4-FFF2-40B4-BE49-F238E27FC236}">
              <a16:creationId xmlns:a16="http://schemas.microsoft.com/office/drawing/2014/main" id="{EB40E871-3B12-45E9-BB40-6B38E594A094}"/>
            </a:ext>
          </a:extLst>
        </xdr:cNvPr>
        <xdr:cNvSpPr/>
      </xdr:nvSpPr>
      <xdr:spPr>
        <a:xfrm>
          <a:off x="17937480" y="1797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83629</xdr:rowOff>
    </xdr:from>
    <xdr:to>
      <xdr:col>111</xdr:col>
      <xdr:colOff>177800</xdr:colOff>
      <xdr:row>107</xdr:row>
      <xdr:rowOff>88201</xdr:rowOff>
    </xdr:to>
    <xdr:cxnSp macro="">
      <xdr:nvCxnSpPr>
        <xdr:cNvPr id="741" name="直線コネクタ 740">
          <a:extLst>
            <a:ext uri="{FF2B5EF4-FFF2-40B4-BE49-F238E27FC236}">
              <a16:creationId xmlns:a16="http://schemas.microsoft.com/office/drawing/2014/main" id="{9F988A06-670F-4E2F-883D-7F66FAAD0E43}"/>
            </a:ext>
          </a:extLst>
        </xdr:cNvPr>
        <xdr:cNvCxnSpPr/>
      </xdr:nvCxnSpPr>
      <xdr:spPr>
        <a:xfrm flipV="1">
          <a:off x="17988280" y="18021109"/>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45402</xdr:rowOff>
    </xdr:from>
    <xdr:to>
      <xdr:col>102</xdr:col>
      <xdr:colOff>165100</xdr:colOff>
      <xdr:row>107</xdr:row>
      <xdr:rowOff>147002</xdr:rowOff>
    </xdr:to>
    <xdr:sp macro="" textlink="">
      <xdr:nvSpPr>
        <xdr:cNvPr id="742" name="楕円 741">
          <a:extLst>
            <a:ext uri="{FF2B5EF4-FFF2-40B4-BE49-F238E27FC236}">
              <a16:creationId xmlns:a16="http://schemas.microsoft.com/office/drawing/2014/main" id="{A685DA34-67B9-4CA5-8967-44C45198CA64}"/>
            </a:ext>
          </a:extLst>
        </xdr:cNvPr>
        <xdr:cNvSpPr/>
      </xdr:nvSpPr>
      <xdr:spPr>
        <a:xfrm>
          <a:off x="17162780" y="1798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88201</xdr:rowOff>
    </xdr:from>
    <xdr:to>
      <xdr:col>107</xdr:col>
      <xdr:colOff>50800</xdr:colOff>
      <xdr:row>107</xdr:row>
      <xdr:rowOff>96202</xdr:rowOff>
    </xdr:to>
    <xdr:cxnSp macro="">
      <xdr:nvCxnSpPr>
        <xdr:cNvPr id="743" name="直線コネクタ 742">
          <a:extLst>
            <a:ext uri="{FF2B5EF4-FFF2-40B4-BE49-F238E27FC236}">
              <a16:creationId xmlns:a16="http://schemas.microsoft.com/office/drawing/2014/main" id="{A521FDF3-E613-4180-A2FF-03E8D125BAED}"/>
            </a:ext>
          </a:extLst>
        </xdr:cNvPr>
        <xdr:cNvCxnSpPr/>
      </xdr:nvCxnSpPr>
      <xdr:spPr>
        <a:xfrm flipV="1">
          <a:off x="17213580" y="18025681"/>
          <a:ext cx="7747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48450</xdr:rowOff>
    </xdr:from>
    <xdr:to>
      <xdr:col>98</xdr:col>
      <xdr:colOff>38100</xdr:colOff>
      <xdr:row>107</xdr:row>
      <xdr:rowOff>150050</xdr:rowOff>
    </xdr:to>
    <xdr:sp macro="" textlink="">
      <xdr:nvSpPr>
        <xdr:cNvPr id="744" name="楕円 743">
          <a:extLst>
            <a:ext uri="{FF2B5EF4-FFF2-40B4-BE49-F238E27FC236}">
              <a16:creationId xmlns:a16="http://schemas.microsoft.com/office/drawing/2014/main" id="{2CC0E251-9D3C-4A27-84EB-A3DADF2CB0DE}"/>
            </a:ext>
          </a:extLst>
        </xdr:cNvPr>
        <xdr:cNvSpPr/>
      </xdr:nvSpPr>
      <xdr:spPr>
        <a:xfrm>
          <a:off x="16388080" y="179859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96202</xdr:rowOff>
    </xdr:from>
    <xdr:to>
      <xdr:col>102</xdr:col>
      <xdr:colOff>114300</xdr:colOff>
      <xdr:row>107</xdr:row>
      <xdr:rowOff>99250</xdr:rowOff>
    </xdr:to>
    <xdr:cxnSp macro="">
      <xdr:nvCxnSpPr>
        <xdr:cNvPr id="745" name="直線コネクタ 744">
          <a:extLst>
            <a:ext uri="{FF2B5EF4-FFF2-40B4-BE49-F238E27FC236}">
              <a16:creationId xmlns:a16="http://schemas.microsoft.com/office/drawing/2014/main" id="{F32C0243-79A4-4EEE-A7BD-4698FBCE2EED}"/>
            </a:ext>
          </a:extLst>
        </xdr:cNvPr>
        <xdr:cNvCxnSpPr/>
      </xdr:nvCxnSpPr>
      <xdr:spPr>
        <a:xfrm flipV="1">
          <a:off x="16431260" y="18033682"/>
          <a:ext cx="78232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9162</xdr:rowOff>
    </xdr:from>
    <xdr:ext cx="469744" cy="259045"/>
    <xdr:sp macro="" textlink="">
      <xdr:nvSpPr>
        <xdr:cNvPr id="746" name="n_1aveValue【公民館】&#10;一人当たり面積">
          <a:extLst>
            <a:ext uri="{FF2B5EF4-FFF2-40B4-BE49-F238E27FC236}">
              <a16:creationId xmlns:a16="http://schemas.microsoft.com/office/drawing/2014/main" id="{DDDA26B1-96BD-43A2-A0B7-A631E1CC743F}"/>
            </a:ext>
          </a:extLst>
        </xdr:cNvPr>
        <xdr:cNvSpPr txBox="1"/>
      </xdr:nvSpPr>
      <xdr:spPr>
        <a:xfrm>
          <a:off x="18561127" y="1811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17163</xdr:rowOff>
    </xdr:from>
    <xdr:ext cx="469744" cy="259045"/>
    <xdr:sp macro="" textlink="">
      <xdr:nvSpPr>
        <xdr:cNvPr id="747" name="n_2aveValue【公民館】&#10;一人当たり面積">
          <a:extLst>
            <a:ext uri="{FF2B5EF4-FFF2-40B4-BE49-F238E27FC236}">
              <a16:creationId xmlns:a16="http://schemas.microsoft.com/office/drawing/2014/main" id="{C79A430A-B1A2-4856-BF05-C5591685D80B}"/>
            </a:ext>
          </a:extLst>
        </xdr:cNvPr>
        <xdr:cNvSpPr txBox="1"/>
      </xdr:nvSpPr>
      <xdr:spPr>
        <a:xfrm>
          <a:off x="17776267" y="1812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19638</xdr:rowOff>
    </xdr:from>
    <xdr:ext cx="469744" cy="259045"/>
    <xdr:sp macro="" textlink="">
      <xdr:nvSpPr>
        <xdr:cNvPr id="748" name="n_3aveValue【公民館】&#10;一人当たり面積">
          <a:extLst>
            <a:ext uri="{FF2B5EF4-FFF2-40B4-BE49-F238E27FC236}">
              <a16:creationId xmlns:a16="http://schemas.microsoft.com/office/drawing/2014/main" id="{6B22957D-B5AD-40B1-B459-222130320BBF}"/>
            </a:ext>
          </a:extLst>
        </xdr:cNvPr>
        <xdr:cNvSpPr txBox="1"/>
      </xdr:nvSpPr>
      <xdr:spPr>
        <a:xfrm>
          <a:off x="17001567" y="1812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36213</xdr:rowOff>
    </xdr:from>
    <xdr:ext cx="469744" cy="259045"/>
    <xdr:sp macro="" textlink="">
      <xdr:nvSpPr>
        <xdr:cNvPr id="749" name="n_4aveValue【公民館】&#10;一人当たり面積">
          <a:extLst>
            <a:ext uri="{FF2B5EF4-FFF2-40B4-BE49-F238E27FC236}">
              <a16:creationId xmlns:a16="http://schemas.microsoft.com/office/drawing/2014/main" id="{40783DFD-8454-4CC5-B07B-DD0B67C3076E}"/>
            </a:ext>
          </a:extLst>
        </xdr:cNvPr>
        <xdr:cNvSpPr txBox="1"/>
      </xdr:nvSpPr>
      <xdr:spPr>
        <a:xfrm>
          <a:off x="16226867" y="181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150956</xdr:rowOff>
    </xdr:from>
    <xdr:ext cx="469744" cy="259045"/>
    <xdr:sp macro="" textlink="">
      <xdr:nvSpPr>
        <xdr:cNvPr id="750" name="n_1mainValue【公民館】&#10;一人当たり面積">
          <a:extLst>
            <a:ext uri="{FF2B5EF4-FFF2-40B4-BE49-F238E27FC236}">
              <a16:creationId xmlns:a16="http://schemas.microsoft.com/office/drawing/2014/main" id="{6F390E38-2C56-40B5-A2B0-306851DF4D18}"/>
            </a:ext>
          </a:extLst>
        </xdr:cNvPr>
        <xdr:cNvSpPr txBox="1"/>
      </xdr:nvSpPr>
      <xdr:spPr>
        <a:xfrm>
          <a:off x="18561127" y="17753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155528</xdr:rowOff>
    </xdr:from>
    <xdr:ext cx="469744" cy="259045"/>
    <xdr:sp macro="" textlink="">
      <xdr:nvSpPr>
        <xdr:cNvPr id="751" name="n_2mainValue【公民館】&#10;一人当たり面積">
          <a:extLst>
            <a:ext uri="{FF2B5EF4-FFF2-40B4-BE49-F238E27FC236}">
              <a16:creationId xmlns:a16="http://schemas.microsoft.com/office/drawing/2014/main" id="{C311BCE1-8356-43D3-8BBE-31196D1BD6BD}"/>
            </a:ext>
          </a:extLst>
        </xdr:cNvPr>
        <xdr:cNvSpPr txBox="1"/>
      </xdr:nvSpPr>
      <xdr:spPr>
        <a:xfrm>
          <a:off x="17776267" y="1775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163529</xdr:rowOff>
    </xdr:from>
    <xdr:ext cx="469744" cy="259045"/>
    <xdr:sp macro="" textlink="">
      <xdr:nvSpPr>
        <xdr:cNvPr id="752" name="n_3mainValue【公民館】&#10;一人当たり面積">
          <a:extLst>
            <a:ext uri="{FF2B5EF4-FFF2-40B4-BE49-F238E27FC236}">
              <a16:creationId xmlns:a16="http://schemas.microsoft.com/office/drawing/2014/main" id="{34150819-09E0-4F41-9AA2-D41F52ED844D}"/>
            </a:ext>
          </a:extLst>
        </xdr:cNvPr>
        <xdr:cNvSpPr txBox="1"/>
      </xdr:nvSpPr>
      <xdr:spPr>
        <a:xfrm>
          <a:off x="17001567" y="1776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166577</xdr:rowOff>
    </xdr:from>
    <xdr:ext cx="469744" cy="259045"/>
    <xdr:sp macro="" textlink="">
      <xdr:nvSpPr>
        <xdr:cNvPr id="753" name="n_4mainValue【公民館】&#10;一人当たり面積">
          <a:extLst>
            <a:ext uri="{FF2B5EF4-FFF2-40B4-BE49-F238E27FC236}">
              <a16:creationId xmlns:a16="http://schemas.microsoft.com/office/drawing/2014/main" id="{F9776D1B-E24E-4AFA-A836-6E51F4CA0169}"/>
            </a:ext>
          </a:extLst>
        </xdr:cNvPr>
        <xdr:cNvSpPr txBox="1"/>
      </xdr:nvSpPr>
      <xdr:spPr>
        <a:xfrm>
          <a:off x="16226867" y="1776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55C291F6-6B35-4A41-9534-E73010490BA9}"/>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2B1167F3-DF4A-4111-A1E5-3DDAFE8CD8CA}"/>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DC428241-1EB8-49A7-BD42-2ACFDCFAD29C}"/>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施設類型別の有形固定資産減価償却率において、「道路」、「認定こども園・幼稚園・保育所」、「学校施設」、「公民館」において、類似団体平均よりも上回っており、老朽化が進んでいることが分かる。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また、一人当たり施設別の面積において、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「学校施設」、「公民館」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は、類似団体平均を上回っており、主要因は、村内における地区の多岐化によるものである。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5BC1E68-3083-49F9-B31A-54CB670CD95F}"/>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335BC8E-95BD-4F97-BCBB-396ABFE6516C}"/>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24CBF3D-B4AB-4384-A259-C366985B1B0F}"/>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13488A6-6F87-4F4F-8E8A-EC7C3ABB60AE}"/>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福島県北塩原村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FA5E0C5-4BA6-497E-8F40-3FA0A317FCB3}"/>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E77FABB-CFC1-498A-9629-14A4B7EA49CE}"/>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606FDA7-5698-479A-9C3F-46CF4627B9BD}"/>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37B84EC-559F-44C7-8B13-76A88F101262}"/>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1EE5C1C-02E9-479C-9716-7E7B59911A4C}"/>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4B94008-E38E-4E56-95DF-3A635F487439}"/>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2,666
2,627
234.08
3,469,311
3,344,970
112,911
2,005,892
4,443,498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481F0DF-960F-49D3-90D9-66E483407C87}"/>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9E517A8-4F53-4D37-BC7D-94818A183ED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5F16E34-AFA9-44B9-88B9-C8A7A74D0AD7}"/>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4100DC-D301-46E9-99C8-3A07674B9547}"/>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53C7699-09B0-45DE-9AE7-2C5F99A72886}"/>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2C7963C-55C2-410E-B876-7B8699BDC769}"/>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9D12832-7807-4F23-837E-ABB01DDD8E05}"/>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F7A7961-17D2-491D-BBE9-BABBA89AC30B}"/>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4533E89-FE95-403C-989B-EB8885CD4E4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489A089-733B-4AE4-988C-8F87D99E8B87}"/>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ADB4AAD-DABC-43DE-9A73-F2105DE971EB}"/>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4863071-84E7-47C4-AB76-B0D38DF3C43D}"/>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D25503A-00A2-44BA-92E3-0C98445699B4}"/>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F7E5296-EF3A-406D-A435-3C8461E40A51}"/>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8D39CBF-8FF9-4D81-B89B-6E24A861AEAB}"/>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5DB4CC2-4269-4A61-A0BD-63ADC42C6C81}"/>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A61D91D-62CE-444A-935B-3DDC2A992384}"/>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F572EEE-8291-4C5D-9E61-D66FB3036532}"/>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315C637-E578-4D96-9F11-CC8DAFD8B2C9}"/>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3A740E3-4BFD-48D1-B049-DB45CBD51F67}"/>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2666D31-399E-4D82-B0BA-BA1C335005A2}"/>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335936A-D089-451B-93CB-89A658B9788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E4E7044-4EE4-4463-9150-1B62AE646A9B}"/>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7A3CE8D-0B3E-49C2-A4E8-52F366AE3433}"/>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E053CD7-CDA1-4E97-926D-0AFCE91E6493}"/>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ADDD969-817F-458C-9C92-7A1B169DA1CC}"/>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B66660F-DB59-4188-B0FF-BD1ABD07235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12CD28D-3133-4102-89D3-01D51B2AA8FE}"/>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B630944-F39D-4DC9-9D26-2940DFEED83E}"/>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3897E606-0D98-4E01-8D3F-996CA2229C3A}"/>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22BC0D67-5917-4E29-A7FC-DAA0B7E44777}"/>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94331AED-064F-463F-915E-D2B3A9CA44A4}"/>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4C76229-B879-4686-97F7-D7534F92F27B}"/>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A55572ED-045F-4749-A5DF-5EE8C1514C0F}"/>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273A94D8-22BC-4415-A7C8-5F1F1414A5CB}"/>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D2546F0B-3111-41B8-8779-F39E0E06EAE2}"/>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184744C-585F-4D4F-BFA6-2671599BB999}"/>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C2F3ABDB-A67B-430C-9EF3-A664F4EEB383}"/>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C5F39360-B13D-4326-8F9B-8E58C6C00327}"/>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6ADB60F0-31FE-4B50-9B79-ADCDFDBD3D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C6CD3B4C-3FC2-4926-AB9C-EAD73D4B5C83}"/>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E0C594F2-B9EF-4586-8123-B9D7AC753AE3}"/>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4E36F510-4E36-476E-8877-E50D6853B01A}"/>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C1421E6-7E14-4193-AFCD-193ACA7989B7}"/>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CEE70807-C326-427A-A4B1-8A0C73AFEB22}"/>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D16D750F-63D1-4663-A18C-5CF0D9EB5CE2}"/>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EB6160A1-E397-42E7-8145-F00F014D6F3D}"/>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8F5EC740-6704-4C08-BCC6-B020FCC20A3C}"/>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AD604E10-A0B6-49EB-AC2A-6DB1E551B398}"/>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ADC96285-9B60-4D0C-9F68-1045628B2329}"/>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C9700410-7632-41A6-9772-D591C1227B98}"/>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450322E1-A6C0-4CA5-8293-AEF5A61BEAAF}"/>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50D1E2C5-F8E0-4129-95EA-A335F19BC121}"/>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75D64353-B7F1-48B5-B150-682D4F3BB51C}"/>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1F482BAE-C541-4A67-A3BB-9B70B1E1A63E}"/>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D8F7422D-D43B-44AE-97D7-DD21BFF8941C}"/>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1ED7F952-14FF-43E9-A2BB-2AED020007B7}"/>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3A5770AF-512E-4C75-9072-E0377D3AD9FD}"/>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513F44E3-9E4A-425A-B51C-A47F607C10B1}"/>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516019C7-39F6-475C-88EF-533B2944D2B2}"/>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7108A910-6A8A-4FA0-B309-8E1CE49733D5}"/>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80010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713D5CC1-1B7D-4789-9FE7-464C771C512E}"/>
            </a:ext>
          </a:extLst>
        </xdr:cNvPr>
        <xdr:cNvCxnSpPr/>
      </xdr:nvCxnSpPr>
      <xdr:spPr>
        <a:xfrm flipV="1">
          <a:off x="4086225" y="946785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A9E7D594-C49D-4003-B78C-B71F658E1265}"/>
            </a:ext>
          </a:extLst>
        </xdr:cNvPr>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9D6DE261-F8BA-4D2D-8A3A-BB9B04B0C1EB}"/>
            </a:ext>
          </a:extLst>
        </xdr:cNvPr>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26687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7A3AAC23-8A8C-4A03-91DC-E39126D046D0}"/>
            </a:ext>
          </a:extLst>
        </xdr:cNvPr>
        <xdr:cNvSpPr txBox="1"/>
      </xdr:nvSpPr>
      <xdr:spPr>
        <a:xfrm>
          <a:off x="412496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80010</xdr:rowOff>
    </xdr:from>
    <xdr:to>
      <xdr:col>24</xdr:col>
      <xdr:colOff>152400</xdr:colOff>
      <xdr:row>56</xdr:row>
      <xdr:rowOff>80010</xdr:rowOff>
    </xdr:to>
    <xdr:cxnSp macro="">
      <xdr:nvCxnSpPr>
        <xdr:cNvPr id="77" name="直線コネクタ 76">
          <a:extLst>
            <a:ext uri="{FF2B5EF4-FFF2-40B4-BE49-F238E27FC236}">
              <a16:creationId xmlns:a16="http://schemas.microsoft.com/office/drawing/2014/main" id="{C42B1D2D-5E8B-4D67-9375-86A9419DFC24}"/>
            </a:ext>
          </a:extLst>
        </xdr:cNvPr>
        <xdr:cNvCxnSpPr/>
      </xdr:nvCxnSpPr>
      <xdr:spPr>
        <a:xfrm>
          <a:off x="4020820" y="94678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46372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15CFBC46-1F06-47C7-9317-6C405701F525}"/>
            </a:ext>
          </a:extLst>
        </xdr:cNvPr>
        <xdr:cNvSpPr txBox="1"/>
      </xdr:nvSpPr>
      <xdr:spPr>
        <a:xfrm>
          <a:off x="4124960" y="99371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79" name="フローチャート: 判断 78">
          <a:extLst>
            <a:ext uri="{FF2B5EF4-FFF2-40B4-BE49-F238E27FC236}">
              <a16:creationId xmlns:a16="http://schemas.microsoft.com/office/drawing/2014/main" id="{824A84D9-B7DF-42E9-BDD1-517BE2C3FC3E}"/>
            </a:ext>
          </a:extLst>
        </xdr:cNvPr>
        <xdr:cNvSpPr/>
      </xdr:nvSpPr>
      <xdr:spPr>
        <a:xfrm>
          <a:off x="403606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149225</xdr:rowOff>
    </xdr:from>
    <xdr:to>
      <xdr:col>20</xdr:col>
      <xdr:colOff>38100</xdr:colOff>
      <xdr:row>60</xdr:row>
      <xdr:rowOff>79375</xdr:rowOff>
    </xdr:to>
    <xdr:sp macro="" textlink="">
      <xdr:nvSpPr>
        <xdr:cNvPr id="80" name="フローチャート: 判断 79">
          <a:extLst>
            <a:ext uri="{FF2B5EF4-FFF2-40B4-BE49-F238E27FC236}">
              <a16:creationId xmlns:a16="http://schemas.microsoft.com/office/drawing/2014/main" id="{957C64B7-BC12-4B92-8C87-1804429B9102}"/>
            </a:ext>
          </a:extLst>
        </xdr:cNvPr>
        <xdr:cNvSpPr/>
      </xdr:nvSpPr>
      <xdr:spPr>
        <a:xfrm>
          <a:off x="3312160" y="100399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81" name="フローチャート: 判断 80">
          <a:extLst>
            <a:ext uri="{FF2B5EF4-FFF2-40B4-BE49-F238E27FC236}">
              <a16:creationId xmlns:a16="http://schemas.microsoft.com/office/drawing/2014/main" id="{8221A3DE-A724-4EEC-9BE1-FD8282B7A8E7}"/>
            </a:ext>
          </a:extLst>
        </xdr:cNvPr>
        <xdr:cNvSpPr/>
      </xdr:nvSpPr>
      <xdr:spPr>
        <a:xfrm>
          <a:off x="25146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73025</xdr:rowOff>
    </xdr:from>
    <xdr:to>
      <xdr:col>10</xdr:col>
      <xdr:colOff>165100</xdr:colOff>
      <xdr:row>61</xdr:row>
      <xdr:rowOff>3175</xdr:rowOff>
    </xdr:to>
    <xdr:sp macro="" textlink="">
      <xdr:nvSpPr>
        <xdr:cNvPr id="82" name="フローチャート: 判断 81">
          <a:extLst>
            <a:ext uri="{FF2B5EF4-FFF2-40B4-BE49-F238E27FC236}">
              <a16:creationId xmlns:a16="http://schemas.microsoft.com/office/drawing/2014/main" id="{1D4FCF91-B9F2-4046-BC46-BFA7A346E6DA}"/>
            </a:ext>
          </a:extLst>
        </xdr:cNvPr>
        <xdr:cNvSpPr/>
      </xdr:nvSpPr>
      <xdr:spPr>
        <a:xfrm>
          <a:off x="1739900" y="10131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153035</xdr:rowOff>
    </xdr:from>
    <xdr:to>
      <xdr:col>6</xdr:col>
      <xdr:colOff>38100</xdr:colOff>
      <xdr:row>60</xdr:row>
      <xdr:rowOff>83185</xdr:rowOff>
    </xdr:to>
    <xdr:sp macro="" textlink="">
      <xdr:nvSpPr>
        <xdr:cNvPr id="83" name="フローチャート: 判断 82">
          <a:extLst>
            <a:ext uri="{FF2B5EF4-FFF2-40B4-BE49-F238E27FC236}">
              <a16:creationId xmlns:a16="http://schemas.microsoft.com/office/drawing/2014/main" id="{C14F5E78-D7C2-4F75-A260-C1EAB37CF2EF}"/>
            </a:ext>
          </a:extLst>
        </xdr:cNvPr>
        <xdr:cNvSpPr/>
      </xdr:nvSpPr>
      <xdr:spPr>
        <a:xfrm>
          <a:off x="965200" y="100437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91DB613F-5CBE-4CD6-A162-B7B519B16B89}"/>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E420A69A-99FE-4ABE-9DB6-539855A53ACE}"/>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6E70207F-94A5-4920-8C0C-B3F37CF21F74}"/>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F496C519-D654-434D-A98E-31CFCABE45F4}"/>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1C98191F-A425-4AA2-A447-BBF84129FA49}"/>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137795</xdr:rowOff>
    </xdr:from>
    <xdr:to>
      <xdr:col>24</xdr:col>
      <xdr:colOff>114300</xdr:colOff>
      <xdr:row>64</xdr:row>
      <xdr:rowOff>67945</xdr:rowOff>
    </xdr:to>
    <xdr:sp macro="" textlink="">
      <xdr:nvSpPr>
        <xdr:cNvPr id="89" name="楕円 88">
          <a:extLst>
            <a:ext uri="{FF2B5EF4-FFF2-40B4-BE49-F238E27FC236}">
              <a16:creationId xmlns:a16="http://schemas.microsoft.com/office/drawing/2014/main" id="{5A83D561-F449-4E9A-A911-61D302A10582}"/>
            </a:ext>
          </a:extLst>
        </xdr:cNvPr>
        <xdr:cNvSpPr/>
      </xdr:nvSpPr>
      <xdr:spPr>
        <a:xfrm>
          <a:off x="4036060" y="10699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52722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11129317-385E-45EF-8ADB-813D2F6AEF7A}"/>
            </a:ext>
          </a:extLst>
        </xdr:cNvPr>
        <xdr:cNvSpPr txBox="1"/>
      </xdr:nvSpPr>
      <xdr:spPr>
        <a:xfrm>
          <a:off x="4124960" y="1061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133985</xdr:rowOff>
    </xdr:from>
    <xdr:to>
      <xdr:col>20</xdr:col>
      <xdr:colOff>38100</xdr:colOff>
      <xdr:row>64</xdr:row>
      <xdr:rowOff>64135</xdr:rowOff>
    </xdr:to>
    <xdr:sp macro="" textlink="">
      <xdr:nvSpPr>
        <xdr:cNvPr id="91" name="楕円 90">
          <a:extLst>
            <a:ext uri="{FF2B5EF4-FFF2-40B4-BE49-F238E27FC236}">
              <a16:creationId xmlns:a16="http://schemas.microsoft.com/office/drawing/2014/main" id="{FCA94CC7-83F0-4017-B944-1A55AF40284C}"/>
            </a:ext>
          </a:extLst>
        </xdr:cNvPr>
        <xdr:cNvSpPr/>
      </xdr:nvSpPr>
      <xdr:spPr>
        <a:xfrm>
          <a:off x="3312160" y="106953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13335</xdr:rowOff>
    </xdr:from>
    <xdr:to>
      <xdr:col>24</xdr:col>
      <xdr:colOff>63500</xdr:colOff>
      <xdr:row>64</xdr:row>
      <xdr:rowOff>17145</xdr:rowOff>
    </xdr:to>
    <xdr:cxnSp macro="">
      <xdr:nvCxnSpPr>
        <xdr:cNvPr id="92" name="直線コネクタ 91">
          <a:extLst>
            <a:ext uri="{FF2B5EF4-FFF2-40B4-BE49-F238E27FC236}">
              <a16:creationId xmlns:a16="http://schemas.microsoft.com/office/drawing/2014/main" id="{5894DCAB-E1BB-4E56-BB83-177864EAF96D}"/>
            </a:ext>
          </a:extLst>
        </xdr:cNvPr>
        <xdr:cNvCxnSpPr/>
      </xdr:nvCxnSpPr>
      <xdr:spPr>
        <a:xfrm>
          <a:off x="3355340" y="10742295"/>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114935</xdr:rowOff>
    </xdr:from>
    <xdr:to>
      <xdr:col>15</xdr:col>
      <xdr:colOff>101600</xdr:colOff>
      <xdr:row>64</xdr:row>
      <xdr:rowOff>45085</xdr:rowOff>
    </xdr:to>
    <xdr:sp macro="" textlink="">
      <xdr:nvSpPr>
        <xdr:cNvPr id="93" name="楕円 92">
          <a:extLst>
            <a:ext uri="{FF2B5EF4-FFF2-40B4-BE49-F238E27FC236}">
              <a16:creationId xmlns:a16="http://schemas.microsoft.com/office/drawing/2014/main" id="{5A97583E-77B4-46E9-A304-36E9D46B50C7}"/>
            </a:ext>
          </a:extLst>
        </xdr:cNvPr>
        <xdr:cNvSpPr/>
      </xdr:nvSpPr>
      <xdr:spPr>
        <a:xfrm>
          <a:off x="2514600" y="106762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165735</xdr:rowOff>
    </xdr:from>
    <xdr:to>
      <xdr:col>19</xdr:col>
      <xdr:colOff>177800</xdr:colOff>
      <xdr:row>64</xdr:row>
      <xdr:rowOff>13335</xdr:rowOff>
    </xdr:to>
    <xdr:cxnSp macro="">
      <xdr:nvCxnSpPr>
        <xdr:cNvPr id="94" name="直線コネクタ 93">
          <a:extLst>
            <a:ext uri="{FF2B5EF4-FFF2-40B4-BE49-F238E27FC236}">
              <a16:creationId xmlns:a16="http://schemas.microsoft.com/office/drawing/2014/main" id="{D72AEDDA-7BBC-4430-B5F5-8B700177CD7D}"/>
            </a:ext>
          </a:extLst>
        </xdr:cNvPr>
        <xdr:cNvCxnSpPr/>
      </xdr:nvCxnSpPr>
      <xdr:spPr>
        <a:xfrm>
          <a:off x="2565400" y="10727055"/>
          <a:ext cx="78994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105410</xdr:rowOff>
    </xdr:from>
    <xdr:to>
      <xdr:col>10</xdr:col>
      <xdr:colOff>165100</xdr:colOff>
      <xdr:row>64</xdr:row>
      <xdr:rowOff>35560</xdr:rowOff>
    </xdr:to>
    <xdr:sp macro="" textlink="">
      <xdr:nvSpPr>
        <xdr:cNvPr id="95" name="楕円 94">
          <a:extLst>
            <a:ext uri="{FF2B5EF4-FFF2-40B4-BE49-F238E27FC236}">
              <a16:creationId xmlns:a16="http://schemas.microsoft.com/office/drawing/2014/main" id="{0B92CD57-BC82-413A-B308-681160003BEF}"/>
            </a:ext>
          </a:extLst>
        </xdr:cNvPr>
        <xdr:cNvSpPr/>
      </xdr:nvSpPr>
      <xdr:spPr>
        <a:xfrm>
          <a:off x="1739900" y="10666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156210</xdr:rowOff>
    </xdr:from>
    <xdr:to>
      <xdr:col>15</xdr:col>
      <xdr:colOff>50800</xdr:colOff>
      <xdr:row>63</xdr:row>
      <xdr:rowOff>165735</xdr:rowOff>
    </xdr:to>
    <xdr:cxnSp macro="">
      <xdr:nvCxnSpPr>
        <xdr:cNvPr id="96" name="直線コネクタ 95">
          <a:extLst>
            <a:ext uri="{FF2B5EF4-FFF2-40B4-BE49-F238E27FC236}">
              <a16:creationId xmlns:a16="http://schemas.microsoft.com/office/drawing/2014/main" id="{5D89BA75-D0C9-4C72-825A-1B2FBA6DD5B7}"/>
            </a:ext>
          </a:extLst>
        </xdr:cNvPr>
        <xdr:cNvCxnSpPr/>
      </xdr:nvCxnSpPr>
      <xdr:spPr>
        <a:xfrm>
          <a:off x="1790700" y="10717530"/>
          <a:ext cx="7747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84455</xdr:rowOff>
    </xdr:from>
    <xdr:to>
      <xdr:col>6</xdr:col>
      <xdr:colOff>38100</xdr:colOff>
      <xdr:row>64</xdr:row>
      <xdr:rowOff>14605</xdr:rowOff>
    </xdr:to>
    <xdr:sp macro="" textlink="">
      <xdr:nvSpPr>
        <xdr:cNvPr id="97" name="楕円 96">
          <a:extLst>
            <a:ext uri="{FF2B5EF4-FFF2-40B4-BE49-F238E27FC236}">
              <a16:creationId xmlns:a16="http://schemas.microsoft.com/office/drawing/2014/main" id="{1D28AA91-97DD-43D0-8A63-78873063BC41}"/>
            </a:ext>
          </a:extLst>
        </xdr:cNvPr>
        <xdr:cNvSpPr/>
      </xdr:nvSpPr>
      <xdr:spPr>
        <a:xfrm>
          <a:off x="965200" y="106457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135255</xdr:rowOff>
    </xdr:from>
    <xdr:to>
      <xdr:col>10</xdr:col>
      <xdr:colOff>114300</xdr:colOff>
      <xdr:row>63</xdr:row>
      <xdr:rowOff>156210</xdr:rowOff>
    </xdr:to>
    <xdr:cxnSp macro="">
      <xdr:nvCxnSpPr>
        <xdr:cNvPr id="98" name="直線コネクタ 97">
          <a:extLst>
            <a:ext uri="{FF2B5EF4-FFF2-40B4-BE49-F238E27FC236}">
              <a16:creationId xmlns:a16="http://schemas.microsoft.com/office/drawing/2014/main" id="{18EE67C2-1C87-4453-9F18-6FC8A625DCED}"/>
            </a:ext>
          </a:extLst>
        </xdr:cNvPr>
        <xdr:cNvCxnSpPr/>
      </xdr:nvCxnSpPr>
      <xdr:spPr>
        <a:xfrm>
          <a:off x="1008380" y="10696575"/>
          <a:ext cx="78232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95902</xdr:rowOff>
    </xdr:from>
    <xdr:ext cx="405111" cy="259045"/>
    <xdr:sp macro="" textlink="">
      <xdr:nvSpPr>
        <xdr:cNvPr id="99" name="n_1aveValue【体育館・プール】&#10;有形固定資産減価償却率">
          <a:extLst>
            <a:ext uri="{FF2B5EF4-FFF2-40B4-BE49-F238E27FC236}">
              <a16:creationId xmlns:a16="http://schemas.microsoft.com/office/drawing/2014/main" id="{C98EFA9F-83E6-40CF-B978-27F54DE95731}"/>
            </a:ext>
          </a:extLst>
        </xdr:cNvPr>
        <xdr:cNvSpPr txBox="1"/>
      </xdr:nvSpPr>
      <xdr:spPr>
        <a:xfrm>
          <a:off x="3170564"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100" name="n_2aveValue【体育館・プール】&#10;有形固定資産減価償却率">
          <a:extLst>
            <a:ext uri="{FF2B5EF4-FFF2-40B4-BE49-F238E27FC236}">
              <a16:creationId xmlns:a16="http://schemas.microsoft.com/office/drawing/2014/main" id="{C51A3E0F-30DB-40D0-B45D-B4CB6334E5AF}"/>
            </a:ext>
          </a:extLst>
        </xdr:cNvPr>
        <xdr:cNvSpPr txBox="1"/>
      </xdr:nvSpPr>
      <xdr:spPr>
        <a:xfrm>
          <a:off x="238570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19702</xdr:rowOff>
    </xdr:from>
    <xdr:ext cx="405111" cy="259045"/>
    <xdr:sp macro="" textlink="">
      <xdr:nvSpPr>
        <xdr:cNvPr id="101" name="n_3aveValue【体育館・プール】&#10;有形固定資産減価償却率">
          <a:extLst>
            <a:ext uri="{FF2B5EF4-FFF2-40B4-BE49-F238E27FC236}">
              <a16:creationId xmlns:a16="http://schemas.microsoft.com/office/drawing/2014/main" id="{104445CC-BB9E-4F53-9FDC-A5AD67AB4E3A}"/>
            </a:ext>
          </a:extLst>
        </xdr:cNvPr>
        <xdr:cNvSpPr txBox="1"/>
      </xdr:nvSpPr>
      <xdr:spPr>
        <a:xfrm>
          <a:off x="161100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99712</xdr:rowOff>
    </xdr:from>
    <xdr:ext cx="405111" cy="259045"/>
    <xdr:sp macro="" textlink="">
      <xdr:nvSpPr>
        <xdr:cNvPr id="102" name="n_4aveValue【体育館・プール】&#10;有形固定資産減価償却率">
          <a:extLst>
            <a:ext uri="{FF2B5EF4-FFF2-40B4-BE49-F238E27FC236}">
              <a16:creationId xmlns:a16="http://schemas.microsoft.com/office/drawing/2014/main" id="{84E4333B-28DA-4960-80C8-FC97C4960C23}"/>
            </a:ext>
          </a:extLst>
        </xdr:cNvPr>
        <xdr:cNvSpPr txBox="1"/>
      </xdr:nvSpPr>
      <xdr:spPr>
        <a:xfrm>
          <a:off x="83630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55262</xdr:rowOff>
    </xdr:from>
    <xdr:ext cx="405111" cy="259045"/>
    <xdr:sp macro="" textlink="">
      <xdr:nvSpPr>
        <xdr:cNvPr id="103" name="n_1mainValue【体育館・プール】&#10;有形固定資産減価償却率">
          <a:extLst>
            <a:ext uri="{FF2B5EF4-FFF2-40B4-BE49-F238E27FC236}">
              <a16:creationId xmlns:a16="http://schemas.microsoft.com/office/drawing/2014/main" id="{62C9D105-510F-4A81-AAA0-FBC6BCB3AE1D}"/>
            </a:ext>
          </a:extLst>
        </xdr:cNvPr>
        <xdr:cNvSpPr txBox="1"/>
      </xdr:nvSpPr>
      <xdr:spPr>
        <a:xfrm>
          <a:off x="3170564" y="1078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36212</xdr:rowOff>
    </xdr:from>
    <xdr:ext cx="405111" cy="259045"/>
    <xdr:sp macro="" textlink="">
      <xdr:nvSpPr>
        <xdr:cNvPr id="104" name="n_2mainValue【体育館・プール】&#10;有形固定資産減価償却率">
          <a:extLst>
            <a:ext uri="{FF2B5EF4-FFF2-40B4-BE49-F238E27FC236}">
              <a16:creationId xmlns:a16="http://schemas.microsoft.com/office/drawing/2014/main" id="{21540467-9B85-4979-B42B-84F62C23ACAC}"/>
            </a:ext>
          </a:extLst>
        </xdr:cNvPr>
        <xdr:cNvSpPr txBox="1"/>
      </xdr:nvSpPr>
      <xdr:spPr>
        <a:xfrm>
          <a:off x="2385704" y="1076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26687</xdr:rowOff>
    </xdr:from>
    <xdr:ext cx="405111" cy="259045"/>
    <xdr:sp macro="" textlink="">
      <xdr:nvSpPr>
        <xdr:cNvPr id="105" name="n_3mainValue【体育館・プール】&#10;有形固定資産減価償却率">
          <a:extLst>
            <a:ext uri="{FF2B5EF4-FFF2-40B4-BE49-F238E27FC236}">
              <a16:creationId xmlns:a16="http://schemas.microsoft.com/office/drawing/2014/main" id="{7706EAE3-BDA5-47BC-9932-63AC48318392}"/>
            </a:ext>
          </a:extLst>
        </xdr:cNvPr>
        <xdr:cNvSpPr txBox="1"/>
      </xdr:nvSpPr>
      <xdr:spPr>
        <a:xfrm>
          <a:off x="1611004" y="1075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5732</xdr:rowOff>
    </xdr:from>
    <xdr:ext cx="405111" cy="259045"/>
    <xdr:sp macro="" textlink="">
      <xdr:nvSpPr>
        <xdr:cNvPr id="106" name="n_4mainValue【体育館・プール】&#10;有形固定資産減価償却率">
          <a:extLst>
            <a:ext uri="{FF2B5EF4-FFF2-40B4-BE49-F238E27FC236}">
              <a16:creationId xmlns:a16="http://schemas.microsoft.com/office/drawing/2014/main" id="{DAA67698-75EF-40E4-B877-A0700C43F3A1}"/>
            </a:ext>
          </a:extLst>
        </xdr:cNvPr>
        <xdr:cNvSpPr txBox="1"/>
      </xdr:nvSpPr>
      <xdr:spPr>
        <a:xfrm>
          <a:off x="836304" y="1073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B09F6205-1F3B-49E3-A56A-7E5007FE426A}"/>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EC9B19AD-1EC4-4C0F-8FE9-203A52D49094}"/>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A8D2FE0A-605B-411D-A0D9-A6145BE87B64}"/>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B5BA790D-2398-47DC-8C67-0E026EF14E8F}"/>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48EBFAF6-234A-4B49-A60F-5887426C7226}"/>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1CB99D8C-87E0-4C3B-B0C1-8D4EE050E493}"/>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E687E4AB-48EA-4D1A-AB53-BA10AA9A08B9}"/>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ECAD5B39-7B93-4837-BFA6-FA5DA48ED84E}"/>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14753F37-197A-4C0E-AD16-59884A2F5768}"/>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95AE7D64-44D6-483D-B77B-730DEDE5952C}"/>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a:extLst>
            <a:ext uri="{FF2B5EF4-FFF2-40B4-BE49-F238E27FC236}">
              <a16:creationId xmlns:a16="http://schemas.microsoft.com/office/drawing/2014/main" id="{3B9F4609-D4AB-43DA-B9EF-CFCE0360F5A4}"/>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a:extLst>
            <a:ext uri="{FF2B5EF4-FFF2-40B4-BE49-F238E27FC236}">
              <a16:creationId xmlns:a16="http://schemas.microsoft.com/office/drawing/2014/main" id="{14D80027-DAE9-4FDE-8B5A-19945C826722}"/>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a:extLst>
            <a:ext uri="{FF2B5EF4-FFF2-40B4-BE49-F238E27FC236}">
              <a16:creationId xmlns:a16="http://schemas.microsoft.com/office/drawing/2014/main" id="{9C70AD93-5453-4050-97AE-B0CEFA2B983D}"/>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a:extLst>
            <a:ext uri="{FF2B5EF4-FFF2-40B4-BE49-F238E27FC236}">
              <a16:creationId xmlns:a16="http://schemas.microsoft.com/office/drawing/2014/main" id="{FF3C4207-4A03-4FA8-A0F5-C2988744D919}"/>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a16="http://schemas.microsoft.com/office/drawing/2014/main" id="{BA41ECE4-36DC-45D5-ABD4-F0F611FD19C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a:extLst>
            <a:ext uri="{FF2B5EF4-FFF2-40B4-BE49-F238E27FC236}">
              <a16:creationId xmlns:a16="http://schemas.microsoft.com/office/drawing/2014/main" id="{D9A7C61C-A191-4214-956B-F5ABF9028EDF}"/>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a:extLst>
            <a:ext uri="{FF2B5EF4-FFF2-40B4-BE49-F238E27FC236}">
              <a16:creationId xmlns:a16="http://schemas.microsoft.com/office/drawing/2014/main" id="{943E5F31-B41C-4C36-8C90-96D7815CF725}"/>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a:extLst>
            <a:ext uri="{FF2B5EF4-FFF2-40B4-BE49-F238E27FC236}">
              <a16:creationId xmlns:a16="http://schemas.microsoft.com/office/drawing/2014/main" id="{A46A69E0-3F4C-4061-9EAE-146413516541}"/>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a:extLst>
            <a:ext uri="{FF2B5EF4-FFF2-40B4-BE49-F238E27FC236}">
              <a16:creationId xmlns:a16="http://schemas.microsoft.com/office/drawing/2014/main" id="{922DE363-EECF-451C-BC38-C01F3BDF2925}"/>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a:extLst>
            <a:ext uri="{FF2B5EF4-FFF2-40B4-BE49-F238E27FC236}">
              <a16:creationId xmlns:a16="http://schemas.microsoft.com/office/drawing/2014/main" id="{632F402A-C4FC-45A6-A03E-011525EE74A3}"/>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466AB171-31E7-4EFD-BC21-7CBFA30F25F3}"/>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8" name="テキスト ボックス 127">
          <a:extLst>
            <a:ext uri="{FF2B5EF4-FFF2-40B4-BE49-F238E27FC236}">
              <a16:creationId xmlns:a16="http://schemas.microsoft.com/office/drawing/2014/main" id="{8D5B4638-A915-4EB9-9004-FFA1B0AF1C59}"/>
            </a:ext>
          </a:extLst>
        </xdr:cNvPr>
        <xdr:cNvSpPr txBox="1"/>
      </xdr:nvSpPr>
      <xdr:spPr>
        <a:xfrm>
          <a:off x="536404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776B0ACA-329A-4A0F-A1E7-2E4AD4EB875C}"/>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25718</xdr:rowOff>
    </xdr:from>
    <xdr:to>
      <xdr:col>54</xdr:col>
      <xdr:colOff>189865</xdr:colOff>
      <xdr:row>64</xdr:row>
      <xdr:rowOff>67628</xdr:rowOff>
    </xdr:to>
    <xdr:cxnSp macro="">
      <xdr:nvCxnSpPr>
        <xdr:cNvPr id="130" name="直線コネクタ 129">
          <a:extLst>
            <a:ext uri="{FF2B5EF4-FFF2-40B4-BE49-F238E27FC236}">
              <a16:creationId xmlns:a16="http://schemas.microsoft.com/office/drawing/2014/main" id="{D7C36AB0-4667-4449-8B13-C08E07791B83}"/>
            </a:ext>
          </a:extLst>
        </xdr:cNvPr>
        <xdr:cNvCxnSpPr/>
      </xdr:nvCxnSpPr>
      <xdr:spPr>
        <a:xfrm flipV="1">
          <a:off x="9219565" y="9245918"/>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71455</xdr:rowOff>
    </xdr:from>
    <xdr:ext cx="469744" cy="259045"/>
    <xdr:sp macro="" textlink="">
      <xdr:nvSpPr>
        <xdr:cNvPr id="131" name="【体育館・プール】&#10;一人当たり面積最小値テキスト">
          <a:extLst>
            <a:ext uri="{FF2B5EF4-FFF2-40B4-BE49-F238E27FC236}">
              <a16:creationId xmlns:a16="http://schemas.microsoft.com/office/drawing/2014/main" id="{FED66F2D-86D5-4649-AC61-442F57D12317}"/>
            </a:ext>
          </a:extLst>
        </xdr:cNvPr>
        <xdr:cNvSpPr txBox="1"/>
      </xdr:nvSpPr>
      <xdr:spPr>
        <a:xfrm>
          <a:off x="9258300" y="1080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67628</xdr:rowOff>
    </xdr:from>
    <xdr:to>
      <xdr:col>55</xdr:col>
      <xdr:colOff>88900</xdr:colOff>
      <xdr:row>64</xdr:row>
      <xdr:rowOff>67628</xdr:rowOff>
    </xdr:to>
    <xdr:cxnSp macro="">
      <xdr:nvCxnSpPr>
        <xdr:cNvPr id="132" name="直線コネクタ 131">
          <a:extLst>
            <a:ext uri="{FF2B5EF4-FFF2-40B4-BE49-F238E27FC236}">
              <a16:creationId xmlns:a16="http://schemas.microsoft.com/office/drawing/2014/main" id="{79DA9643-7B9A-4AF5-BE5D-77CFAC08770E}"/>
            </a:ext>
          </a:extLst>
        </xdr:cNvPr>
        <xdr:cNvCxnSpPr/>
      </xdr:nvCxnSpPr>
      <xdr:spPr>
        <a:xfrm>
          <a:off x="9154160" y="10796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143845</xdr:rowOff>
    </xdr:from>
    <xdr:ext cx="469744" cy="259045"/>
    <xdr:sp macro="" textlink="">
      <xdr:nvSpPr>
        <xdr:cNvPr id="133" name="【体育館・プール】&#10;一人当たり面積最大値テキスト">
          <a:extLst>
            <a:ext uri="{FF2B5EF4-FFF2-40B4-BE49-F238E27FC236}">
              <a16:creationId xmlns:a16="http://schemas.microsoft.com/office/drawing/2014/main" id="{AC98D106-2B41-4742-83EB-4DE9312FD8F6}"/>
            </a:ext>
          </a:extLst>
        </xdr:cNvPr>
        <xdr:cNvSpPr txBox="1"/>
      </xdr:nvSpPr>
      <xdr:spPr>
        <a:xfrm>
          <a:off x="9258300" y="902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25718</xdr:rowOff>
    </xdr:from>
    <xdr:to>
      <xdr:col>55</xdr:col>
      <xdr:colOff>88900</xdr:colOff>
      <xdr:row>55</xdr:row>
      <xdr:rowOff>25718</xdr:rowOff>
    </xdr:to>
    <xdr:cxnSp macro="">
      <xdr:nvCxnSpPr>
        <xdr:cNvPr id="134" name="直線コネクタ 133">
          <a:extLst>
            <a:ext uri="{FF2B5EF4-FFF2-40B4-BE49-F238E27FC236}">
              <a16:creationId xmlns:a16="http://schemas.microsoft.com/office/drawing/2014/main" id="{A3800351-0F49-4F5A-B084-99851B567D56}"/>
            </a:ext>
          </a:extLst>
        </xdr:cNvPr>
        <xdr:cNvCxnSpPr/>
      </xdr:nvCxnSpPr>
      <xdr:spPr>
        <a:xfrm>
          <a:off x="9154160" y="92459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113174</xdr:rowOff>
    </xdr:from>
    <xdr:ext cx="469744" cy="259045"/>
    <xdr:sp macro="" textlink="">
      <xdr:nvSpPr>
        <xdr:cNvPr id="135" name="【体育館・プール】&#10;一人当たり面積平均値テキスト">
          <a:extLst>
            <a:ext uri="{FF2B5EF4-FFF2-40B4-BE49-F238E27FC236}">
              <a16:creationId xmlns:a16="http://schemas.microsoft.com/office/drawing/2014/main" id="{41740AF6-B9DD-49E9-9D84-493CD1C73366}"/>
            </a:ext>
          </a:extLst>
        </xdr:cNvPr>
        <xdr:cNvSpPr txBox="1"/>
      </xdr:nvSpPr>
      <xdr:spPr>
        <a:xfrm>
          <a:off x="9258300" y="105068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134747</xdr:rowOff>
    </xdr:from>
    <xdr:to>
      <xdr:col>55</xdr:col>
      <xdr:colOff>50800</xdr:colOff>
      <xdr:row>63</xdr:row>
      <xdr:rowOff>64897</xdr:rowOff>
    </xdr:to>
    <xdr:sp macro="" textlink="">
      <xdr:nvSpPr>
        <xdr:cNvPr id="136" name="フローチャート: 判断 135">
          <a:extLst>
            <a:ext uri="{FF2B5EF4-FFF2-40B4-BE49-F238E27FC236}">
              <a16:creationId xmlns:a16="http://schemas.microsoft.com/office/drawing/2014/main" id="{E07E43FD-ADE0-4609-B52A-7D0A9534F4FF}"/>
            </a:ext>
          </a:extLst>
        </xdr:cNvPr>
        <xdr:cNvSpPr/>
      </xdr:nvSpPr>
      <xdr:spPr>
        <a:xfrm>
          <a:off x="9192260" y="105284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149796</xdr:rowOff>
    </xdr:from>
    <xdr:to>
      <xdr:col>50</xdr:col>
      <xdr:colOff>165100</xdr:colOff>
      <xdr:row>63</xdr:row>
      <xdr:rowOff>79946</xdr:rowOff>
    </xdr:to>
    <xdr:sp macro="" textlink="">
      <xdr:nvSpPr>
        <xdr:cNvPr id="137" name="フローチャート: 判断 136">
          <a:extLst>
            <a:ext uri="{FF2B5EF4-FFF2-40B4-BE49-F238E27FC236}">
              <a16:creationId xmlns:a16="http://schemas.microsoft.com/office/drawing/2014/main" id="{B11775BE-4EB4-4630-AB5C-5EF1026A2FEA}"/>
            </a:ext>
          </a:extLst>
        </xdr:cNvPr>
        <xdr:cNvSpPr/>
      </xdr:nvSpPr>
      <xdr:spPr>
        <a:xfrm>
          <a:off x="8445500" y="105434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1588</xdr:rowOff>
    </xdr:from>
    <xdr:to>
      <xdr:col>46</xdr:col>
      <xdr:colOff>38100</xdr:colOff>
      <xdr:row>63</xdr:row>
      <xdr:rowOff>103188</xdr:rowOff>
    </xdr:to>
    <xdr:sp macro="" textlink="">
      <xdr:nvSpPr>
        <xdr:cNvPr id="138" name="フローチャート: 判断 137">
          <a:extLst>
            <a:ext uri="{FF2B5EF4-FFF2-40B4-BE49-F238E27FC236}">
              <a16:creationId xmlns:a16="http://schemas.microsoft.com/office/drawing/2014/main" id="{32080759-716D-4FC8-9545-785A649D76C3}"/>
            </a:ext>
          </a:extLst>
        </xdr:cNvPr>
        <xdr:cNvSpPr/>
      </xdr:nvSpPr>
      <xdr:spPr>
        <a:xfrm>
          <a:off x="7670800" y="105629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159321</xdr:rowOff>
    </xdr:from>
    <xdr:to>
      <xdr:col>41</xdr:col>
      <xdr:colOff>101600</xdr:colOff>
      <xdr:row>63</xdr:row>
      <xdr:rowOff>89471</xdr:rowOff>
    </xdr:to>
    <xdr:sp macro="" textlink="">
      <xdr:nvSpPr>
        <xdr:cNvPr id="139" name="フローチャート: 判断 138">
          <a:extLst>
            <a:ext uri="{FF2B5EF4-FFF2-40B4-BE49-F238E27FC236}">
              <a16:creationId xmlns:a16="http://schemas.microsoft.com/office/drawing/2014/main" id="{C7441F9A-5FBC-43B7-9BF1-56B319AB81A3}"/>
            </a:ext>
          </a:extLst>
        </xdr:cNvPr>
        <xdr:cNvSpPr/>
      </xdr:nvSpPr>
      <xdr:spPr>
        <a:xfrm>
          <a:off x="6873240" y="105530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1588</xdr:rowOff>
    </xdr:from>
    <xdr:to>
      <xdr:col>36</xdr:col>
      <xdr:colOff>165100</xdr:colOff>
      <xdr:row>63</xdr:row>
      <xdr:rowOff>103188</xdr:rowOff>
    </xdr:to>
    <xdr:sp macro="" textlink="">
      <xdr:nvSpPr>
        <xdr:cNvPr id="140" name="フローチャート: 判断 139">
          <a:extLst>
            <a:ext uri="{FF2B5EF4-FFF2-40B4-BE49-F238E27FC236}">
              <a16:creationId xmlns:a16="http://schemas.microsoft.com/office/drawing/2014/main" id="{7FC61CA9-5820-4362-9F18-978BD28531FC}"/>
            </a:ext>
          </a:extLst>
        </xdr:cNvPr>
        <xdr:cNvSpPr/>
      </xdr:nvSpPr>
      <xdr:spPr>
        <a:xfrm>
          <a:off x="6098540" y="1056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19811747-D257-4001-AEFF-5AB8B4550DA6}"/>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BC91516-F513-4B2B-8FE9-91376B668A18}"/>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7FD9FB3F-BBF6-40B5-AFFE-5E368D490F27}"/>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80E026DD-4BBC-42C8-BCC2-B6BE0E45C0DB}"/>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3C2ABAF4-A7AC-419A-8DDD-302359569676}"/>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95123</xdr:rowOff>
    </xdr:from>
    <xdr:to>
      <xdr:col>55</xdr:col>
      <xdr:colOff>50800</xdr:colOff>
      <xdr:row>60</xdr:row>
      <xdr:rowOff>25273</xdr:rowOff>
    </xdr:to>
    <xdr:sp macro="" textlink="">
      <xdr:nvSpPr>
        <xdr:cNvPr id="146" name="楕円 145">
          <a:extLst>
            <a:ext uri="{FF2B5EF4-FFF2-40B4-BE49-F238E27FC236}">
              <a16:creationId xmlns:a16="http://schemas.microsoft.com/office/drawing/2014/main" id="{681751CC-DA20-4FEE-8E33-90746CB4B31C}"/>
            </a:ext>
          </a:extLst>
        </xdr:cNvPr>
        <xdr:cNvSpPr/>
      </xdr:nvSpPr>
      <xdr:spPr>
        <a:xfrm>
          <a:off x="9192260" y="99858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118000</xdr:rowOff>
    </xdr:from>
    <xdr:ext cx="469744" cy="259045"/>
    <xdr:sp macro="" textlink="">
      <xdr:nvSpPr>
        <xdr:cNvPr id="147" name="【体育館・プール】&#10;一人当たり面積該当値テキスト">
          <a:extLst>
            <a:ext uri="{FF2B5EF4-FFF2-40B4-BE49-F238E27FC236}">
              <a16:creationId xmlns:a16="http://schemas.microsoft.com/office/drawing/2014/main" id="{446B5B67-F445-4F80-8D3D-8B78176C200B}"/>
            </a:ext>
          </a:extLst>
        </xdr:cNvPr>
        <xdr:cNvSpPr txBox="1"/>
      </xdr:nvSpPr>
      <xdr:spPr>
        <a:xfrm>
          <a:off x="9258300" y="9841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111316</xdr:rowOff>
    </xdr:from>
    <xdr:to>
      <xdr:col>50</xdr:col>
      <xdr:colOff>165100</xdr:colOff>
      <xdr:row>60</xdr:row>
      <xdr:rowOff>41466</xdr:rowOff>
    </xdr:to>
    <xdr:sp macro="" textlink="">
      <xdr:nvSpPr>
        <xdr:cNvPr id="148" name="楕円 147">
          <a:extLst>
            <a:ext uri="{FF2B5EF4-FFF2-40B4-BE49-F238E27FC236}">
              <a16:creationId xmlns:a16="http://schemas.microsoft.com/office/drawing/2014/main" id="{D32A079E-F492-44BB-9447-963832B444B7}"/>
            </a:ext>
          </a:extLst>
        </xdr:cNvPr>
        <xdr:cNvSpPr/>
      </xdr:nvSpPr>
      <xdr:spPr>
        <a:xfrm>
          <a:off x="8445500" y="100020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145923</xdr:rowOff>
    </xdr:from>
    <xdr:to>
      <xdr:col>55</xdr:col>
      <xdr:colOff>0</xdr:colOff>
      <xdr:row>59</xdr:row>
      <xdr:rowOff>162116</xdr:rowOff>
    </xdr:to>
    <xdr:cxnSp macro="">
      <xdr:nvCxnSpPr>
        <xdr:cNvPr id="149" name="直線コネクタ 148">
          <a:extLst>
            <a:ext uri="{FF2B5EF4-FFF2-40B4-BE49-F238E27FC236}">
              <a16:creationId xmlns:a16="http://schemas.microsoft.com/office/drawing/2014/main" id="{3BC43736-35C8-400F-8C25-881A3FA0DF20}"/>
            </a:ext>
          </a:extLst>
        </xdr:cNvPr>
        <xdr:cNvCxnSpPr/>
      </xdr:nvCxnSpPr>
      <xdr:spPr>
        <a:xfrm flipV="1">
          <a:off x="8496300" y="10036683"/>
          <a:ext cx="7239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57404</xdr:rowOff>
    </xdr:from>
    <xdr:to>
      <xdr:col>46</xdr:col>
      <xdr:colOff>38100</xdr:colOff>
      <xdr:row>59</xdr:row>
      <xdr:rowOff>159004</xdr:rowOff>
    </xdr:to>
    <xdr:sp macro="" textlink="">
      <xdr:nvSpPr>
        <xdr:cNvPr id="150" name="楕円 149">
          <a:extLst>
            <a:ext uri="{FF2B5EF4-FFF2-40B4-BE49-F238E27FC236}">
              <a16:creationId xmlns:a16="http://schemas.microsoft.com/office/drawing/2014/main" id="{26323A4C-69D0-4E5D-8800-99ED3736198F}"/>
            </a:ext>
          </a:extLst>
        </xdr:cNvPr>
        <xdr:cNvSpPr/>
      </xdr:nvSpPr>
      <xdr:spPr>
        <a:xfrm>
          <a:off x="7670800" y="99481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108204</xdr:rowOff>
    </xdr:from>
    <xdr:to>
      <xdr:col>50</xdr:col>
      <xdr:colOff>114300</xdr:colOff>
      <xdr:row>59</xdr:row>
      <xdr:rowOff>162116</xdr:rowOff>
    </xdr:to>
    <xdr:cxnSp macro="">
      <xdr:nvCxnSpPr>
        <xdr:cNvPr id="151" name="直線コネクタ 150">
          <a:extLst>
            <a:ext uri="{FF2B5EF4-FFF2-40B4-BE49-F238E27FC236}">
              <a16:creationId xmlns:a16="http://schemas.microsoft.com/office/drawing/2014/main" id="{10B3B655-371B-4A1D-89FE-D3E2CE4027C6}"/>
            </a:ext>
          </a:extLst>
        </xdr:cNvPr>
        <xdr:cNvCxnSpPr/>
      </xdr:nvCxnSpPr>
      <xdr:spPr>
        <a:xfrm>
          <a:off x="7713980" y="9998964"/>
          <a:ext cx="782320" cy="5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88074</xdr:rowOff>
    </xdr:from>
    <xdr:to>
      <xdr:col>41</xdr:col>
      <xdr:colOff>101600</xdr:colOff>
      <xdr:row>60</xdr:row>
      <xdr:rowOff>18224</xdr:rowOff>
    </xdr:to>
    <xdr:sp macro="" textlink="">
      <xdr:nvSpPr>
        <xdr:cNvPr id="152" name="楕円 151">
          <a:extLst>
            <a:ext uri="{FF2B5EF4-FFF2-40B4-BE49-F238E27FC236}">
              <a16:creationId xmlns:a16="http://schemas.microsoft.com/office/drawing/2014/main" id="{52F9569B-FF3D-4039-B452-E7B16659CB00}"/>
            </a:ext>
          </a:extLst>
        </xdr:cNvPr>
        <xdr:cNvSpPr/>
      </xdr:nvSpPr>
      <xdr:spPr>
        <a:xfrm>
          <a:off x="6873240" y="99788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108204</xdr:rowOff>
    </xdr:from>
    <xdr:to>
      <xdr:col>45</xdr:col>
      <xdr:colOff>177800</xdr:colOff>
      <xdr:row>59</xdr:row>
      <xdr:rowOff>138874</xdr:rowOff>
    </xdr:to>
    <xdr:cxnSp macro="">
      <xdr:nvCxnSpPr>
        <xdr:cNvPr id="153" name="直線コネクタ 152">
          <a:extLst>
            <a:ext uri="{FF2B5EF4-FFF2-40B4-BE49-F238E27FC236}">
              <a16:creationId xmlns:a16="http://schemas.microsoft.com/office/drawing/2014/main" id="{E355F24C-A793-4E12-BA97-09DAA0AE1844}"/>
            </a:ext>
          </a:extLst>
        </xdr:cNvPr>
        <xdr:cNvCxnSpPr/>
      </xdr:nvCxnSpPr>
      <xdr:spPr>
        <a:xfrm flipV="1">
          <a:off x="6924040" y="9998964"/>
          <a:ext cx="789940" cy="3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98743</xdr:rowOff>
    </xdr:from>
    <xdr:to>
      <xdr:col>36</xdr:col>
      <xdr:colOff>165100</xdr:colOff>
      <xdr:row>60</xdr:row>
      <xdr:rowOff>28893</xdr:rowOff>
    </xdr:to>
    <xdr:sp macro="" textlink="">
      <xdr:nvSpPr>
        <xdr:cNvPr id="154" name="楕円 153">
          <a:extLst>
            <a:ext uri="{FF2B5EF4-FFF2-40B4-BE49-F238E27FC236}">
              <a16:creationId xmlns:a16="http://schemas.microsoft.com/office/drawing/2014/main" id="{1ACC25F6-D229-4935-B2E6-81724DB46ACF}"/>
            </a:ext>
          </a:extLst>
        </xdr:cNvPr>
        <xdr:cNvSpPr/>
      </xdr:nvSpPr>
      <xdr:spPr>
        <a:xfrm>
          <a:off x="6098540" y="99895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138874</xdr:rowOff>
    </xdr:from>
    <xdr:to>
      <xdr:col>41</xdr:col>
      <xdr:colOff>50800</xdr:colOff>
      <xdr:row>59</xdr:row>
      <xdr:rowOff>149543</xdr:rowOff>
    </xdr:to>
    <xdr:cxnSp macro="">
      <xdr:nvCxnSpPr>
        <xdr:cNvPr id="155" name="直線コネクタ 154">
          <a:extLst>
            <a:ext uri="{FF2B5EF4-FFF2-40B4-BE49-F238E27FC236}">
              <a16:creationId xmlns:a16="http://schemas.microsoft.com/office/drawing/2014/main" id="{F99EACA4-0AD4-404D-8417-09E827692DA0}"/>
            </a:ext>
          </a:extLst>
        </xdr:cNvPr>
        <xdr:cNvCxnSpPr/>
      </xdr:nvCxnSpPr>
      <xdr:spPr>
        <a:xfrm flipV="1">
          <a:off x="6149340" y="10029634"/>
          <a:ext cx="7747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71073</xdr:rowOff>
    </xdr:from>
    <xdr:ext cx="469744" cy="259045"/>
    <xdr:sp macro="" textlink="">
      <xdr:nvSpPr>
        <xdr:cNvPr id="156" name="n_1aveValue【体育館・プール】&#10;一人当たり面積">
          <a:extLst>
            <a:ext uri="{FF2B5EF4-FFF2-40B4-BE49-F238E27FC236}">
              <a16:creationId xmlns:a16="http://schemas.microsoft.com/office/drawing/2014/main" id="{0E41F2A7-CD83-4482-94C5-0DC9C08D3852}"/>
            </a:ext>
          </a:extLst>
        </xdr:cNvPr>
        <xdr:cNvSpPr txBox="1"/>
      </xdr:nvSpPr>
      <xdr:spPr>
        <a:xfrm>
          <a:off x="8271587" y="1063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94315</xdr:rowOff>
    </xdr:from>
    <xdr:ext cx="469744" cy="259045"/>
    <xdr:sp macro="" textlink="">
      <xdr:nvSpPr>
        <xdr:cNvPr id="157" name="n_2aveValue【体育館・プール】&#10;一人当たり面積">
          <a:extLst>
            <a:ext uri="{FF2B5EF4-FFF2-40B4-BE49-F238E27FC236}">
              <a16:creationId xmlns:a16="http://schemas.microsoft.com/office/drawing/2014/main" id="{1981EBC8-430F-4B5B-9153-639B2215B4D5}"/>
            </a:ext>
          </a:extLst>
        </xdr:cNvPr>
        <xdr:cNvSpPr txBox="1"/>
      </xdr:nvSpPr>
      <xdr:spPr>
        <a:xfrm>
          <a:off x="7509587" y="1065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80598</xdr:rowOff>
    </xdr:from>
    <xdr:ext cx="469744" cy="259045"/>
    <xdr:sp macro="" textlink="">
      <xdr:nvSpPr>
        <xdr:cNvPr id="158" name="n_3aveValue【体育館・プール】&#10;一人当たり面積">
          <a:extLst>
            <a:ext uri="{FF2B5EF4-FFF2-40B4-BE49-F238E27FC236}">
              <a16:creationId xmlns:a16="http://schemas.microsoft.com/office/drawing/2014/main" id="{5D8B8C19-6015-4E80-B803-008509D5A5DE}"/>
            </a:ext>
          </a:extLst>
        </xdr:cNvPr>
        <xdr:cNvSpPr txBox="1"/>
      </xdr:nvSpPr>
      <xdr:spPr>
        <a:xfrm>
          <a:off x="6712027" y="1064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94315</xdr:rowOff>
    </xdr:from>
    <xdr:ext cx="469744" cy="259045"/>
    <xdr:sp macro="" textlink="">
      <xdr:nvSpPr>
        <xdr:cNvPr id="159" name="n_4aveValue【体育館・プール】&#10;一人当たり面積">
          <a:extLst>
            <a:ext uri="{FF2B5EF4-FFF2-40B4-BE49-F238E27FC236}">
              <a16:creationId xmlns:a16="http://schemas.microsoft.com/office/drawing/2014/main" id="{EFF9C90E-EF71-4BBC-8B7E-7D9CB171C2C9}"/>
            </a:ext>
          </a:extLst>
        </xdr:cNvPr>
        <xdr:cNvSpPr txBox="1"/>
      </xdr:nvSpPr>
      <xdr:spPr>
        <a:xfrm>
          <a:off x="5937327" y="1065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57993</xdr:rowOff>
    </xdr:from>
    <xdr:ext cx="469744" cy="259045"/>
    <xdr:sp macro="" textlink="">
      <xdr:nvSpPr>
        <xdr:cNvPr id="160" name="n_1mainValue【体育館・プール】&#10;一人当たり面積">
          <a:extLst>
            <a:ext uri="{FF2B5EF4-FFF2-40B4-BE49-F238E27FC236}">
              <a16:creationId xmlns:a16="http://schemas.microsoft.com/office/drawing/2014/main" id="{CDB66A9D-2808-43C5-879E-4F39792A736B}"/>
            </a:ext>
          </a:extLst>
        </xdr:cNvPr>
        <xdr:cNvSpPr txBox="1"/>
      </xdr:nvSpPr>
      <xdr:spPr>
        <a:xfrm>
          <a:off x="8271587" y="978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4081</xdr:rowOff>
    </xdr:from>
    <xdr:ext cx="469744" cy="259045"/>
    <xdr:sp macro="" textlink="">
      <xdr:nvSpPr>
        <xdr:cNvPr id="161" name="n_2mainValue【体育館・プール】&#10;一人当たり面積">
          <a:extLst>
            <a:ext uri="{FF2B5EF4-FFF2-40B4-BE49-F238E27FC236}">
              <a16:creationId xmlns:a16="http://schemas.microsoft.com/office/drawing/2014/main" id="{E8D5AE70-B20D-4B20-9C0D-0DB1B8723882}"/>
            </a:ext>
          </a:extLst>
        </xdr:cNvPr>
        <xdr:cNvSpPr txBox="1"/>
      </xdr:nvSpPr>
      <xdr:spPr>
        <a:xfrm>
          <a:off x="7509587" y="972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34751</xdr:rowOff>
    </xdr:from>
    <xdr:ext cx="469744" cy="259045"/>
    <xdr:sp macro="" textlink="">
      <xdr:nvSpPr>
        <xdr:cNvPr id="162" name="n_3mainValue【体育館・プール】&#10;一人当たり面積">
          <a:extLst>
            <a:ext uri="{FF2B5EF4-FFF2-40B4-BE49-F238E27FC236}">
              <a16:creationId xmlns:a16="http://schemas.microsoft.com/office/drawing/2014/main" id="{2CBC70DA-1F11-4455-98FF-53FEE151B554}"/>
            </a:ext>
          </a:extLst>
        </xdr:cNvPr>
        <xdr:cNvSpPr txBox="1"/>
      </xdr:nvSpPr>
      <xdr:spPr>
        <a:xfrm>
          <a:off x="6712027" y="9757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45420</xdr:rowOff>
    </xdr:from>
    <xdr:ext cx="469744" cy="259045"/>
    <xdr:sp macro="" textlink="">
      <xdr:nvSpPr>
        <xdr:cNvPr id="163" name="n_4mainValue【体育館・プール】&#10;一人当たり面積">
          <a:extLst>
            <a:ext uri="{FF2B5EF4-FFF2-40B4-BE49-F238E27FC236}">
              <a16:creationId xmlns:a16="http://schemas.microsoft.com/office/drawing/2014/main" id="{8C6F5AA3-A5A9-4A28-A583-388DE3183B69}"/>
            </a:ext>
          </a:extLst>
        </xdr:cNvPr>
        <xdr:cNvSpPr txBox="1"/>
      </xdr:nvSpPr>
      <xdr:spPr>
        <a:xfrm>
          <a:off x="5937327" y="9768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9F312CE7-CDC2-4900-B68E-2794C015F9CC}"/>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7829931F-9456-42A6-A8B3-2D9C5D72F2EE}"/>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F0D94457-42BF-4CD5-B639-0FD30C5D0F1F}"/>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EF495EDA-E7B0-4798-A1E1-F269957D4124}"/>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49003091-D73B-420B-99B2-189631345FB4}"/>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788C3AE7-5393-465F-BB15-DF3188CD0901}"/>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A2626DDB-401B-419F-853D-BFE0CBA17111}"/>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52400959-B9F1-4424-A49C-F998864636C4}"/>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65E01CF0-B00E-4635-BDA1-701FA9E56002}"/>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77337017-BC0E-4269-8FB6-8122AC11651E}"/>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155926CC-2034-4193-848B-DBF12E57D2EA}"/>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5" name="直線コネクタ 174">
          <a:extLst>
            <a:ext uri="{FF2B5EF4-FFF2-40B4-BE49-F238E27FC236}">
              <a16:creationId xmlns:a16="http://schemas.microsoft.com/office/drawing/2014/main" id="{58F4A992-B052-4D62-810E-B782C8B6C858}"/>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6" name="テキスト ボックス 175">
          <a:extLst>
            <a:ext uri="{FF2B5EF4-FFF2-40B4-BE49-F238E27FC236}">
              <a16:creationId xmlns:a16="http://schemas.microsoft.com/office/drawing/2014/main" id="{ECC3DBE2-EDC1-49E9-B1A4-8DDDBF3D0439}"/>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7" name="直線コネクタ 176">
          <a:extLst>
            <a:ext uri="{FF2B5EF4-FFF2-40B4-BE49-F238E27FC236}">
              <a16:creationId xmlns:a16="http://schemas.microsoft.com/office/drawing/2014/main" id="{18F3CF09-ED9D-4BFB-B281-DAD9740957E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8" name="テキスト ボックス 177">
          <a:extLst>
            <a:ext uri="{FF2B5EF4-FFF2-40B4-BE49-F238E27FC236}">
              <a16:creationId xmlns:a16="http://schemas.microsoft.com/office/drawing/2014/main" id="{D98A0F00-8E75-4EA3-9665-7721769F667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9" name="直線コネクタ 178">
          <a:extLst>
            <a:ext uri="{FF2B5EF4-FFF2-40B4-BE49-F238E27FC236}">
              <a16:creationId xmlns:a16="http://schemas.microsoft.com/office/drawing/2014/main" id="{E235E123-E627-4926-B494-A62CD8E45F47}"/>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0" name="テキスト ボックス 179">
          <a:extLst>
            <a:ext uri="{FF2B5EF4-FFF2-40B4-BE49-F238E27FC236}">
              <a16:creationId xmlns:a16="http://schemas.microsoft.com/office/drawing/2014/main" id="{A0715600-0289-4B6D-8DFD-4A4F5A37D3A5}"/>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1" name="直線コネクタ 180">
          <a:extLst>
            <a:ext uri="{FF2B5EF4-FFF2-40B4-BE49-F238E27FC236}">
              <a16:creationId xmlns:a16="http://schemas.microsoft.com/office/drawing/2014/main" id="{5AD0A5EA-2BE8-40DE-AE2F-FDE69C5F0B6F}"/>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2" name="テキスト ボックス 181">
          <a:extLst>
            <a:ext uri="{FF2B5EF4-FFF2-40B4-BE49-F238E27FC236}">
              <a16:creationId xmlns:a16="http://schemas.microsoft.com/office/drawing/2014/main" id="{0B140118-DA1F-4BD0-B684-2D8B3FCC1FDF}"/>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3" name="直線コネクタ 182">
          <a:extLst>
            <a:ext uri="{FF2B5EF4-FFF2-40B4-BE49-F238E27FC236}">
              <a16:creationId xmlns:a16="http://schemas.microsoft.com/office/drawing/2014/main" id="{2C37A9E1-81AF-4305-BFBF-4C591213148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84" name="テキスト ボックス 183">
          <a:extLst>
            <a:ext uri="{FF2B5EF4-FFF2-40B4-BE49-F238E27FC236}">
              <a16:creationId xmlns:a16="http://schemas.microsoft.com/office/drawing/2014/main" id="{33AD2DCD-90A2-4BB9-A861-760A7BC8C5F0}"/>
            </a:ext>
          </a:extLst>
        </xdr:cNvPr>
        <xdr:cNvSpPr txBox="1"/>
      </xdr:nvSpPr>
      <xdr:spPr>
        <a:xfrm>
          <a:off x="377341" y="1290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5" name="直線コネクタ 184">
          <a:extLst>
            <a:ext uri="{FF2B5EF4-FFF2-40B4-BE49-F238E27FC236}">
              <a16:creationId xmlns:a16="http://schemas.microsoft.com/office/drawing/2014/main" id="{08BA91FB-C66A-40C7-8669-8290D75804E4}"/>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6" name="【福祉施設】&#10;有形固定資産減価償却率グラフ枠">
          <a:extLst>
            <a:ext uri="{FF2B5EF4-FFF2-40B4-BE49-F238E27FC236}">
              <a16:creationId xmlns:a16="http://schemas.microsoft.com/office/drawing/2014/main" id="{4665A2E6-D69C-4596-92C2-DC9A12C76437}"/>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87" name="直線コネクタ 186">
          <a:extLst>
            <a:ext uri="{FF2B5EF4-FFF2-40B4-BE49-F238E27FC236}">
              <a16:creationId xmlns:a16="http://schemas.microsoft.com/office/drawing/2014/main" id="{80DF11E1-6416-45D5-8B9B-9D254C5F8F06}"/>
            </a:ext>
          </a:extLst>
        </xdr:cNvPr>
        <xdr:cNvCxnSpPr/>
      </xdr:nvCxnSpPr>
      <xdr:spPr>
        <a:xfrm flipV="1">
          <a:off x="4086225" y="1304163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88" name="【福祉施設】&#10;有形固定資産減価償却率最小値テキスト">
          <a:extLst>
            <a:ext uri="{FF2B5EF4-FFF2-40B4-BE49-F238E27FC236}">
              <a16:creationId xmlns:a16="http://schemas.microsoft.com/office/drawing/2014/main" id="{EB9C7FA8-1694-49D8-820F-37B314FDE2FE}"/>
            </a:ext>
          </a:extLst>
        </xdr:cNvPr>
        <xdr:cNvSpPr txBox="1"/>
      </xdr:nvSpPr>
      <xdr:spPr>
        <a:xfrm>
          <a:off x="412496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89" name="直線コネクタ 188">
          <a:extLst>
            <a:ext uri="{FF2B5EF4-FFF2-40B4-BE49-F238E27FC236}">
              <a16:creationId xmlns:a16="http://schemas.microsoft.com/office/drawing/2014/main" id="{DBADA2C6-193D-4148-9547-4F36B2C3124D}"/>
            </a:ext>
          </a:extLst>
        </xdr:cNvPr>
        <xdr:cNvCxnSpPr/>
      </xdr:nvCxnSpPr>
      <xdr:spPr>
        <a:xfrm>
          <a:off x="4020820" y="1428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90" name="【福祉施設】&#10;有形固定資産減価償却率最大値テキスト">
          <a:extLst>
            <a:ext uri="{FF2B5EF4-FFF2-40B4-BE49-F238E27FC236}">
              <a16:creationId xmlns:a16="http://schemas.microsoft.com/office/drawing/2014/main" id="{CA083BD4-3571-47C1-A830-D0BDD64C8E22}"/>
            </a:ext>
          </a:extLst>
        </xdr:cNvPr>
        <xdr:cNvSpPr txBox="1"/>
      </xdr:nvSpPr>
      <xdr:spPr>
        <a:xfrm>
          <a:off x="4124960" y="12820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91" name="直線コネクタ 190">
          <a:extLst>
            <a:ext uri="{FF2B5EF4-FFF2-40B4-BE49-F238E27FC236}">
              <a16:creationId xmlns:a16="http://schemas.microsoft.com/office/drawing/2014/main" id="{B6566596-EEC0-4140-892E-FFEF3842FFAF}"/>
            </a:ext>
          </a:extLst>
        </xdr:cNvPr>
        <xdr:cNvCxnSpPr/>
      </xdr:nvCxnSpPr>
      <xdr:spPr>
        <a:xfrm>
          <a:off x="402082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73677</xdr:rowOff>
    </xdr:from>
    <xdr:ext cx="405111" cy="259045"/>
    <xdr:sp macro="" textlink="">
      <xdr:nvSpPr>
        <xdr:cNvPr id="192" name="【福祉施設】&#10;有形固定資産減価償却率平均値テキスト">
          <a:extLst>
            <a:ext uri="{FF2B5EF4-FFF2-40B4-BE49-F238E27FC236}">
              <a16:creationId xmlns:a16="http://schemas.microsoft.com/office/drawing/2014/main" id="{D10F611C-2488-41EC-B729-DD460F7E93C7}"/>
            </a:ext>
          </a:extLst>
        </xdr:cNvPr>
        <xdr:cNvSpPr txBox="1"/>
      </xdr:nvSpPr>
      <xdr:spPr>
        <a:xfrm>
          <a:off x="4124960" y="13484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50800</xdr:rowOff>
    </xdr:from>
    <xdr:to>
      <xdr:col>24</xdr:col>
      <xdr:colOff>114300</xdr:colOff>
      <xdr:row>81</xdr:row>
      <xdr:rowOff>152400</xdr:rowOff>
    </xdr:to>
    <xdr:sp macro="" textlink="">
      <xdr:nvSpPr>
        <xdr:cNvPr id="193" name="フローチャート: 判断 192">
          <a:extLst>
            <a:ext uri="{FF2B5EF4-FFF2-40B4-BE49-F238E27FC236}">
              <a16:creationId xmlns:a16="http://schemas.microsoft.com/office/drawing/2014/main" id="{F518DBAD-AA51-4EC4-B8CB-5E97527B830D}"/>
            </a:ext>
          </a:extLst>
        </xdr:cNvPr>
        <xdr:cNvSpPr/>
      </xdr:nvSpPr>
      <xdr:spPr>
        <a:xfrm>
          <a:off x="4036060" y="1362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143511</xdr:rowOff>
    </xdr:from>
    <xdr:to>
      <xdr:col>20</xdr:col>
      <xdr:colOff>38100</xdr:colOff>
      <xdr:row>81</xdr:row>
      <xdr:rowOff>73661</xdr:rowOff>
    </xdr:to>
    <xdr:sp macro="" textlink="">
      <xdr:nvSpPr>
        <xdr:cNvPr id="194" name="フローチャート: 判断 193">
          <a:extLst>
            <a:ext uri="{FF2B5EF4-FFF2-40B4-BE49-F238E27FC236}">
              <a16:creationId xmlns:a16="http://schemas.microsoft.com/office/drawing/2014/main" id="{D273C3F1-47F0-4146-827F-CBE16D96E67A}"/>
            </a:ext>
          </a:extLst>
        </xdr:cNvPr>
        <xdr:cNvSpPr/>
      </xdr:nvSpPr>
      <xdr:spPr>
        <a:xfrm>
          <a:off x="3312160" y="135547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195" name="フローチャート: 判断 194">
          <a:extLst>
            <a:ext uri="{FF2B5EF4-FFF2-40B4-BE49-F238E27FC236}">
              <a16:creationId xmlns:a16="http://schemas.microsoft.com/office/drawing/2014/main" id="{1EACEC8D-DAF4-46D1-8181-052FD95885E1}"/>
            </a:ext>
          </a:extLst>
        </xdr:cNvPr>
        <xdr:cNvSpPr/>
      </xdr:nvSpPr>
      <xdr:spPr>
        <a:xfrm>
          <a:off x="2514600" y="135356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130811</xdr:rowOff>
    </xdr:from>
    <xdr:to>
      <xdr:col>10</xdr:col>
      <xdr:colOff>165100</xdr:colOff>
      <xdr:row>81</xdr:row>
      <xdr:rowOff>60961</xdr:rowOff>
    </xdr:to>
    <xdr:sp macro="" textlink="">
      <xdr:nvSpPr>
        <xdr:cNvPr id="196" name="フローチャート: 判断 195">
          <a:extLst>
            <a:ext uri="{FF2B5EF4-FFF2-40B4-BE49-F238E27FC236}">
              <a16:creationId xmlns:a16="http://schemas.microsoft.com/office/drawing/2014/main" id="{EFFD88DB-1F7B-49B2-8ED9-806D2A6419E6}"/>
            </a:ext>
          </a:extLst>
        </xdr:cNvPr>
        <xdr:cNvSpPr/>
      </xdr:nvSpPr>
      <xdr:spPr>
        <a:xfrm>
          <a:off x="1739900" y="135420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120650</xdr:rowOff>
    </xdr:from>
    <xdr:to>
      <xdr:col>6</xdr:col>
      <xdr:colOff>38100</xdr:colOff>
      <xdr:row>81</xdr:row>
      <xdr:rowOff>50800</xdr:rowOff>
    </xdr:to>
    <xdr:sp macro="" textlink="">
      <xdr:nvSpPr>
        <xdr:cNvPr id="197" name="フローチャート: 判断 196">
          <a:extLst>
            <a:ext uri="{FF2B5EF4-FFF2-40B4-BE49-F238E27FC236}">
              <a16:creationId xmlns:a16="http://schemas.microsoft.com/office/drawing/2014/main" id="{288B5D2F-7ADB-4801-89D1-51CF60043C20}"/>
            </a:ext>
          </a:extLst>
        </xdr:cNvPr>
        <xdr:cNvSpPr/>
      </xdr:nvSpPr>
      <xdr:spPr>
        <a:xfrm>
          <a:off x="965200" y="135318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C2DB3320-8CB8-4DB0-B54E-56960D72652A}"/>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E534631F-CC33-418D-B998-9701649758E9}"/>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88F37EE9-8E75-45A1-BD3B-B708607D8BFC}"/>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ACAFAEA4-0D67-45A5-82B7-2074E4481315}"/>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18EDC930-1FC3-4A40-BABB-5241D709D9C2}"/>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39370</xdr:rowOff>
    </xdr:from>
    <xdr:to>
      <xdr:col>24</xdr:col>
      <xdr:colOff>114300</xdr:colOff>
      <xdr:row>82</xdr:row>
      <xdr:rowOff>140970</xdr:rowOff>
    </xdr:to>
    <xdr:sp macro="" textlink="">
      <xdr:nvSpPr>
        <xdr:cNvPr id="203" name="楕円 202">
          <a:extLst>
            <a:ext uri="{FF2B5EF4-FFF2-40B4-BE49-F238E27FC236}">
              <a16:creationId xmlns:a16="http://schemas.microsoft.com/office/drawing/2014/main" id="{ED66B098-6D42-4F51-AA66-7D85C56AA9DE}"/>
            </a:ext>
          </a:extLst>
        </xdr:cNvPr>
        <xdr:cNvSpPr/>
      </xdr:nvSpPr>
      <xdr:spPr>
        <a:xfrm>
          <a:off x="4036060" y="1378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17797</xdr:rowOff>
    </xdr:from>
    <xdr:ext cx="405111" cy="259045"/>
    <xdr:sp macro="" textlink="">
      <xdr:nvSpPr>
        <xdr:cNvPr id="204" name="【福祉施設】&#10;有形固定資産減価償却率該当値テキスト">
          <a:extLst>
            <a:ext uri="{FF2B5EF4-FFF2-40B4-BE49-F238E27FC236}">
              <a16:creationId xmlns:a16="http://schemas.microsoft.com/office/drawing/2014/main" id="{30C9ED8A-8AAD-4E38-8DD1-B7023E9456A1}"/>
            </a:ext>
          </a:extLst>
        </xdr:cNvPr>
        <xdr:cNvSpPr txBox="1"/>
      </xdr:nvSpPr>
      <xdr:spPr>
        <a:xfrm>
          <a:off x="4124960"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0</xdr:rowOff>
    </xdr:from>
    <xdr:to>
      <xdr:col>20</xdr:col>
      <xdr:colOff>38100</xdr:colOff>
      <xdr:row>82</xdr:row>
      <xdr:rowOff>101600</xdr:rowOff>
    </xdr:to>
    <xdr:sp macro="" textlink="">
      <xdr:nvSpPr>
        <xdr:cNvPr id="205" name="楕円 204">
          <a:extLst>
            <a:ext uri="{FF2B5EF4-FFF2-40B4-BE49-F238E27FC236}">
              <a16:creationId xmlns:a16="http://schemas.microsoft.com/office/drawing/2014/main" id="{FCF067F3-672E-4999-9A74-C322676DD262}"/>
            </a:ext>
          </a:extLst>
        </xdr:cNvPr>
        <xdr:cNvSpPr/>
      </xdr:nvSpPr>
      <xdr:spPr>
        <a:xfrm>
          <a:off x="3312160" y="137464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50800</xdr:rowOff>
    </xdr:from>
    <xdr:to>
      <xdr:col>24</xdr:col>
      <xdr:colOff>63500</xdr:colOff>
      <xdr:row>82</xdr:row>
      <xdr:rowOff>90170</xdr:rowOff>
    </xdr:to>
    <xdr:cxnSp macro="">
      <xdr:nvCxnSpPr>
        <xdr:cNvPr id="206" name="直線コネクタ 205">
          <a:extLst>
            <a:ext uri="{FF2B5EF4-FFF2-40B4-BE49-F238E27FC236}">
              <a16:creationId xmlns:a16="http://schemas.microsoft.com/office/drawing/2014/main" id="{3120040B-BD47-46D5-BB1C-10DB50DFF699}"/>
            </a:ext>
          </a:extLst>
        </xdr:cNvPr>
        <xdr:cNvCxnSpPr/>
      </xdr:nvCxnSpPr>
      <xdr:spPr>
        <a:xfrm>
          <a:off x="3355340" y="13797280"/>
          <a:ext cx="73152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93980</xdr:rowOff>
    </xdr:from>
    <xdr:to>
      <xdr:col>15</xdr:col>
      <xdr:colOff>101600</xdr:colOff>
      <xdr:row>82</xdr:row>
      <xdr:rowOff>24130</xdr:rowOff>
    </xdr:to>
    <xdr:sp macro="" textlink="">
      <xdr:nvSpPr>
        <xdr:cNvPr id="207" name="楕円 206">
          <a:extLst>
            <a:ext uri="{FF2B5EF4-FFF2-40B4-BE49-F238E27FC236}">
              <a16:creationId xmlns:a16="http://schemas.microsoft.com/office/drawing/2014/main" id="{1EC41EF6-1E3F-4791-8461-00C2AA5F7FA1}"/>
            </a:ext>
          </a:extLst>
        </xdr:cNvPr>
        <xdr:cNvSpPr/>
      </xdr:nvSpPr>
      <xdr:spPr>
        <a:xfrm>
          <a:off x="2514600" y="13672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144780</xdr:rowOff>
    </xdr:from>
    <xdr:to>
      <xdr:col>19</xdr:col>
      <xdr:colOff>177800</xdr:colOff>
      <xdr:row>82</xdr:row>
      <xdr:rowOff>50800</xdr:rowOff>
    </xdr:to>
    <xdr:cxnSp macro="">
      <xdr:nvCxnSpPr>
        <xdr:cNvPr id="208" name="直線コネクタ 207">
          <a:extLst>
            <a:ext uri="{FF2B5EF4-FFF2-40B4-BE49-F238E27FC236}">
              <a16:creationId xmlns:a16="http://schemas.microsoft.com/office/drawing/2014/main" id="{E31E312D-6692-4B61-A92A-CE720568F557}"/>
            </a:ext>
          </a:extLst>
        </xdr:cNvPr>
        <xdr:cNvCxnSpPr/>
      </xdr:nvCxnSpPr>
      <xdr:spPr>
        <a:xfrm>
          <a:off x="2565400" y="13723620"/>
          <a:ext cx="78994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91439</xdr:rowOff>
    </xdr:from>
    <xdr:to>
      <xdr:col>10</xdr:col>
      <xdr:colOff>165100</xdr:colOff>
      <xdr:row>82</xdr:row>
      <xdr:rowOff>21589</xdr:rowOff>
    </xdr:to>
    <xdr:sp macro="" textlink="">
      <xdr:nvSpPr>
        <xdr:cNvPr id="209" name="楕円 208">
          <a:extLst>
            <a:ext uri="{FF2B5EF4-FFF2-40B4-BE49-F238E27FC236}">
              <a16:creationId xmlns:a16="http://schemas.microsoft.com/office/drawing/2014/main" id="{07F0914A-A50F-47CF-9566-8091647B88F3}"/>
            </a:ext>
          </a:extLst>
        </xdr:cNvPr>
        <xdr:cNvSpPr/>
      </xdr:nvSpPr>
      <xdr:spPr>
        <a:xfrm>
          <a:off x="1739900" y="136702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142239</xdr:rowOff>
    </xdr:from>
    <xdr:to>
      <xdr:col>15</xdr:col>
      <xdr:colOff>50800</xdr:colOff>
      <xdr:row>81</xdr:row>
      <xdr:rowOff>144780</xdr:rowOff>
    </xdr:to>
    <xdr:cxnSp macro="">
      <xdr:nvCxnSpPr>
        <xdr:cNvPr id="210" name="直線コネクタ 209">
          <a:extLst>
            <a:ext uri="{FF2B5EF4-FFF2-40B4-BE49-F238E27FC236}">
              <a16:creationId xmlns:a16="http://schemas.microsoft.com/office/drawing/2014/main" id="{ED4EB61B-D51D-4234-B5FE-9ABDAA6871BA}"/>
            </a:ext>
          </a:extLst>
        </xdr:cNvPr>
        <xdr:cNvCxnSpPr/>
      </xdr:nvCxnSpPr>
      <xdr:spPr>
        <a:xfrm>
          <a:off x="1790700" y="13721079"/>
          <a:ext cx="7747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53339</xdr:rowOff>
    </xdr:from>
    <xdr:to>
      <xdr:col>6</xdr:col>
      <xdr:colOff>38100</xdr:colOff>
      <xdr:row>81</xdr:row>
      <xdr:rowOff>154939</xdr:rowOff>
    </xdr:to>
    <xdr:sp macro="" textlink="">
      <xdr:nvSpPr>
        <xdr:cNvPr id="211" name="楕円 210">
          <a:extLst>
            <a:ext uri="{FF2B5EF4-FFF2-40B4-BE49-F238E27FC236}">
              <a16:creationId xmlns:a16="http://schemas.microsoft.com/office/drawing/2014/main" id="{BD5891B6-B0CF-41CF-A805-3E1236AC4D65}"/>
            </a:ext>
          </a:extLst>
        </xdr:cNvPr>
        <xdr:cNvSpPr/>
      </xdr:nvSpPr>
      <xdr:spPr>
        <a:xfrm>
          <a:off x="965200" y="136321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104139</xdr:rowOff>
    </xdr:from>
    <xdr:to>
      <xdr:col>10</xdr:col>
      <xdr:colOff>114300</xdr:colOff>
      <xdr:row>81</xdr:row>
      <xdr:rowOff>142239</xdr:rowOff>
    </xdr:to>
    <xdr:cxnSp macro="">
      <xdr:nvCxnSpPr>
        <xdr:cNvPr id="212" name="直線コネクタ 211">
          <a:extLst>
            <a:ext uri="{FF2B5EF4-FFF2-40B4-BE49-F238E27FC236}">
              <a16:creationId xmlns:a16="http://schemas.microsoft.com/office/drawing/2014/main" id="{BFB188F3-F030-483C-97F0-F67DD724A574}"/>
            </a:ext>
          </a:extLst>
        </xdr:cNvPr>
        <xdr:cNvCxnSpPr/>
      </xdr:nvCxnSpPr>
      <xdr:spPr>
        <a:xfrm>
          <a:off x="1008380" y="13682979"/>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90188</xdr:rowOff>
    </xdr:from>
    <xdr:ext cx="405111" cy="259045"/>
    <xdr:sp macro="" textlink="">
      <xdr:nvSpPr>
        <xdr:cNvPr id="213" name="n_1aveValue【福祉施設】&#10;有形固定資産減価償却率">
          <a:extLst>
            <a:ext uri="{FF2B5EF4-FFF2-40B4-BE49-F238E27FC236}">
              <a16:creationId xmlns:a16="http://schemas.microsoft.com/office/drawing/2014/main" id="{757533F8-CA46-43E4-8D1C-5C2860CEDDF7}"/>
            </a:ext>
          </a:extLst>
        </xdr:cNvPr>
        <xdr:cNvSpPr txBox="1"/>
      </xdr:nvSpPr>
      <xdr:spPr>
        <a:xfrm>
          <a:off x="3170564" y="13333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214" name="n_2aveValue【福祉施設】&#10;有形固定資産減価償却率">
          <a:extLst>
            <a:ext uri="{FF2B5EF4-FFF2-40B4-BE49-F238E27FC236}">
              <a16:creationId xmlns:a16="http://schemas.microsoft.com/office/drawing/2014/main" id="{D711A38A-E6D6-471D-AF4F-746395505951}"/>
            </a:ext>
          </a:extLst>
        </xdr:cNvPr>
        <xdr:cNvSpPr txBox="1"/>
      </xdr:nvSpPr>
      <xdr:spPr>
        <a:xfrm>
          <a:off x="2385704" y="13314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77488</xdr:rowOff>
    </xdr:from>
    <xdr:ext cx="405111" cy="259045"/>
    <xdr:sp macro="" textlink="">
      <xdr:nvSpPr>
        <xdr:cNvPr id="215" name="n_3aveValue【福祉施設】&#10;有形固定資産減価償却率">
          <a:extLst>
            <a:ext uri="{FF2B5EF4-FFF2-40B4-BE49-F238E27FC236}">
              <a16:creationId xmlns:a16="http://schemas.microsoft.com/office/drawing/2014/main" id="{603D9553-1B80-4745-BC95-3ED756335A6C}"/>
            </a:ext>
          </a:extLst>
        </xdr:cNvPr>
        <xdr:cNvSpPr txBox="1"/>
      </xdr:nvSpPr>
      <xdr:spPr>
        <a:xfrm>
          <a:off x="1611004" y="13321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67327</xdr:rowOff>
    </xdr:from>
    <xdr:ext cx="405111" cy="259045"/>
    <xdr:sp macro="" textlink="">
      <xdr:nvSpPr>
        <xdr:cNvPr id="216" name="n_4aveValue【福祉施設】&#10;有形固定資産減価償却率">
          <a:extLst>
            <a:ext uri="{FF2B5EF4-FFF2-40B4-BE49-F238E27FC236}">
              <a16:creationId xmlns:a16="http://schemas.microsoft.com/office/drawing/2014/main" id="{0C26E453-923B-4A84-876F-A3325A1A286E}"/>
            </a:ext>
          </a:extLst>
        </xdr:cNvPr>
        <xdr:cNvSpPr txBox="1"/>
      </xdr:nvSpPr>
      <xdr:spPr>
        <a:xfrm>
          <a:off x="836304" y="1331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92727</xdr:rowOff>
    </xdr:from>
    <xdr:ext cx="405111" cy="259045"/>
    <xdr:sp macro="" textlink="">
      <xdr:nvSpPr>
        <xdr:cNvPr id="217" name="n_1mainValue【福祉施設】&#10;有形固定資産減価償却率">
          <a:extLst>
            <a:ext uri="{FF2B5EF4-FFF2-40B4-BE49-F238E27FC236}">
              <a16:creationId xmlns:a16="http://schemas.microsoft.com/office/drawing/2014/main" id="{2ECAB7ED-C3C5-432D-A23F-B866E72B9072}"/>
            </a:ext>
          </a:extLst>
        </xdr:cNvPr>
        <xdr:cNvSpPr txBox="1"/>
      </xdr:nvSpPr>
      <xdr:spPr>
        <a:xfrm>
          <a:off x="3170564" y="1383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15257</xdr:rowOff>
    </xdr:from>
    <xdr:ext cx="405111" cy="259045"/>
    <xdr:sp macro="" textlink="">
      <xdr:nvSpPr>
        <xdr:cNvPr id="218" name="n_2mainValue【福祉施設】&#10;有形固定資産減価償却率">
          <a:extLst>
            <a:ext uri="{FF2B5EF4-FFF2-40B4-BE49-F238E27FC236}">
              <a16:creationId xmlns:a16="http://schemas.microsoft.com/office/drawing/2014/main" id="{250F4F0B-9761-4912-A1CD-AF917CAFB16E}"/>
            </a:ext>
          </a:extLst>
        </xdr:cNvPr>
        <xdr:cNvSpPr txBox="1"/>
      </xdr:nvSpPr>
      <xdr:spPr>
        <a:xfrm>
          <a:off x="2385704" y="1376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12716</xdr:rowOff>
    </xdr:from>
    <xdr:ext cx="405111" cy="259045"/>
    <xdr:sp macro="" textlink="">
      <xdr:nvSpPr>
        <xdr:cNvPr id="219" name="n_3mainValue【福祉施設】&#10;有形固定資産減価償却率">
          <a:extLst>
            <a:ext uri="{FF2B5EF4-FFF2-40B4-BE49-F238E27FC236}">
              <a16:creationId xmlns:a16="http://schemas.microsoft.com/office/drawing/2014/main" id="{07A71B5E-EB37-4F5C-8350-4D96BD0251B0}"/>
            </a:ext>
          </a:extLst>
        </xdr:cNvPr>
        <xdr:cNvSpPr txBox="1"/>
      </xdr:nvSpPr>
      <xdr:spPr>
        <a:xfrm>
          <a:off x="1611004" y="1375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146066</xdr:rowOff>
    </xdr:from>
    <xdr:ext cx="405111" cy="259045"/>
    <xdr:sp macro="" textlink="">
      <xdr:nvSpPr>
        <xdr:cNvPr id="220" name="n_4mainValue【福祉施設】&#10;有形固定資産減価償却率">
          <a:extLst>
            <a:ext uri="{FF2B5EF4-FFF2-40B4-BE49-F238E27FC236}">
              <a16:creationId xmlns:a16="http://schemas.microsoft.com/office/drawing/2014/main" id="{69710A66-19A2-4F51-832D-575BFF5CD7EF}"/>
            </a:ext>
          </a:extLst>
        </xdr:cNvPr>
        <xdr:cNvSpPr txBox="1"/>
      </xdr:nvSpPr>
      <xdr:spPr>
        <a:xfrm>
          <a:off x="836304" y="1372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a:extLst>
            <a:ext uri="{FF2B5EF4-FFF2-40B4-BE49-F238E27FC236}">
              <a16:creationId xmlns:a16="http://schemas.microsoft.com/office/drawing/2014/main" id="{DFB3DF32-0EF1-49CE-8D8B-A87B6002E006}"/>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2" name="正方形/長方形 221">
          <a:extLst>
            <a:ext uri="{FF2B5EF4-FFF2-40B4-BE49-F238E27FC236}">
              <a16:creationId xmlns:a16="http://schemas.microsoft.com/office/drawing/2014/main" id="{8F8C06E6-1D64-4482-8169-A52CA27F4A13}"/>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3" name="正方形/長方形 222">
          <a:extLst>
            <a:ext uri="{FF2B5EF4-FFF2-40B4-BE49-F238E27FC236}">
              <a16:creationId xmlns:a16="http://schemas.microsoft.com/office/drawing/2014/main" id="{C480CAC0-C202-4225-8F0C-02CCA0F91A2A}"/>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4" name="正方形/長方形 223">
          <a:extLst>
            <a:ext uri="{FF2B5EF4-FFF2-40B4-BE49-F238E27FC236}">
              <a16:creationId xmlns:a16="http://schemas.microsoft.com/office/drawing/2014/main" id="{84078661-4ED3-44D1-A902-6C85581D2B3C}"/>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5" name="正方形/長方形 224">
          <a:extLst>
            <a:ext uri="{FF2B5EF4-FFF2-40B4-BE49-F238E27FC236}">
              <a16:creationId xmlns:a16="http://schemas.microsoft.com/office/drawing/2014/main" id="{F37BE4FF-BF4B-48A6-AF62-D29E9764243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6" name="正方形/長方形 225">
          <a:extLst>
            <a:ext uri="{FF2B5EF4-FFF2-40B4-BE49-F238E27FC236}">
              <a16:creationId xmlns:a16="http://schemas.microsoft.com/office/drawing/2014/main" id="{7B924CFC-A338-4104-8633-5CAB0A8C2703}"/>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7" name="正方形/長方形 226">
          <a:extLst>
            <a:ext uri="{FF2B5EF4-FFF2-40B4-BE49-F238E27FC236}">
              <a16:creationId xmlns:a16="http://schemas.microsoft.com/office/drawing/2014/main" id="{C504D38B-C83B-4982-B5AA-7B20808C359F}"/>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8" name="正方形/長方形 227">
          <a:extLst>
            <a:ext uri="{FF2B5EF4-FFF2-40B4-BE49-F238E27FC236}">
              <a16:creationId xmlns:a16="http://schemas.microsoft.com/office/drawing/2014/main" id="{2EEE7550-60A5-47A7-A88A-E4DA62618C8B}"/>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9" name="テキスト ボックス 228">
          <a:extLst>
            <a:ext uri="{FF2B5EF4-FFF2-40B4-BE49-F238E27FC236}">
              <a16:creationId xmlns:a16="http://schemas.microsoft.com/office/drawing/2014/main" id="{99535880-3DF2-4D22-A4E1-E0DEAA3DB323}"/>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0" name="直線コネクタ 229">
          <a:extLst>
            <a:ext uri="{FF2B5EF4-FFF2-40B4-BE49-F238E27FC236}">
              <a16:creationId xmlns:a16="http://schemas.microsoft.com/office/drawing/2014/main" id="{537CF5B5-089A-4793-99D6-ED2F8BA2C3BE}"/>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1" name="直線コネクタ 230">
          <a:extLst>
            <a:ext uri="{FF2B5EF4-FFF2-40B4-BE49-F238E27FC236}">
              <a16:creationId xmlns:a16="http://schemas.microsoft.com/office/drawing/2014/main" id="{68B4D3EE-5419-41EF-A5A0-372D088B5544}"/>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2" name="テキスト ボックス 231">
          <a:extLst>
            <a:ext uri="{FF2B5EF4-FFF2-40B4-BE49-F238E27FC236}">
              <a16:creationId xmlns:a16="http://schemas.microsoft.com/office/drawing/2014/main" id="{52F57914-EB27-40CE-A991-78616EE53F4C}"/>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3" name="直線コネクタ 232">
          <a:extLst>
            <a:ext uri="{FF2B5EF4-FFF2-40B4-BE49-F238E27FC236}">
              <a16:creationId xmlns:a16="http://schemas.microsoft.com/office/drawing/2014/main" id="{CEA27041-236E-4D68-B427-56DB0FBD1416}"/>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4" name="テキスト ボックス 233">
          <a:extLst>
            <a:ext uri="{FF2B5EF4-FFF2-40B4-BE49-F238E27FC236}">
              <a16:creationId xmlns:a16="http://schemas.microsoft.com/office/drawing/2014/main" id="{F97968BC-2A2F-457E-91EC-6B3CFBBE5350}"/>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5" name="直線コネクタ 234">
          <a:extLst>
            <a:ext uri="{FF2B5EF4-FFF2-40B4-BE49-F238E27FC236}">
              <a16:creationId xmlns:a16="http://schemas.microsoft.com/office/drawing/2014/main" id="{3C506487-0D5D-4B49-9340-5A3798527C5D}"/>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6" name="テキスト ボックス 235">
          <a:extLst>
            <a:ext uri="{FF2B5EF4-FFF2-40B4-BE49-F238E27FC236}">
              <a16:creationId xmlns:a16="http://schemas.microsoft.com/office/drawing/2014/main" id="{D71D4BAE-CA97-4C63-B567-327B4D859ABC}"/>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7" name="直線コネクタ 236">
          <a:extLst>
            <a:ext uri="{FF2B5EF4-FFF2-40B4-BE49-F238E27FC236}">
              <a16:creationId xmlns:a16="http://schemas.microsoft.com/office/drawing/2014/main" id="{E182DB07-1B85-4D9D-A32B-2129662D1ACB}"/>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8" name="テキスト ボックス 237">
          <a:extLst>
            <a:ext uri="{FF2B5EF4-FFF2-40B4-BE49-F238E27FC236}">
              <a16:creationId xmlns:a16="http://schemas.microsoft.com/office/drawing/2014/main" id="{FC25AD6E-10B5-4188-8830-6B9D0722783B}"/>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9" name="直線コネクタ 238">
          <a:extLst>
            <a:ext uri="{FF2B5EF4-FFF2-40B4-BE49-F238E27FC236}">
              <a16:creationId xmlns:a16="http://schemas.microsoft.com/office/drawing/2014/main" id="{1EE14FE5-8241-49AA-BEB2-20C28FE2B0C3}"/>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0" name="テキスト ボックス 239">
          <a:extLst>
            <a:ext uri="{FF2B5EF4-FFF2-40B4-BE49-F238E27FC236}">
              <a16:creationId xmlns:a16="http://schemas.microsoft.com/office/drawing/2014/main" id="{8879624B-B50C-4D91-AF18-A43F0A976CA4}"/>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1" name="【福祉施設】&#10;一人当たり面積グラフ枠">
          <a:extLst>
            <a:ext uri="{FF2B5EF4-FFF2-40B4-BE49-F238E27FC236}">
              <a16:creationId xmlns:a16="http://schemas.microsoft.com/office/drawing/2014/main" id="{4BFDCC7B-00ED-4676-83FF-0C139AEB1C1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44729</xdr:rowOff>
    </xdr:from>
    <xdr:to>
      <xdr:col>54</xdr:col>
      <xdr:colOff>189865</xdr:colOff>
      <xdr:row>86</xdr:row>
      <xdr:rowOff>33071</xdr:rowOff>
    </xdr:to>
    <xdr:cxnSp macro="">
      <xdr:nvCxnSpPr>
        <xdr:cNvPr id="242" name="直線コネクタ 241">
          <a:extLst>
            <a:ext uri="{FF2B5EF4-FFF2-40B4-BE49-F238E27FC236}">
              <a16:creationId xmlns:a16="http://schemas.microsoft.com/office/drawing/2014/main" id="{A853008D-D3F3-4482-83C3-6AED991DF54E}"/>
            </a:ext>
          </a:extLst>
        </xdr:cNvPr>
        <xdr:cNvCxnSpPr/>
      </xdr:nvCxnSpPr>
      <xdr:spPr>
        <a:xfrm flipV="1">
          <a:off x="9219565" y="13288289"/>
          <a:ext cx="0" cy="116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36898</xdr:rowOff>
    </xdr:from>
    <xdr:ext cx="469744" cy="259045"/>
    <xdr:sp macro="" textlink="">
      <xdr:nvSpPr>
        <xdr:cNvPr id="243" name="【福祉施設】&#10;一人当たり面積最小値テキスト">
          <a:extLst>
            <a:ext uri="{FF2B5EF4-FFF2-40B4-BE49-F238E27FC236}">
              <a16:creationId xmlns:a16="http://schemas.microsoft.com/office/drawing/2014/main" id="{9F69F047-0D15-4234-B195-0896F557007A}"/>
            </a:ext>
          </a:extLst>
        </xdr:cNvPr>
        <xdr:cNvSpPr txBox="1"/>
      </xdr:nvSpPr>
      <xdr:spPr>
        <a:xfrm>
          <a:off x="9258300" y="1445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33071</xdr:rowOff>
    </xdr:from>
    <xdr:to>
      <xdr:col>55</xdr:col>
      <xdr:colOff>88900</xdr:colOff>
      <xdr:row>86</xdr:row>
      <xdr:rowOff>33071</xdr:rowOff>
    </xdr:to>
    <xdr:cxnSp macro="">
      <xdr:nvCxnSpPr>
        <xdr:cNvPr id="244" name="直線コネクタ 243">
          <a:extLst>
            <a:ext uri="{FF2B5EF4-FFF2-40B4-BE49-F238E27FC236}">
              <a16:creationId xmlns:a16="http://schemas.microsoft.com/office/drawing/2014/main" id="{33C9DE90-F181-4355-928E-496355056DCD}"/>
            </a:ext>
          </a:extLst>
        </xdr:cNvPr>
        <xdr:cNvCxnSpPr/>
      </xdr:nvCxnSpPr>
      <xdr:spPr>
        <a:xfrm>
          <a:off x="9154160" y="144501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162856</xdr:rowOff>
    </xdr:from>
    <xdr:ext cx="469744" cy="259045"/>
    <xdr:sp macro="" textlink="">
      <xdr:nvSpPr>
        <xdr:cNvPr id="245" name="【福祉施設】&#10;一人当たり面積最大値テキスト">
          <a:extLst>
            <a:ext uri="{FF2B5EF4-FFF2-40B4-BE49-F238E27FC236}">
              <a16:creationId xmlns:a16="http://schemas.microsoft.com/office/drawing/2014/main" id="{37CC9CA3-91E4-4BB3-8CFB-F5C7DD313698}"/>
            </a:ext>
          </a:extLst>
        </xdr:cNvPr>
        <xdr:cNvSpPr txBox="1"/>
      </xdr:nvSpPr>
      <xdr:spPr>
        <a:xfrm>
          <a:off x="9258300" y="1307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44729</xdr:rowOff>
    </xdr:from>
    <xdr:to>
      <xdr:col>55</xdr:col>
      <xdr:colOff>88900</xdr:colOff>
      <xdr:row>79</xdr:row>
      <xdr:rowOff>44729</xdr:rowOff>
    </xdr:to>
    <xdr:cxnSp macro="">
      <xdr:nvCxnSpPr>
        <xdr:cNvPr id="246" name="直線コネクタ 245">
          <a:extLst>
            <a:ext uri="{FF2B5EF4-FFF2-40B4-BE49-F238E27FC236}">
              <a16:creationId xmlns:a16="http://schemas.microsoft.com/office/drawing/2014/main" id="{5C26DD16-ECD3-4405-A2E7-B4D48A73A40E}"/>
            </a:ext>
          </a:extLst>
        </xdr:cNvPr>
        <xdr:cNvCxnSpPr/>
      </xdr:nvCxnSpPr>
      <xdr:spPr>
        <a:xfrm>
          <a:off x="9154160" y="132882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6748</xdr:rowOff>
    </xdr:from>
    <xdr:ext cx="469744" cy="259045"/>
    <xdr:sp macro="" textlink="">
      <xdr:nvSpPr>
        <xdr:cNvPr id="247" name="【福祉施設】&#10;一人当たり面積平均値テキスト">
          <a:extLst>
            <a:ext uri="{FF2B5EF4-FFF2-40B4-BE49-F238E27FC236}">
              <a16:creationId xmlns:a16="http://schemas.microsoft.com/office/drawing/2014/main" id="{C26E975A-3A57-48B3-A544-45A821DD1311}"/>
            </a:ext>
          </a:extLst>
        </xdr:cNvPr>
        <xdr:cNvSpPr txBox="1"/>
      </xdr:nvSpPr>
      <xdr:spPr>
        <a:xfrm>
          <a:off x="9258300" y="14088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155321</xdr:rowOff>
    </xdr:from>
    <xdr:to>
      <xdr:col>55</xdr:col>
      <xdr:colOff>50800</xdr:colOff>
      <xdr:row>85</xdr:row>
      <xdr:rowOff>85471</xdr:rowOff>
    </xdr:to>
    <xdr:sp macro="" textlink="">
      <xdr:nvSpPr>
        <xdr:cNvPr id="248" name="フローチャート: 判断 247">
          <a:extLst>
            <a:ext uri="{FF2B5EF4-FFF2-40B4-BE49-F238E27FC236}">
              <a16:creationId xmlns:a16="http://schemas.microsoft.com/office/drawing/2014/main" id="{B9AB61E7-53E6-4AA7-B27D-395AA7228C22}"/>
            </a:ext>
          </a:extLst>
        </xdr:cNvPr>
        <xdr:cNvSpPr/>
      </xdr:nvSpPr>
      <xdr:spPr>
        <a:xfrm>
          <a:off x="9192260" y="142370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169266</xdr:rowOff>
    </xdr:from>
    <xdr:to>
      <xdr:col>50</xdr:col>
      <xdr:colOff>165100</xdr:colOff>
      <xdr:row>85</xdr:row>
      <xdr:rowOff>99416</xdr:rowOff>
    </xdr:to>
    <xdr:sp macro="" textlink="">
      <xdr:nvSpPr>
        <xdr:cNvPr id="249" name="フローチャート: 判断 248">
          <a:extLst>
            <a:ext uri="{FF2B5EF4-FFF2-40B4-BE49-F238E27FC236}">
              <a16:creationId xmlns:a16="http://schemas.microsoft.com/office/drawing/2014/main" id="{A041A771-3A78-4FFA-B221-40FF82682E17}"/>
            </a:ext>
          </a:extLst>
        </xdr:cNvPr>
        <xdr:cNvSpPr/>
      </xdr:nvSpPr>
      <xdr:spPr>
        <a:xfrm>
          <a:off x="8445500" y="142510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6502</xdr:rowOff>
    </xdr:from>
    <xdr:to>
      <xdr:col>46</xdr:col>
      <xdr:colOff>38100</xdr:colOff>
      <xdr:row>85</xdr:row>
      <xdr:rowOff>108102</xdr:rowOff>
    </xdr:to>
    <xdr:sp macro="" textlink="">
      <xdr:nvSpPr>
        <xdr:cNvPr id="250" name="フローチャート: 判断 249">
          <a:extLst>
            <a:ext uri="{FF2B5EF4-FFF2-40B4-BE49-F238E27FC236}">
              <a16:creationId xmlns:a16="http://schemas.microsoft.com/office/drawing/2014/main" id="{DDBE81CA-43FC-4C15-892C-9CB0469BD433}"/>
            </a:ext>
          </a:extLst>
        </xdr:cNvPr>
        <xdr:cNvSpPr/>
      </xdr:nvSpPr>
      <xdr:spPr>
        <a:xfrm>
          <a:off x="7670800" y="142559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23648</xdr:rowOff>
    </xdr:from>
    <xdr:to>
      <xdr:col>41</xdr:col>
      <xdr:colOff>101600</xdr:colOff>
      <xdr:row>85</xdr:row>
      <xdr:rowOff>125248</xdr:rowOff>
    </xdr:to>
    <xdr:sp macro="" textlink="">
      <xdr:nvSpPr>
        <xdr:cNvPr id="251" name="フローチャート: 判断 250">
          <a:extLst>
            <a:ext uri="{FF2B5EF4-FFF2-40B4-BE49-F238E27FC236}">
              <a16:creationId xmlns:a16="http://schemas.microsoft.com/office/drawing/2014/main" id="{57DC4233-FAEE-471A-9F46-850F5ED17260}"/>
            </a:ext>
          </a:extLst>
        </xdr:cNvPr>
        <xdr:cNvSpPr/>
      </xdr:nvSpPr>
      <xdr:spPr>
        <a:xfrm>
          <a:off x="6873240" y="142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20676</xdr:rowOff>
    </xdr:from>
    <xdr:to>
      <xdr:col>36</xdr:col>
      <xdr:colOff>165100</xdr:colOff>
      <xdr:row>85</xdr:row>
      <xdr:rowOff>122276</xdr:rowOff>
    </xdr:to>
    <xdr:sp macro="" textlink="">
      <xdr:nvSpPr>
        <xdr:cNvPr id="252" name="フローチャート: 判断 251">
          <a:extLst>
            <a:ext uri="{FF2B5EF4-FFF2-40B4-BE49-F238E27FC236}">
              <a16:creationId xmlns:a16="http://schemas.microsoft.com/office/drawing/2014/main" id="{3E2C12AD-497A-4F82-B496-26ADE2F9F229}"/>
            </a:ext>
          </a:extLst>
        </xdr:cNvPr>
        <xdr:cNvSpPr/>
      </xdr:nvSpPr>
      <xdr:spPr>
        <a:xfrm>
          <a:off x="6098540" y="1427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602B5E19-D7A1-4839-B254-8E7D0030D5F1}"/>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8ADF6E5-A2FA-4061-903E-F2D284F0B52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260050B2-E283-4858-AF54-E652ABA5E00D}"/>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1ECDCC0C-0F72-4456-AF26-34CC04FFAA7C}"/>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81331B3B-1AF0-4492-B5C1-2601958EEBAE}"/>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79883</xdr:rowOff>
    </xdr:from>
    <xdr:to>
      <xdr:col>55</xdr:col>
      <xdr:colOff>50800</xdr:colOff>
      <xdr:row>86</xdr:row>
      <xdr:rowOff>10033</xdr:rowOff>
    </xdr:to>
    <xdr:sp macro="" textlink="">
      <xdr:nvSpPr>
        <xdr:cNvPr id="258" name="楕円 257">
          <a:extLst>
            <a:ext uri="{FF2B5EF4-FFF2-40B4-BE49-F238E27FC236}">
              <a16:creationId xmlns:a16="http://schemas.microsoft.com/office/drawing/2014/main" id="{28B076A3-8886-4CCE-A706-89C48631C630}"/>
            </a:ext>
          </a:extLst>
        </xdr:cNvPr>
        <xdr:cNvSpPr/>
      </xdr:nvSpPr>
      <xdr:spPr>
        <a:xfrm>
          <a:off x="9192260" y="143292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166260</xdr:rowOff>
    </xdr:from>
    <xdr:ext cx="469744" cy="259045"/>
    <xdr:sp macro="" textlink="">
      <xdr:nvSpPr>
        <xdr:cNvPr id="259" name="【福祉施設】&#10;一人当たり面積該当値テキスト">
          <a:extLst>
            <a:ext uri="{FF2B5EF4-FFF2-40B4-BE49-F238E27FC236}">
              <a16:creationId xmlns:a16="http://schemas.microsoft.com/office/drawing/2014/main" id="{B3F1C777-E5C4-4AB1-8F5B-C55EFCB028D1}"/>
            </a:ext>
          </a:extLst>
        </xdr:cNvPr>
        <xdr:cNvSpPr txBox="1"/>
      </xdr:nvSpPr>
      <xdr:spPr>
        <a:xfrm>
          <a:off x="9258300" y="14248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81483</xdr:rowOff>
    </xdr:from>
    <xdr:to>
      <xdr:col>50</xdr:col>
      <xdr:colOff>165100</xdr:colOff>
      <xdr:row>86</xdr:row>
      <xdr:rowOff>11633</xdr:rowOff>
    </xdr:to>
    <xdr:sp macro="" textlink="">
      <xdr:nvSpPr>
        <xdr:cNvPr id="260" name="楕円 259">
          <a:extLst>
            <a:ext uri="{FF2B5EF4-FFF2-40B4-BE49-F238E27FC236}">
              <a16:creationId xmlns:a16="http://schemas.microsoft.com/office/drawing/2014/main" id="{FD8000E5-126E-4C7E-8309-AFD301B46996}"/>
            </a:ext>
          </a:extLst>
        </xdr:cNvPr>
        <xdr:cNvSpPr/>
      </xdr:nvSpPr>
      <xdr:spPr>
        <a:xfrm>
          <a:off x="8445500" y="143308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130683</xdr:rowOff>
    </xdr:from>
    <xdr:to>
      <xdr:col>55</xdr:col>
      <xdr:colOff>0</xdr:colOff>
      <xdr:row>85</xdr:row>
      <xdr:rowOff>132283</xdr:rowOff>
    </xdr:to>
    <xdr:cxnSp macro="">
      <xdr:nvCxnSpPr>
        <xdr:cNvPr id="261" name="直線コネクタ 260">
          <a:extLst>
            <a:ext uri="{FF2B5EF4-FFF2-40B4-BE49-F238E27FC236}">
              <a16:creationId xmlns:a16="http://schemas.microsoft.com/office/drawing/2014/main" id="{E0BDA191-BB10-45C4-9BC3-6C96ECB53CF7}"/>
            </a:ext>
          </a:extLst>
        </xdr:cNvPr>
        <xdr:cNvCxnSpPr/>
      </xdr:nvCxnSpPr>
      <xdr:spPr>
        <a:xfrm flipV="1">
          <a:off x="8496300" y="14380083"/>
          <a:ext cx="7239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82626</xdr:rowOff>
    </xdr:from>
    <xdr:to>
      <xdr:col>46</xdr:col>
      <xdr:colOff>38100</xdr:colOff>
      <xdr:row>86</xdr:row>
      <xdr:rowOff>12776</xdr:rowOff>
    </xdr:to>
    <xdr:sp macro="" textlink="">
      <xdr:nvSpPr>
        <xdr:cNvPr id="262" name="楕円 261">
          <a:extLst>
            <a:ext uri="{FF2B5EF4-FFF2-40B4-BE49-F238E27FC236}">
              <a16:creationId xmlns:a16="http://schemas.microsoft.com/office/drawing/2014/main" id="{09196245-DC48-4C57-B15C-1D5A386BF821}"/>
            </a:ext>
          </a:extLst>
        </xdr:cNvPr>
        <xdr:cNvSpPr/>
      </xdr:nvSpPr>
      <xdr:spPr>
        <a:xfrm>
          <a:off x="7670800" y="143320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132283</xdr:rowOff>
    </xdr:from>
    <xdr:to>
      <xdr:col>50</xdr:col>
      <xdr:colOff>114300</xdr:colOff>
      <xdr:row>85</xdr:row>
      <xdr:rowOff>133426</xdr:rowOff>
    </xdr:to>
    <xdr:cxnSp macro="">
      <xdr:nvCxnSpPr>
        <xdr:cNvPr id="263" name="直線コネクタ 262">
          <a:extLst>
            <a:ext uri="{FF2B5EF4-FFF2-40B4-BE49-F238E27FC236}">
              <a16:creationId xmlns:a16="http://schemas.microsoft.com/office/drawing/2014/main" id="{0311DF07-0004-411F-850B-38F25B06DFB9}"/>
            </a:ext>
          </a:extLst>
        </xdr:cNvPr>
        <xdr:cNvCxnSpPr/>
      </xdr:nvCxnSpPr>
      <xdr:spPr>
        <a:xfrm flipV="1">
          <a:off x="7713980" y="14381683"/>
          <a:ext cx="78232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85598</xdr:rowOff>
    </xdr:from>
    <xdr:to>
      <xdr:col>41</xdr:col>
      <xdr:colOff>101600</xdr:colOff>
      <xdr:row>86</xdr:row>
      <xdr:rowOff>15748</xdr:rowOff>
    </xdr:to>
    <xdr:sp macro="" textlink="">
      <xdr:nvSpPr>
        <xdr:cNvPr id="264" name="楕円 263">
          <a:extLst>
            <a:ext uri="{FF2B5EF4-FFF2-40B4-BE49-F238E27FC236}">
              <a16:creationId xmlns:a16="http://schemas.microsoft.com/office/drawing/2014/main" id="{2796CF41-5446-4E46-953B-3B9EC5458363}"/>
            </a:ext>
          </a:extLst>
        </xdr:cNvPr>
        <xdr:cNvSpPr/>
      </xdr:nvSpPr>
      <xdr:spPr>
        <a:xfrm>
          <a:off x="6873240" y="143349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133426</xdr:rowOff>
    </xdr:from>
    <xdr:to>
      <xdr:col>45</xdr:col>
      <xdr:colOff>177800</xdr:colOff>
      <xdr:row>85</xdr:row>
      <xdr:rowOff>136398</xdr:rowOff>
    </xdr:to>
    <xdr:cxnSp macro="">
      <xdr:nvCxnSpPr>
        <xdr:cNvPr id="265" name="直線コネクタ 264">
          <a:extLst>
            <a:ext uri="{FF2B5EF4-FFF2-40B4-BE49-F238E27FC236}">
              <a16:creationId xmlns:a16="http://schemas.microsoft.com/office/drawing/2014/main" id="{F8EEAAAB-0428-4EC8-90A8-4D9BBD0C82C6}"/>
            </a:ext>
          </a:extLst>
        </xdr:cNvPr>
        <xdr:cNvCxnSpPr/>
      </xdr:nvCxnSpPr>
      <xdr:spPr>
        <a:xfrm flipV="1">
          <a:off x="6924040" y="14382826"/>
          <a:ext cx="78994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86513</xdr:rowOff>
    </xdr:from>
    <xdr:to>
      <xdr:col>36</xdr:col>
      <xdr:colOff>165100</xdr:colOff>
      <xdr:row>86</xdr:row>
      <xdr:rowOff>16663</xdr:rowOff>
    </xdr:to>
    <xdr:sp macro="" textlink="">
      <xdr:nvSpPr>
        <xdr:cNvPr id="266" name="楕円 265">
          <a:extLst>
            <a:ext uri="{FF2B5EF4-FFF2-40B4-BE49-F238E27FC236}">
              <a16:creationId xmlns:a16="http://schemas.microsoft.com/office/drawing/2014/main" id="{7169126D-E5E3-421B-BFB8-5F80E691BC7D}"/>
            </a:ext>
          </a:extLst>
        </xdr:cNvPr>
        <xdr:cNvSpPr/>
      </xdr:nvSpPr>
      <xdr:spPr>
        <a:xfrm>
          <a:off x="6098540" y="143359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136398</xdr:rowOff>
    </xdr:from>
    <xdr:to>
      <xdr:col>41</xdr:col>
      <xdr:colOff>50800</xdr:colOff>
      <xdr:row>85</xdr:row>
      <xdr:rowOff>137313</xdr:rowOff>
    </xdr:to>
    <xdr:cxnSp macro="">
      <xdr:nvCxnSpPr>
        <xdr:cNvPr id="267" name="直線コネクタ 266">
          <a:extLst>
            <a:ext uri="{FF2B5EF4-FFF2-40B4-BE49-F238E27FC236}">
              <a16:creationId xmlns:a16="http://schemas.microsoft.com/office/drawing/2014/main" id="{04DB2306-3728-464F-90C7-1FF6A7252126}"/>
            </a:ext>
          </a:extLst>
        </xdr:cNvPr>
        <xdr:cNvCxnSpPr/>
      </xdr:nvCxnSpPr>
      <xdr:spPr>
        <a:xfrm flipV="1">
          <a:off x="6149340" y="14385798"/>
          <a:ext cx="7747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115943</xdr:rowOff>
    </xdr:from>
    <xdr:ext cx="469744" cy="259045"/>
    <xdr:sp macro="" textlink="">
      <xdr:nvSpPr>
        <xdr:cNvPr id="268" name="n_1aveValue【福祉施設】&#10;一人当たり面積">
          <a:extLst>
            <a:ext uri="{FF2B5EF4-FFF2-40B4-BE49-F238E27FC236}">
              <a16:creationId xmlns:a16="http://schemas.microsoft.com/office/drawing/2014/main" id="{2643E4DE-472B-48BB-BB2C-267AF27EFD08}"/>
            </a:ext>
          </a:extLst>
        </xdr:cNvPr>
        <xdr:cNvSpPr txBox="1"/>
      </xdr:nvSpPr>
      <xdr:spPr>
        <a:xfrm>
          <a:off x="8271587" y="1403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124629</xdr:rowOff>
    </xdr:from>
    <xdr:ext cx="469744" cy="259045"/>
    <xdr:sp macro="" textlink="">
      <xdr:nvSpPr>
        <xdr:cNvPr id="269" name="n_2aveValue【福祉施設】&#10;一人当たり面積">
          <a:extLst>
            <a:ext uri="{FF2B5EF4-FFF2-40B4-BE49-F238E27FC236}">
              <a16:creationId xmlns:a16="http://schemas.microsoft.com/office/drawing/2014/main" id="{50B93117-9F59-40A2-96DA-4752AF580DE2}"/>
            </a:ext>
          </a:extLst>
        </xdr:cNvPr>
        <xdr:cNvSpPr txBox="1"/>
      </xdr:nvSpPr>
      <xdr:spPr>
        <a:xfrm>
          <a:off x="7509587" y="1403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141775</xdr:rowOff>
    </xdr:from>
    <xdr:ext cx="469744" cy="259045"/>
    <xdr:sp macro="" textlink="">
      <xdr:nvSpPr>
        <xdr:cNvPr id="270" name="n_3aveValue【福祉施設】&#10;一人当たり面積">
          <a:extLst>
            <a:ext uri="{FF2B5EF4-FFF2-40B4-BE49-F238E27FC236}">
              <a16:creationId xmlns:a16="http://schemas.microsoft.com/office/drawing/2014/main" id="{ED4775AA-6F30-4E50-B235-1D254E08BDC0}"/>
            </a:ext>
          </a:extLst>
        </xdr:cNvPr>
        <xdr:cNvSpPr txBox="1"/>
      </xdr:nvSpPr>
      <xdr:spPr>
        <a:xfrm>
          <a:off x="6712027" y="1405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138803</xdr:rowOff>
    </xdr:from>
    <xdr:ext cx="469744" cy="259045"/>
    <xdr:sp macro="" textlink="">
      <xdr:nvSpPr>
        <xdr:cNvPr id="271" name="n_4aveValue【福祉施設】&#10;一人当たり面積">
          <a:extLst>
            <a:ext uri="{FF2B5EF4-FFF2-40B4-BE49-F238E27FC236}">
              <a16:creationId xmlns:a16="http://schemas.microsoft.com/office/drawing/2014/main" id="{CF7425EC-08CB-4616-AE7B-1A424E10D347}"/>
            </a:ext>
          </a:extLst>
        </xdr:cNvPr>
        <xdr:cNvSpPr txBox="1"/>
      </xdr:nvSpPr>
      <xdr:spPr>
        <a:xfrm>
          <a:off x="5937327" y="14052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2760</xdr:rowOff>
    </xdr:from>
    <xdr:ext cx="469744" cy="259045"/>
    <xdr:sp macro="" textlink="">
      <xdr:nvSpPr>
        <xdr:cNvPr id="272" name="n_1mainValue【福祉施設】&#10;一人当たり面積">
          <a:extLst>
            <a:ext uri="{FF2B5EF4-FFF2-40B4-BE49-F238E27FC236}">
              <a16:creationId xmlns:a16="http://schemas.microsoft.com/office/drawing/2014/main" id="{37156AE6-A978-43FF-B6CF-AAA9B4AD899A}"/>
            </a:ext>
          </a:extLst>
        </xdr:cNvPr>
        <xdr:cNvSpPr txBox="1"/>
      </xdr:nvSpPr>
      <xdr:spPr>
        <a:xfrm>
          <a:off x="8271587" y="1441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3903</xdr:rowOff>
    </xdr:from>
    <xdr:ext cx="469744" cy="259045"/>
    <xdr:sp macro="" textlink="">
      <xdr:nvSpPr>
        <xdr:cNvPr id="273" name="n_2mainValue【福祉施設】&#10;一人当たり面積">
          <a:extLst>
            <a:ext uri="{FF2B5EF4-FFF2-40B4-BE49-F238E27FC236}">
              <a16:creationId xmlns:a16="http://schemas.microsoft.com/office/drawing/2014/main" id="{13060347-640F-4E15-A1AB-FB9AC697FB53}"/>
            </a:ext>
          </a:extLst>
        </xdr:cNvPr>
        <xdr:cNvSpPr txBox="1"/>
      </xdr:nvSpPr>
      <xdr:spPr>
        <a:xfrm>
          <a:off x="7509587" y="1442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6875</xdr:rowOff>
    </xdr:from>
    <xdr:ext cx="469744" cy="259045"/>
    <xdr:sp macro="" textlink="">
      <xdr:nvSpPr>
        <xdr:cNvPr id="274" name="n_3mainValue【福祉施設】&#10;一人当たり面積">
          <a:extLst>
            <a:ext uri="{FF2B5EF4-FFF2-40B4-BE49-F238E27FC236}">
              <a16:creationId xmlns:a16="http://schemas.microsoft.com/office/drawing/2014/main" id="{6A46EC66-69AE-42E5-B817-DD3E08184436}"/>
            </a:ext>
          </a:extLst>
        </xdr:cNvPr>
        <xdr:cNvSpPr txBox="1"/>
      </xdr:nvSpPr>
      <xdr:spPr>
        <a:xfrm>
          <a:off x="6712027" y="1442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7790</xdr:rowOff>
    </xdr:from>
    <xdr:ext cx="469744" cy="259045"/>
    <xdr:sp macro="" textlink="">
      <xdr:nvSpPr>
        <xdr:cNvPr id="275" name="n_4mainValue【福祉施設】&#10;一人当たり面積">
          <a:extLst>
            <a:ext uri="{FF2B5EF4-FFF2-40B4-BE49-F238E27FC236}">
              <a16:creationId xmlns:a16="http://schemas.microsoft.com/office/drawing/2014/main" id="{ABFA5CF5-4129-4FE9-84C6-15B3F7033F42}"/>
            </a:ext>
          </a:extLst>
        </xdr:cNvPr>
        <xdr:cNvSpPr txBox="1"/>
      </xdr:nvSpPr>
      <xdr:spPr>
        <a:xfrm>
          <a:off x="5937327" y="14424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13DBF464-C56D-4D82-AA3F-905EAFD686A2}"/>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29EA7CC5-36AD-4B1A-B8CF-F0039905BA9B}"/>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56DDD8D6-F0D5-49AF-A4CF-B6344729A95F}"/>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F24B0AA7-2C3B-4515-B949-20B22686D2BC}"/>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DEB2FBB0-88ED-4F81-A9C6-D1934868E94D}"/>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98E98A17-C4A2-485C-B0B6-C3BD7A3FBA4E}"/>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E46F5F56-491C-44DB-AF53-07BE15B333C9}"/>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073B864E-5EBB-4961-98C9-5B870A1E636D}"/>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a:extLst>
            <a:ext uri="{FF2B5EF4-FFF2-40B4-BE49-F238E27FC236}">
              <a16:creationId xmlns:a16="http://schemas.microsoft.com/office/drawing/2014/main" id="{439CEE9B-EA9D-4DCD-996C-B33ABE264903}"/>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a:extLst>
            <a:ext uri="{FF2B5EF4-FFF2-40B4-BE49-F238E27FC236}">
              <a16:creationId xmlns:a16="http://schemas.microsoft.com/office/drawing/2014/main" id="{5BECAE5F-42CA-4886-A2D9-690F2E0D420F}"/>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6" name="テキスト ボックス 285">
          <a:extLst>
            <a:ext uri="{FF2B5EF4-FFF2-40B4-BE49-F238E27FC236}">
              <a16:creationId xmlns:a16="http://schemas.microsoft.com/office/drawing/2014/main" id="{53561F9B-03F5-4660-88B1-965170966A7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7" name="直線コネクタ 286">
          <a:extLst>
            <a:ext uri="{FF2B5EF4-FFF2-40B4-BE49-F238E27FC236}">
              <a16:creationId xmlns:a16="http://schemas.microsoft.com/office/drawing/2014/main" id="{023303AF-6D49-4F83-8BDD-AC209EF493C9}"/>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8" name="テキスト ボックス 287">
          <a:extLst>
            <a:ext uri="{FF2B5EF4-FFF2-40B4-BE49-F238E27FC236}">
              <a16:creationId xmlns:a16="http://schemas.microsoft.com/office/drawing/2014/main" id="{2B41565C-A953-4586-865C-9265349B2A09}"/>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9" name="直線コネクタ 288">
          <a:extLst>
            <a:ext uri="{FF2B5EF4-FFF2-40B4-BE49-F238E27FC236}">
              <a16:creationId xmlns:a16="http://schemas.microsoft.com/office/drawing/2014/main" id="{1DEE906B-93E7-42E6-9DF6-BF5A8B328535}"/>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0" name="テキスト ボックス 289">
          <a:extLst>
            <a:ext uri="{FF2B5EF4-FFF2-40B4-BE49-F238E27FC236}">
              <a16:creationId xmlns:a16="http://schemas.microsoft.com/office/drawing/2014/main" id="{F0978E2A-DF2C-4C19-99E1-A1D0CAE44996}"/>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1" name="直線コネクタ 290">
          <a:extLst>
            <a:ext uri="{FF2B5EF4-FFF2-40B4-BE49-F238E27FC236}">
              <a16:creationId xmlns:a16="http://schemas.microsoft.com/office/drawing/2014/main" id="{109C0430-0EEF-4147-B582-CF9A656A7F81}"/>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2" name="テキスト ボックス 291">
          <a:extLst>
            <a:ext uri="{FF2B5EF4-FFF2-40B4-BE49-F238E27FC236}">
              <a16:creationId xmlns:a16="http://schemas.microsoft.com/office/drawing/2014/main" id="{D3E336AB-FB45-49C8-8DC3-B58E37D5B3CD}"/>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3" name="直線コネクタ 292">
          <a:extLst>
            <a:ext uri="{FF2B5EF4-FFF2-40B4-BE49-F238E27FC236}">
              <a16:creationId xmlns:a16="http://schemas.microsoft.com/office/drawing/2014/main" id="{8CFDBEDB-79A7-4ACA-9E38-F321741350D2}"/>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4" name="テキスト ボックス 293">
          <a:extLst>
            <a:ext uri="{FF2B5EF4-FFF2-40B4-BE49-F238E27FC236}">
              <a16:creationId xmlns:a16="http://schemas.microsoft.com/office/drawing/2014/main" id="{F9376360-444F-426C-A338-733D1E1D5CCA}"/>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5" name="直線コネクタ 294">
          <a:extLst>
            <a:ext uri="{FF2B5EF4-FFF2-40B4-BE49-F238E27FC236}">
              <a16:creationId xmlns:a16="http://schemas.microsoft.com/office/drawing/2014/main" id="{26A86FB0-9482-4752-AF4F-F763DFC8E092}"/>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6" name="テキスト ボックス 295">
          <a:extLst>
            <a:ext uri="{FF2B5EF4-FFF2-40B4-BE49-F238E27FC236}">
              <a16:creationId xmlns:a16="http://schemas.microsoft.com/office/drawing/2014/main" id="{45262954-147C-4AE2-91AF-9D1289FDC027}"/>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7" name="直線コネクタ 296">
          <a:extLst>
            <a:ext uri="{FF2B5EF4-FFF2-40B4-BE49-F238E27FC236}">
              <a16:creationId xmlns:a16="http://schemas.microsoft.com/office/drawing/2014/main" id="{3024FBD5-A7D8-4E12-825D-E400C5CAD627}"/>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8" name="テキスト ボックス 297">
          <a:extLst>
            <a:ext uri="{FF2B5EF4-FFF2-40B4-BE49-F238E27FC236}">
              <a16:creationId xmlns:a16="http://schemas.microsoft.com/office/drawing/2014/main" id="{548398B9-DB63-43D5-91AB-BA5A03844E42}"/>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9" name="直線コネクタ 298">
          <a:extLst>
            <a:ext uri="{FF2B5EF4-FFF2-40B4-BE49-F238E27FC236}">
              <a16:creationId xmlns:a16="http://schemas.microsoft.com/office/drawing/2014/main" id="{9C1F10D9-A625-4221-BDA1-72754F7C6569}"/>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a:extLst>
            <a:ext uri="{FF2B5EF4-FFF2-40B4-BE49-F238E27FC236}">
              <a16:creationId xmlns:a16="http://schemas.microsoft.com/office/drawing/2014/main" id="{281F20BC-403A-4492-9302-62442DE7DC6D}"/>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35379</xdr:rowOff>
    </xdr:to>
    <xdr:cxnSp macro="">
      <xdr:nvCxnSpPr>
        <xdr:cNvPr id="301" name="直線コネクタ 300">
          <a:extLst>
            <a:ext uri="{FF2B5EF4-FFF2-40B4-BE49-F238E27FC236}">
              <a16:creationId xmlns:a16="http://schemas.microsoft.com/office/drawing/2014/main" id="{3FA93216-BE18-4CB0-9CD6-4DE9A5BBC159}"/>
            </a:ext>
          </a:extLst>
        </xdr:cNvPr>
        <xdr:cNvCxnSpPr/>
      </xdr:nvCxnSpPr>
      <xdr:spPr>
        <a:xfrm flipV="1">
          <a:off x="4086225" y="1687122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2" name="【市民会館】&#10;有形固定資産減価償却率最小値テキスト">
          <a:extLst>
            <a:ext uri="{FF2B5EF4-FFF2-40B4-BE49-F238E27FC236}">
              <a16:creationId xmlns:a16="http://schemas.microsoft.com/office/drawing/2014/main" id="{5E8D7FDA-C870-45D0-86C4-A5AD599D69B5}"/>
            </a:ext>
          </a:extLst>
        </xdr:cNvPr>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3" name="直線コネクタ 302">
          <a:extLst>
            <a:ext uri="{FF2B5EF4-FFF2-40B4-BE49-F238E27FC236}">
              <a16:creationId xmlns:a16="http://schemas.microsoft.com/office/drawing/2014/main" id="{287AA5D4-3277-4D2E-9CBE-2F21A337AF04}"/>
            </a:ext>
          </a:extLst>
        </xdr:cNvPr>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304" name="【市民会館】&#10;有形固定資産減価償却率最大値テキスト">
          <a:extLst>
            <a:ext uri="{FF2B5EF4-FFF2-40B4-BE49-F238E27FC236}">
              <a16:creationId xmlns:a16="http://schemas.microsoft.com/office/drawing/2014/main" id="{C5404B55-CACF-49A5-AA0C-D7B3F2E7F6B1}"/>
            </a:ext>
          </a:extLst>
        </xdr:cNvPr>
        <xdr:cNvSpPr txBox="1"/>
      </xdr:nvSpPr>
      <xdr:spPr>
        <a:xfrm>
          <a:off x="4124960" y="166502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305" name="直線コネクタ 304">
          <a:extLst>
            <a:ext uri="{FF2B5EF4-FFF2-40B4-BE49-F238E27FC236}">
              <a16:creationId xmlns:a16="http://schemas.microsoft.com/office/drawing/2014/main" id="{A936EC88-4399-4CAE-A2CA-C13208010016}"/>
            </a:ext>
          </a:extLst>
        </xdr:cNvPr>
        <xdr:cNvCxnSpPr/>
      </xdr:nvCxnSpPr>
      <xdr:spPr>
        <a:xfrm>
          <a:off x="4020820" y="168712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306" name="【市民会館】&#10;有形固定資産減価償却率平均値テキスト">
          <a:extLst>
            <a:ext uri="{FF2B5EF4-FFF2-40B4-BE49-F238E27FC236}">
              <a16:creationId xmlns:a16="http://schemas.microsoft.com/office/drawing/2014/main" id="{2D7D1B7D-1887-4FC6-9912-A37E4CEF068E}"/>
            </a:ext>
          </a:extLst>
        </xdr:cNvPr>
        <xdr:cNvSpPr txBox="1"/>
      </xdr:nvSpPr>
      <xdr:spPr>
        <a:xfrm>
          <a:off x="4124960" y="17440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307" name="フローチャート: 判断 306">
          <a:extLst>
            <a:ext uri="{FF2B5EF4-FFF2-40B4-BE49-F238E27FC236}">
              <a16:creationId xmlns:a16="http://schemas.microsoft.com/office/drawing/2014/main" id="{2055B1EE-49C1-426E-91FA-C6603458F8AA}"/>
            </a:ext>
          </a:extLst>
        </xdr:cNvPr>
        <xdr:cNvSpPr/>
      </xdr:nvSpPr>
      <xdr:spPr>
        <a:xfrm>
          <a:off x="4036060" y="175889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72752</xdr:rowOff>
    </xdr:from>
    <xdr:to>
      <xdr:col>20</xdr:col>
      <xdr:colOff>38100</xdr:colOff>
      <xdr:row>105</xdr:row>
      <xdr:rowOff>2902</xdr:rowOff>
    </xdr:to>
    <xdr:sp macro="" textlink="">
      <xdr:nvSpPr>
        <xdr:cNvPr id="308" name="フローチャート: 判断 307">
          <a:extLst>
            <a:ext uri="{FF2B5EF4-FFF2-40B4-BE49-F238E27FC236}">
              <a16:creationId xmlns:a16="http://schemas.microsoft.com/office/drawing/2014/main" id="{1EEAE6E9-D1BC-4F9D-87D2-158A80E8C5D9}"/>
            </a:ext>
          </a:extLst>
        </xdr:cNvPr>
        <xdr:cNvSpPr/>
      </xdr:nvSpPr>
      <xdr:spPr>
        <a:xfrm>
          <a:off x="3312160" y="175073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80918</xdr:rowOff>
    </xdr:from>
    <xdr:to>
      <xdr:col>15</xdr:col>
      <xdr:colOff>101600</xdr:colOff>
      <xdr:row>105</xdr:row>
      <xdr:rowOff>11068</xdr:rowOff>
    </xdr:to>
    <xdr:sp macro="" textlink="">
      <xdr:nvSpPr>
        <xdr:cNvPr id="309" name="フローチャート: 判断 308">
          <a:extLst>
            <a:ext uri="{FF2B5EF4-FFF2-40B4-BE49-F238E27FC236}">
              <a16:creationId xmlns:a16="http://schemas.microsoft.com/office/drawing/2014/main" id="{18D6EB45-651F-4EC3-8F87-8C997491B234}"/>
            </a:ext>
          </a:extLst>
        </xdr:cNvPr>
        <xdr:cNvSpPr/>
      </xdr:nvSpPr>
      <xdr:spPr>
        <a:xfrm>
          <a:off x="2514600" y="175154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92348</xdr:rowOff>
    </xdr:from>
    <xdr:to>
      <xdr:col>10</xdr:col>
      <xdr:colOff>165100</xdr:colOff>
      <xdr:row>105</xdr:row>
      <xdr:rowOff>22498</xdr:rowOff>
    </xdr:to>
    <xdr:sp macro="" textlink="">
      <xdr:nvSpPr>
        <xdr:cNvPr id="310" name="フローチャート: 判断 309">
          <a:extLst>
            <a:ext uri="{FF2B5EF4-FFF2-40B4-BE49-F238E27FC236}">
              <a16:creationId xmlns:a16="http://schemas.microsoft.com/office/drawing/2014/main" id="{B05B1EB2-CE18-4229-9836-51734CD5D112}"/>
            </a:ext>
          </a:extLst>
        </xdr:cNvPr>
        <xdr:cNvSpPr/>
      </xdr:nvSpPr>
      <xdr:spPr>
        <a:xfrm>
          <a:off x="1739900" y="175269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107043</xdr:rowOff>
    </xdr:from>
    <xdr:to>
      <xdr:col>6</xdr:col>
      <xdr:colOff>38100</xdr:colOff>
      <xdr:row>105</xdr:row>
      <xdr:rowOff>37193</xdr:rowOff>
    </xdr:to>
    <xdr:sp macro="" textlink="">
      <xdr:nvSpPr>
        <xdr:cNvPr id="311" name="フローチャート: 判断 310">
          <a:extLst>
            <a:ext uri="{FF2B5EF4-FFF2-40B4-BE49-F238E27FC236}">
              <a16:creationId xmlns:a16="http://schemas.microsoft.com/office/drawing/2014/main" id="{E9861A19-8FC3-4B89-8070-5D10DD6AD8F0}"/>
            </a:ext>
          </a:extLst>
        </xdr:cNvPr>
        <xdr:cNvSpPr/>
      </xdr:nvSpPr>
      <xdr:spPr>
        <a:xfrm>
          <a:off x="965200" y="175416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DF9FA671-E44D-4014-BD3E-737588EBAA67}"/>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97F2560C-DC71-4CB8-84FD-1C750188BF13}"/>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5D0B7DE2-95C8-4CAF-93A0-093165414A99}"/>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786F2ACA-B049-485C-984E-BCF687912ACD}"/>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DCA7107A-382D-4E54-A7DC-528431973748}"/>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31931</xdr:rowOff>
    </xdr:from>
    <xdr:to>
      <xdr:col>24</xdr:col>
      <xdr:colOff>114300</xdr:colOff>
      <xdr:row>107</xdr:row>
      <xdr:rowOff>133531</xdr:rowOff>
    </xdr:to>
    <xdr:sp macro="" textlink="">
      <xdr:nvSpPr>
        <xdr:cNvPr id="317" name="楕円 316">
          <a:extLst>
            <a:ext uri="{FF2B5EF4-FFF2-40B4-BE49-F238E27FC236}">
              <a16:creationId xmlns:a16="http://schemas.microsoft.com/office/drawing/2014/main" id="{6B5CE402-7B52-42D9-8EC8-5014D369CE0E}"/>
            </a:ext>
          </a:extLst>
        </xdr:cNvPr>
        <xdr:cNvSpPr/>
      </xdr:nvSpPr>
      <xdr:spPr>
        <a:xfrm>
          <a:off x="4036060" y="1796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10358</xdr:rowOff>
    </xdr:from>
    <xdr:ext cx="405111" cy="259045"/>
    <xdr:sp macro="" textlink="">
      <xdr:nvSpPr>
        <xdr:cNvPr id="318" name="【市民会館】&#10;有形固定資産減価償却率該当値テキスト">
          <a:extLst>
            <a:ext uri="{FF2B5EF4-FFF2-40B4-BE49-F238E27FC236}">
              <a16:creationId xmlns:a16="http://schemas.microsoft.com/office/drawing/2014/main" id="{FDF8E456-A76B-4820-AD25-AEA928C59C40}"/>
            </a:ext>
          </a:extLst>
        </xdr:cNvPr>
        <xdr:cNvSpPr txBox="1"/>
      </xdr:nvSpPr>
      <xdr:spPr>
        <a:xfrm>
          <a:off x="4124960" y="1794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2539</xdr:rowOff>
    </xdr:from>
    <xdr:to>
      <xdr:col>20</xdr:col>
      <xdr:colOff>38100</xdr:colOff>
      <xdr:row>107</xdr:row>
      <xdr:rowOff>104139</xdr:rowOff>
    </xdr:to>
    <xdr:sp macro="" textlink="">
      <xdr:nvSpPr>
        <xdr:cNvPr id="319" name="楕円 318">
          <a:extLst>
            <a:ext uri="{FF2B5EF4-FFF2-40B4-BE49-F238E27FC236}">
              <a16:creationId xmlns:a16="http://schemas.microsoft.com/office/drawing/2014/main" id="{56C0B3B2-5168-427B-A9DF-A6BCBE56E6B3}"/>
            </a:ext>
          </a:extLst>
        </xdr:cNvPr>
        <xdr:cNvSpPr/>
      </xdr:nvSpPr>
      <xdr:spPr>
        <a:xfrm>
          <a:off x="3312160" y="1794001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53339</xdr:rowOff>
    </xdr:from>
    <xdr:to>
      <xdr:col>24</xdr:col>
      <xdr:colOff>63500</xdr:colOff>
      <xdr:row>107</xdr:row>
      <xdr:rowOff>82731</xdr:rowOff>
    </xdr:to>
    <xdr:cxnSp macro="">
      <xdr:nvCxnSpPr>
        <xdr:cNvPr id="320" name="直線コネクタ 319">
          <a:extLst>
            <a:ext uri="{FF2B5EF4-FFF2-40B4-BE49-F238E27FC236}">
              <a16:creationId xmlns:a16="http://schemas.microsoft.com/office/drawing/2014/main" id="{EB9F773E-A58A-4E4D-AEB6-9EDC8B01E748}"/>
            </a:ext>
          </a:extLst>
        </xdr:cNvPr>
        <xdr:cNvCxnSpPr/>
      </xdr:nvCxnSpPr>
      <xdr:spPr>
        <a:xfrm>
          <a:off x="3355340" y="17990819"/>
          <a:ext cx="73152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165826</xdr:rowOff>
    </xdr:from>
    <xdr:to>
      <xdr:col>15</xdr:col>
      <xdr:colOff>101600</xdr:colOff>
      <xdr:row>106</xdr:row>
      <xdr:rowOff>95976</xdr:rowOff>
    </xdr:to>
    <xdr:sp macro="" textlink="">
      <xdr:nvSpPr>
        <xdr:cNvPr id="321" name="楕円 320">
          <a:extLst>
            <a:ext uri="{FF2B5EF4-FFF2-40B4-BE49-F238E27FC236}">
              <a16:creationId xmlns:a16="http://schemas.microsoft.com/office/drawing/2014/main" id="{106A7595-FAFA-4745-8ABC-D504E0F8A240}"/>
            </a:ext>
          </a:extLst>
        </xdr:cNvPr>
        <xdr:cNvSpPr/>
      </xdr:nvSpPr>
      <xdr:spPr>
        <a:xfrm>
          <a:off x="2514600" y="177680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45176</xdr:rowOff>
    </xdr:from>
    <xdr:to>
      <xdr:col>19</xdr:col>
      <xdr:colOff>177800</xdr:colOff>
      <xdr:row>107</xdr:row>
      <xdr:rowOff>53339</xdr:rowOff>
    </xdr:to>
    <xdr:cxnSp macro="">
      <xdr:nvCxnSpPr>
        <xdr:cNvPr id="322" name="直線コネクタ 321">
          <a:extLst>
            <a:ext uri="{FF2B5EF4-FFF2-40B4-BE49-F238E27FC236}">
              <a16:creationId xmlns:a16="http://schemas.microsoft.com/office/drawing/2014/main" id="{B177F79A-7607-41C1-815C-0B33D67B7A18}"/>
            </a:ext>
          </a:extLst>
        </xdr:cNvPr>
        <xdr:cNvCxnSpPr/>
      </xdr:nvCxnSpPr>
      <xdr:spPr>
        <a:xfrm>
          <a:off x="2565400" y="17815016"/>
          <a:ext cx="789940" cy="17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126637</xdr:rowOff>
    </xdr:from>
    <xdr:to>
      <xdr:col>10</xdr:col>
      <xdr:colOff>165100</xdr:colOff>
      <xdr:row>106</xdr:row>
      <xdr:rowOff>56787</xdr:rowOff>
    </xdr:to>
    <xdr:sp macro="" textlink="">
      <xdr:nvSpPr>
        <xdr:cNvPr id="323" name="楕円 322">
          <a:extLst>
            <a:ext uri="{FF2B5EF4-FFF2-40B4-BE49-F238E27FC236}">
              <a16:creationId xmlns:a16="http://schemas.microsoft.com/office/drawing/2014/main" id="{785A95D4-9CE6-4311-AF00-B8267BD4AF40}"/>
            </a:ext>
          </a:extLst>
        </xdr:cNvPr>
        <xdr:cNvSpPr/>
      </xdr:nvSpPr>
      <xdr:spPr>
        <a:xfrm>
          <a:off x="1739900" y="177288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5987</xdr:rowOff>
    </xdr:from>
    <xdr:to>
      <xdr:col>15</xdr:col>
      <xdr:colOff>50800</xdr:colOff>
      <xdr:row>106</xdr:row>
      <xdr:rowOff>45176</xdr:rowOff>
    </xdr:to>
    <xdr:cxnSp macro="">
      <xdr:nvCxnSpPr>
        <xdr:cNvPr id="324" name="直線コネクタ 323">
          <a:extLst>
            <a:ext uri="{FF2B5EF4-FFF2-40B4-BE49-F238E27FC236}">
              <a16:creationId xmlns:a16="http://schemas.microsoft.com/office/drawing/2014/main" id="{69BFCBA0-A419-4C8B-ADF4-843AC280E3A4}"/>
            </a:ext>
          </a:extLst>
        </xdr:cNvPr>
        <xdr:cNvCxnSpPr/>
      </xdr:nvCxnSpPr>
      <xdr:spPr>
        <a:xfrm>
          <a:off x="1790700" y="17775827"/>
          <a:ext cx="7747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87449</xdr:rowOff>
    </xdr:from>
    <xdr:to>
      <xdr:col>6</xdr:col>
      <xdr:colOff>38100</xdr:colOff>
      <xdr:row>106</xdr:row>
      <xdr:rowOff>17599</xdr:rowOff>
    </xdr:to>
    <xdr:sp macro="" textlink="">
      <xdr:nvSpPr>
        <xdr:cNvPr id="325" name="楕円 324">
          <a:extLst>
            <a:ext uri="{FF2B5EF4-FFF2-40B4-BE49-F238E27FC236}">
              <a16:creationId xmlns:a16="http://schemas.microsoft.com/office/drawing/2014/main" id="{543D03F8-40E3-44F0-B7E7-F1DADB131B4A}"/>
            </a:ext>
          </a:extLst>
        </xdr:cNvPr>
        <xdr:cNvSpPr/>
      </xdr:nvSpPr>
      <xdr:spPr>
        <a:xfrm>
          <a:off x="965200" y="176896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138249</xdr:rowOff>
    </xdr:from>
    <xdr:to>
      <xdr:col>10</xdr:col>
      <xdr:colOff>114300</xdr:colOff>
      <xdr:row>106</xdr:row>
      <xdr:rowOff>5987</xdr:rowOff>
    </xdr:to>
    <xdr:cxnSp macro="">
      <xdr:nvCxnSpPr>
        <xdr:cNvPr id="326" name="直線コネクタ 325">
          <a:extLst>
            <a:ext uri="{FF2B5EF4-FFF2-40B4-BE49-F238E27FC236}">
              <a16:creationId xmlns:a16="http://schemas.microsoft.com/office/drawing/2014/main" id="{AA95D6FC-41C5-4122-B1B4-CBC234661628}"/>
            </a:ext>
          </a:extLst>
        </xdr:cNvPr>
        <xdr:cNvCxnSpPr/>
      </xdr:nvCxnSpPr>
      <xdr:spPr>
        <a:xfrm>
          <a:off x="1008380" y="17740449"/>
          <a:ext cx="782320" cy="3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19429</xdr:rowOff>
    </xdr:from>
    <xdr:ext cx="405111" cy="259045"/>
    <xdr:sp macro="" textlink="">
      <xdr:nvSpPr>
        <xdr:cNvPr id="327" name="n_1aveValue【市民会館】&#10;有形固定資産減価償却率">
          <a:extLst>
            <a:ext uri="{FF2B5EF4-FFF2-40B4-BE49-F238E27FC236}">
              <a16:creationId xmlns:a16="http://schemas.microsoft.com/office/drawing/2014/main" id="{BBF40A7F-397F-4A96-9AC3-22A77D471FBA}"/>
            </a:ext>
          </a:extLst>
        </xdr:cNvPr>
        <xdr:cNvSpPr txBox="1"/>
      </xdr:nvSpPr>
      <xdr:spPr>
        <a:xfrm>
          <a:off x="3170564" y="1728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27595</xdr:rowOff>
    </xdr:from>
    <xdr:ext cx="405111" cy="259045"/>
    <xdr:sp macro="" textlink="">
      <xdr:nvSpPr>
        <xdr:cNvPr id="328" name="n_2aveValue【市民会館】&#10;有形固定資産減価償却率">
          <a:extLst>
            <a:ext uri="{FF2B5EF4-FFF2-40B4-BE49-F238E27FC236}">
              <a16:creationId xmlns:a16="http://schemas.microsoft.com/office/drawing/2014/main" id="{76893F87-FAC9-40A2-A505-FCFAFB7D9410}"/>
            </a:ext>
          </a:extLst>
        </xdr:cNvPr>
        <xdr:cNvSpPr txBox="1"/>
      </xdr:nvSpPr>
      <xdr:spPr>
        <a:xfrm>
          <a:off x="2385704" y="17294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39025</xdr:rowOff>
    </xdr:from>
    <xdr:ext cx="405111" cy="259045"/>
    <xdr:sp macro="" textlink="">
      <xdr:nvSpPr>
        <xdr:cNvPr id="329" name="n_3aveValue【市民会館】&#10;有形固定資産減価償却率">
          <a:extLst>
            <a:ext uri="{FF2B5EF4-FFF2-40B4-BE49-F238E27FC236}">
              <a16:creationId xmlns:a16="http://schemas.microsoft.com/office/drawing/2014/main" id="{6ED26B74-3CA4-46F2-82BF-839B0A2F0659}"/>
            </a:ext>
          </a:extLst>
        </xdr:cNvPr>
        <xdr:cNvSpPr txBox="1"/>
      </xdr:nvSpPr>
      <xdr:spPr>
        <a:xfrm>
          <a:off x="1611004" y="1730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53720</xdr:rowOff>
    </xdr:from>
    <xdr:ext cx="405111" cy="259045"/>
    <xdr:sp macro="" textlink="">
      <xdr:nvSpPr>
        <xdr:cNvPr id="330" name="n_4aveValue【市民会館】&#10;有形固定資産減価償却率">
          <a:extLst>
            <a:ext uri="{FF2B5EF4-FFF2-40B4-BE49-F238E27FC236}">
              <a16:creationId xmlns:a16="http://schemas.microsoft.com/office/drawing/2014/main" id="{A57966A7-068D-48BD-923A-121A385D4CD1}"/>
            </a:ext>
          </a:extLst>
        </xdr:cNvPr>
        <xdr:cNvSpPr txBox="1"/>
      </xdr:nvSpPr>
      <xdr:spPr>
        <a:xfrm>
          <a:off x="836304" y="1732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95266</xdr:rowOff>
    </xdr:from>
    <xdr:ext cx="405111" cy="259045"/>
    <xdr:sp macro="" textlink="">
      <xdr:nvSpPr>
        <xdr:cNvPr id="331" name="n_1mainValue【市民会館】&#10;有形固定資産減価償却率">
          <a:extLst>
            <a:ext uri="{FF2B5EF4-FFF2-40B4-BE49-F238E27FC236}">
              <a16:creationId xmlns:a16="http://schemas.microsoft.com/office/drawing/2014/main" id="{5D51594D-7F84-4D4D-AFA1-04951BBF4D15}"/>
            </a:ext>
          </a:extLst>
        </xdr:cNvPr>
        <xdr:cNvSpPr txBox="1"/>
      </xdr:nvSpPr>
      <xdr:spPr>
        <a:xfrm>
          <a:off x="3170564" y="180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87103</xdr:rowOff>
    </xdr:from>
    <xdr:ext cx="405111" cy="259045"/>
    <xdr:sp macro="" textlink="">
      <xdr:nvSpPr>
        <xdr:cNvPr id="332" name="n_2mainValue【市民会館】&#10;有形固定資産減価償却率">
          <a:extLst>
            <a:ext uri="{FF2B5EF4-FFF2-40B4-BE49-F238E27FC236}">
              <a16:creationId xmlns:a16="http://schemas.microsoft.com/office/drawing/2014/main" id="{110BAD61-A87E-4A82-A933-026AD307EAB4}"/>
            </a:ext>
          </a:extLst>
        </xdr:cNvPr>
        <xdr:cNvSpPr txBox="1"/>
      </xdr:nvSpPr>
      <xdr:spPr>
        <a:xfrm>
          <a:off x="2385704" y="178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47914</xdr:rowOff>
    </xdr:from>
    <xdr:ext cx="405111" cy="259045"/>
    <xdr:sp macro="" textlink="">
      <xdr:nvSpPr>
        <xdr:cNvPr id="333" name="n_3mainValue【市民会館】&#10;有形固定資産減価償却率">
          <a:extLst>
            <a:ext uri="{FF2B5EF4-FFF2-40B4-BE49-F238E27FC236}">
              <a16:creationId xmlns:a16="http://schemas.microsoft.com/office/drawing/2014/main" id="{7A413552-9250-4AE2-80D0-0C32E508F1D3}"/>
            </a:ext>
          </a:extLst>
        </xdr:cNvPr>
        <xdr:cNvSpPr txBox="1"/>
      </xdr:nvSpPr>
      <xdr:spPr>
        <a:xfrm>
          <a:off x="1611004" y="17817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8726</xdr:rowOff>
    </xdr:from>
    <xdr:ext cx="405111" cy="259045"/>
    <xdr:sp macro="" textlink="">
      <xdr:nvSpPr>
        <xdr:cNvPr id="334" name="n_4mainValue【市民会館】&#10;有形固定資産減価償却率">
          <a:extLst>
            <a:ext uri="{FF2B5EF4-FFF2-40B4-BE49-F238E27FC236}">
              <a16:creationId xmlns:a16="http://schemas.microsoft.com/office/drawing/2014/main" id="{D59B82CF-CA7C-4C4C-AD4C-21AE5A6AA17A}"/>
            </a:ext>
          </a:extLst>
        </xdr:cNvPr>
        <xdr:cNvSpPr txBox="1"/>
      </xdr:nvSpPr>
      <xdr:spPr>
        <a:xfrm>
          <a:off x="836304" y="1777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a:extLst>
            <a:ext uri="{FF2B5EF4-FFF2-40B4-BE49-F238E27FC236}">
              <a16:creationId xmlns:a16="http://schemas.microsoft.com/office/drawing/2014/main" id="{EB1C866A-DA33-4987-BB9E-A118C63A34E4}"/>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a:extLst>
            <a:ext uri="{FF2B5EF4-FFF2-40B4-BE49-F238E27FC236}">
              <a16:creationId xmlns:a16="http://schemas.microsoft.com/office/drawing/2014/main" id="{11A84F93-A831-4909-9DB4-6673A5808E3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a:extLst>
            <a:ext uri="{FF2B5EF4-FFF2-40B4-BE49-F238E27FC236}">
              <a16:creationId xmlns:a16="http://schemas.microsoft.com/office/drawing/2014/main" id="{BC19FB68-1661-4190-812D-34B1ED67BB8B}"/>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a:extLst>
            <a:ext uri="{FF2B5EF4-FFF2-40B4-BE49-F238E27FC236}">
              <a16:creationId xmlns:a16="http://schemas.microsoft.com/office/drawing/2014/main" id="{B5A45BF9-84D2-4287-8D6B-24207ACBEC68}"/>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a:extLst>
            <a:ext uri="{FF2B5EF4-FFF2-40B4-BE49-F238E27FC236}">
              <a16:creationId xmlns:a16="http://schemas.microsoft.com/office/drawing/2014/main" id="{17843C92-1877-4C67-8C70-ECD656E585D6}"/>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a:extLst>
            <a:ext uri="{FF2B5EF4-FFF2-40B4-BE49-F238E27FC236}">
              <a16:creationId xmlns:a16="http://schemas.microsoft.com/office/drawing/2014/main" id="{A7EA53BB-2D26-48D1-8530-3F52A169364B}"/>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a:extLst>
            <a:ext uri="{FF2B5EF4-FFF2-40B4-BE49-F238E27FC236}">
              <a16:creationId xmlns:a16="http://schemas.microsoft.com/office/drawing/2014/main" id="{A07E3B4C-B2C5-49CA-9AB9-8AB8D149D7DA}"/>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a:extLst>
            <a:ext uri="{FF2B5EF4-FFF2-40B4-BE49-F238E27FC236}">
              <a16:creationId xmlns:a16="http://schemas.microsoft.com/office/drawing/2014/main" id="{F4AC5797-B3ED-4FC8-B35A-666063E01EB8}"/>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3" name="テキスト ボックス 342">
          <a:extLst>
            <a:ext uri="{FF2B5EF4-FFF2-40B4-BE49-F238E27FC236}">
              <a16:creationId xmlns:a16="http://schemas.microsoft.com/office/drawing/2014/main" id="{8567FF35-DF73-4896-AFC7-99ABB815C56E}"/>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4" name="直線コネクタ 343">
          <a:extLst>
            <a:ext uri="{FF2B5EF4-FFF2-40B4-BE49-F238E27FC236}">
              <a16:creationId xmlns:a16="http://schemas.microsoft.com/office/drawing/2014/main" id="{2ED0E925-658E-4CEB-A4DC-226AE5F29ED8}"/>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45" name="直線コネクタ 344">
          <a:extLst>
            <a:ext uri="{FF2B5EF4-FFF2-40B4-BE49-F238E27FC236}">
              <a16:creationId xmlns:a16="http://schemas.microsoft.com/office/drawing/2014/main" id="{304B33A3-3DE7-4B55-B6E7-3349A4CB590D}"/>
            </a:ext>
          </a:extLst>
        </xdr:cNvPr>
        <xdr:cNvCxnSpPr/>
      </xdr:nvCxnSpPr>
      <xdr:spPr>
        <a:xfrm>
          <a:off x="5826760" y="18070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46" name="テキスト ボックス 345">
          <a:extLst>
            <a:ext uri="{FF2B5EF4-FFF2-40B4-BE49-F238E27FC236}">
              <a16:creationId xmlns:a16="http://schemas.microsoft.com/office/drawing/2014/main" id="{C98A20AE-10F4-4C18-833E-A780B9D4E88C}"/>
            </a:ext>
          </a:extLst>
        </xdr:cNvPr>
        <xdr:cNvSpPr txBox="1"/>
      </xdr:nvSpPr>
      <xdr:spPr>
        <a:xfrm>
          <a:off x="540530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7" name="直線コネクタ 346">
          <a:extLst>
            <a:ext uri="{FF2B5EF4-FFF2-40B4-BE49-F238E27FC236}">
              <a16:creationId xmlns:a16="http://schemas.microsoft.com/office/drawing/2014/main" id="{EDDBF4F0-8391-4D15-8407-F4F92ED5C329}"/>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8" name="テキスト ボックス 347">
          <a:extLst>
            <a:ext uri="{FF2B5EF4-FFF2-40B4-BE49-F238E27FC236}">
              <a16:creationId xmlns:a16="http://schemas.microsoft.com/office/drawing/2014/main" id="{815CC712-F580-4E11-9C6C-5FFF98F44742}"/>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49" name="直線コネクタ 348">
          <a:extLst>
            <a:ext uri="{FF2B5EF4-FFF2-40B4-BE49-F238E27FC236}">
              <a16:creationId xmlns:a16="http://schemas.microsoft.com/office/drawing/2014/main" id="{EC60C465-CC37-4865-AAF9-634955A9E458}"/>
            </a:ext>
          </a:extLst>
        </xdr:cNvPr>
        <xdr:cNvCxnSpPr/>
      </xdr:nvCxnSpPr>
      <xdr:spPr>
        <a:xfrm>
          <a:off x="5826760" y="169506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50" name="テキスト ボックス 349">
          <a:extLst>
            <a:ext uri="{FF2B5EF4-FFF2-40B4-BE49-F238E27FC236}">
              <a16:creationId xmlns:a16="http://schemas.microsoft.com/office/drawing/2014/main" id="{2882847D-AF20-4B94-8EB9-CE283DF4893A}"/>
            </a:ext>
          </a:extLst>
        </xdr:cNvPr>
        <xdr:cNvSpPr txBox="1"/>
      </xdr:nvSpPr>
      <xdr:spPr>
        <a:xfrm>
          <a:off x="540530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1" name="直線コネクタ 350">
          <a:extLst>
            <a:ext uri="{FF2B5EF4-FFF2-40B4-BE49-F238E27FC236}">
              <a16:creationId xmlns:a16="http://schemas.microsoft.com/office/drawing/2014/main" id="{AB851955-E2DA-4357-9DEF-DEAA86D4F6C7}"/>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2" name="テキスト ボックス 351">
          <a:extLst>
            <a:ext uri="{FF2B5EF4-FFF2-40B4-BE49-F238E27FC236}">
              <a16:creationId xmlns:a16="http://schemas.microsoft.com/office/drawing/2014/main" id="{DA354A1E-ED89-4E5E-A7CD-B32CF439B522}"/>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3" name="【市民会館】&#10;一人当たり面積グラフ枠">
          <a:extLst>
            <a:ext uri="{FF2B5EF4-FFF2-40B4-BE49-F238E27FC236}">
              <a16:creationId xmlns:a16="http://schemas.microsoft.com/office/drawing/2014/main" id="{2B7DA5DA-505B-44ED-B666-AEE19A0B87D3}"/>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73343</xdr:rowOff>
    </xdr:from>
    <xdr:to>
      <xdr:col>54</xdr:col>
      <xdr:colOff>189865</xdr:colOff>
      <xdr:row>107</xdr:row>
      <xdr:rowOff>46482</xdr:rowOff>
    </xdr:to>
    <xdr:cxnSp macro="">
      <xdr:nvCxnSpPr>
        <xdr:cNvPr id="354" name="直線コネクタ 353">
          <a:extLst>
            <a:ext uri="{FF2B5EF4-FFF2-40B4-BE49-F238E27FC236}">
              <a16:creationId xmlns:a16="http://schemas.microsoft.com/office/drawing/2014/main" id="{FB459D90-6E1E-491B-B45F-C39B311DB41F}"/>
            </a:ext>
          </a:extLst>
        </xdr:cNvPr>
        <xdr:cNvCxnSpPr/>
      </xdr:nvCxnSpPr>
      <xdr:spPr>
        <a:xfrm flipV="1">
          <a:off x="9219565" y="16837343"/>
          <a:ext cx="0" cy="114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50309</xdr:rowOff>
    </xdr:from>
    <xdr:ext cx="469744" cy="259045"/>
    <xdr:sp macro="" textlink="">
      <xdr:nvSpPr>
        <xdr:cNvPr id="355" name="【市民会館】&#10;一人当たり面積最小値テキスト">
          <a:extLst>
            <a:ext uri="{FF2B5EF4-FFF2-40B4-BE49-F238E27FC236}">
              <a16:creationId xmlns:a16="http://schemas.microsoft.com/office/drawing/2014/main" id="{A2F9FA64-FD08-40EE-BFA2-DD9D24AFEC4F}"/>
            </a:ext>
          </a:extLst>
        </xdr:cNvPr>
        <xdr:cNvSpPr txBox="1"/>
      </xdr:nvSpPr>
      <xdr:spPr>
        <a:xfrm>
          <a:off x="9258300" y="1798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46482</xdr:rowOff>
    </xdr:from>
    <xdr:to>
      <xdr:col>55</xdr:col>
      <xdr:colOff>88900</xdr:colOff>
      <xdr:row>107</xdr:row>
      <xdr:rowOff>46482</xdr:rowOff>
    </xdr:to>
    <xdr:cxnSp macro="">
      <xdr:nvCxnSpPr>
        <xdr:cNvPr id="356" name="直線コネクタ 355">
          <a:extLst>
            <a:ext uri="{FF2B5EF4-FFF2-40B4-BE49-F238E27FC236}">
              <a16:creationId xmlns:a16="http://schemas.microsoft.com/office/drawing/2014/main" id="{42595FEF-01C4-49F6-9416-D2E6A054A658}"/>
            </a:ext>
          </a:extLst>
        </xdr:cNvPr>
        <xdr:cNvCxnSpPr/>
      </xdr:nvCxnSpPr>
      <xdr:spPr>
        <a:xfrm>
          <a:off x="9154160" y="179839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20020</xdr:rowOff>
    </xdr:from>
    <xdr:ext cx="469744" cy="259045"/>
    <xdr:sp macro="" textlink="">
      <xdr:nvSpPr>
        <xdr:cNvPr id="357" name="【市民会館】&#10;一人当たり面積最大値テキスト">
          <a:extLst>
            <a:ext uri="{FF2B5EF4-FFF2-40B4-BE49-F238E27FC236}">
              <a16:creationId xmlns:a16="http://schemas.microsoft.com/office/drawing/2014/main" id="{03163BDA-22EA-4DF4-8E11-CD75671259F2}"/>
            </a:ext>
          </a:extLst>
        </xdr:cNvPr>
        <xdr:cNvSpPr txBox="1"/>
      </xdr:nvSpPr>
      <xdr:spPr>
        <a:xfrm>
          <a:off x="9258300" y="1661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73343</xdr:rowOff>
    </xdr:from>
    <xdr:to>
      <xdr:col>55</xdr:col>
      <xdr:colOff>88900</xdr:colOff>
      <xdr:row>100</xdr:row>
      <xdr:rowOff>73343</xdr:rowOff>
    </xdr:to>
    <xdr:cxnSp macro="">
      <xdr:nvCxnSpPr>
        <xdr:cNvPr id="358" name="直線コネクタ 357">
          <a:extLst>
            <a:ext uri="{FF2B5EF4-FFF2-40B4-BE49-F238E27FC236}">
              <a16:creationId xmlns:a16="http://schemas.microsoft.com/office/drawing/2014/main" id="{1BF99E55-48A0-46DA-A837-7D00B820FE58}"/>
            </a:ext>
          </a:extLst>
        </xdr:cNvPr>
        <xdr:cNvCxnSpPr/>
      </xdr:nvCxnSpPr>
      <xdr:spPr>
        <a:xfrm>
          <a:off x="9154160" y="168373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88980</xdr:rowOff>
    </xdr:from>
    <xdr:ext cx="469744" cy="259045"/>
    <xdr:sp macro="" textlink="">
      <xdr:nvSpPr>
        <xdr:cNvPr id="359" name="【市民会館】&#10;一人当たり面積平均値テキスト">
          <a:extLst>
            <a:ext uri="{FF2B5EF4-FFF2-40B4-BE49-F238E27FC236}">
              <a16:creationId xmlns:a16="http://schemas.microsoft.com/office/drawing/2014/main" id="{58C498AD-8576-444E-BAEE-6BE18760926C}"/>
            </a:ext>
          </a:extLst>
        </xdr:cNvPr>
        <xdr:cNvSpPr txBox="1"/>
      </xdr:nvSpPr>
      <xdr:spPr>
        <a:xfrm>
          <a:off x="9258300" y="175235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110553</xdr:rowOff>
    </xdr:from>
    <xdr:to>
      <xdr:col>55</xdr:col>
      <xdr:colOff>50800</xdr:colOff>
      <xdr:row>105</xdr:row>
      <xdr:rowOff>40703</xdr:rowOff>
    </xdr:to>
    <xdr:sp macro="" textlink="">
      <xdr:nvSpPr>
        <xdr:cNvPr id="360" name="フローチャート: 判断 359">
          <a:extLst>
            <a:ext uri="{FF2B5EF4-FFF2-40B4-BE49-F238E27FC236}">
              <a16:creationId xmlns:a16="http://schemas.microsoft.com/office/drawing/2014/main" id="{3C1BF7DD-5786-4D11-A944-568507A9B8A8}"/>
            </a:ext>
          </a:extLst>
        </xdr:cNvPr>
        <xdr:cNvSpPr/>
      </xdr:nvSpPr>
      <xdr:spPr>
        <a:xfrm>
          <a:off x="9192260" y="175451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2539</xdr:rowOff>
    </xdr:from>
    <xdr:to>
      <xdr:col>50</xdr:col>
      <xdr:colOff>165100</xdr:colOff>
      <xdr:row>105</xdr:row>
      <xdr:rowOff>104139</xdr:rowOff>
    </xdr:to>
    <xdr:sp macro="" textlink="">
      <xdr:nvSpPr>
        <xdr:cNvPr id="361" name="フローチャート: 判断 360">
          <a:extLst>
            <a:ext uri="{FF2B5EF4-FFF2-40B4-BE49-F238E27FC236}">
              <a16:creationId xmlns:a16="http://schemas.microsoft.com/office/drawing/2014/main" id="{D2EC9F84-4806-4ADB-AFEC-2D42F3A51B02}"/>
            </a:ext>
          </a:extLst>
        </xdr:cNvPr>
        <xdr:cNvSpPr/>
      </xdr:nvSpPr>
      <xdr:spPr>
        <a:xfrm>
          <a:off x="8445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362" name="フローチャート: 判断 361">
          <a:extLst>
            <a:ext uri="{FF2B5EF4-FFF2-40B4-BE49-F238E27FC236}">
              <a16:creationId xmlns:a16="http://schemas.microsoft.com/office/drawing/2014/main" id="{C33C4F85-5F1E-440D-BDFC-1B74FFAF1BAF}"/>
            </a:ext>
          </a:extLst>
        </xdr:cNvPr>
        <xdr:cNvSpPr/>
      </xdr:nvSpPr>
      <xdr:spPr>
        <a:xfrm>
          <a:off x="7670800" y="176104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153415</xdr:rowOff>
    </xdr:from>
    <xdr:to>
      <xdr:col>41</xdr:col>
      <xdr:colOff>101600</xdr:colOff>
      <xdr:row>105</xdr:row>
      <xdr:rowOff>83565</xdr:rowOff>
    </xdr:to>
    <xdr:sp macro="" textlink="">
      <xdr:nvSpPr>
        <xdr:cNvPr id="363" name="フローチャート: 判断 362">
          <a:extLst>
            <a:ext uri="{FF2B5EF4-FFF2-40B4-BE49-F238E27FC236}">
              <a16:creationId xmlns:a16="http://schemas.microsoft.com/office/drawing/2014/main" id="{814D8523-7A53-4FF4-9E19-29EFE1825DC7}"/>
            </a:ext>
          </a:extLst>
        </xdr:cNvPr>
        <xdr:cNvSpPr/>
      </xdr:nvSpPr>
      <xdr:spPr>
        <a:xfrm>
          <a:off x="6873240" y="175879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60833</xdr:rowOff>
    </xdr:from>
    <xdr:to>
      <xdr:col>36</xdr:col>
      <xdr:colOff>165100</xdr:colOff>
      <xdr:row>105</xdr:row>
      <xdr:rowOff>162433</xdr:rowOff>
    </xdr:to>
    <xdr:sp macro="" textlink="">
      <xdr:nvSpPr>
        <xdr:cNvPr id="364" name="フローチャート: 判断 363">
          <a:extLst>
            <a:ext uri="{FF2B5EF4-FFF2-40B4-BE49-F238E27FC236}">
              <a16:creationId xmlns:a16="http://schemas.microsoft.com/office/drawing/2014/main" id="{964F2BBD-EE6F-41FD-B57D-C1B3B7BB6C2F}"/>
            </a:ext>
          </a:extLst>
        </xdr:cNvPr>
        <xdr:cNvSpPr/>
      </xdr:nvSpPr>
      <xdr:spPr>
        <a:xfrm>
          <a:off x="6098540" y="1766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70C97C15-034F-4498-B0F8-98D3BEC0BDA5}"/>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7ECFAC1B-5FAF-4B4C-993F-1DB2D62647DC}"/>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DFE9264A-C4C0-47DE-BE7B-10C22AC320DF}"/>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BD7ABCD7-E23A-47A8-996C-5E4DDD8330A3}"/>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BAD7701A-4398-4678-8925-3F769F0F9B8D}"/>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97980</xdr:rowOff>
    </xdr:from>
    <xdr:to>
      <xdr:col>55</xdr:col>
      <xdr:colOff>50800</xdr:colOff>
      <xdr:row>103</xdr:row>
      <xdr:rowOff>28130</xdr:rowOff>
    </xdr:to>
    <xdr:sp macro="" textlink="">
      <xdr:nvSpPr>
        <xdr:cNvPr id="370" name="楕円 369">
          <a:extLst>
            <a:ext uri="{FF2B5EF4-FFF2-40B4-BE49-F238E27FC236}">
              <a16:creationId xmlns:a16="http://schemas.microsoft.com/office/drawing/2014/main" id="{539AA876-748B-42CF-BB56-CD6ED53CAD73}"/>
            </a:ext>
          </a:extLst>
        </xdr:cNvPr>
        <xdr:cNvSpPr/>
      </xdr:nvSpPr>
      <xdr:spPr>
        <a:xfrm>
          <a:off x="9192260" y="171972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120857</xdr:rowOff>
    </xdr:from>
    <xdr:ext cx="469744" cy="259045"/>
    <xdr:sp macro="" textlink="">
      <xdr:nvSpPr>
        <xdr:cNvPr id="371" name="【市民会館】&#10;一人当たり面積該当値テキスト">
          <a:extLst>
            <a:ext uri="{FF2B5EF4-FFF2-40B4-BE49-F238E27FC236}">
              <a16:creationId xmlns:a16="http://schemas.microsoft.com/office/drawing/2014/main" id="{76F7E273-1861-49CA-A81C-5551D460ED4A}"/>
            </a:ext>
          </a:extLst>
        </xdr:cNvPr>
        <xdr:cNvSpPr txBox="1"/>
      </xdr:nvSpPr>
      <xdr:spPr>
        <a:xfrm>
          <a:off x="9258300" y="170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115125</xdr:rowOff>
    </xdr:from>
    <xdr:to>
      <xdr:col>50</xdr:col>
      <xdr:colOff>165100</xdr:colOff>
      <xdr:row>103</xdr:row>
      <xdr:rowOff>45275</xdr:rowOff>
    </xdr:to>
    <xdr:sp macro="" textlink="">
      <xdr:nvSpPr>
        <xdr:cNvPr id="372" name="楕円 371">
          <a:extLst>
            <a:ext uri="{FF2B5EF4-FFF2-40B4-BE49-F238E27FC236}">
              <a16:creationId xmlns:a16="http://schemas.microsoft.com/office/drawing/2014/main" id="{F4AF8610-061F-4EA7-91D6-C57A48085F39}"/>
            </a:ext>
          </a:extLst>
        </xdr:cNvPr>
        <xdr:cNvSpPr/>
      </xdr:nvSpPr>
      <xdr:spPr>
        <a:xfrm>
          <a:off x="8445500" y="172144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148780</xdr:rowOff>
    </xdr:from>
    <xdr:to>
      <xdr:col>55</xdr:col>
      <xdr:colOff>0</xdr:colOff>
      <xdr:row>102</xdr:row>
      <xdr:rowOff>165925</xdr:rowOff>
    </xdr:to>
    <xdr:cxnSp macro="">
      <xdr:nvCxnSpPr>
        <xdr:cNvPr id="373" name="直線コネクタ 372">
          <a:extLst>
            <a:ext uri="{FF2B5EF4-FFF2-40B4-BE49-F238E27FC236}">
              <a16:creationId xmlns:a16="http://schemas.microsoft.com/office/drawing/2014/main" id="{0A2C3E2A-67AA-49BC-8E41-59B55F8A8D5B}"/>
            </a:ext>
          </a:extLst>
        </xdr:cNvPr>
        <xdr:cNvCxnSpPr/>
      </xdr:nvCxnSpPr>
      <xdr:spPr>
        <a:xfrm flipV="1">
          <a:off x="8496300" y="17248060"/>
          <a:ext cx="7239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158559</xdr:rowOff>
    </xdr:from>
    <xdr:to>
      <xdr:col>46</xdr:col>
      <xdr:colOff>38100</xdr:colOff>
      <xdr:row>104</xdr:row>
      <xdr:rowOff>88709</xdr:rowOff>
    </xdr:to>
    <xdr:sp macro="" textlink="">
      <xdr:nvSpPr>
        <xdr:cNvPr id="374" name="楕円 373">
          <a:extLst>
            <a:ext uri="{FF2B5EF4-FFF2-40B4-BE49-F238E27FC236}">
              <a16:creationId xmlns:a16="http://schemas.microsoft.com/office/drawing/2014/main" id="{32EBBA4A-7883-4692-A229-EF6B8E93C415}"/>
            </a:ext>
          </a:extLst>
        </xdr:cNvPr>
        <xdr:cNvSpPr/>
      </xdr:nvSpPr>
      <xdr:spPr>
        <a:xfrm>
          <a:off x="7670800" y="174254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165925</xdr:rowOff>
    </xdr:from>
    <xdr:to>
      <xdr:col>50</xdr:col>
      <xdr:colOff>114300</xdr:colOff>
      <xdr:row>104</xdr:row>
      <xdr:rowOff>37909</xdr:rowOff>
    </xdr:to>
    <xdr:cxnSp macro="">
      <xdr:nvCxnSpPr>
        <xdr:cNvPr id="375" name="直線コネクタ 374">
          <a:extLst>
            <a:ext uri="{FF2B5EF4-FFF2-40B4-BE49-F238E27FC236}">
              <a16:creationId xmlns:a16="http://schemas.microsoft.com/office/drawing/2014/main" id="{8B88D5CB-6DB8-444B-AFB9-B2F75FE2420D}"/>
            </a:ext>
          </a:extLst>
        </xdr:cNvPr>
        <xdr:cNvCxnSpPr/>
      </xdr:nvCxnSpPr>
      <xdr:spPr>
        <a:xfrm flipV="1">
          <a:off x="7713980" y="17265205"/>
          <a:ext cx="782320" cy="20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7683</xdr:rowOff>
    </xdr:from>
    <xdr:to>
      <xdr:col>41</xdr:col>
      <xdr:colOff>101600</xdr:colOff>
      <xdr:row>104</xdr:row>
      <xdr:rowOff>109283</xdr:rowOff>
    </xdr:to>
    <xdr:sp macro="" textlink="">
      <xdr:nvSpPr>
        <xdr:cNvPr id="376" name="楕円 375">
          <a:extLst>
            <a:ext uri="{FF2B5EF4-FFF2-40B4-BE49-F238E27FC236}">
              <a16:creationId xmlns:a16="http://schemas.microsoft.com/office/drawing/2014/main" id="{E7A5F5EB-C462-419A-AB21-972E97233FDE}"/>
            </a:ext>
          </a:extLst>
        </xdr:cNvPr>
        <xdr:cNvSpPr/>
      </xdr:nvSpPr>
      <xdr:spPr>
        <a:xfrm>
          <a:off x="6873240" y="1744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37909</xdr:rowOff>
    </xdr:from>
    <xdr:to>
      <xdr:col>45</xdr:col>
      <xdr:colOff>177800</xdr:colOff>
      <xdr:row>104</xdr:row>
      <xdr:rowOff>58483</xdr:rowOff>
    </xdr:to>
    <xdr:cxnSp macro="">
      <xdr:nvCxnSpPr>
        <xdr:cNvPr id="377" name="直線コネクタ 376">
          <a:extLst>
            <a:ext uri="{FF2B5EF4-FFF2-40B4-BE49-F238E27FC236}">
              <a16:creationId xmlns:a16="http://schemas.microsoft.com/office/drawing/2014/main" id="{6226C241-BE09-4732-9F21-6074B2B7B25C}"/>
            </a:ext>
          </a:extLst>
        </xdr:cNvPr>
        <xdr:cNvCxnSpPr/>
      </xdr:nvCxnSpPr>
      <xdr:spPr>
        <a:xfrm flipV="1">
          <a:off x="6924040" y="17472469"/>
          <a:ext cx="78994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15684</xdr:rowOff>
    </xdr:from>
    <xdr:to>
      <xdr:col>36</xdr:col>
      <xdr:colOff>165100</xdr:colOff>
      <xdr:row>104</xdr:row>
      <xdr:rowOff>117284</xdr:rowOff>
    </xdr:to>
    <xdr:sp macro="" textlink="">
      <xdr:nvSpPr>
        <xdr:cNvPr id="378" name="楕円 377">
          <a:extLst>
            <a:ext uri="{FF2B5EF4-FFF2-40B4-BE49-F238E27FC236}">
              <a16:creationId xmlns:a16="http://schemas.microsoft.com/office/drawing/2014/main" id="{ABF526A7-B748-4A84-BD58-26DE3FB2AC68}"/>
            </a:ext>
          </a:extLst>
        </xdr:cNvPr>
        <xdr:cNvSpPr/>
      </xdr:nvSpPr>
      <xdr:spPr>
        <a:xfrm>
          <a:off x="6098540" y="1745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58483</xdr:rowOff>
    </xdr:from>
    <xdr:to>
      <xdr:col>41</xdr:col>
      <xdr:colOff>50800</xdr:colOff>
      <xdr:row>104</xdr:row>
      <xdr:rowOff>66484</xdr:rowOff>
    </xdr:to>
    <xdr:cxnSp macro="">
      <xdr:nvCxnSpPr>
        <xdr:cNvPr id="379" name="直線コネクタ 378">
          <a:extLst>
            <a:ext uri="{FF2B5EF4-FFF2-40B4-BE49-F238E27FC236}">
              <a16:creationId xmlns:a16="http://schemas.microsoft.com/office/drawing/2014/main" id="{5B9AB1B7-7854-4323-9796-D73063C7E5BF}"/>
            </a:ext>
          </a:extLst>
        </xdr:cNvPr>
        <xdr:cNvCxnSpPr/>
      </xdr:nvCxnSpPr>
      <xdr:spPr>
        <a:xfrm flipV="1">
          <a:off x="6149340" y="17493043"/>
          <a:ext cx="7747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95266</xdr:rowOff>
    </xdr:from>
    <xdr:ext cx="469744" cy="259045"/>
    <xdr:sp macro="" textlink="">
      <xdr:nvSpPr>
        <xdr:cNvPr id="380" name="n_1aveValue【市民会館】&#10;一人当たり面積">
          <a:extLst>
            <a:ext uri="{FF2B5EF4-FFF2-40B4-BE49-F238E27FC236}">
              <a16:creationId xmlns:a16="http://schemas.microsoft.com/office/drawing/2014/main" id="{ECEE4DF4-2A8A-4EDE-9443-3A34E7A88705}"/>
            </a:ext>
          </a:extLst>
        </xdr:cNvPr>
        <xdr:cNvSpPr txBox="1"/>
      </xdr:nvSpPr>
      <xdr:spPr>
        <a:xfrm>
          <a:off x="8271587" y="1769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381" name="n_2aveValue【市民会館】&#10;一人当たり面積">
          <a:extLst>
            <a:ext uri="{FF2B5EF4-FFF2-40B4-BE49-F238E27FC236}">
              <a16:creationId xmlns:a16="http://schemas.microsoft.com/office/drawing/2014/main" id="{33E4B727-77E9-455C-A9BB-6E565C3D7ED9}"/>
            </a:ext>
          </a:extLst>
        </xdr:cNvPr>
        <xdr:cNvSpPr txBox="1"/>
      </xdr:nvSpPr>
      <xdr:spPr>
        <a:xfrm>
          <a:off x="7509587" y="1770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74692</xdr:rowOff>
    </xdr:from>
    <xdr:ext cx="469744" cy="259045"/>
    <xdr:sp macro="" textlink="">
      <xdr:nvSpPr>
        <xdr:cNvPr id="382" name="n_3aveValue【市民会館】&#10;一人当たり面積">
          <a:extLst>
            <a:ext uri="{FF2B5EF4-FFF2-40B4-BE49-F238E27FC236}">
              <a16:creationId xmlns:a16="http://schemas.microsoft.com/office/drawing/2014/main" id="{6CB8937C-4550-499B-97DF-6F9D836D5E9A}"/>
            </a:ext>
          </a:extLst>
        </xdr:cNvPr>
        <xdr:cNvSpPr txBox="1"/>
      </xdr:nvSpPr>
      <xdr:spPr>
        <a:xfrm>
          <a:off x="6712027" y="1767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153560</xdr:rowOff>
    </xdr:from>
    <xdr:ext cx="469744" cy="259045"/>
    <xdr:sp macro="" textlink="">
      <xdr:nvSpPr>
        <xdr:cNvPr id="383" name="n_4aveValue【市民会館】&#10;一人当たり面積">
          <a:extLst>
            <a:ext uri="{FF2B5EF4-FFF2-40B4-BE49-F238E27FC236}">
              <a16:creationId xmlns:a16="http://schemas.microsoft.com/office/drawing/2014/main" id="{D4E56B4D-6FB1-454C-B003-1DFD2F7C5A5E}"/>
            </a:ext>
          </a:extLst>
        </xdr:cNvPr>
        <xdr:cNvSpPr txBox="1"/>
      </xdr:nvSpPr>
      <xdr:spPr>
        <a:xfrm>
          <a:off x="5937327" y="1775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61802</xdr:rowOff>
    </xdr:from>
    <xdr:ext cx="469744" cy="259045"/>
    <xdr:sp macro="" textlink="">
      <xdr:nvSpPr>
        <xdr:cNvPr id="384" name="n_1mainValue【市民会館】&#10;一人当たり面積">
          <a:extLst>
            <a:ext uri="{FF2B5EF4-FFF2-40B4-BE49-F238E27FC236}">
              <a16:creationId xmlns:a16="http://schemas.microsoft.com/office/drawing/2014/main" id="{C94E8658-3A32-44B5-85C0-2D91A6CA2492}"/>
            </a:ext>
          </a:extLst>
        </xdr:cNvPr>
        <xdr:cNvSpPr txBox="1"/>
      </xdr:nvSpPr>
      <xdr:spPr>
        <a:xfrm>
          <a:off x="8271587" y="1699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105236</xdr:rowOff>
    </xdr:from>
    <xdr:ext cx="469744" cy="259045"/>
    <xdr:sp macro="" textlink="">
      <xdr:nvSpPr>
        <xdr:cNvPr id="385" name="n_2mainValue【市民会館】&#10;一人当たり面積">
          <a:extLst>
            <a:ext uri="{FF2B5EF4-FFF2-40B4-BE49-F238E27FC236}">
              <a16:creationId xmlns:a16="http://schemas.microsoft.com/office/drawing/2014/main" id="{466E7C05-7B14-46AF-BA3A-EE7A04F11B20}"/>
            </a:ext>
          </a:extLst>
        </xdr:cNvPr>
        <xdr:cNvSpPr txBox="1"/>
      </xdr:nvSpPr>
      <xdr:spPr>
        <a:xfrm>
          <a:off x="7509587" y="1720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125810</xdr:rowOff>
    </xdr:from>
    <xdr:ext cx="469744" cy="259045"/>
    <xdr:sp macro="" textlink="">
      <xdr:nvSpPr>
        <xdr:cNvPr id="386" name="n_3mainValue【市民会館】&#10;一人当たり面積">
          <a:extLst>
            <a:ext uri="{FF2B5EF4-FFF2-40B4-BE49-F238E27FC236}">
              <a16:creationId xmlns:a16="http://schemas.microsoft.com/office/drawing/2014/main" id="{771C7412-379C-49CF-BE3F-C062324C60AE}"/>
            </a:ext>
          </a:extLst>
        </xdr:cNvPr>
        <xdr:cNvSpPr txBox="1"/>
      </xdr:nvSpPr>
      <xdr:spPr>
        <a:xfrm>
          <a:off x="6712027" y="1722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133811</xdr:rowOff>
    </xdr:from>
    <xdr:ext cx="469744" cy="259045"/>
    <xdr:sp macro="" textlink="">
      <xdr:nvSpPr>
        <xdr:cNvPr id="387" name="n_4mainValue【市民会館】&#10;一人当たり面積">
          <a:extLst>
            <a:ext uri="{FF2B5EF4-FFF2-40B4-BE49-F238E27FC236}">
              <a16:creationId xmlns:a16="http://schemas.microsoft.com/office/drawing/2014/main" id="{E6FF72F3-9E90-4967-AD85-BD85FED99009}"/>
            </a:ext>
          </a:extLst>
        </xdr:cNvPr>
        <xdr:cNvSpPr txBox="1"/>
      </xdr:nvSpPr>
      <xdr:spPr>
        <a:xfrm>
          <a:off x="5937327" y="1723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a:extLst>
            <a:ext uri="{FF2B5EF4-FFF2-40B4-BE49-F238E27FC236}">
              <a16:creationId xmlns:a16="http://schemas.microsoft.com/office/drawing/2014/main" id="{BAA6CECF-994C-4AD1-8D59-A98E3E3E2715}"/>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a:extLst>
            <a:ext uri="{FF2B5EF4-FFF2-40B4-BE49-F238E27FC236}">
              <a16:creationId xmlns:a16="http://schemas.microsoft.com/office/drawing/2014/main" id="{1234F23C-D474-4E79-8737-9174094196EA}"/>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a:extLst>
            <a:ext uri="{FF2B5EF4-FFF2-40B4-BE49-F238E27FC236}">
              <a16:creationId xmlns:a16="http://schemas.microsoft.com/office/drawing/2014/main" id="{55CF6820-BD3E-48C3-94BC-7483D32E7695}"/>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a:extLst>
            <a:ext uri="{FF2B5EF4-FFF2-40B4-BE49-F238E27FC236}">
              <a16:creationId xmlns:a16="http://schemas.microsoft.com/office/drawing/2014/main" id="{A5BA2516-0192-483E-B28F-1A243D28B372}"/>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a:extLst>
            <a:ext uri="{FF2B5EF4-FFF2-40B4-BE49-F238E27FC236}">
              <a16:creationId xmlns:a16="http://schemas.microsoft.com/office/drawing/2014/main" id="{2437850B-18F3-4FB0-A897-0F84313812C2}"/>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a:extLst>
            <a:ext uri="{FF2B5EF4-FFF2-40B4-BE49-F238E27FC236}">
              <a16:creationId xmlns:a16="http://schemas.microsoft.com/office/drawing/2014/main" id="{8FEE2D4D-D61B-4508-9946-2D0451E71D77}"/>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a:extLst>
            <a:ext uri="{FF2B5EF4-FFF2-40B4-BE49-F238E27FC236}">
              <a16:creationId xmlns:a16="http://schemas.microsoft.com/office/drawing/2014/main" id="{615FD757-7872-4B55-BEEE-5744C6CA1D14}"/>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a:extLst>
            <a:ext uri="{FF2B5EF4-FFF2-40B4-BE49-F238E27FC236}">
              <a16:creationId xmlns:a16="http://schemas.microsoft.com/office/drawing/2014/main" id="{706A483A-C9D5-452C-8949-417CAD9D0C9E}"/>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a:extLst>
            <a:ext uri="{FF2B5EF4-FFF2-40B4-BE49-F238E27FC236}">
              <a16:creationId xmlns:a16="http://schemas.microsoft.com/office/drawing/2014/main" id="{730D3727-9794-4A6E-A306-D87F9F281CE1}"/>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a:extLst>
            <a:ext uri="{FF2B5EF4-FFF2-40B4-BE49-F238E27FC236}">
              <a16:creationId xmlns:a16="http://schemas.microsoft.com/office/drawing/2014/main" id="{B838445D-489F-4EAE-8EFA-B5621790CD57}"/>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a:extLst>
            <a:ext uri="{FF2B5EF4-FFF2-40B4-BE49-F238E27FC236}">
              <a16:creationId xmlns:a16="http://schemas.microsoft.com/office/drawing/2014/main" id="{5F71D2EB-0337-4865-B993-86755C09CD6A}"/>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a:extLst>
            <a:ext uri="{FF2B5EF4-FFF2-40B4-BE49-F238E27FC236}">
              <a16:creationId xmlns:a16="http://schemas.microsoft.com/office/drawing/2014/main" id="{5CCA2E05-70AE-49AE-87CC-2ED14F219A6A}"/>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0" name="テキスト ボックス 399">
          <a:extLst>
            <a:ext uri="{FF2B5EF4-FFF2-40B4-BE49-F238E27FC236}">
              <a16:creationId xmlns:a16="http://schemas.microsoft.com/office/drawing/2014/main" id="{D5EC0AF2-4F3E-427B-87CA-F9377958A401}"/>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a:extLst>
            <a:ext uri="{FF2B5EF4-FFF2-40B4-BE49-F238E27FC236}">
              <a16:creationId xmlns:a16="http://schemas.microsoft.com/office/drawing/2014/main" id="{BF80DB19-C13D-4954-AC11-D1B6E9AA6FE1}"/>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a:extLst>
            <a:ext uri="{FF2B5EF4-FFF2-40B4-BE49-F238E27FC236}">
              <a16:creationId xmlns:a16="http://schemas.microsoft.com/office/drawing/2014/main" id="{2C8BCE75-C106-45AA-B50A-0CC81C47BF5C}"/>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a:extLst>
            <a:ext uri="{FF2B5EF4-FFF2-40B4-BE49-F238E27FC236}">
              <a16:creationId xmlns:a16="http://schemas.microsoft.com/office/drawing/2014/main" id="{22E2391E-5E62-4CCA-A3B9-66FD8F5FF4BB}"/>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a:extLst>
            <a:ext uri="{FF2B5EF4-FFF2-40B4-BE49-F238E27FC236}">
              <a16:creationId xmlns:a16="http://schemas.microsoft.com/office/drawing/2014/main" id="{E2CC5A04-5368-4F2E-9D2A-C560C730E98A}"/>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a:extLst>
            <a:ext uri="{FF2B5EF4-FFF2-40B4-BE49-F238E27FC236}">
              <a16:creationId xmlns:a16="http://schemas.microsoft.com/office/drawing/2014/main" id="{7A1CB139-DAEE-4195-8071-062F4728C5A3}"/>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a:extLst>
            <a:ext uri="{FF2B5EF4-FFF2-40B4-BE49-F238E27FC236}">
              <a16:creationId xmlns:a16="http://schemas.microsoft.com/office/drawing/2014/main" id="{7CE66386-C032-48CC-9B49-CD78237E4899}"/>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a:extLst>
            <a:ext uri="{FF2B5EF4-FFF2-40B4-BE49-F238E27FC236}">
              <a16:creationId xmlns:a16="http://schemas.microsoft.com/office/drawing/2014/main" id="{C733A6C6-8B27-4C9F-96B9-6597D48AE9D6}"/>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a:extLst>
            <a:ext uri="{FF2B5EF4-FFF2-40B4-BE49-F238E27FC236}">
              <a16:creationId xmlns:a16="http://schemas.microsoft.com/office/drawing/2014/main" id="{A6F96A7D-67A4-4771-93C5-1AB12619BE5C}"/>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a:extLst>
            <a:ext uri="{FF2B5EF4-FFF2-40B4-BE49-F238E27FC236}">
              <a16:creationId xmlns:a16="http://schemas.microsoft.com/office/drawing/2014/main" id="{C3BE2F0D-8E46-4100-B7D3-A3DB3E8FA24B}"/>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0" name="テキスト ボックス 409">
          <a:extLst>
            <a:ext uri="{FF2B5EF4-FFF2-40B4-BE49-F238E27FC236}">
              <a16:creationId xmlns:a16="http://schemas.microsoft.com/office/drawing/2014/main" id="{6D1AA7DD-6767-47AA-84E4-4AAC7065D351}"/>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88AC6B73-B946-4E62-B49D-E8AD98BE9912}"/>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2" name="【一般廃棄物処理施設】&#10;有形固定資産減価償却率グラフ枠">
          <a:extLst>
            <a:ext uri="{FF2B5EF4-FFF2-40B4-BE49-F238E27FC236}">
              <a16:creationId xmlns:a16="http://schemas.microsoft.com/office/drawing/2014/main" id="{713C17FE-69EA-4611-A674-6FF591B9EA1D}"/>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166007</xdr:rowOff>
    </xdr:from>
    <xdr:to>
      <xdr:col>85</xdr:col>
      <xdr:colOff>126364</xdr:colOff>
      <xdr:row>41</xdr:row>
      <xdr:rowOff>157843</xdr:rowOff>
    </xdr:to>
    <xdr:cxnSp macro="">
      <xdr:nvCxnSpPr>
        <xdr:cNvPr id="413" name="直線コネクタ 412">
          <a:extLst>
            <a:ext uri="{FF2B5EF4-FFF2-40B4-BE49-F238E27FC236}">
              <a16:creationId xmlns:a16="http://schemas.microsoft.com/office/drawing/2014/main" id="{E3B90ED9-3169-498B-9183-A9AD6B5B2C39}"/>
            </a:ext>
          </a:extLst>
        </xdr:cNvPr>
        <xdr:cNvCxnSpPr/>
      </xdr:nvCxnSpPr>
      <xdr:spPr>
        <a:xfrm flipV="1">
          <a:off x="14375764" y="5698127"/>
          <a:ext cx="0" cy="133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161670</xdr:rowOff>
    </xdr:from>
    <xdr:ext cx="405111" cy="259045"/>
    <xdr:sp macro="" textlink="">
      <xdr:nvSpPr>
        <xdr:cNvPr id="414" name="【一般廃棄物処理施設】&#10;有形固定資産減価償却率最小値テキスト">
          <a:extLst>
            <a:ext uri="{FF2B5EF4-FFF2-40B4-BE49-F238E27FC236}">
              <a16:creationId xmlns:a16="http://schemas.microsoft.com/office/drawing/2014/main" id="{EC87214B-B02D-4F7C-A7DA-3B584E222229}"/>
            </a:ext>
          </a:extLst>
        </xdr:cNvPr>
        <xdr:cNvSpPr txBox="1"/>
      </xdr:nvSpPr>
      <xdr:spPr>
        <a:xfrm>
          <a:off x="14414500" y="703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157843</xdr:rowOff>
    </xdr:from>
    <xdr:to>
      <xdr:col>86</xdr:col>
      <xdr:colOff>25400</xdr:colOff>
      <xdr:row>41</xdr:row>
      <xdr:rowOff>157843</xdr:rowOff>
    </xdr:to>
    <xdr:cxnSp macro="">
      <xdr:nvCxnSpPr>
        <xdr:cNvPr id="415" name="直線コネクタ 414">
          <a:extLst>
            <a:ext uri="{FF2B5EF4-FFF2-40B4-BE49-F238E27FC236}">
              <a16:creationId xmlns:a16="http://schemas.microsoft.com/office/drawing/2014/main" id="{DE8DEB2A-0033-4430-9C80-811DEFE3A6EC}"/>
            </a:ext>
          </a:extLst>
        </xdr:cNvPr>
        <xdr:cNvCxnSpPr/>
      </xdr:nvCxnSpPr>
      <xdr:spPr>
        <a:xfrm>
          <a:off x="14287500" y="70310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112684</xdr:rowOff>
    </xdr:from>
    <xdr:ext cx="405111" cy="259045"/>
    <xdr:sp macro="" textlink="">
      <xdr:nvSpPr>
        <xdr:cNvPr id="416" name="【一般廃棄物処理施設】&#10;有形固定資産減価償却率最大値テキスト">
          <a:extLst>
            <a:ext uri="{FF2B5EF4-FFF2-40B4-BE49-F238E27FC236}">
              <a16:creationId xmlns:a16="http://schemas.microsoft.com/office/drawing/2014/main" id="{56F9A33D-FBF0-4FF6-A45E-5D05BC2242A5}"/>
            </a:ext>
          </a:extLst>
        </xdr:cNvPr>
        <xdr:cNvSpPr txBox="1"/>
      </xdr:nvSpPr>
      <xdr:spPr>
        <a:xfrm>
          <a:off x="14414500" y="5477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166007</xdr:rowOff>
    </xdr:from>
    <xdr:to>
      <xdr:col>86</xdr:col>
      <xdr:colOff>25400</xdr:colOff>
      <xdr:row>33</xdr:row>
      <xdr:rowOff>166007</xdr:rowOff>
    </xdr:to>
    <xdr:cxnSp macro="">
      <xdr:nvCxnSpPr>
        <xdr:cNvPr id="417" name="直線コネクタ 416">
          <a:extLst>
            <a:ext uri="{FF2B5EF4-FFF2-40B4-BE49-F238E27FC236}">
              <a16:creationId xmlns:a16="http://schemas.microsoft.com/office/drawing/2014/main" id="{512721B6-9CBF-4B9D-84D9-5F8234F4B2F2}"/>
            </a:ext>
          </a:extLst>
        </xdr:cNvPr>
        <xdr:cNvCxnSpPr/>
      </xdr:nvCxnSpPr>
      <xdr:spPr>
        <a:xfrm>
          <a:off x="14287500" y="56981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167476</xdr:rowOff>
    </xdr:from>
    <xdr:ext cx="405111" cy="259045"/>
    <xdr:sp macro="" textlink="">
      <xdr:nvSpPr>
        <xdr:cNvPr id="418" name="【一般廃棄物処理施設】&#10;有形固定資産減価償却率平均値テキスト">
          <a:extLst>
            <a:ext uri="{FF2B5EF4-FFF2-40B4-BE49-F238E27FC236}">
              <a16:creationId xmlns:a16="http://schemas.microsoft.com/office/drawing/2014/main" id="{E64F5B57-C674-47C3-BD7A-7B99842E018A}"/>
            </a:ext>
          </a:extLst>
        </xdr:cNvPr>
        <xdr:cNvSpPr txBox="1"/>
      </xdr:nvSpPr>
      <xdr:spPr>
        <a:xfrm>
          <a:off x="14414500" y="6202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144599</xdr:rowOff>
    </xdr:from>
    <xdr:to>
      <xdr:col>85</xdr:col>
      <xdr:colOff>177800</xdr:colOff>
      <xdr:row>38</xdr:row>
      <xdr:rowOff>74749</xdr:rowOff>
    </xdr:to>
    <xdr:sp macro="" textlink="">
      <xdr:nvSpPr>
        <xdr:cNvPr id="419" name="フローチャート: 判断 418">
          <a:extLst>
            <a:ext uri="{FF2B5EF4-FFF2-40B4-BE49-F238E27FC236}">
              <a16:creationId xmlns:a16="http://schemas.microsoft.com/office/drawing/2014/main" id="{7CD88BAD-863C-4943-A9FF-7E96B1B15789}"/>
            </a:ext>
          </a:extLst>
        </xdr:cNvPr>
        <xdr:cNvSpPr/>
      </xdr:nvSpPr>
      <xdr:spPr>
        <a:xfrm>
          <a:off x="14325600" y="634727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420" name="フローチャート: 判断 419">
          <a:extLst>
            <a:ext uri="{FF2B5EF4-FFF2-40B4-BE49-F238E27FC236}">
              <a16:creationId xmlns:a16="http://schemas.microsoft.com/office/drawing/2014/main" id="{299C8EC3-BF7D-479A-AA56-AB3A5017BD9B}"/>
            </a:ext>
          </a:extLst>
        </xdr:cNvPr>
        <xdr:cNvSpPr/>
      </xdr:nvSpPr>
      <xdr:spPr>
        <a:xfrm>
          <a:off x="13578840" y="6353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128270</xdr:rowOff>
    </xdr:from>
    <xdr:to>
      <xdr:col>76</xdr:col>
      <xdr:colOff>165100</xdr:colOff>
      <xdr:row>38</xdr:row>
      <xdr:rowOff>58420</xdr:rowOff>
    </xdr:to>
    <xdr:sp macro="" textlink="">
      <xdr:nvSpPr>
        <xdr:cNvPr id="421" name="フローチャート: 判断 420">
          <a:extLst>
            <a:ext uri="{FF2B5EF4-FFF2-40B4-BE49-F238E27FC236}">
              <a16:creationId xmlns:a16="http://schemas.microsoft.com/office/drawing/2014/main" id="{BE30F64A-AEC8-4E15-A51B-B110CA660C63}"/>
            </a:ext>
          </a:extLst>
        </xdr:cNvPr>
        <xdr:cNvSpPr/>
      </xdr:nvSpPr>
      <xdr:spPr>
        <a:xfrm>
          <a:off x="12804140" y="6330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12337</xdr:rowOff>
    </xdr:from>
    <xdr:to>
      <xdr:col>72</xdr:col>
      <xdr:colOff>38100</xdr:colOff>
      <xdr:row>39</xdr:row>
      <xdr:rowOff>113937</xdr:rowOff>
    </xdr:to>
    <xdr:sp macro="" textlink="">
      <xdr:nvSpPr>
        <xdr:cNvPr id="422" name="フローチャート: 判断 421">
          <a:extLst>
            <a:ext uri="{FF2B5EF4-FFF2-40B4-BE49-F238E27FC236}">
              <a16:creationId xmlns:a16="http://schemas.microsoft.com/office/drawing/2014/main" id="{C11109C5-AD69-4DF4-B45B-B73309212EAF}"/>
            </a:ext>
          </a:extLst>
        </xdr:cNvPr>
        <xdr:cNvSpPr/>
      </xdr:nvSpPr>
      <xdr:spPr>
        <a:xfrm>
          <a:off x="12029440" y="65502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92347</xdr:rowOff>
    </xdr:from>
    <xdr:to>
      <xdr:col>67</xdr:col>
      <xdr:colOff>101600</xdr:colOff>
      <xdr:row>40</xdr:row>
      <xdr:rowOff>22497</xdr:rowOff>
    </xdr:to>
    <xdr:sp macro="" textlink="">
      <xdr:nvSpPr>
        <xdr:cNvPr id="423" name="フローチャート: 判断 422">
          <a:extLst>
            <a:ext uri="{FF2B5EF4-FFF2-40B4-BE49-F238E27FC236}">
              <a16:creationId xmlns:a16="http://schemas.microsoft.com/office/drawing/2014/main" id="{3218A600-C84F-4A8E-8FEC-1A8090B7E92C}"/>
            </a:ext>
          </a:extLst>
        </xdr:cNvPr>
        <xdr:cNvSpPr/>
      </xdr:nvSpPr>
      <xdr:spPr>
        <a:xfrm>
          <a:off x="11231880" y="66303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27584109-DEA5-4B71-BE80-AF4FE9061466}"/>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D8777362-B61B-43DE-B82F-5E25A4B5A54E}"/>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BA94B37C-4FCE-43AE-B70B-4A934EBECE5E}"/>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2E88AB2B-2FD5-4208-9459-7AEDA679956E}"/>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56AFD529-99A7-42B6-9AD0-231F636C1F56}"/>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59690</xdr:rowOff>
    </xdr:from>
    <xdr:to>
      <xdr:col>85</xdr:col>
      <xdr:colOff>177800</xdr:colOff>
      <xdr:row>41</xdr:row>
      <xdr:rowOff>161290</xdr:rowOff>
    </xdr:to>
    <xdr:sp macro="" textlink="">
      <xdr:nvSpPr>
        <xdr:cNvPr id="429" name="楕円 428">
          <a:extLst>
            <a:ext uri="{FF2B5EF4-FFF2-40B4-BE49-F238E27FC236}">
              <a16:creationId xmlns:a16="http://schemas.microsoft.com/office/drawing/2014/main" id="{56BAE2B4-20B7-4E49-B7C5-0649555A5F06}"/>
            </a:ext>
          </a:extLst>
        </xdr:cNvPr>
        <xdr:cNvSpPr/>
      </xdr:nvSpPr>
      <xdr:spPr>
        <a:xfrm>
          <a:off x="14325600" y="693293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146067</xdr:rowOff>
    </xdr:from>
    <xdr:ext cx="405111" cy="259045"/>
    <xdr:sp macro="" textlink="">
      <xdr:nvSpPr>
        <xdr:cNvPr id="430" name="【一般廃棄物処理施設】&#10;有形固定資産減価償却率該当値テキスト">
          <a:extLst>
            <a:ext uri="{FF2B5EF4-FFF2-40B4-BE49-F238E27FC236}">
              <a16:creationId xmlns:a16="http://schemas.microsoft.com/office/drawing/2014/main" id="{D98E3BA8-F149-4B71-8DDE-4086C53BA1A9}"/>
            </a:ext>
          </a:extLst>
        </xdr:cNvPr>
        <xdr:cNvSpPr txBox="1"/>
      </xdr:nvSpPr>
      <xdr:spPr>
        <a:xfrm>
          <a:off x="14414500" y="685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35197</xdr:rowOff>
    </xdr:from>
    <xdr:to>
      <xdr:col>81</xdr:col>
      <xdr:colOff>101600</xdr:colOff>
      <xdr:row>41</xdr:row>
      <xdr:rowOff>136797</xdr:rowOff>
    </xdr:to>
    <xdr:sp macro="" textlink="">
      <xdr:nvSpPr>
        <xdr:cNvPr id="431" name="楕円 430">
          <a:extLst>
            <a:ext uri="{FF2B5EF4-FFF2-40B4-BE49-F238E27FC236}">
              <a16:creationId xmlns:a16="http://schemas.microsoft.com/office/drawing/2014/main" id="{10B8DCFF-363A-4F72-9006-7208F36B4175}"/>
            </a:ext>
          </a:extLst>
        </xdr:cNvPr>
        <xdr:cNvSpPr/>
      </xdr:nvSpPr>
      <xdr:spPr>
        <a:xfrm>
          <a:off x="13578840" y="690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85997</xdr:rowOff>
    </xdr:from>
    <xdr:to>
      <xdr:col>85</xdr:col>
      <xdr:colOff>127000</xdr:colOff>
      <xdr:row>41</xdr:row>
      <xdr:rowOff>110490</xdr:rowOff>
    </xdr:to>
    <xdr:cxnSp macro="">
      <xdr:nvCxnSpPr>
        <xdr:cNvPr id="432" name="直線コネクタ 431">
          <a:extLst>
            <a:ext uri="{FF2B5EF4-FFF2-40B4-BE49-F238E27FC236}">
              <a16:creationId xmlns:a16="http://schemas.microsoft.com/office/drawing/2014/main" id="{F49187F3-28D3-442E-9273-A78CF9D79AC5}"/>
            </a:ext>
          </a:extLst>
        </xdr:cNvPr>
        <xdr:cNvCxnSpPr/>
      </xdr:nvCxnSpPr>
      <xdr:spPr>
        <a:xfrm>
          <a:off x="13629640" y="6959237"/>
          <a:ext cx="74676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159294</xdr:rowOff>
    </xdr:from>
    <xdr:to>
      <xdr:col>76</xdr:col>
      <xdr:colOff>165100</xdr:colOff>
      <xdr:row>41</xdr:row>
      <xdr:rowOff>89444</xdr:rowOff>
    </xdr:to>
    <xdr:sp macro="" textlink="">
      <xdr:nvSpPr>
        <xdr:cNvPr id="433" name="楕円 432">
          <a:extLst>
            <a:ext uri="{FF2B5EF4-FFF2-40B4-BE49-F238E27FC236}">
              <a16:creationId xmlns:a16="http://schemas.microsoft.com/office/drawing/2014/main" id="{A2B61D90-2D6A-4B2E-B583-C25CBCD098B5}"/>
            </a:ext>
          </a:extLst>
        </xdr:cNvPr>
        <xdr:cNvSpPr/>
      </xdr:nvSpPr>
      <xdr:spPr>
        <a:xfrm>
          <a:off x="12804140" y="68648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38644</xdr:rowOff>
    </xdr:from>
    <xdr:to>
      <xdr:col>81</xdr:col>
      <xdr:colOff>50800</xdr:colOff>
      <xdr:row>41</xdr:row>
      <xdr:rowOff>85997</xdr:rowOff>
    </xdr:to>
    <xdr:cxnSp macro="">
      <xdr:nvCxnSpPr>
        <xdr:cNvPr id="434" name="直線コネクタ 433">
          <a:extLst>
            <a:ext uri="{FF2B5EF4-FFF2-40B4-BE49-F238E27FC236}">
              <a16:creationId xmlns:a16="http://schemas.microsoft.com/office/drawing/2014/main" id="{AF7F727A-4F78-47B2-A158-7FBE23736CFB}"/>
            </a:ext>
          </a:extLst>
        </xdr:cNvPr>
        <xdr:cNvCxnSpPr/>
      </xdr:nvCxnSpPr>
      <xdr:spPr>
        <a:xfrm>
          <a:off x="12854940" y="6911884"/>
          <a:ext cx="7747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110309</xdr:rowOff>
    </xdr:from>
    <xdr:to>
      <xdr:col>72</xdr:col>
      <xdr:colOff>38100</xdr:colOff>
      <xdr:row>41</xdr:row>
      <xdr:rowOff>40459</xdr:rowOff>
    </xdr:to>
    <xdr:sp macro="" textlink="">
      <xdr:nvSpPr>
        <xdr:cNvPr id="435" name="楕円 434">
          <a:extLst>
            <a:ext uri="{FF2B5EF4-FFF2-40B4-BE49-F238E27FC236}">
              <a16:creationId xmlns:a16="http://schemas.microsoft.com/office/drawing/2014/main" id="{A4489AF7-E964-446F-A6BC-75B1F343F831}"/>
            </a:ext>
          </a:extLst>
        </xdr:cNvPr>
        <xdr:cNvSpPr/>
      </xdr:nvSpPr>
      <xdr:spPr>
        <a:xfrm>
          <a:off x="12029440" y="68159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161109</xdr:rowOff>
    </xdr:from>
    <xdr:to>
      <xdr:col>76</xdr:col>
      <xdr:colOff>114300</xdr:colOff>
      <xdr:row>41</xdr:row>
      <xdr:rowOff>38644</xdr:rowOff>
    </xdr:to>
    <xdr:cxnSp macro="">
      <xdr:nvCxnSpPr>
        <xdr:cNvPr id="436" name="直線コネクタ 435">
          <a:extLst>
            <a:ext uri="{FF2B5EF4-FFF2-40B4-BE49-F238E27FC236}">
              <a16:creationId xmlns:a16="http://schemas.microsoft.com/office/drawing/2014/main" id="{50A08892-BC30-4099-8626-56ED7A185C9C}"/>
            </a:ext>
          </a:extLst>
        </xdr:cNvPr>
        <xdr:cNvCxnSpPr/>
      </xdr:nvCxnSpPr>
      <xdr:spPr>
        <a:xfrm>
          <a:off x="12072620" y="6866709"/>
          <a:ext cx="782320" cy="4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62956</xdr:rowOff>
    </xdr:from>
    <xdr:to>
      <xdr:col>67</xdr:col>
      <xdr:colOff>101600</xdr:colOff>
      <xdr:row>40</xdr:row>
      <xdr:rowOff>164556</xdr:rowOff>
    </xdr:to>
    <xdr:sp macro="" textlink="">
      <xdr:nvSpPr>
        <xdr:cNvPr id="437" name="楕円 436">
          <a:extLst>
            <a:ext uri="{FF2B5EF4-FFF2-40B4-BE49-F238E27FC236}">
              <a16:creationId xmlns:a16="http://schemas.microsoft.com/office/drawing/2014/main" id="{C968D4C5-D646-43DD-99FA-59D8D030F0F7}"/>
            </a:ext>
          </a:extLst>
        </xdr:cNvPr>
        <xdr:cNvSpPr/>
      </xdr:nvSpPr>
      <xdr:spPr>
        <a:xfrm>
          <a:off x="11231880" y="676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113756</xdr:rowOff>
    </xdr:from>
    <xdr:to>
      <xdr:col>71</xdr:col>
      <xdr:colOff>177800</xdr:colOff>
      <xdr:row>40</xdr:row>
      <xdr:rowOff>161109</xdr:rowOff>
    </xdr:to>
    <xdr:cxnSp macro="">
      <xdr:nvCxnSpPr>
        <xdr:cNvPr id="438" name="直線コネクタ 437">
          <a:extLst>
            <a:ext uri="{FF2B5EF4-FFF2-40B4-BE49-F238E27FC236}">
              <a16:creationId xmlns:a16="http://schemas.microsoft.com/office/drawing/2014/main" id="{6809B13E-1518-487A-A7CC-DB3867812B9B}"/>
            </a:ext>
          </a:extLst>
        </xdr:cNvPr>
        <xdr:cNvCxnSpPr/>
      </xdr:nvCxnSpPr>
      <xdr:spPr>
        <a:xfrm>
          <a:off x="11282680" y="6819356"/>
          <a:ext cx="78994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439" name="n_1aveValue【一般廃棄物処理施設】&#10;有形固定資産減価償却率">
          <a:extLst>
            <a:ext uri="{FF2B5EF4-FFF2-40B4-BE49-F238E27FC236}">
              <a16:creationId xmlns:a16="http://schemas.microsoft.com/office/drawing/2014/main" id="{69A67143-565D-4469-B12D-85779BA035E6}"/>
            </a:ext>
          </a:extLst>
        </xdr:cNvPr>
        <xdr:cNvSpPr txBox="1"/>
      </xdr:nvSpPr>
      <xdr:spPr>
        <a:xfrm>
          <a:off x="134372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74947</xdr:rowOff>
    </xdr:from>
    <xdr:ext cx="405111" cy="259045"/>
    <xdr:sp macro="" textlink="">
      <xdr:nvSpPr>
        <xdr:cNvPr id="440" name="n_2aveValue【一般廃棄物処理施設】&#10;有形固定資産減価償却率">
          <a:extLst>
            <a:ext uri="{FF2B5EF4-FFF2-40B4-BE49-F238E27FC236}">
              <a16:creationId xmlns:a16="http://schemas.microsoft.com/office/drawing/2014/main" id="{D4C519D0-117C-4C71-8ABE-64DFAF5C7ECC}"/>
            </a:ext>
          </a:extLst>
        </xdr:cNvPr>
        <xdr:cNvSpPr txBox="1"/>
      </xdr:nvSpPr>
      <xdr:spPr>
        <a:xfrm>
          <a:off x="126752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130464</xdr:rowOff>
    </xdr:from>
    <xdr:ext cx="405111" cy="259045"/>
    <xdr:sp macro="" textlink="">
      <xdr:nvSpPr>
        <xdr:cNvPr id="441" name="n_3aveValue【一般廃棄物処理施設】&#10;有形固定資産減価償却率">
          <a:extLst>
            <a:ext uri="{FF2B5EF4-FFF2-40B4-BE49-F238E27FC236}">
              <a16:creationId xmlns:a16="http://schemas.microsoft.com/office/drawing/2014/main" id="{033DD171-05A8-4AB2-B62F-E90E9069F09C}"/>
            </a:ext>
          </a:extLst>
        </xdr:cNvPr>
        <xdr:cNvSpPr txBox="1"/>
      </xdr:nvSpPr>
      <xdr:spPr>
        <a:xfrm>
          <a:off x="11900544" y="6333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39024</xdr:rowOff>
    </xdr:from>
    <xdr:ext cx="405111" cy="259045"/>
    <xdr:sp macro="" textlink="">
      <xdr:nvSpPr>
        <xdr:cNvPr id="442" name="n_4aveValue【一般廃棄物処理施設】&#10;有形固定資産減価償却率">
          <a:extLst>
            <a:ext uri="{FF2B5EF4-FFF2-40B4-BE49-F238E27FC236}">
              <a16:creationId xmlns:a16="http://schemas.microsoft.com/office/drawing/2014/main" id="{A41967FB-C996-4BE2-BE58-912B36F8CE18}"/>
            </a:ext>
          </a:extLst>
        </xdr:cNvPr>
        <xdr:cNvSpPr txBox="1"/>
      </xdr:nvSpPr>
      <xdr:spPr>
        <a:xfrm>
          <a:off x="11102984" y="6409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127924</xdr:rowOff>
    </xdr:from>
    <xdr:ext cx="405111" cy="259045"/>
    <xdr:sp macro="" textlink="">
      <xdr:nvSpPr>
        <xdr:cNvPr id="443" name="n_1mainValue【一般廃棄物処理施設】&#10;有形固定資産減価償却率">
          <a:extLst>
            <a:ext uri="{FF2B5EF4-FFF2-40B4-BE49-F238E27FC236}">
              <a16:creationId xmlns:a16="http://schemas.microsoft.com/office/drawing/2014/main" id="{A3416E1C-5F2D-4DA5-ACCA-5E55274D7BB0}"/>
            </a:ext>
          </a:extLst>
        </xdr:cNvPr>
        <xdr:cNvSpPr txBox="1"/>
      </xdr:nvSpPr>
      <xdr:spPr>
        <a:xfrm>
          <a:off x="13437244" y="700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80571</xdr:rowOff>
    </xdr:from>
    <xdr:ext cx="405111" cy="259045"/>
    <xdr:sp macro="" textlink="">
      <xdr:nvSpPr>
        <xdr:cNvPr id="444" name="n_2mainValue【一般廃棄物処理施設】&#10;有形固定資産減価償却率">
          <a:extLst>
            <a:ext uri="{FF2B5EF4-FFF2-40B4-BE49-F238E27FC236}">
              <a16:creationId xmlns:a16="http://schemas.microsoft.com/office/drawing/2014/main" id="{A8CAE68F-4008-4128-ADDE-3F8D7A4E605D}"/>
            </a:ext>
          </a:extLst>
        </xdr:cNvPr>
        <xdr:cNvSpPr txBox="1"/>
      </xdr:nvSpPr>
      <xdr:spPr>
        <a:xfrm>
          <a:off x="12675244" y="695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31586</xdr:rowOff>
    </xdr:from>
    <xdr:ext cx="405111" cy="259045"/>
    <xdr:sp macro="" textlink="">
      <xdr:nvSpPr>
        <xdr:cNvPr id="445" name="n_3mainValue【一般廃棄物処理施設】&#10;有形固定資産減価償却率">
          <a:extLst>
            <a:ext uri="{FF2B5EF4-FFF2-40B4-BE49-F238E27FC236}">
              <a16:creationId xmlns:a16="http://schemas.microsoft.com/office/drawing/2014/main" id="{7C5210E9-DBA3-4DAD-BAF2-E095BD9A0136}"/>
            </a:ext>
          </a:extLst>
        </xdr:cNvPr>
        <xdr:cNvSpPr txBox="1"/>
      </xdr:nvSpPr>
      <xdr:spPr>
        <a:xfrm>
          <a:off x="11900544" y="690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155683</xdr:rowOff>
    </xdr:from>
    <xdr:ext cx="405111" cy="259045"/>
    <xdr:sp macro="" textlink="">
      <xdr:nvSpPr>
        <xdr:cNvPr id="446" name="n_4mainValue【一般廃棄物処理施設】&#10;有形固定資産減価償却率">
          <a:extLst>
            <a:ext uri="{FF2B5EF4-FFF2-40B4-BE49-F238E27FC236}">
              <a16:creationId xmlns:a16="http://schemas.microsoft.com/office/drawing/2014/main" id="{125BBD55-2BA0-43CA-BA21-3FCB927FE348}"/>
            </a:ext>
          </a:extLst>
        </xdr:cNvPr>
        <xdr:cNvSpPr txBox="1"/>
      </xdr:nvSpPr>
      <xdr:spPr>
        <a:xfrm>
          <a:off x="11102984" y="686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a:extLst>
            <a:ext uri="{FF2B5EF4-FFF2-40B4-BE49-F238E27FC236}">
              <a16:creationId xmlns:a16="http://schemas.microsoft.com/office/drawing/2014/main" id="{21479EC0-3311-427B-9D7C-C253A73CAC34}"/>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a:extLst>
            <a:ext uri="{FF2B5EF4-FFF2-40B4-BE49-F238E27FC236}">
              <a16:creationId xmlns:a16="http://schemas.microsoft.com/office/drawing/2014/main" id="{C4F78954-E090-4E26-8E60-05FDAAA316EE}"/>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a:extLst>
            <a:ext uri="{FF2B5EF4-FFF2-40B4-BE49-F238E27FC236}">
              <a16:creationId xmlns:a16="http://schemas.microsoft.com/office/drawing/2014/main" id="{FA346498-34E9-4E88-B1A8-AAA80661D715}"/>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a:extLst>
            <a:ext uri="{FF2B5EF4-FFF2-40B4-BE49-F238E27FC236}">
              <a16:creationId xmlns:a16="http://schemas.microsoft.com/office/drawing/2014/main" id="{83F54682-95A5-4346-9C01-B07AD805E451}"/>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a:extLst>
            <a:ext uri="{FF2B5EF4-FFF2-40B4-BE49-F238E27FC236}">
              <a16:creationId xmlns:a16="http://schemas.microsoft.com/office/drawing/2014/main" id="{866CD5F8-7B40-4132-ADC6-2F352F54584E}"/>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a:extLst>
            <a:ext uri="{FF2B5EF4-FFF2-40B4-BE49-F238E27FC236}">
              <a16:creationId xmlns:a16="http://schemas.microsoft.com/office/drawing/2014/main" id="{88B729F2-0F3B-42F2-9E65-D6454058642D}"/>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a:extLst>
            <a:ext uri="{FF2B5EF4-FFF2-40B4-BE49-F238E27FC236}">
              <a16:creationId xmlns:a16="http://schemas.microsoft.com/office/drawing/2014/main" id="{37D3DC25-14E2-4572-8E63-055AFAEC5159}"/>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a:extLst>
            <a:ext uri="{FF2B5EF4-FFF2-40B4-BE49-F238E27FC236}">
              <a16:creationId xmlns:a16="http://schemas.microsoft.com/office/drawing/2014/main" id="{F68D9A33-D537-4D16-8E89-9D2462D2773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a:extLst>
            <a:ext uri="{FF2B5EF4-FFF2-40B4-BE49-F238E27FC236}">
              <a16:creationId xmlns:a16="http://schemas.microsoft.com/office/drawing/2014/main" id="{3650FC60-346F-4DD2-A129-CF69CD988ADE}"/>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a:extLst>
            <a:ext uri="{FF2B5EF4-FFF2-40B4-BE49-F238E27FC236}">
              <a16:creationId xmlns:a16="http://schemas.microsoft.com/office/drawing/2014/main" id="{EE502B88-8308-49F6-A27E-641C2F193BAB}"/>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7" name="直線コネクタ 456">
          <a:extLst>
            <a:ext uri="{FF2B5EF4-FFF2-40B4-BE49-F238E27FC236}">
              <a16:creationId xmlns:a16="http://schemas.microsoft.com/office/drawing/2014/main" id="{55139406-4F4C-4AFF-9EBA-97DBF861B257}"/>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8" name="テキスト ボックス 457">
          <a:extLst>
            <a:ext uri="{FF2B5EF4-FFF2-40B4-BE49-F238E27FC236}">
              <a16:creationId xmlns:a16="http://schemas.microsoft.com/office/drawing/2014/main" id="{F35A65DD-07FC-4DEE-A521-073F247CCE14}"/>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9" name="直線コネクタ 458">
          <a:extLst>
            <a:ext uri="{FF2B5EF4-FFF2-40B4-BE49-F238E27FC236}">
              <a16:creationId xmlns:a16="http://schemas.microsoft.com/office/drawing/2014/main" id="{E24E7762-467B-4C12-A694-C53FC5AAE162}"/>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460" name="テキスト ボックス 459">
          <a:extLst>
            <a:ext uri="{FF2B5EF4-FFF2-40B4-BE49-F238E27FC236}">
              <a16:creationId xmlns:a16="http://schemas.microsoft.com/office/drawing/2014/main" id="{13430234-6988-4A3B-8010-4E1FC41853F2}"/>
            </a:ext>
          </a:extLst>
        </xdr:cNvPr>
        <xdr:cNvSpPr txBox="1"/>
      </xdr:nvSpPr>
      <xdr:spPr>
        <a:xfrm>
          <a:off x="15499308" y="64185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1" name="直線コネクタ 460">
          <a:extLst>
            <a:ext uri="{FF2B5EF4-FFF2-40B4-BE49-F238E27FC236}">
              <a16:creationId xmlns:a16="http://schemas.microsoft.com/office/drawing/2014/main" id="{9B98F43B-45A2-40DD-89AC-64B0CBB9DF11}"/>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462" name="テキスト ボックス 461">
          <a:extLst>
            <a:ext uri="{FF2B5EF4-FFF2-40B4-BE49-F238E27FC236}">
              <a16:creationId xmlns:a16="http://schemas.microsoft.com/office/drawing/2014/main" id="{F52B0911-B754-495B-A636-785F6D0F463B}"/>
            </a:ext>
          </a:extLst>
        </xdr:cNvPr>
        <xdr:cNvSpPr txBox="1"/>
      </xdr:nvSpPr>
      <xdr:spPr>
        <a:xfrm>
          <a:off x="15499308" y="59728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3" name="直線コネクタ 462">
          <a:extLst>
            <a:ext uri="{FF2B5EF4-FFF2-40B4-BE49-F238E27FC236}">
              <a16:creationId xmlns:a16="http://schemas.microsoft.com/office/drawing/2014/main" id="{D2FB2BE8-3253-4EE5-9AFB-4DA4AF9A5465}"/>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464" name="テキスト ボックス 463">
          <a:extLst>
            <a:ext uri="{FF2B5EF4-FFF2-40B4-BE49-F238E27FC236}">
              <a16:creationId xmlns:a16="http://schemas.microsoft.com/office/drawing/2014/main" id="{C05AB27E-BF70-4DEB-87D5-8030DCE34D60}"/>
            </a:ext>
          </a:extLst>
        </xdr:cNvPr>
        <xdr:cNvSpPr txBox="1"/>
      </xdr:nvSpPr>
      <xdr:spPr>
        <a:xfrm>
          <a:off x="15499308" y="55270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a:extLst>
            <a:ext uri="{FF2B5EF4-FFF2-40B4-BE49-F238E27FC236}">
              <a16:creationId xmlns:a16="http://schemas.microsoft.com/office/drawing/2014/main" id="{EFD647A3-BF1B-4A97-9C9D-95CDCD7551BB}"/>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66" name="テキスト ボックス 465">
          <a:extLst>
            <a:ext uri="{FF2B5EF4-FFF2-40B4-BE49-F238E27FC236}">
              <a16:creationId xmlns:a16="http://schemas.microsoft.com/office/drawing/2014/main" id="{9124C982-C57E-46F7-A940-EC841D5CB3A8}"/>
            </a:ext>
          </a:extLst>
        </xdr:cNvPr>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一般廃棄物処理施設】&#10;一人当たり有形固定資産（償却資産）額グラフ枠">
          <a:extLst>
            <a:ext uri="{FF2B5EF4-FFF2-40B4-BE49-F238E27FC236}">
              <a16:creationId xmlns:a16="http://schemas.microsoft.com/office/drawing/2014/main" id="{340D428B-9D2F-42F8-BB5E-3CA5CDE0DCC3}"/>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44745</xdr:rowOff>
    </xdr:from>
    <xdr:to>
      <xdr:col>116</xdr:col>
      <xdr:colOff>62864</xdr:colOff>
      <xdr:row>41</xdr:row>
      <xdr:rowOff>130211</xdr:rowOff>
    </xdr:to>
    <xdr:cxnSp macro="">
      <xdr:nvCxnSpPr>
        <xdr:cNvPr id="468" name="直線コネクタ 467">
          <a:extLst>
            <a:ext uri="{FF2B5EF4-FFF2-40B4-BE49-F238E27FC236}">
              <a16:creationId xmlns:a16="http://schemas.microsoft.com/office/drawing/2014/main" id="{0EFA2E01-7A2E-473D-A872-CC768C62352B}"/>
            </a:ext>
          </a:extLst>
        </xdr:cNvPr>
        <xdr:cNvCxnSpPr/>
      </xdr:nvCxnSpPr>
      <xdr:spPr>
        <a:xfrm flipV="1">
          <a:off x="19509104" y="5576865"/>
          <a:ext cx="0" cy="142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134038</xdr:rowOff>
    </xdr:from>
    <xdr:ext cx="469744" cy="259045"/>
    <xdr:sp macro="" textlink="">
      <xdr:nvSpPr>
        <xdr:cNvPr id="469" name="【一般廃棄物処理施設】&#10;一人当たり有形固定資産（償却資産）額最小値テキスト">
          <a:extLst>
            <a:ext uri="{FF2B5EF4-FFF2-40B4-BE49-F238E27FC236}">
              <a16:creationId xmlns:a16="http://schemas.microsoft.com/office/drawing/2014/main" id="{3F7D1CDA-10B0-48DB-B07F-0BDC662C0F13}"/>
            </a:ext>
          </a:extLst>
        </xdr:cNvPr>
        <xdr:cNvSpPr txBox="1"/>
      </xdr:nvSpPr>
      <xdr:spPr>
        <a:xfrm>
          <a:off x="19547840" y="700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130211</xdr:rowOff>
    </xdr:from>
    <xdr:to>
      <xdr:col>116</xdr:col>
      <xdr:colOff>152400</xdr:colOff>
      <xdr:row>41</xdr:row>
      <xdr:rowOff>130211</xdr:rowOff>
    </xdr:to>
    <xdr:cxnSp macro="">
      <xdr:nvCxnSpPr>
        <xdr:cNvPr id="470" name="直線コネクタ 469">
          <a:extLst>
            <a:ext uri="{FF2B5EF4-FFF2-40B4-BE49-F238E27FC236}">
              <a16:creationId xmlns:a16="http://schemas.microsoft.com/office/drawing/2014/main" id="{6303D2D2-AD17-4050-A9DA-50A10EDA4B82}"/>
            </a:ext>
          </a:extLst>
        </xdr:cNvPr>
        <xdr:cNvCxnSpPr/>
      </xdr:nvCxnSpPr>
      <xdr:spPr>
        <a:xfrm>
          <a:off x="19443700" y="70034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162872</xdr:rowOff>
    </xdr:from>
    <xdr:ext cx="690189" cy="259045"/>
    <xdr:sp macro="" textlink="">
      <xdr:nvSpPr>
        <xdr:cNvPr id="471" name="【一般廃棄物処理施設】&#10;一人当たり有形固定資産（償却資産）額最大値テキスト">
          <a:extLst>
            <a:ext uri="{FF2B5EF4-FFF2-40B4-BE49-F238E27FC236}">
              <a16:creationId xmlns:a16="http://schemas.microsoft.com/office/drawing/2014/main" id="{F4FEA25A-22C6-4441-8BE4-60B670C3D779}"/>
            </a:ext>
          </a:extLst>
        </xdr:cNvPr>
        <xdr:cNvSpPr txBox="1"/>
      </xdr:nvSpPr>
      <xdr:spPr>
        <a:xfrm>
          <a:off x="19547840" y="53597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3,193,800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44745</xdr:rowOff>
    </xdr:from>
    <xdr:to>
      <xdr:col>116</xdr:col>
      <xdr:colOff>152400</xdr:colOff>
      <xdr:row>33</xdr:row>
      <xdr:rowOff>44745</xdr:rowOff>
    </xdr:to>
    <xdr:cxnSp macro="">
      <xdr:nvCxnSpPr>
        <xdr:cNvPr id="472" name="直線コネクタ 471">
          <a:extLst>
            <a:ext uri="{FF2B5EF4-FFF2-40B4-BE49-F238E27FC236}">
              <a16:creationId xmlns:a16="http://schemas.microsoft.com/office/drawing/2014/main" id="{78B29859-8133-4602-9F56-AC8F874B1E92}"/>
            </a:ext>
          </a:extLst>
        </xdr:cNvPr>
        <xdr:cNvCxnSpPr/>
      </xdr:nvCxnSpPr>
      <xdr:spPr>
        <a:xfrm>
          <a:off x="19443700" y="5576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135324</xdr:rowOff>
    </xdr:from>
    <xdr:ext cx="599010" cy="259045"/>
    <xdr:sp macro="" textlink="">
      <xdr:nvSpPr>
        <xdr:cNvPr id="473" name="【一般廃棄物処理施設】&#10;一人当たり有形固定資産（償却資産）額平均値テキスト">
          <a:extLst>
            <a:ext uri="{FF2B5EF4-FFF2-40B4-BE49-F238E27FC236}">
              <a16:creationId xmlns:a16="http://schemas.microsoft.com/office/drawing/2014/main" id="{2F37633E-EA35-40E3-8B74-9D64F9045BAF}"/>
            </a:ext>
          </a:extLst>
        </xdr:cNvPr>
        <xdr:cNvSpPr txBox="1"/>
      </xdr:nvSpPr>
      <xdr:spPr>
        <a:xfrm>
          <a:off x="19547840" y="66732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112447</xdr:rowOff>
    </xdr:from>
    <xdr:to>
      <xdr:col>116</xdr:col>
      <xdr:colOff>114300</xdr:colOff>
      <xdr:row>41</xdr:row>
      <xdr:rowOff>42597</xdr:rowOff>
    </xdr:to>
    <xdr:sp macro="" textlink="">
      <xdr:nvSpPr>
        <xdr:cNvPr id="474" name="フローチャート: 判断 473">
          <a:extLst>
            <a:ext uri="{FF2B5EF4-FFF2-40B4-BE49-F238E27FC236}">
              <a16:creationId xmlns:a16="http://schemas.microsoft.com/office/drawing/2014/main" id="{6D46C3C5-6CF4-4F94-B429-7C00703D5D01}"/>
            </a:ext>
          </a:extLst>
        </xdr:cNvPr>
        <xdr:cNvSpPr/>
      </xdr:nvSpPr>
      <xdr:spPr>
        <a:xfrm>
          <a:off x="19458940" y="68180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132146</xdr:rowOff>
    </xdr:from>
    <xdr:to>
      <xdr:col>112</xdr:col>
      <xdr:colOff>38100</xdr:colOff>
      <xdr:row>41</xdr:row>
      <xdr:rowOff>62296</xdr:rowOff>
    </xdr:to>
    <xdr:sp macro="" textlink="">
      <xdr:nvSpPr>
        <xdr:cNvPr id="475" name="フローチャート: 判断 474">
          <a:extLst>
            <a:ext uri="{FF2B5EF4-FFF2-40B4-BE49-F238E27FC236}">
              <a16:creationId xmlns:a16="http://schemas.microsoft.com/office/drawing/2014/main" id="{045D4CB8-7181-4876-9EF9-CEE2F9F20D07}"/>
            </a:ext>
          </a:extLst>
        </xdr:cNvPr>
        <xdr:cNvSpPr/>
      </xdr:nvSpPr>
      <xdr:spPr>
        <a:xfrm>
          <a:off x="18735040" y="68377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138861</xdr:rowOff>
    </xdr:from>
    <xdr:to>
      <xdr:col>107</xdr:col>
      <xdr:colOff>101600</xdr:colOff>
      <xdr:row>41</xdr:row>
      <xdr:rowOff>69011</xdr:rowOff>
    </xdr:to>
    <xdr:sp macro="" textlink="">
      <xdr:nvSpPr>
        <xdr:cNvPr id="476" name="フローチャート: 判断 475">
          <a:extLst>
            <a:ext uri="{FF2B5EF4-FFF2-40B4-BE49-F238E27FC236}">
              <a16:creationId xmlns:a16="http://schemas.microsoft.com/office/drawing/2014/main" id="{080CB5AD-4B8E-4134-AE8A-F599B3820776}"/>
            </a:ext>
          </a:extLst>
        </xdr:cNvPr>
        <xdr:cNvSpPr/>
      </xdr:nvSpPr>
      <xdr:spPr>
        <a:xfrm>
          <a:off x="17937480" y="68444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160423</xdr:rowOff>
    </xdr:from>
    <xdr:to>
      <xdr:col>102</xdr:col>
      <xdr:colOff>165100</xdr:colOff>
      <xdr:row>41</xdr:row>
      <xdr:rowOff>90573</xdr:rowOff>
    </xdr:to>
    <xdr:sp macro="" textlink="">
      <xdr:nvSpPr>
        <xdr:cNvPr id="477" name="フローチャート: 判断 476">
          <a:extLst>
            <a:ext uri="{FF2B5EF4-FFF2-40B4-BE49-F238E27FC236}">
              <a16:creationId xmlns:a16="http://schemas.microsoft.com/office/drawing/2014/main" id="{D6686493-9F16-4E16-9A81-C0E2D5B35E33}"/>
            </a:ext>
          </a:extLst>
        </xdr:cNvPr>
        <xdr:cNvSpPr/>
      </xdr:nvSpPr>
      <xdr:spPr>
        <a:xfrm>
          <a:off x="17162780" y="68660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157993</xdr:rowOff>
    </xdr:from>
    <xdr:to>
      <xdr:col>98</xdr:col>
      <xdr:colOff>38100</xdr:colOff>
      <xdr:row>41</xdr:row>
      <xdr:rowOff>88143</xdr:rowOff>
    </xdr:to>
    <xdr:sp macro="" textlink="">
      <xdr:nvSpPr>
        <xdr:cNvPr id="478" name="フローチャート: 判断 477">
          <a:extLst>
            <a:ext uri="{FF2B5EF4-FFF2-40B4-BE49-F238E27FC236}">
              <a16:creationId xmlns:a16="http://schemas.microsoft.com/office/drawing/2014/main" id="{67B2ED4B-8514-40C7-B479-090ECA4248EF}"/>
            </a:ext>
          </a:extLst>
        </xdr:cNvPr>
        <xdr:cNvSpPr/>
      </xdr:nvSpPr>
      <xdr:spPr>
        <a:xfrm>
          <a:off x="16388080" y="68635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4BE10928-C3EF-48D1-8CFF-5E7A0DC24366}"/>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3E441203-335A-41F8-B488-5EF20285DADF}"/>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56DBE2A9-0C74-4866-A2FA-F55D8EDC2E77}"/>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B1D00FC3-2FE5-4517-8197-6B86DF423423}"/>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23993CFB-C7EE-469D-B8A2-288DAF21891B}"/>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168625</xdr:rowOff>
    </xdr:from>
    <xdr:to>
      <xdr:col>116</xdr:col>
      <xdr:colOff>114300</xdr:colOff>
      <xdr:row>41</xdr:row>
      <xdr:rowOff>98775</xdr:rowOff>
    </xdr:to>
    <xdr:sp macro="" textlink="">
      <xdr:nvSpPr>
        <xdr:cNvPr id="484" name="楕円 483">
          <a:extLst>
            <a:ext uri="{FF2B5EF4-FFF2-40B4-BE49-F238E27FC236}">
              <a16:creationId xmlns:a16="http://schemas.microsoft.com/office/drawing/2014/main" id="{5DA80DC0-472C-49BD-BEF3-CAE7780B123F}"/>
            </a:ext>
          </a:extLst>
        </xdr:cNvPr>
        <xdr:cNvSpPr/>
      </xdr:nvSpPr>
      <xdr:spPr>
        <a:xfrm>
          <a:off x="19458940" y="68742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90873</xdr:rowOff>
    </xdr:from>
    <xdr:ext cx="599010" cy="259045"/>
    <xdr:sp macro="" textlink="">
      <xdr:nvSpPr>
        <xdr:cNvPr id="485" name="【一般廃棄物処理施設】&#10;一人当たり有形固定資産（償却資産）額該当値テキスト">
          <a:extLst>
            <a:ext uri="{FF2B5EF4-FFF2-40B4-BE49-F238E27FC236}">
              <a16:creationId xmlns:a16="http://schemas.microsoft.com/office/drawing/2014/main" id="{EAB4734D-D9C0-46B0-B622-C8DE6C1E7D61}"/>
            </a:ext>
          </a:extLst>
        </xdr:cNvPr>
        <xdr:cNvSpPr txBox="1"/>
      </xdr:nvSpPr>
      <xdr:spPr>
        <a:xfrm>
          <a:off x="19547840" y="679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170263</xdr:rowOff>
    </xdr:from>
    <xdr:to>
      <xdr:col>112</xdr:col>
      <xdr:colOff>38100</xdr:colOff>
      <xdr:row>41</xdr:row>
      <xdr:rowOff>100413</xdr:rowOff>
    </xdr:to>
    <xdr:sp macro="" textlink="">
      <xdr:nvSpPr>
        <xdr:cNvPr id="486" name="楕円 485">
          <a:extLst>
            <a:ext uri="{FF2B5EF4-FFF2-40B4-BE49-F238E27FC236}">
              <a16:creationId xmlns:a16="http://schemas.microsoft.com/office/drawing/2014/main" id="{93C90CF8-F07E-4575-9D96-E4FBDBFAE078}"/>
            </a:ext>
          </a:extLst>
        </xdr:cNvPr>
        <xdr:cNvSpPr/>
      </xdr:nvSpPr>
      <xdr:spPr>
        <a:xfrm>
          <a:off x="18735040" y="68758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47975</xdr:rowOff>
    </xdr:from>
    <xdr:to>
      <xdr:col>116</xdr:col>
      <xdr:colOff>63500</xdr:colOff>
      <xdr:row>41</xdr:row>
      <xdr:rowOff>49613</xdr:rowOff>
    </xdr:to>
    <xdr:cxnSp macro="">
      <xdr:nvCxnSpPr>
        <xdr:cNvPr id="487" name="直線コネクタ 486">
          <a:extLst>
            <a:ext uri="{FF2B5EF4-FFF2-40B4-BE49-F238E27FC236}">
              <a16:creationId xmlns:a16="http://schemas.microsoft.com/office/drawing/2014/main" id="{8961572E-64B6-42DA-BF4F-3A4CE051984E}"/>
            </a:ext>
          </a:extLst>
        </xdr:cNvPr>
        <xdr:cNvCxnSpPr/>
      </xdr:nvCxnSpPr>
      <xdr:spPr>
        <a:xfrm flipV="1">
          <a:off x="18778220" y="6921215"/>
          <a:ext cx="73152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170530</xdr:rowOff>
    </xdr:from>
    <xdr:to>
      <xdr:col>107</xdr:col>
      <xdr:colOff>101600</xdr:colOff>
      <xdr:row>41</xdr:row>
      <xdr:rowOff>100680</xdr:rowOff>
    </xdr:to>
    <xdr:sp macro="" textlink="">
      <xdr:nvSpPr>
        <xdr:cNvPr id="488" name="楕円 487">
          <a:extLst>
            <a:ext uri="{FF2B5EF4-FFF2-40B4-BE49-F238E27FC236}">
              <a16:creationId xmlns:a16="http://schemas.microsoft.com/office/drawing/2014/main" id="{23F96E5D-5879-4339-BACB-2A8490826AA0}"/>
            </a:ext>
          </a:extLst>
        </xdr:cNvPr>
        <xdr:cNvSpPr/>
      </xdr:nvSpPr>
      <xdr:spPr>
        <a:xfrm>
          <a:off x="17937480" y="6876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49613</xdr:rowOff>
    </xdr:from>
    <xdr:to>
      <xdr:col>111</xdr:col>
      <xdr:colOff>177800</xdr:colOff>
      <xdr:row>41</xdr:row>
      <xdr:rowOff>49880</xdr:rowOff>
    </xdr:to>
    <xdr:cxnSp macro="">
      <xdr:nvCxnSpPr>
        <xdr:cNvPr id="489" name="直線コネクタ 488">
          <a:extLst>
            <a:ext uri="{FF2B5EF4-FFF2-40B4-BE49-F238E27FC236}">
              <a16:creationId xmlns:a16="http://schemas.microsoft.com/office/drawing/2014/main" id="{432D6B1F-FBBE-462C-9D36-5E30A46519F5}"/>
            </a:ext>
          </a:extLst>
        </xdr:cNvPr>
        <xdr:cNvCxnSpPr/>
      </xdr:nvCxnSpPr>
      <xdr:spPr>
        <a:xfrm flipV="1">
          <a:off x="17988280" y="6922853"/>
          <a:ext cx="78994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5111</xdr:rowOff>
    </xdr:from>
    <xdr:to>
      <xdr:col>102</xdr:col>
      <xdr:colOff>165100</xdr:colOff>
      <xdr:row>41</xdr:row>
      <xdr:rowOff>106711</xdr:rowOff>
    </xdr:to>
    <xdr:sp macro="" textlink="">
      <xdr:nvSpPr>
        <xdr:cNvPr id="490" name="楕円 489">
          <a:extLst>
            <a:ext uri="{FF2B5EF4-FFF2-40B4-BE49-F238E27FC236}">
              <a16:creationId xmlns:a16="http://schemas.microsoft.com/office/drawing/2014/main" id="{99DAD4A8-7B87-4E10-8B7A-A57C6C421F30}"/>
            </a:ext>
          </a:extLst>
        </xdr:cNvPr>
        <xdr:cNvSpPr/>
      </xdr:nvSpPr>
      <xdr:spPr>
        <a:xfrm>
          <a:off x="17162780" y="687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49880</xdr:rowOff>
    </xdr:from>
    <xdr:to>
      <xdr:col>107</xdr:col>
      <xdr:colOff>50800</xdr:colOff>
      <xdr:row>41</xdr:row>
      <xdr:rowOff>55911</xdr:rowOff>
    </xdr:to>
    <xdr:cxnSp macro="">
      <xdr:nvCxnSpPr>
        <xdr:cNvPr id="491" name="直線コネクタ 490">
          <a:extLst>
            <a:ext uri="{FF2B5EF4-FFF2-40B4-BE49-F238E27FC236}">
              <a16:creationId xmlns:a16="http://schemas.microsoft.com/office/drawing/2014/main" id="{92659FC4-43D5-43CA-8690-AFCB9D4ACBBF}"/>
            </a:ext>
          </a:extLst>
        </xdr:cNvPr>
        <xdr:cNvCxnSpPr/>
      </xdr:nvCxnSpPr>
      <xdr:spPr>
        <a:xfrm flipV="1">
          <a:off x="17213580" y="6923120"/>
          <a:ext cx="774700" cy="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6704</xdr:rowOff>
    </xdr:from>
    <xdr:to>
      <xdr:col>98</xdr:col>
      <xdr:colOff>38100</xdr:colOff>
      <xdr:row>41</xdr:row>
      <xdr:rowOff>108304</xdr:rowOff>
    </xdr:to>
    <xdr:sp macro="" textlink="">
      <xdr:nvSpPr>
        <xdr:cNvPr id="492" name="楕円 491">
          <a:extLst>
            <a:ext uri="{FF2B5EF4-FFF2-40B4-BE49-F238E27FC236}">
              <a16:creationId xmlns:a16="http://schemas.microsoft.com/office/drawing/2014/main" id="{06934E0A-B3AF-4B27-B8C1-AFFB8EE318CA}"/>
            </a:ext>
          </a:extLst>
        </xdr:cNvPr>
        <xdr:cNvSpPr/>
      </xdr:nvSpPr>
      <xdr:spPr>
        <a:xfrm>
          <a:off x="16388080" y="68799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55911</xdr:rowOff>
    </xdr:from>
    <xdr:to>
      <xdr:col>102</xdr:col>
      <xdr:colOff>114300</xdr:colOff>
      <xdr:row>41</xdr:row>
      <xdr:rowOff>57504</xdr:rowOff>
    </xdr:to>
    <xdr:cxnSp macro="">
      <xdr:nvCxnSpPr>
        <xdr:cNvPr id="493" name="直線コネクタ 492">
          <a:extLst>
            <a:ext uri="{FF2B5EF4-FFF2-40B4-BE49-F238E27FC236}">
              <a16:creationId xmlns:a16="http://schemas.microsoft.com/office/drawing/2014/main" id="{EDC1474F-FFC0-4E71-B478-FBA40FBB0C03}"/>
            </a:ext>
          </a:extLst>
        </xdr:cNvPr>
        <xdr:cNvCxnSpPr/>
      </xdr:nvCxnSpPr>
      <xdr:spPr>
        <a:xfrm flipV="1">
          <a:off x="16431260" y="6929151"/>
          <a:ext cx="782320" cy="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78823</xdr:rowOff>
    </xdr:from>
    <xdr:ext cx="599010" cy="259045"/>
    <xdr:sp macro="" textlink="">
      <xdr:nvSpPr>
        <xdr:cNvPr id="494" name="n_1aveValue【一般廃棄物処理施設】&#10;一人当たり有形固定資産（償却資産）額">
          <a:extLst>
            <a:ext uri="{FF2B5EF4-FFF2-40B4-BE49-F238E27FC236}">
              <a16:creationId xmlns:a16="http://schemas.microsoft.com/office/drawing/2014/main" id="{73A57DF4-C706-47E3-8633-DA8605FFDF7F}"/>
            </a:ext>
          </a:extLst>
        </xdr:cNvPr>
        <xdr:cNvSpPr txBox="1"/>
      </xdr:nvSpPr>
      <xdr:spPr>
        <a:xfrm>
          <a:off x="18496495" y="661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85538</xdr:rowOff>
    </xdr:from>
    <xdr:ext cx="599010" cy="259045"/>
    <xdr:sp macro="" textlink="">
      <xdr:nvSpPr>
        <xdr:cNvPr id="495" name="n_2aveValue【一般廃棄物処理施設】&#10;一人当たり有形固定資産（償却資産）額">
          <a:extLst>
            <a:ext uri="{FF2B5EF4-FFF2-40B4-BE49-F238E27FC236}">
              <a16:creationId xmlns:a16="http://schemas.microsoft.com/office/drawing/2014/main" id="{D677733A-E249-4FD8-AA13-DC7E082C24DB}"/>
            </a:ext>
          </a:extLst>
        </xdr:cNvPr>
        <xdr:cNvSpPr txBox="1"/>
      </xdr:nvSpPr>
      <xdr:spPr>
        <a:xfrm>
          <a:off x="17734495" y="6623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107100</xdr:rowOff>
    </xdr:from>
    <xdr:ext cx="599010" cy="259045"/>
    <xdr:sp macro="" textlink="">
      <xdr:nvSpPr>
        <xdr:cNvPr id="496" name="n_3aveValue【一般廃棄物処理施設】&#10;一人当たり有形固定資産（償却資産）額">
          <a:extLst>
            <a:ext uri="{FF2B5EF4-FFF2-40B4-BE49-F238E27FC236}">
              <a16:creationId xmlns:a16="http://schemas.microsoft.com/office/drawing/2014/main" id="{50E532E2-853A-4CC8-8C2A-6FA5C02297C2}"/>
            </a:ext>
          </a:extLst>
        </xdr:cNvPr>
        <xdr:cNvSpPr txBox="1"/>
      </xdr:nvSpPr>
      <xdr:spPr>
        <a:xfrm>
          <a:off x="16936935" y="664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104670</xdr:rowOff>
    </xdr:from>
    <xdr:ext cx="599010" cy="259045"/>
    <xdr:sp macro="" textlink="">
      <xdr:nvSpPr>
        <xdr:cNvPr id="497" name="n_4aveValue【一般廃棄物処理施設】&#10;一人当たり有形固定資産（償却資産）額">
          <a:extLst>
            <a:ext uri="{FF2B5EF4-FFF2-40B4-BE49-F238E27FC236}">
              <a16:creationId xmlns:a16="http://schemas.microsoft.com/office/drawing/2014/main" id="{C9350455-787B-45FD-A5BF-E2EAF17276DB}"/>
            </a:ext>
          </a:extLst>
        </xdr:cNvPr>
        <xdr:cNvSpPr txBox="1"/>
      </xdr:nvSpPr>
      <xdr:spPr>
        <a:xfrm>
          <a:off x="16162235" y="6642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91540</xdr:rowOff>
    </xdr:from>
    <xdr:ext cx="599010" cy="259045"/>
    <xdr:sp macro="" textlink="">
      <xdr:nvSpPr>
        <xdr:cNvPr id="498" name="n_1mainValue【一般廃棄物処理施設】&#10;一人当たり有形固定資産（償却資産）額">
          <a:extLst>
            <a:ext uri="{FF2B5EF4-FFF2-40B4-BE49-F238E27FC236}">
              <a16:creationId xmlns:a16="http://schemas.microsoft.com/office/drawing/2014/main" id="{596BAB34-1B57-4DCA-B85C-94DD4BAC622B}"/>
            </a:ext>
          </a:extLst>
        </xdr:cNvPr>
        <xdr:cNvSpPr txBox="1"/>
      </xdr:nvSpPr>
      <xdr:spPr>
        <a:xfrm>
          <a:off x="18496495" y="696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91807</xdr:rowOff>
    </xdr:from>
    <xdr:ext cx="599010" cy="259045"/>
    <xdr:sp macro="" textlink="">
      <xdr:nvSpPr>
        <xdr:cNvPr id="499" name="n_2mainValue【一般廃棄物処理施設】&#10;一人当たり有形固定資産（償却資産）額">
          <a:extLst>
            <a:ext uri="{FF2B5EF4-FFF2-40B4-BE49-F238E27FC236}">
              <a16:creationId xmlns:a16="http://schemas.microsoft.com/office/drawing/2014/main" id="{446C0354-3C19-454D-BAD6-D9C1A6D88482}"/>
            </a:ext>
          </a:extLst>
        </xdr:cNvPr>
        <xdr:cNvSpPr txBox="1"/>
      </xdr:nvSpPr>
      <xdr:spPr>
        <a:xfrm>
          <a:off x="17734495" y="6965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97838</xdr:rowOff>
    </xdr:from>
    <xdr:ext cx="599010" cy="259045"/>
    <xdr:sp macro="" textlink="">
      <xdr:nvSpPr>
        <xdr:cNvPr id="500" name="n_3mainValue【一般廃棄物処理施設】&#10;一人当たり有形固定資産（償却資産）額">
          <a:extLst>
            <a:ext uri="{FF2B5EF4-FFF2-40B4-BE49-F238E27FC236}">
              <a16:creationId xmlns:a16="http://schemas.microsoft.com/office/drawing/2014/main" id="{66D26036-99C0-49AC-81A7-45052B94505D}"/>
            </a:ext>
          </a:extLst>
        </xdr:cNvPr>
        <xdr:cNvSpPr txBox="1"/>
      </xdr:nvSpPr>
      <xdr:spPr>
        <a:xfrm>
          <a:off x="16936935" y="697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99431</xdr:rowOff>
    </xdr:from>
    <xdr:ext cx="599010" cy="259045"/>
    <xdr:sp macro="" textlink="">
      <xdr:nvSpPr>
        <xdr:cNvPr id="501" name="n_4mainValue【一般廃棄物処理施設】&#10;一人当たり有形固定資産（償却資産）額">
          <a:extLst>
            <a:ext uri="{FF2B5EF4-FFF2-40B4-BE49-F238E27FC236}">
              <a16:creationId xmlns:a16="http://schemas.microsoft.com/office/drawing/2014/main" id="{4F520ACD-CCD8-4149-8364-64527217B7D1}"/>
            </a:ext>
          </a:extLst>
        </xdr:cNvPr>
        <xdr:cNvSpPr txBox="1"/>
      </xdr:nvSpPr>
      <xdr:spPr>
        <a:xfrm>
          <a:off x="16162235" y="697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a:extLst>
            <a:ext uri="{FF2B5EF4-FFF2-40B4-BE49-F238E27FC236}">
              <a16:creationId xmlns:a16="http://schemas.microsoft.com/office/drawing/2014/main" id="{057364C1-9019-46F9-ACBA-31C97E3CEB53}"/>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a:extLst>
            <a:ext uri="{FF2B5EF4-FFF2-40B4-BE49-F238E27FC236}">
              <a16:creationId xmlns:a16="http://schemas.microsoft.com/office/drawing/2014/main" id="{20AB5B2B-A2F3-4CCF-A3AD-F2EA3C840DD5}"/>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a:extLst>
            <a:ext uri="{FF2B5EF4-FFF2-40B4-BE49-F238E27FC236}">
              <a16:creationId xmlns:a16="http://schemas.microsoft.com/office/drawing/2014/main" id="{E5101190-C80A-4368-B691-E3E19E459A7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a:extLst>
            <a:ext uri="{FF2B5EF4-FFF2-40B4-BE49-F238E27FC236}">
              <a16:creationId xmlns:a16="http://schemas.microsoft.com/office/drawing/2014/main" id="{77977D10-B5C7-4309-84CD-689C34EF4C9F}"/>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a:extLst>
            <a:ext uri="{FF2B5EF4-FFF2-40B4-BE49-F238E27FC236}">
              <a16:creationId xmlns:a16="http://schemas.microsoft.com/office/drawing/2014/main" id="{41865FB2-4A88-45BB-BA1D-E95CFB6D4855}"/>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a:extLst>
            <a:ext uri="{FF2B5EF4-FFF2-40B4-BE49-F238E27FC236}">
              <a16:creationId xmlns:a16="http://schemas.microsoft.com/office/drawing/2014/main" id="{7EF3762E-106C-443A-A26B-353C2982AFCC}"/>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a:extLst>
            <a:ext uri="{FF2B5EF4-FFF2-40B4-BE49-F238E27FC236}">
              <a16:creationId xmlns:a16="http://schemas.microsoft.com/office/drawing/2014/main" id="{FBC2AD7E-C733-44D9-B3A8-F00F01F0751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a:extLst>
            <a:ext uri="{FF2B5EF4-FFF2-40B4-BE49-F238E27FC236}">
              <a16:creationId xmlns:a16="http://schemas.microsoft.com/office/drawing/2014/main" id="{2CC7BAB1-7E6D-43CB-BDD2-49454E7CCDD9}"/>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a:extLst>
            <a:ext uri="{FF2B5EF4-FFF2-40B4-BE49-F238E27FC236}">
              <a16:creationId xmlns:a16="http://schemas.microsoft.com/office/drawing/2014/main" id="{FC5CAA0D-53AE-4555-A703-C1728196E11A}"/>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a:extLst>
            <a:ext uri="{FF2B5EF4-FFF2-40B4-BE49-F238E27FC236}">
              <a16:creationId xmlns:a16="http://schemas.microsoft.com/office/drawing/2014/main" id="{502C6ED1-4CC9-46C7-9176-66EF3CB0587F}"/>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a:extLst>
            <a:ext uri="{FF2B5EF4-FFF2-40B4-BE49-F238E27FC236}">
              <a16:creationId xmlns:a16="http://schemas.microsoft.com/office/drawing/2014/main" id="{8226DC2D-226F-4CC4-8739-AC0B4D81ED52}"/>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3" name="直線コネクタ 512">
          <a:extLst>
            <a:ext uri="{FF2B5EF4-FFF2-40B4-BE49-F238E27FC236}">
              <a16:creationId xmlns:a16="http://schemas.microsoft.com/office/drawing/2014/main" id="{61101665-3EE8-40C4-AFD3-3CD836554499}"/>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4" name="テキスト ボックス 513">
          <a:extLst>
            <a:ext uri="{FF2B5EF4-FFF2-40B4-BE49-F238E27FC236}">
              <a16:creationId xmlns:a16="http://schemas.microsoft.com/office/drawing/2014/main" id="{87F0F04F-3D1A-4BD0-A5D6-760F4A3927DD}"/>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5" name="直線コネクタ 514">
          <a:extLst>
            <a:ext uri="{FF2B5EF4-FFF2-40B4-BE49-F238E27FC236}">
              <a16:creationId xmlns:a16="http://schemas.microsoft.com/office/drawing/2014/main" id="{B5F2CB67-64E6-466B-96BF-7D9A58DCF829}"/>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6" name="テキスト ボックス 515">
          <a:extLst>
            <a:ext uri="{FF2B5EF4-FFF2-40B4-BE49-F238E27FC236}">
              <a16:creationId xmlns:a16="http://schemas.microsoft.com/office/drawing/2014/main" id="{5881D047-B2B0-440D-992F-D78D79B72F17}"/>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7" name="直線コネクタ 516">
          <a:extLst>
            <a:ext uri="{FF2B5EF4-FFF2-40B4-BE49-F238E27FC236}">
              <a16:creationId xmlns:a16="http://schemas.microsoft.com/office/drawing/2014/main" id="{2DF16D45-7150-4E65-BD19-9A6BAC314D3E}"/>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8" name="テキスト ボックス 517">
          <a:extLst>
            <a:ext uri="{FF2B5EF4-FFF2-40B4-BE49-F238E27FC236}">
              <a16:creationId xmlns:a16="http://schemas.microsoft.com/office/drawing/2014/main" id="{95B69873-E758-400A-BE73-6F8E0B0385B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9" name="直線コネクタ 518">
          <a:extLst>
            <a:ext uri="{FF2B5EF4-FFF2-40B4-BE49-F238E27FC236}">
              <a16:creationId xmlns:a16="http://schemas.microsoft.com/office/drawing/2014/main" id="{81F9A587-F376-4126-8F9F-CFC1991C367C}"/>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0" name="テキスト ボックス 519">
          <a:extLst>
            <a:ext uri="{FF2B5EF4-FFF2-40B4-BE49-F238E27FC236}">
              <a16:creationId xmlns:a16="http://schemas.microsoft.com/office/drawing/2014/main" id="{A9CE47A5-6DFD-4858-911F-68A8D86A2BA9}"/>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1" name="直線コネクタ 520">
          <a:extLst>
            <a:ext uri="{FF2B5EF4-FFF2-40B4-BE49-F238E27FC236}">
              <a16:creationId xmlns:a16="http://schemas.microsoft.com/office/drawing/2014/main" id="{53848FB3-2881-48D5-A004-B96C025BBE5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2" name="テキスト ボックス 521">
          <a:extLst>
            <a:ext uri="{FF2B5EF4-FFF2-40B4-BE49-F238E27FC236}">
              <a16:creationId xmlns:a16="http://schemas.microsoft.com/office/drawing/2014/main" id="{430E24BC-4FE7-4B58-9639-16A2223BB1BC}"/>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a:extLst>
            <a:ext uri="{FF2B5EF4-FFF2-40B4-BE49-F238E27FC236}">
              <a16:creationId xmlns:a16="http://schemas.microsoft.com/office/drawing/2014/main" id="{35BF62F1-0AE2-462E-BB25-9D5F9E7D922E}"/>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4" name="テキスト ボックス 523">
          <a:extLst>
            <a:ext uri="{FF2B5EF4-FFF2-40B4-BE49-F238E27FC236}">
              <a16:creationId xmlns:a16="http://schemas.microsoft.com/office/drawing/2014/main" id="{3A5DBFC0-87B9-4C62-AB99-0CB739EDE272}"/>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保健センター・保健所】&#10;有形固定資産減価償却率グラフ枠">
          <a:extLst>
            <a:ext uri="{FF2B5EF4-FFF2-40B4-BE49-F238E27FC236}">
              <a16:creationId xmlns:a16="http://schemas.microsoft.com/office/drawing/2014/main" id="{1CABF5D6-E0A9-4373-95FB-177432C904BE}"/>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114300</xdr:rowOff>
    </xdr:from>
    <xdr:to>
      <xdr:col>85</xdr:col>
      <xdr:colOff>126364</xdr:colOff>
      <xdr:row>64</xdr:row>
      <xdr:rowOff>76200</xdr:rowOff>
    </xdr:to>
    <xdr:cxnSp macro="">
      <xdr:nvCxnSpPr>
        <xdr:cNvPr id="526" name="直線コネクタ 525">
          <a:extLst>
            <a:ext uri="{FF2B5EF4-FFF2-40B4-BE49-F238E27FC236}">
              <a16:creationId xmlns:a16="http://schemas.microsoft.com/office/drawing/2014/main" id="{B9ED7286-8E63-47F9-B204-7A1063B515B8}"/>
            </a:ext>
          </a:extLst>
        </xdr:cNvPr>
        <xdr:cNvCxnSpPr/>
      </xdr:nvCxnSpPr>
      <xdr:spPr>
        <a:xfrm flipV="1">
          <a:off x="14375764" y="933450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27" name="【保健センター・保健所】&#10;有形固定資産減価償却率最小値テキスト">
          <a:extLst>
            <a:ext uri="{FF2B5EF4-FFF2-40B4-BE49-F238E27FC236}">
              <a16:creationId xmlns:a16="http://schemas.microsoft.com/office/drawing/2014/main" id="{9F1872AB-CFF7-49F3-9564-90D31379D251}"/>
            </a:ext>
          </a:extLst>
        </xdr:cNvPr>
        <xdr:cNvSpPr txBox="1"/>
      </xdr:nvSpPr>
      <xdr:spPr>
        <a:xfrm>
          <a:off x="144145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28" name="直線コネクタ 527">
          <a:extLst>
            <a:ext uri="{FF2B5EF4-FFF2-40B4-BE49-F238E27FC236}">
              <a16:creationId xmlns:a16="http://schemas.microsoft.com/office/drawing/2014/main" id="{D55C605A-A67B-41D7-A08B-120D7D2780CD}"/>
            </a:ext>
          </a:extLst>
        </xdr:cNvPr>
        <xdr:cNvCxnSpPr/>
      </xdr:nvCxnSpPr>
      <xdr:spPr>
        <a:xfrm>
          <a:off x="1428750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60977</xdr:rowOff>
    </xdr:from>
    <xdr:ext cx="405111" cy="259045"/>
    <xdr:sp macro="" textlink="">
      <xdr:nvSpPr>
        <xdr:cNvPr id="529" name="【保健センター・保健所】&#10;有形固定資産減価償却率最大値テキスト">
          <a:extLst>
            <a:ext uri="{FF2B5EF4-FFF2-40B4-BE49-F238E27FC236}">
              <a16:creationId xmlns:a16="http://schemas.microsoft.com/office/drawing/2014/main" id="{5F95F5BB-862C-496E-A7FA-A9A1DDDD2C0E}"/>
            </a:ext>
          </a:extLst>
        </xdr:cNvPr>
        <xdr:cNvSpPr txBox="1"/>
      </xdr:nvSpPr>
      <xdr:spPr>
        <a:xfrm>
          <a:off x="14414500" y="911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114300</xdr:rowOff>
    </xdr:from>
    <xdr:to>
      <xdr:col>86</xdr:col>
      <xdr:colOff>25400</xdr:colOff>
      <xdr:row>55</xdr:row>
      <xdr:rowOff>114300</xdr:rowOff>
    </xdr:to>
    <xdr:cxnSp macro="">
      <xdr:nvCxnSpPr>
        <xdr:cNvPr id="530" name="直線コネクタ 529">
          <a:extLst>
            <a:ext uri="{FF2B5EF4-FFF2-40B4-BE49-F238E27FC236}">
              <a16:creationId xmlns:a16="http://schemas.microsoft.com/office/drawing/2014/main" id="{7A3FF768-D30F-41B0-A8E4-80ECF01C5054}"/>
            </a:ext>
          </a:extLst>
        </xdr:cNvPr>
        <xdr:cNvCxnSpPr/>
      </xdr:nvCxnSpPr>
      <xdr:spPr>
        <a:xfrm>
          <a:off x="14287500" y="9334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107332</xdr:rowOff>
    </xdr:from>
    <xdr:ext cx="405111" cy="259045"/>
    <xdr:sp macro="" textlink="">
      <xdr:nvSpPr>
        <xdr:cNvPr id="531" name="【保健センター・保健所】&#10;有形固定資産減価償却率平均値テキスト">
          <a:extLst>
            <a:ext uri="{FF2B5EF4-FFF2-40B4-BE49-F238E27FC236}">
              <a16:creationId xmlns:a16="http://schemas.microsoft.com/office/drawing/2014/main" id="{2FD740DA-1EA7-47CE-8DF8-90DD05987197}"/>
            </a:ext>
          </a:extLst>
        </xdr:cNvPr>
        <xdr:cNvSpPr txBox="1"/>
      </xdr:nvSpPr>
      <xdr:spPr>
        <a:xfrm>
          <a:off x="14414500" y="9662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84455</xdr:rowOff>
    </xdr:from>
    <xdr:to>
      <xdr:col>85</xdr:col>
      <xdr:colOff>177800</xdr:colOff>
      <xdr:row>59</xdr:row>
      <xdr:rowOff>14605</xdr:rowOff>
    </xdr:to>
    <xdr:sp macro="" textlink="">
      <xdr:nvSpPr>
        <xdr:cNvPr id="532" name="フローチャート: 判断 531">
          <a:extLst>
            <a:ext uri="{FF2B5EF4-FFF2-40B4-BE49-F238E27FC236}">
              <a16:creationId xmlns:a16="http://schemas.microsoft.com/office/drawing/2014/main" id="{BC9F7E09-59C0-4BDA-AF32-1884CC8DF01A}"/>
            </a:ext>
          </a:extLst>
        </xdr:cNvPr>
        <xdr:cNvSpPr/>
      </xdr:nvSpPr>
      <xdr:spPr>
        <a:xfrm>
          <a:off x="14325600" y="980757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533" name="フローチャート: 判断 532">
          <a:extLst>
            <a:ext uri="{FF2B5EF4-FFF2-40B4-BE49-F238E27FC236}">
              <a16:creationId xmlns:a16="http://schemas.microsoft.com/office/drawing/2014/main" id="{32B069F7-1EB8-47FD-93E7-0DAE256DEDAC}"/>
            </a:ext>
          </a:extLst>
        </xdr:cNvPr>
        <xdr:cNvSpPr/>
      </xdr:nvSpPr>
      <xdr:spPr>
        <a:xfrm>
          <a:off x="13578840" y="9817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145415</xdr:rowOff>
    </xdr:from>
    <xdr:to>
      <xdr:col>76</xdr:col>
      <xdr:colOff>165100</xdr:colOff>
      <xdr:row>59</xdr:row>
      <xdr:rowOff>75565</xdr:rowOff>
    </xdr:to>
    <xdr:sp macro="" textlink="">
      <xdr:nvSpPr>
        <xdr:cNvPr id="534" name="フローチャート: 判断 533">
          <a:extLst>
            <a:ext uri="{FF2B5EF4-FFF2-40B4-BE49-F238E27FC236}">
              <a16:creationId xmlns:a16="http://schemas.microsoft.com/office/drawing/2014/main" id="{C6B96E70-332B-426F-9322-8B5AF343FA41}"/>
            </a:ext>
          </a:extLst>
        </xdr:cNvPr>
        <xdr:cNvSpPr/>
      </xdr:nvSpPr>
      <xdr:spPr>
        <a:xfrm>
          <a:off x="12804140" y="9868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535" name="フローチャート: 判断 534">
          <a:extLst>
            <a:ext uri="{FF2B5EF4-FFF2-40B4-BE49-F238E27FC236}">
              <a16:creationId xmlns:a16="http://schemas.microsoft.com/office/drawing/2014/main" id="{E2731A94-FF12-48AE-9715-3B2F77C04B24}"/>
            </a:ext>
          </a:extLst>
        </xdr:cNvPr>
        <xdr:cNvSpPr/>
      </xdr:nvSpPr>
      <xdr:spPr>
        <a:xfrm>
          <a:off x="12029440" y="98056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33020</xdr:rowOff>
    </xdr:from>
    <xdr:to>
      <xdr:col>67</xdr:col>
      <xdr:colOff>101600</xdr:colOff>
      <xdr:row>58</xdr:row>
      <xdr:rowOff>134620</xdr:rowOff>
    </xdr:to>
    <xdr:sp macro="" textlink="">
      <xdr:nvSpPr>
        <xdr:cNvPr id="536" name="フローチャート: 判断 535">
          <a:extLst>
            <a:ext uri="{FF2B5EF4-FFF2-40B4-BE49-F238E27FC236}">
              <a16:creationId xmlns:a16="http://schemas.microsoft.com/office/drawing/2014/main" id="{0B4A12C4-F7F0-4022-9D83-CF9AC9E9F8F4}"/>
            </a:ext>
          </a:extLst>
        </xdr:cNvPr>
        <xdr:cNvSpPr/>
      </xdr:nvSpPr>
      <xdr:spPr>
        <a:xfrm>
          <a:off x="11231880" y="975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391C81AD-408F-44EC-A28E-A0455246DC17}"/>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92FB9EA0-9935-48D1-AD61-0DA9753CD09F}"/>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3E9F1BE3-9858-4F19-A015-2E52C1C0E47E}"/>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79924C29-3BD6-4129-AF30-1B309400001E}"/>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516B0509-A9AC-4A20-ADEA-9080A8B9B16F}"/>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61595</xdr:rowOff>
    </xdr:from>
    <xdr:to>
      <xdr:col>85</xdr:col>
      <xdr:colOff>177800</xdr:colOff>
      <xdr:row>59</xdr:row>
      <xdr:rowOff>163195</xdr:rowOff>
    </xdr:to>
    <xdr:sp macro="" textlink="">
      <xdr:nvSpPr>
        <xdr:cNvPr id="542" name="楕円 541">
          <a:extLst>
            <a:ext uri="{FF2B5EF4-FFF2-40B4-BE49-F238E27FC236}">
              <a16:creationId xmlns:a16="http://schemas.microsoft.com/office/drawing/2014/main" id="{F2631481-C67A-4598-B61A-303B1B94013A}"/>
            </a:ext>
          </a:extLst>
        </xdr:cNvPr>
        <xdr:cNvSpPr/>
      </xdr:nvSpPr>
      <xdr:spPr>
        <a:xfrm>
          <a:off x="14325600" y="995235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40022</xdr:rowOff>
    </xdr:from>
    <xdr:ext cx="405111" cy="259045"/>
    <xdr:sp macro="" textlink="">
      <xdr:nvSpPr>
        <xdr:cNvPr id="543" name="【保健センター・保健所】&#10;有形固定資産減価償却率該当値テキスト">
          <a:extLst>
            <a:ext uri="{FF2B5EF4-FFF2-40B4-BE49-F238E27FC236}">
              <a16:creationId xmlns:a16="http://schemas.microsoft.com/office/drawing/2014/main" id="{727B461C-72D1-4388-BE6F-40716DEA5C58}"/>
            </a:ext>
          </a:extLst>
        </xdr:cNvPr>
        <xdr:cNvSpPr txBox="1"/>
      </xdr:nvSpPr>
      <xdr:spPr>
        <a:xfrm>
          <a:off x="14414500" y="9930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135890</xdr:rowOff>
    </xdr:from>
    <xdr:to>
      <xdr:col>81</xdr:col>
      <xdr:colOff>101600</xdr:colOff>
      <xdr:row>60</xdr:row>
      <xdr:rowOff>66040</xdr:rowOff>
    </xdr:to>
    <xdr:sp macro="" textlink="">
      <xdr:nvSpPr>
        <xdr:cNvPr id="544" name="楕円 543">
          <a:extLst>
            <a:ext uri="{FF2B5EF4-FFF2-40B4-BE49-F238E27FC236}">
              <a16:creationId xmlns:a16="http://schemas.microsoft.com/office/drawing/2014/main" id="{3AF97A3F-5A85-4483-B3F6-1AF79FCA3CB3}"/>
            </a:ext>
          </a:extLst>
        </xdr:cNvPr>
        <xdr:cNvSpPr/>
      </xdr:nvSpPr>
      <xdr:spPr>
        <a:xfrm>
          <a:off x="13578840" y="10026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112395</xdr:rowOff>
    </xdr:from>
    <xdr:to>
      <xdr:col>85</xdr:col>
      <xdr:colOff>127000</xdr:colOff>
      <xdr:row>60</xdr:row>
      <xdr:rowOff>15240</xdr:rowOff>
    </xdr:to>
    <xdr:cxnSp macro="">
      <xdr:nvCxnSpPr>
        <xdr:cNvPr id="545" name="直線コネクタ 544">
          <a:extLst>
            <a:ext uri="{FF2B5EF4-FFF2-40B4-BE49-F238E27FC236}">
              <a16:creationId xmlns:a16="http://schemas.microsoft.com/office/drawing/2014/main" id="{66308384-BBAD-4A6B-B3D6-47D1FE6BD26B}"/>
            </a:ext>
          </a:extLst>
        </xdr:cNvPr>
        <xdr:cNvCxnSpPr/>
      </xdr:nvCxnSpPr>
      <xdr:spPr>
        <a:xfrm flipV="1">
          <a:off x="13629640" y="10003155"/>
          <a:ext cx="74676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88265</xdr:rowOff>
    </xdr:from>
    <xdr:to>
      <xdr:col>76</xdr:col>
      <xdr:colOff>165100</xdr:colOff>
      <xdr:row>60</xdr:row>
      <xdr:rowOff>18415</xdr:rowOff>
    </xdr:to>
    <xdr:sp macro="" textlink="">
      <xdr:nvSpPr>
        <xdr:cNvPr id="546" name="楕円 545">
          <a:extLst>
            <a:ext uri="{FF2B5EF4-FFF2-40B4-BE49-F238E27FC236}">
              <a16:creationId xmlns:a16="http://schemas.microsoft.com/office/drawing/2014/main" id="{7B6377C4-84DD-42A0-A4F3-5FAC5233F90C}"/>
            </a:ext>
          </a:extLst>
        </xdr:cNvPr>
        <xdr:cNvSpPr/>
      </xdr:nvSpPr>
      <xdr:spPr>
        <a:xfrm>
          <a:off x="12804140" y="99790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139065</xdr:rowOff>
    </xdr:from>
    <xdr:to>
      <xdr:col>81</xdr:col>
      <xdr:colOff>50800</xdr:colOff>
      <xdr:row>60</xdr:row>
      <xdr:rowOff>15240</xdr:rowOff>
    </xdr:to>
    <xdr:cxnSp macro="">
      <xdr:nvCxnSpPr>
        <xdr:cNvPr id="547" name="直線コネクタ 546">
          <a:extLst>
            <a:ext uri="{FF2B5EF4-FFF2-40B4-BE49-F238E27FC236}">
              <a16:creationId xmlns:a16="http://schemas.microsoft.com/office/drawing/2014/main" id="{802393BB-8454-4ECE-B1BD-C197D3B7CAC0}"/>
            </a:ext>
          </a:extLst>
        </xdr:cNvPr>
        <xdr:cNvCxnSpPr/>
      </xdr:nvCxnSpPr>
      <xdr:spPr>
        <a:xfrm>
          <a:off x="12854940" y="10029825"/>
          <a:ext cx="7747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38735</xdr:rowOff>
    </xdr:from>
    <xdr:to>
      <xdr:col>72</xdr:col>
      <xdr:colOff>38100</xdr:colOff>
      <xdr:row>59</xdr:row>
      <xdr:rowOff>140335</xdr:rowOff>
    </xdr:to>
    <xdr:sp macro="" textlink="">
      <xdr:nvSpPr>
        <xdr:cNvPr id="548" name="楕円 547">
          <a:extLst>
            <a:ext uri="{FF2B5EF4-FFF2-40B4-BE49-F238E27FC236}">
              <a16:creationId xmlns:a16="http://schemas.microsoft.com/office/drawing/2014/main" id="{09CBB319-D539-4B0D-AC86-B1D650840114}"/>
            </a:ext>
          </a:extLst>
        </xdr:cNvPr>
        <xdr:cNvSpPr/>
      </xdr:nvSpPr>
      <xdr:spPr>
        <a:xfrm>
          <a:off x="12029440" y="99294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89535</xdr:rowOff>
    </xdr:from>
    <xdr:to>
      <xdr:col>76</xdr:col>
      <xdr:colOff>114300</xdr:colOff>
      <xdr:row>59</xdr:row>
      <xdr:rowOff>139065</xdr:rowOff>
    </xdr:to>
    <xdr:cxnSp macro="">
      <xdr:nvCxnSpPr>
        <xdr:cNvPr id="549" name="直線コネクタ 548">
          <a:extLst>
            <a:ext uri="{FF2B5EF4-FFF2-40B4-BE49-F238E27FC236}">
              <a16:creationId xmlns:a16="http://schemas.microsoft.com/office/drawing/2014/main" id="{8FF6D562-C279-41F8-95CC-2A4DE6478BFF}"/>
            </a:ext>
          </a:extLst>
        </xdr:cNvPr>
        <xdr:cNvCxnSpPr/>
      </xdr:nvCxnSpPr>
      <xdr:spPr>
        <a:xfrm>
          <a:off x="12072620" y="9980295"/>
          <a:ext cx="78232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162560</xdr:rowOff>
    </xdr:from>
    <xdr:to>
      <xdr:col>67</xdr:col>
      <xdr:colOff>101600</xdr:colOff>
      <xdr:row>59</xdr:row>
      <xdr:rowOff>92710</xdr:rowOff>
    </xdr:to>
    <xdr:sp macro="" textlink="">
      <xdr:nvSpPr>
        <xdr:cNvPr id="550" name="楕円 549">
          <a:extLst>
            <a:ext uri="{FF2B5EF4-FFF2-40B4-BE49-F238E27FC236}">
              <a16:creationId xmlns:a16="http://schemas.microsoft.com/office/drawing/2014/main" id="{5095CC8B-6276-477D-82F3-24854D340440}"/>
            </a:ext>
          </a:extLst>
        </xdr:cNvPr>
        <xdr:cNvSpPr/>
      </xdr:nvSpPr>
      <xdr:spPr>
        <a:xfrm>
          <a:off x="11231880" y="9885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41910</xdr:rowOff>
    </xdr:from>
    <xdr:to>
      <xdr:col>71</xdr:col>
      <xdr:colOff>177800</xdr:colOff>
      <xdr:row>59</xdr:row>
      <xdr:rowOff>89535</xdr:rowOff>
    </xdr:to>
    <xdr:cxnSp macro="">
      <xdr:nvCxnSpPr>
        <xdr:cNvPr id="551" name="直線コネクタ 550">
          <a:extLst>
            <a:ext uri="{FF2B5EF4-FFF2-40B4-BE49-F238E27FC236}">
              <a16:creationId xmlns:a16="http://schemas.microsoft.com/office/drawing/2014/main" id="{8253E09D-AB17-4DE9-9A51-13BF8E5859DD}"/>
            </a:ext>
          </a:extLst>
        </xdr:cNvPr>
        <xdr:cNvCxnSpPr/>
      </xdr:nvCxnSpPr>
      <xdr:spPr>
        <a:xfrm>
          <a:off x="11282680" y="9932670"/>
          <a:ext cx="78994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40657</xdr:rowOff>
    </xdr:from>
    <xdr:ext cx="405111" cy="259045"/>
    <xdr:sp macro="" textlink="">
      <xdr:nvSpPr>
        <xdr:cNvPr id="552" name="n_1aveValue【保健センター・保健所】&#10;有形固定資産減価償却率">
          <a:extLst>
            <a:ext uri="{FF2B5EF4-FFF2-40B4-BE49-F238E27FC236}">
              <a16:creationId xmlns:a16="http://schemas.microsoft.com/office/drawing/2014/main" id="{C0AF06F1-0C88-4D5F-B82E-A56AB562B006}"/>
            </a:ext>
          </a:extLst>
        </xdr:cNvPr>
        <xdr:cNvSpPr txBox="1"/>
      </xdr:nvSpPr>
      <xdr:spPr>
        <a:xfrm>
          <a:off x="13437244"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92092</xdr:rowOff>
    </xdr:from>
    <xdr:ext cx="405111" cy="259045"/>
    <xdr:sp macro="" textlink="">
      <xdr:nvSpPr>
        <xdr:cNvPr id="553" name="n_2aveValue【保健センター・保健所】&#10;有形固定資産減価償却率">
          <a:extLst>
            <a:ext uri="{FF2B5EF4-FFF2-40B4-BE49-F238E27FC236}">
              <a16:creationId xmlns:a16="http://schemas.microsoft.com/office/drawing/2014/main" id="{BBD51448-023E-4377-98AF-75F94CEAE365}"/>
            </a:ext>
          </a:extLst>
        </xdr:cNvPr>
        <xdr:cNvSpPr txBox="1"/>
      </xdr:nvSpPr>
      <xdr:spPr>
        <a:xfrm>
          <a:off x="126752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29227</xdr:rowOff>
    </xdr:from>
    <xdr:ext cx="405111" cy="259045"/>
    <xdr:sp macro="" textlink="">
      <xdr:nvSpPr>
        <xdr:cNvPr id="554" name="n_3aveValue【保健センター・保健所】&#10;有形固定資産減価償却率">
          <a:extLst>
            <a:ext uri="{FF2B5EF4-FFF2-40B4-BE49-F238E27FC236}">
              <a16:creationId xmlns:a16="http://schemas.microsoft.com/office/drawing/2014/main" id="{34BBAAFE-3A0A-44D9-B420-83E77D9D3749}"/>
            </a:ext>
          </a:extLst>
        </xdr:cNvPr>
        <xdr:cNvSpPr txBox="1"/>
      </xdr:nvSpPr>
      <xdr:spPr>
        <a:xfrm>
          <a:off x="119005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151147</xdr:rowOff>
    </xdr:from>
    <xdr:ext cx="405111" cy="259045"/>
    <xdr:sp macro="" textlink="">
      <xdr:nvSpPr>
        <xdr:cNvPr id="555" name="n_4aveValue【保健センター・保健所】&#10;有形固定資産減価償却率">
          <a:extLst>
            <a:ext uri="{FF2B5EF4-FFF2-40B4-BE49-F238E27FC236}">
              <a16:creationId xmlns:a16="http://schemas.microsoft.com/office/drawing/2014/main" id="{A5E48ACA-C17C-4D11-94B9-795A569AB1C8}"/>
            </a:ext>
          </a:extLst>
        </xdr:cNvPr>
        <xdr:cNvSpPr txBox="1"/>
      </xdr:nvSpPr>
      <xdr:spPr>
        <a:xfrm>
          <a:off x="11102984"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57167</xdr:rowOff>
    </xdr:from>
    <xdr:ext cx="405111" cy="259045"/>
    <xdr:sp macro="" textlink="">
      <xdr:nvSpPr>
        <xdr:cNvPr id="556" name="n_1mainValue【保健センター・保健所】&#10;有形固定資産減価償却率">
          <a:extLst>
            <a:ext uri="{FF2B5EF4-FFF2-40B4-BE49-F238E27FC236}">
              <a16:creationId xmlns:a16="http://schemas.microsoft.com/office/drawing/2014/main" id="{60A2DC6F-272B-4B88-B8CD-5813EAF4B752}"/>
            </a:ext>
          </a:extLst>
        </xdr:cNvPr>
        <xdr:cNvSpPr txBox="1"/>
      </xdr:nvSpPr>
      <xdr:spPr>
        <a:xfrm>
          <a:off x="13437244" y="1011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9542</xdr:rowOff>
    </xdr:from>
    <xdr:ext cx="405111" cy="259045"/>
    <xdr:sp macro="" textlink="">
      <xdr:nvSpPr>
        <xdr:cNvPr id="557" name="n_2mainValue【保健センター・保健所】&#10;有形固定資産減価償却率">
          <a:extLst>
            <a:ext uri="{FF2B5EF4-FFF2-40B4-BE49-F238E27FC236}">
              <a16:creationId xmlns:a16="http://schemas.microsoft.com/office/drawing/2014/main" id="{2B8431E2-8AAF-452E-8C62-0232083E5139}"/>
            </a:ext>
          </a:extLst>
        </xdr:cNvPr>
        <xdr:cNvSpPr txBox="1"/>
      </xdr:nvSpPr>
      <xdr:spPr>
        <a:xfrm>
          <a:off x="12675244" y="1006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131462</xdr:rowOff>
    </xdr:from>
    <xdr:ext cx="405111" cy="259045"/>
    <xdr:sp macro="" textlink="">
      <xdr:nvSpPr>
        <xdr:cNvPr id="558" name="n_3mainValue【保健センター・保健所】&#10;有形固定資産減価償却率">
          <a:extLst>
            <a:ext uri="{FF2B5EF4-FFF2-40B4-BE49-F238E27FC236}">
              <a16:creationId xmlns:a16="http://schemas.microsoft.com/office/drawing/2014/main" id="{563A6696-105F-4FAA-AF1A-B87CF5ABFA0E}"/>
            </a:ext>
          </a:extLst>
        </xdr:cNvPr>
        <xdr:cNvSpPr txBox="1"/>
      </xdr:nvSpPr>
      <xdr:spPr>
        <a:xfrm>
          <a:off x="119005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83837</xdr:rowOff>
    </xdr:from>
    <xdr:ext cx="405111" cy="259045"/>
    <xdr:sp macro="" textlink="">
      <xdr:nvSpPr>
        <xdr:cNvPr id="559" name="n_4mainValue【保健センター・保健所】&#10;有形固定資産減価償却率">
          <a:extLst>
            <a:ext uri="{FF2B5EF4-FFF2-40B4-BE49-F238E27FC236}">
              <a16:creationId xmlns:a16="http://schemas.microsoft.com/office/drawing/2014/main" id="{40E38E0C-BB0A-4B8C-AC3D-0B93C1D84E28}"/>
            </a:ext>
          </a:extLst>
        </xdr:cNvPr>
        <xdr:cNvSpPr txBox="1"/>
      </xdr:nvSpPr>
      <xdr:spPr>
        <a:xfrm>
          <a:off x="11102984" y="997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a:extLst>
            <a:ext uri="{FF2B5EF4-FFF2-40B4-BE49-F238E27FC236}">
              <a16:creationId xmlns:a16="http://schemas.microsoft.com/office/drawing/2014/main" id="{C11D81F0-F5C8-4CA0-90C1-EE4DC6F33D66}"/>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a:extLst>
            <a:ext uri="{FF2B5EF4-FFF2-40B4-BE49-F238E27FC236}">
              <a16:creationId xmlns:a16="http://schemas.microsoft.com/office/drawing/2014/main" id="{EE3819F2-C131-4465-8264-421C2FFB253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a:extLst>
            <a:ext uri="{FF2B5EF4-FFF2-40B4-BE49-F238E27FC236}">
              <a16:creationId xmlns:a16="http://schemas.microsoft.com/office/drawing/2014/main" id="{16ABE501-E2FD-4AD4-836F-D576C4F997E8}"/>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a:extLst>
            <a:ext uri="{FF2B5EF4-FFF2-40B4-BE49-F238E27FC236}">
              <a16:creationId xmlns:a16="http://schemas.microsoft.com/office/drawing/2014/main" id="{FCAF6A70-5B3D-4356-9D6B-B49265B6AC1D}"/>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a:extLst>
            <a:ext uri="{FF2B5EF4-FFF2-40B4-BE49-F238E27FC236}">
              <a16:creationId xmlns:a16="http://schemas.microsoft.com/office/drawing/2014/main" id="{64609BC1-227F-4D37-B90E-236FDBBAB62E}"/>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a:extLst>
            <a:ext uri="{FF2B5EF4-FFF2-40B4-BE49-F238E27FC236}">
              <a16:creationId xmlns:a16="http://schemas.microsoft.com/office/drawing/2014/main" id="{20887A55-A10A-438A-934D-0015E44A4029}"/>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a:extLst>
            <a:ext uri="{FF2B5EF4-FFF2-40B4-BE49-F238E27FC236}">
              <a16:creationId xmlns:a16="http://schemas.microsoft.com/office/drawing/2014/main" id="{19D5AE7C-D6FE-4E8F-AF68-50663387544C}"/>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a:extLst>
            <a:ext uri="{FF2B5EF4-FFF2-40B4-BE49-F238E27FC236}">
              <a16:creationId xmlns:a16="http://schemas.microsoft.com/office/drawing/2014/main" id="{C1E3E3DA-9A3E-4817-8F73-B50F5D948D3F}"/>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a:extLst>
            <a:ext uri="{FF2B5EF4-FFF2-40B4-BE49-F238E27FC236}">
              <a16:creationId xmlns:a16="http://schemas.microsoft.com/office/drawing/2014/main" id="{888D962F-C4CA-4085-9CE6-F7E42AEC7431}"/>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a:extLst>
            <a:ext uri="{FF2B5EF4-FFF2-40B4-BE49-F238E27FC236}">
              <a16:creationId xmlns:a16="http://schemas.microsoft.com/office/drawing/2014/main" id="{355E5EB8-C3B1-46F1-8152-9480ECAF5419}"/>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0" name="直線コネクタ 569">
          <a:extLst>
            <a:ext uri="{FF2B5EF4-FFF2-40B4-BE49-F238E27FC236}">
              <a16:creationId xmlns:a16="http://schemas.microsoft.com/office/drawing/2014/main" id="{BCAF4D5C-523A-4A50-A969-E7F4BB11E037}"/>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1" name="テキスト ボックス 570">
          <a:extLst>
            <a:ext uri="{FF2B5EF4-FFF2-40B4-BE49-F238E27FC236}">
              <a16:creationId xmlns:a16="http://schemas.microsoft.com/office/drawing/2014/main" id="{7ECBCB78-53A7-4444-86C2-7D113B902B9C}"/>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2" name="直線コネクタ 571">
          <a:extLst>
            <a:ext uri="{FF2B5EF4-FFF2-40B4-BE49-F238E27FC236}">
              <a16:creationId xmlns:a16="http://schemas.microsoft.com/office/drawing/2014/main" id="{CDF3D7E8-0F3E-4F41-8331-918F6CAC8A80}"/>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3" name="テキスト ボックス 572">
          <a:extLst>
            <a:ext uri="{FF2B5EF4-FFF2-40B4-BE49-F238E27FC236}">
              <a16:creationId xmlns:a16="http://schemas.microsoft.com/office/drawing/2014/main" id="{510F97CF-A4BE-4C96-8BE5-FCF72F773200}"/>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4" name="直線コネクタ 573">
          <a:extLst>
            <a:ext uri="{FF2B5EF4-FFF2-40B4-BE49-F238E27FC236}">
              <a16:creationId xmlns:a16="http://schemas.microsoft.com/office/drawing/2014/main" id="{4A9C8EC6-D103-480C-8E43-FB573C15F76A}"/>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5" name="テキスト ボックス 574">
          <a:extLst>
            <a:ext uri="{FF2B5EF4-FFF2-40B4-BE49-F238E27FC236}">
              <a16:creationId xmlns:a16="http://schemas.microsoft.com/office/drawing/2014/main" id="{79333E6B-FC5B-4FCD-A21A-5219D1C8AAC7}"/>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6" name="直線コネクタ 575">
          <a:extLst>
            <a:ext uri="{FF2B5EF4-FFF2-40B4-BE49-F238E27FC236}">
              <a16:creationId xmlns:a16="http://schemas.microsoft.com/office/drawing/2014/main" id="{15FB6E02-1727-4762-9B3E-FD1A7A3C4731}"/>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7" name="テキスト ボックス 576">
          <a:extLst>
            <a:ext uri="{FF2B5EF4-FFF2-40B4-BE49-F238E27FC236}">
              <a16:creationId xmlns:a16="http://schemas.microsoft.com/office/drawing/2014/main" id="{49F1F600-B402-4FE5-9F63-203C113E49AF}"/>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a:extLst>
            <a:ext uri="{FF2B5EF4-FFF2-40B4-BE49-F238E27FC236}">
              <a16:creationId xmlns:a16="http://schemas.microsoft.com/office/drawing/2014/main" id="{FEE04B35-D7E6-461B-8180-58CC6CF44E49}"/>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a:extLst>
            <a:ext uri="{FF2B5EF4-FFF2-40B4-BE49-F238E27FC236}">
              <a16:creationId xmlns:a16="http://schemas.microsoft.com/office/drawing/2014/main" id="{826C48A9-34B1-46CB-8C93-3981BF86366A}"/>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保健センター・保健所】&#10;一人当たり面積グラフ枠">
          <a:extLst>
            <a:ext uri="{FF2B5EF4-FFF2-40B4-BE49-F238E27FC236}">
              <a16:creationId xmlns:a16="http://schemas.microsoft.com/office/drawing/2014/main" id="{7C7DB7CC-04D9-4FBB-B97E-EF912E36F426}"/>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32233</xdr:rowOff>
    </xdr:from>
    <xdr:to>
      <xdr:col>116</xdr:col>
      <xdr:colOff>62864</xdr:colOff>
      <xdr:row>63</xdr:row>
      <xdr:rowOff>156591</xdr:rowOff>
    </xdr:to>
    <xdr:cxnSp macro="">
      <xdr:nvCxnSpPr>
        <xdr:cNvPr id="581" name="直線コネクタ 580">
          <a:extLst>
            <a:ext uri="{FF2B5EF4-FFF2-40B4-BE49-F238E27FC236}">
              <a16:creationId xmlns:a16="http://schemas.microsoft.com/office/drawing/2014/main" id="{431A4380-562D-4BE2-82E2-96D86879019C}"/>
            </a:ext>
          </a:extLst>
        </xdr:cNvPr>
        <xdr:cNvCxnSpPr/>
      </xdr:nvCxnSpPr>
      <xdr:spPr>
        <a:xfrm flipV="1">
          <a:off x="19509104" y="9587713"/>
          <a:ext cx="0" cy="113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160418</xdr:rowOff>
    </xdr:from>
    <xdr:ext cx="469744" cy="259045"/>
    <xdr:sp macro="" textlink="">
      <xdr:nvSpPr>
        <xdr:cNvPr id="582" name="【保健センター・保健所】&#10;一人当たり面積最小値テキスト">
          <a:extLst>
            <a:ext uri="{FF2B5EF4-FFF2-40B4-BE49-F238E27FC236}">
              <a16:creationId xmlns:a16="http://schemas.microsoft.com/office/drawing/2014/main" id="{AA850B37-037D-466B-AE6C-4E3686B1134A}"/>
            </a:ext>
          </a:extLst>
        </xdr:cNvPr>
        <xdr:cNvSpPr txBox="1"/>
      </xdr:nvSpPr>
      <xdr:spPr>
        <a:xfrm>
          <a:off x="19547840" y="1072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156591</xdr:rowOff>
    </xdr:from>
    <xdr:to>
      <xdr:col>116</xdr:col>
      <xdr:colOff>152400</xdr:colOff>
      <xdr:row>63</xdr:row>
      <xdr:rowOff>156591</xdr:rowOff>
    </xdr:to>
    <xdr:cxnSp macro="">
      <xdr:nvCxnSpPr>
        <xdr:cNvPr id="583" name="直線コネクタ 582">
          <a:extLst>
            <a:ext uri="{FF2B5EF4-FFF2-40B4-BE49-F238E27FC236}">
              <a16:creationId xmlns:a16="http://schemas.microsoft.com/office/drawing/2014/main" id="{16350444-5713-4F74-A0C3-A0E292BC85E4}"/>
            </a:ext>
          </a:extLst>
        </xdr:cNvPr>
        <xdr:cNvCxnSpPr/>
      </xdr:nvCxnSpPr>
      <xdr:spPr>
        <a:xfrm>
          <a:off x="19443700" y="107179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150360</xdr:rowOff>
    </xdr:from>
    <xdr:ext cx="469744" cy="259045"/>
    <xdr:sp macro="" textlink="">
      <xdr:nvSpPr>
        <xdr:cNvPr id="584" name="【保健センター・保健所】&#10;一人当たり面積最大値テキスト">
          <a:extLst>
            <a:ext uri="{FF2B5EF4-FFF2-40B4-BE49-F238E27FC236}">
              <a16:creationId xmlns:a16="http://schemas.microsoft.com/office/drawing/2014/main" id="{34542A6F-C837-4EC0-8F42-B8F9609B0873}"/>
            </a:ext>
          </a:extLst>
        </xdr:cNvPr>
        <xdr:cNvSpPr txBox="1"/>
      </xdr:nvSpPr>
      <xdr:spPr>
        <a:xfrm>
          <a:off x="19547840" y="937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32233</xdr:rowOff>
    </xdr:from>
    <xdr:to>
      <xdr:col>116</xdr:col>
      <xdr:colOff>152400</xdr:colOff>
      <xdr:row>57</xdr:row>
      <xdr:rowOff>32233</xdr:rowOff>
    </xdr:to>
    <xdr:cxnSp macro="">
      <xdr:nvCxnSpPr>
        <xdr:cNvPr id="585" name="直線コネクタ 584">
          <a:extLst>
            <a:ext uri="{FF2B5EF4-FFF2-40B4-BE49-F238E27FC236}">
              <a16:creationId xmlns:a16="http://schemas.microsoft.com/office/drawing/2014/main" id="{05C432F7-9F30-4801-B0D2-2F63C689915E}"/>
            </a:ext>
          </a:extLst>
        </xdr:cNvPr>
        <xdr:cNvCxnSpPr/>
      </xdr:nvCxnSpPr>
      <xdr:spPr>
        <a:xfrm>
          <a:off x="19443700" y="95877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67403</xdr:rowOff>
    </xdr:from>
    <xdr:ext cx="469744" cy="259045"/>
    <xdr:sp macro="" textlink="">
      <xdr:nvSpPr>
        <xdr:cNvPr id="586" name="【保健センター・保健所】&#10;一人当たり面積平均値テキスト">
          <a:extLst>
            <a:ext uri="{FF2B5EF4-FFF2-40B4-BE49-F238E27FC236}">
              <a16:creationId xmlns:a16="http://schemas.microsoft.com/office/drawing/2014/main" id="{AC406973-B9D8-42FA-BB6A-13D40A868807}"/>
            </a:ext>
          </a:extLst>
        </xdr:cNvPr>
        <xdr:cNvSpPr txBox="1"/>
      </xdr:nvSpPr>
      <xdr:spPr>
        <a:xfrm>
          <a:off x="19547840" y="10461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44526</xdr:rowOff>
    </xdr:from>
    <xdr:to>
      <xdr:col>116</xdr:col>
      <xdr:colOff>114300</xdr:colOff>
      <xdr:row>63</xdr:row>
      <xdr:rowOff>146126</xdr:rowOff>
    </xdr:to>
    <xdr:sp macro="" textlink="">
      <xdr:nvSpPr>
        <xdr:cNvPr id="587" name="フローチャート: 判断 586">
          <a:extLst>
            <a:ext uri="{FF2B5EF4-FFF2-40B4-BE49-F238E27FC236}">
              <a16:creationId xmlns:a16="http://schemas.microsoft.com/office/drawing/2014/main" id="{ECF5B63E-71F2-4E18-ABEA-3BFB0D679E25}"/>
            </a:ext>
          </a:extLst>
        </xdr:cNvPr>
        <xdr:cNvSpPr/>
      </xdr:nvSpPr>
      <xdr:spPr>
        <a:xfrm>
          <a:off x="19458940" y="1060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33782</xdr:rowOff>
    </xdr:from>
    <xdr:to>
      <xdr:col>112</xdr:col>
      <xdr:colOff>38100</xdr:colOff>
      <xdr:row>63</xdr:row>
      <xdr:rowOff>135382</xdr:rowOff>
    </xdr:to>
    <xdr:sp macro="" textlink="">
      <xdr:nvSpPr>
        <xdr:cNvPr id="588" name="フローチャート: 判断 587">
          <a:extLst>
            <a:ext uri="{FF2B5EF4-FFF2-40B4-BE49-F238E27FC236}">
              <a16:creationId xmlns:a16="http://schemas.microsoft.com/office/drawing/2014/main" id="{6D534AFA-25F1-43AD-BCB9-3D66CA9ACE6E}"/>
            </a:ext>
          </a:extLst>
        </xdr:cNvPr>
        <xdr:cNvSpPr/>
      </xdr:nvSpPr>
      <xdr:spPr>
        <a:xfrm>
          <a:off x="18735040" y="105951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36982</xdr:rowOff>
    </xdr:from>
    <xdr:to>
      <xdr:col>107</xdr:col>
      <xdr:colOff>101600</xdr:colOff>
      <xdr:row>63</xdr:row>
      <xdr:rowOff>138582</xdr:rowOff>
    </xdr:to>
    <xdr:sp macro="" textlink="">
      <xdr:nvSpPr>
        <xdr:cNvPr id="589" name="フローチャート: 判断 588">
          <a:extLst>
            <a:ext uri="{FF2B5EF4-FFF2-40B4-BE49-F238E27FC236}">
              <a16:creationId xmlns:a16="http://schemas.microsoft.com/office/drawing/2014/main" id="{12CBC23A-3F1D-4220-8DF4-174E02DAD99F}"/>
            </a:ext>
          </a:extLst>
        </xdr:cNvPr>
        <xdr:cNvSpPr/>
      </xdr:nvSpPr>
      <xdr:spPr>
        <a:xfrm>
          <a:off x="17937480" y="1059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40411</xdr:rowOff>
    </xdr:from>
    <xdr:to>
      <xdr:col>102</xdr:col>
      <xdr:colOff>165100</xdr:colOff>
      <xdr:row>63</xdr:row>
      <xdr:rowOff>142011</xdr:rowOff>
    </xdr:to>
    <xdr:sp macro="" textlink="">
      <xdr:nvSpPr>
        <xdr:cNvPr id="590" name="フローチャート: 判断 589">
          <a:extLst>
            <a:ext uri="{FF2B5EF4-FFF2-40B4-BE49-F238E27FC236}">
              <a16:creationId xmlns:a16="http://schemas.microsoft.com/office/drawing/2014/main" id="{BEFEBBE1-C463-45E5-A7E3-7D02FFA20498}"/>
            </a:ext>
          </a:extLst>
        </xdr:cNvPr>
        <xdr:cNvSpPr/>
      </xdr:nvSpPr>
      <xdr:spPr>
        <a:xfrm>
          <a:off x="17162780" y="1060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32182</xdr:rowOff>
    </xdr:from>
    <xdr:to>
      <xdr:col>98</xdr:col>
      <xdr:colOff>38100</xdr:colOff>
      <xdr:row>63</xdr:row>
      <xdr:rowOff>133782</xdr:rowOff>
    </xdr:to>
    <xdr:sp macro="" textlink="">
      <xdr:nvSpPr>
        <xdr:cNvPr id="591" name="フローチャート: 判断 590">
          <a:extLst>
            <a:ext uri="{FF2B5EF4-FFF2-40B4-BE49-F238E27FC236}">
              <a16:creationId xmlns:a16="http://schemas.microsoft.com/office/drawing/2014/main" id="{FA65526D-FC22-4FC7-A294-6E2998F81D76}"/>
            </a:ext>
          </a:extLst>
        </xdr:cNvPr>
        <xdr:cNvSpPr/>
      </xdr:nvSpPr>
      <xdr:spPr>
        <a:xfrm>
          <a:off x="16388080" y="105935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7AC872B4-531D-4A4C-840C-42F5C840CB2B}"/>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CB7DB829-19EB-459B-AD1A-103377F46E25}"/>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D45FCCC7-9E69-4F49-A44C-3FDA19A78F25}"/>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87891797-B4C5-44A3-AD9D-DD82B4834B92}"/>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B8654DB2-9504-4B02-A988-C4DF36666579}"/>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64871</xdr:rowOff>
    </xdr:from>
    <xdr:to>
      <xdr:col>116</xdr:col>
      <xdr:colOff>114300</xdr:colOff>
      <xdr:row>63</xdr:row>
      <xdr:rowOff>166471</xdr:rowOff>
    </xdr:to>
    <xdr:sp macro="" textlink="">
      <xdr:nvSpPr>
        <xdr:cNvPr id="597" name="楕円 596">
          <a:extLst>
            <a:ext uri="{FF2B5EF4-FFF2-40B4-BE49-F238E27FC236}">
              <a16:creationId xmlns:a16="http://schemas.microsoft.com/office/drawing/2014/main" id="{8A0A8C9C-10F1-4D17-9CE2-4386FA0489BB}"/>
            </a:ext>
          </a:extLst>
        </xdr:cNvPr>
        <xdr:cNvSpPr/>
      </xdr:nvSpPr>
      <xdr:spPr>
        <a:xfrm>
          <a:off x="19458940" y="1062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22953</xdr:rowOff>
    </xdr:from>
    <xdr:ext cx="469744" cy="259045"/>
    <xdr:sp macro="" textlink="">
      <xdr:nvSpPr>
        <xdr:cNvPr id="598" name="【保健センター・保健所】&#10;一人当たり面積該当値テキスト">
          <a:extLst>
            <a:ext uri="{FF2B5EF4-FFF2-40B4-BE49-F238E27FC236}">
              <a16:creationId xmlns:a16="http://schemas.microsoft.com/office/drawing/2014/main" id="{CC4533B4-02D2-4957-A7F0-5E4048A3A0F9}"/>
            </a:ext>
          </a:extLst>
        </xdr:cNvPr>
        <xdr:cNvSpPr txBox="1"/>
      </xdr:nvSpPr>
      <xdr:spPr>
        <a:xfrm>
          <a:off x="19547840" y="1058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66015</xdr:rowOff>
    </xdr:from>
    <xdr:to>
      <xdr:col>112</xdr:col>
      <xdr:colOff>38100</xdr:colOff>
      <xdr:row>63</xdr:row>
      <xdr:rowOff>167615</xdr:rowOff>
    </xdr:to>
    <xdr:sp macro="" textlink="">
      <xdr:nvSpPr>
        <xdr:cNvPr id="599" name="楕円 598">
          <a:extLst>
            <a:ext uri="{FF2B5EF4-FFF2-40B4-BE49-F238E27FC236}">
              <a16:creationId xmlns:a16="http://schemas.microsoft.com/office/drawing/2014/main" id="{FC85948C-F907-453B-B1EC-20572232AA25}"/>
            </a:ext>
          </a:extLst>
        </xdr:cNvPr>
        <xdr:cNvSpPr/>
      </xdr:nvSpPr>
      <xdr:spPr>
        <a:xfrm>
          <a:off x="18735040" y="106273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115671</xdr:rowOff>
    </xdr:from>
    <xdr:to>
      <xdr:col>116</xdr:col>
      <xdr:colOff>63500</xdr:colOff>
      <xdr:row>63</xdr:row>
      <xdr:rowOff>116815</xdr:rowOff>
    </xdr:to>
    <xdr:cxnSp macro="">
      <xdr:nvCxnSpPr>
        <xdr:cNvPr id="600" name="直線コネクタ 599">
          <a:extLst>
            <a:ext uri="{FF2B5EF4-FFF2-40B4-BE49-F238E27FC236}">
              <a16:creationId xmlns:a16="http://schemas.microsoft.com/office/drawing/2014/main" id="{65A4B9EE-EA80-4F11-8CF3-6A1C4D2C4355}"/>
            </a:ext>
          </a:extLst>
        </xdr:cNvPr>
        <xdr:cNvCxnSpPr/>
      </xdr:nvCxnSpPr>
      <xdr:spPr>
        <a:xfrm flipV="1">
          <a:off x="18778220" y="10676991"/>
          <a:ext cx="73152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66929</xdr:rowOff>
    </xdr:from>
    <xdr:to>
      <xdr:col>107</xdr:col>
      <xdr:colOff>101600</xdr:colOff>
      <xdr:row>63</xdr:row>
      <xdr:rowOff>168529</xdr:rowOff>
    </xdr:to>
    <xdr:sp macro="" textlink="">
      <xdr:nvSpPr>
        <xdr:cNvPr id="601" name="楕円 600">
          <a:extLst>
            <a:ext uri="{FF2B5EF4-FFF2-40B4-BE49-F238E27FC236}">
              <a16:creationId xmlns:a16="http://schemas.microsoft.com/office/drawing/2014/main" id="{B4B02E77-1D12-4B7B-AF74-A1AF7F36418E}"/>
            </a:ext>
          </a:extLst>
        </xdr:cNvPr>
        <xdr:cNvSpPr/>
      </xdr:nvSpPr>
      <xdr:spPr>
        <a:xfrm>
          <a:off x="17937480" y="1062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116815</xdr:rowOff>
    </xdr:from>
    <xdr:to>
      <xdr:col>111</xdr:col>
      <xdr:colOff>177800</xdr:colOff>
      <xdr:row>63</xdr:row>
      <xdr:rowOff>117729</xdr:rowOff>
    </xdr:to>
    <xdr:cxnSp macro="">
      <xdr:nvCxnSpPr>
        <xdr:cNvPr id="602" name="直線コネクタ 601">
          <a:extLst>
            <a:ext uri="{FF2B5EF4-FFF2-40B4-BE49-F238E27FC236}">
              <a16:creationId xmlns:a16="http://schemas.microsoft.com/office/drawing/2014/main" id="{DDEFA7D5-6763-4F95-A28F-1BCBC3993491}"/>
            </a:ext>
          </a:extLst>
        </xdr:cNvPr>
        <xdr:cNvCxnSpPr/>
      </xdr:nvCxnSpPr>
      <xdr:spPr>
        <a:xfrm flipV="1">
          <a:off x="17988280" y="10678135"/>
          <a:ext cx="78994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68758</xdr:rowOff>
    </xdr:from>
    <xdr:to>
      <xdr:col>102</xdr:col>
      <xdr:colOff>165100</xdr:colOff>
      <xdr:row>63</xdr:row>
      <xdr:rowOff>170358</xdr:rowOff>
    </xdr:to>
    <xdr:sp macro="" textlink="">
      <xdr:nvSpPr>
        <xdr:cNvPr id="603" name="楕円 602">
          <a:extLst>
            <a:ext uri="{FF2B5EF4-FFF2-40B4-BE49-F238E27FC236}">
              <a16:creationId xmlns:a16="http://schemas.microsoft.com/office/drawing/2014/main" id="{E26E99EA-B51B-43C2-80F0-B72E91394B75}"/>
            </a:ext>
          </a:extLst>
        </xdr:cNvPr>
        <xdr:cNvSpPr/>
      </xdr:nvSpPr>
      <xdr:spPr>
        <a:xfrm>
          <a:off x="17162780" y="1063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117729</xdr:rowOff>
    </xdr:from>
    <xdr:to>
      <xdr:col>107</xdr:col>
      <xdr:colOff>50800</xdr:colOff>
      <xdr:row>63</xdr:row>
      <xdr:rowOff>119558</xdr:rowOff>
    </xdr:to>
    <xdr:cxnSp macro="">
      <xdr:nvCxnSpPr>
        <xdr:cNvPr id="604" name="直線コネクタ 603">
          <a:extLst>
            <a:ext uri="{FF2B5EF4-FFF2-40B4-BE49-F238E27FC236}">
              <a16:creationId xmlns:a16="http://schemas.microsoft.com/office/drawing/2014/main" id="{2F40CE01-80D8-4431-AE3A-74EED1295C1A}"/>
            </a:ext>
          </a:extLst>
        </xdr:cNvPr>
        <xdr:cNvCxnSpPr/>
      </xdr:nvCxnSpPr>
      <xdr:spPr>
        <a:xfrm flipV="1">
          <a:off x="17213580" y="10679049"/>
          <a:ext cx="7747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69672</xdr:rowOff>
    </xdr:from>
    <xdr:to>
      <xdr:col>98</xdr:col>
      <xdr:colOff>38100</xdr:colOff>
      <xdr:row>63</xdr:row>
      <xdr:rowOff>171272</xdr:rowOff>
    </xdr:to>
    <xdr:sp macro="" textlink="">
      <xdr:nvSpPr>
        <xdr:cNvPr id="605" name="楕円 604">
          <a:extLst>
            <a:ext uri="{FF2B5EF4-FFF2-40B4-BE49-F238E27FC236}">
              <a16:creationId xmlns:a16="http://schemas.microsoft.com/office/drawing/2014/main" id="{5A792185-6455-43FD-B944-D8C504EBE496}"/>
            </a:ext>
          </a:extLst>
        </xdr:cNvPr>
        <xdr:cNvSpPr/>
      </xdr:nvSpPr>
      <xdr:spPr>
        <a:xfrm>
          <a:off x="16388080" y="106309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119558</xdr:rowOff>
    </xdr:from>
    <xdr:to>
      <xdr:col>102</xdr:col>
      <xdr:colOff>114300</xdr:colOff>
      <xdr:row>63</xdr:row>
      <xdr:rowOff>120472</xdr:rowOff>
    </xdr:to>
    <xdr:cxnSp macro="">
      <xdr:nvCxnSpPr>
        <xdr:cNvPr id="606" name="直線コネクタ 605">
          <a:extLst>
            <a:ext uri="{FF2B5EF4-FFF2-40B4-BE49-F238E27FC236}">
              <a16:creationId xmlns:a16="http://schemas.microsoft.com/office/drawing/2014/main" id="{423D9C55-5B8C-400B-B260-96BBE636CABC}"/>
            </a:ext>
          </a:extLst>
        </xdr:cNvPr>
        <xdr:cNvCxnSpPr/>
      </xdr:nvCxnSpPr>
      <xdr:spPr>
        <a:xfrm flipV="1">
          <a:off x="16431260" y="10680878"/>
          <a:ext cx="78232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151909</xdr:rowOff>
    </xdr:from>
    <xdr:ext cx="469744" cy="259045"/>
    <xdr:sp macro="" textlink="">
      <xdr:nvSpPr>
        <xdr:cNvPr id="607" name="n_1aveValue【保健センター・保健所】&#10;一人当たり面積">
          <a:extLst>
            <a:ext uri="{FF2B5EF4-FFF2-40B4-BE49-F238E27FC236}">
              <a16:creationId xmlns:a16="http://schemas.microsoft.com/office/drawing/2014/main" id="{D185C60D-1B48-4112-B680-AFEFC47F1F51}"/>
            </a:ext>
          </a:extLst>
        </xdr:cNvPr>
        <xdr:cNvSpPr txBox="1"/>
      </xdr:nvSpPr>
      <xdr:spPr>
        <a:xfrm>
          <a:off x="18561127" y="1037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155109</xdr:rowOff>
    </xdr:from>
    <xdr:ext cx="469744" cy="259045"/>
    <xdr:sp macro="" textlink="">
      <xdr:nvSpPr>
        <xdr:cNvPr id="608" name="n_2aveValue【保健センター・保健所】&#10;一人当たり面積">
          <a:extLst>
            <a:ext uri="{FF2B5EF4-FFF2-40B4-BE49-F238E27FC236}">
              <a16:creationId xmlns:a16="http://schemas.microsoft.com/office/drawing/2014/main" id="{CDBBC078-578B-4510-A45C-D958C5032CF9}"/>
            </a:ext>
          </a:extLst>
        </xdr:cNvPr>
        <xdr:cNvSpPr txBox="1"/>
      </xdr:nvSpPr>
      <xdr:spPr>
        <a:xfrm>
          <a:off x="17776267" y="1038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158538</xdr:rowOff>
    </xdr:from>
    <xdr:ext cx="469744" cy="259045"/>
    <xdr:sp macro="" textlink="">
      <xdr:nvSpPr>
        <xdr:cNvPr id="609" name="n_3aveValue【保健センター・保健所】&#10;一人当たり面積">
          <a:extLst>
            <a:ext uri="{FF2B5EF4-FFF2-40B4-BE49-F238E27FC236}">
              <a16:creationId xmlns:a16="http://schemas.microsoft.com/office/drawing/2014/main" id="{AF557030-373C-44C4-9E7C-D19316CAB1ED}"/>
            </a:ext>
          </a:extLst>
        </xdr:cNvPr>
        <xdr:cNvSpPr txBox="1"/>
      </xdr:nvSpPr>
      <xdr:spPr>
        <a:xfrm>
          <a:off x="17001567" y="1038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150309</xdr:rowOff>
    </xdr:from>
    <xdr:ext cx="469744" cy="259045"/>
    <xdr:sp macro="" textlink="">
      <xdr:nvSpPr>
        <xdr:cNvPr id="610" name="n_4aveValue【保健センター・保健所】&#10;一人当たり面積">
          <a:extLst>
            <a:ext uri="{FF2B5EF4-FFF2-40B4-BE49-F238E27FC236}">
              <a16:creationId xmlns:a16="http://schemas.microsoft.com/office/drawing/2014/main" id="{CE99CC6D-21DF-41FE-B646-68ECB816F049}"/>
            </a:ext>
          </a:extLst>
        </xdr:cNvPr>
        <xdr:cNvSpPr txBox="1"/>
      </xdr:nvSpPr>
      <xdr:spPr>
        <a:xfrm>
          <a:off x="16226867" y="10376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158742</xdr:rowOff>
    </xdr:from>
    <xdr:ext cx="469744" cy="259045"/>
    <xdr:sp macro="" textlink="">
      <xdr:nvSpPr>
        <xdr:cNvPr id="611" name="n_1mainValue【保健センター・保健所】&#10;一人当たり面積">
          <a:extLst>
            <a:ext uri="{FF2B5EF4-FFF2-40B4-BE49-F238E27FC236}">
              <a16:creationId xmlns:a16="http://schemas.microsoft.com/office/drawing/2014/main" id="{481909E2-226F-4699-8850-111BEADC3C97}"/>
            </a:ext>
          </a:extLst>
        </xdr:cNvPr>
        <xdr:cNvSpPr txBox="1"/>
      </xdr:nvSpPr>
      <xdr:spPr>
        <a:xfrm>
          <a:off x="18561127" y="1072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159656</xdr:rowOff>
    </xdr:from>
    <xdr:ext cx="469744" cy="259045"/>
    <xdr:sp macro="" textlink="">
      <xdr:nvSpPr>
        <xdr:cNvPr id="612" name="n_2mainValue【保健センター・保健所】&#10;一人当たり面積">
          <a:extLst>
            <a:ext uri="{FF2B5EF4-FFF2-40B4-BE49-F238E27FC236}">
              <a16:creationId xmlns:a16="http://schemas.microsoft.com/office/drawing/2014/main" id="{2E07DFCE-0FB5-4F3B-B73A-CE620B5AF195}"/>
            </a:ext>
          </a:extLst>
        </xdr:cNvPr>
        <xdr:cNvSpPr txBox="1"/>
      </xdr:nvSpPr>
      <xdr:spPr>
        <a:xfrm>
          <a:off x="17776267" y="1072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161485</xdr:rowOff>
    </xdr:from>
    <xdr:ext cx="469744" cy="259045"/>
    <xdr:sp macro="" textlink="">
      <xdr:nvSpPr>
        <xdr:cNvPr id="613" name="n_3mainValue【保健センター・保健所】&#10;一人当たり面積">
          <a:extLst>
            <a:ext uri="{FF2B5EF4-FFF2-40B4-BE49-F238E27FC236}">
              <a16:creationId xmlns:a16="http://schemas.microsoft.com/office/drawing/2014/main" id="{36F97CE5-A57C-421D-9927-B86C14D69F2A}"/>
            </a:ext>
          </a:extLst>
        </xdr:cNvPr>
        <xdr:cNvSpPr txBox="1"/>
      </xdr:nvSpPr>
      <xdr:spPr>
        <a:xfrm>
          <a:off x="17001567" y="10722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162399</xdr:rowOff>
    </xdr:from>
    <xdr:ext cx="469744" cy="259045"/>
    <xdr:sp macro="" textlink="">
      <xdr:nvSpPr>
        <xdr:cNvPr id="614" name="n_4mainValue【保健センター・保健所】&#10;一人当たり面積">
          <a:extLst>
            <a:ext uri="{FF2B5EF4-FFF2-40B4-BE49-F238E27FC236}">
              <a16:creationId xmlns:a16="http://schemas.microsoft.com/office/drawing/2014/main" id="{56D1DB0F-F360-433B-9C3A-41149066B164}"/>
            </a:ext>
          </a:extLst>
        </xdr:cNvPr>
        <xdr:cNvSpPr txBox="1"/>
      </xdr:nvSpPr>
      <xdr:spPr>
        <a:xfrm>
          <a:off x="16226867" y="1072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a:extLst>
            <a:ext uri="{FF2B5EF4-FFF2-40B4-BE49-F238E27FC236}">
              <a16:creationId xmlns:a16="http://schemas.microsoft.com/office/drawing/2014/main" id="{647115D3-E884-4712-AA77-2628814CFD98}"/>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a:extLst>
            <a:ext uri="{FF2B5EF4-FFF2-40B4-BE49-F238E27FC236}">
              <a16:creationId xmlns:a16="http://schemas.microsoft.com/office/drawing/2014/main" id="{D03B8AD2-41DB-4778-B77C-6AF7EB10BB2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a:extLst>
            <a:ext uri="{FF2B5EF4-FFF2-40B4-BE49-F238E27FC236}">
              <a16:creationId xmlns:a16="http://schemas.microsoft.com/office/drawing/2014/main" id="{D646CC73-85ED-4FD7-BD19-16545779C958}"/>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a:extLst>
            <a:ext uri="{FF2B5EF4-FFF2-40B4-BE49-F238E27FC236}">
              <a16:creationId xmlns:a16="http://schemas.microsoft.com/office/drawing/2014/main" id="{9EDD17D8-7B56-4A74-B1EF-017D502CC36D}"/>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a:extLst>
            <a:ext uri="{FF2B5EF4-FFF2-40B4-BE49-F238E27FC236}">
              <a16:creationId xmlns:a16="http://schemas.microsoft.com/office/drawing/2014/main" id="{56B78DEB-10D7-4900-94B9-B109E0F68CA3}"/>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a:extLst>
            <a:ext uri="{FF2B5EF4-FFF2-40B4-BE49-F238E27FC236}">
              <a16:creationId xmlns:a16="http://schemas.microsoft.com/office/drawing/2014/main" id="{4B2BB047-BA71-4875-B01B-D439C3D4E43F}"/>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a:extLst>
            <a:ext uri="{FF2B5EF4-FFF2-40B4-BE49-F238E27FC236}">
              <a16:creationId xmlns:a16="http://schemas.microsoft.com/office/drawing/2014/main" id="{366A0829-4353-42CD-B6DB-43FD6EC14FAF}"/>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a:extLst>
            <a:ext uri="{FF2B5EF4-FFF2-40B4-BE49-F238E27FC236}">
              <a16:creationId xmlns:a16="http://schemas.microsoft.com/office/drawing/2014/main" id="{6174EC6C-BDC2-4C21-B5D8-26BF6505D488}"/>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3" name="テキスト ボックス 622">
          <a:extLst>
            <a:ext uri="{FF2B5EF4-FFF2-40B4-BE49-F238E27FC236}">
              <a16:creationId xmlns:a16="http://schemas.microsoft.com/office/drawing/2014/main" id="{F07755C8-6214-4741-9F3C-D5A90C408D36}"/>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4" name="直線コネクタ 623">
          <a:extLst>
            <a:ext uri="{FF2B5EF4-FFF2-40B4-BE49-F238E27FC236}">
              <a16:creationId xmlns:a16="http://schemas.microsoft.com/office/drawing/2014/main" id="{224C47A5-8D16-4D24-8E62-E88AB8C862C3}"/>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5" name="テキスト ボックス 624">
          <a:extLst>
            <a:ext uri="{FF2B5EF4-FFF2-40B4-BE49-F238E27FC236}">
              <a16:creationId xmlns:a16="http://schemas.microsoft.com/office/drawing/2014/main" id="{CE06D829-FED9-4CBB-B698-AB82E9753E94}"/>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6" name="直線コネクタ 625">
          <a:extLst>
            <a:ext uri="{FF2B5EF4-FFF2-40B4-BE49-F238E27FC236}">
              <a16:creationId xmlns:a16="http://schemas.microsoft.com/office/drawing/2014/main" id="{93DE08E0-3BF9-44DA-89BE-F506FC678D76}"/>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7" name="テキスト ボックス 626">
          <a:extLst>
            <a:ext uri="{FF2B5EF4-FFF2-40B4-BE49-F238E27FC236}">
              <a16:creationId xmlns:a16="http://schemas.microsoft.com/office/drawing/2014/main" id="{65E29E5A-2CB5-441D-ACA9-C575ECE93707}"/>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8" name="直線コネクタ 627">
          <a:extLst>
            <a:ext uri="{FF2B5EF4-FFF2-40B4-BE49-F238E27FC236}">
              <a16:creationId xmlns:a16="http://schemas.microsoft.com/office/drawing/2014/main" id="{80E9FF48-CE5B-47CB-A555-24DF91A2CD4D}"/>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9" name="テキスト ボックス 628">
          <a:extLst>
            <a:ext uri="{FF2B5EF4-FFF2-40B4-BE49-F238E27FC236}">
              <a16:creationId xmlns:a16="http://schemas.microsoft.com/office/drawing/2014/main" id="{814D5563-F101-4A3F-9EBC-FAAC50441AA6}"/>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0" name="直線コネクタ 629">
          <a:extLst>
            <a:ext uri="{FF2B5EF4-FFF2-40B4-BE49-F238E27FC236}">
              <a16:creationId xmlns:a16="http://schemas.microsoft.com/office/drawing/2014/main" id="{EF7EA217-31E6-49B0-9589-E3D29A373963}"/>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1" name="テキスト ボックス 630">
          <a:extLst>
            <a:ext uri="{FF2B5EF4-FFF2-40B4-BE49-F238E27FC236}">
              <a16:creationId xmlns:a16="http://schemas.microsoft.com/office/drawing/2014/main" id="{0F43D76E-DA17-48E9-9A53-5512A88B8E15}"/>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2" name="直線コネクタ 631">
          <a:extLst>
            <a:ext uri="{FF2B5EF4-FFF2-40B4-BE49-F238E27FC236}">
              <a16:creationId xmlns:a16="http://schemas.microsoft.com/office/drawing/2014/main" id="{935AF07A-D5AD-4319-9E67-D739ED221F23}"/>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3" name="テキスト ボックス 632">
          <a:extLst>
            <a:ext uri="{FF2B5EF4-FFF2-40B4-BE49-F238E27FC236}">
              <a16:creationId xmlns:a16="http://schemas.microsoft.com/office/drawing/2014/main" id="{64EEDE80-0B07-41F3-A8E0-82EA2C4B5F95}"/>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4" name="直線コネクタ 633">
          <a:extLst>
            <a:ext uri="{FF2B5EF4-FFF2-40B4-BE49-F238E27FC236}">
              <a16:creationId xmlns:a16="http://schemas.microsoft.com/office/drawing/2014/main" id="{EFDA331E-31DB-467E-998E-73909C305D84}"/>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5" name="テキスト ボックス 634">
          <a:extLst>
            <a:ext uri="{FF2B5EF4-FFF2-40B4-BE49-F238E27FC236}">
              <a16:creationId xmlns:a16="http://schemas.microsoft.com/office/drawing/2014/main" id="{0937A741-F9D7-4515-ACA5-C73FF6E21672}"/>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6" name="直線コネクタ 635">
          <a:extLst>
            <a:ext uri="{FF2B5EF4-FFF2-40B4-BE49-F238E27FC236}">
              <a16:creationId xmlns:a16="http://schemas.microsoft.com/office/drawing/2014/main" id="{EAFB8807-513C-4E40-AF46-99658765A5E4}"/>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7" name="テキスト ボックス 636">
          <a:extLst>
            <a:ext uri="{FF2B5EF4-FFF2-40B4-BE49-F238E27FC236}">
              <a16:creationId xmlns:a16="http://schemas.microsoft.com/office/drawing/2014/main" id="{7D226D43-1BA6-4ECC-BFE1-0EDCC0C04A72}"/>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8" name="【消防施設】&#10;有形固定資産減価償却率グラフ枠">
          <a:extLst>
            <a:ext uri="{FF2B5EF4-FFF2-40B4-BE49-F238E27FC236}">
              <a16:creationId xmlns:a16="http://schemas.microsoft.com/office/drawing/2014/main" id="{16148A4B-E969-4737-BC79-CCBA291CECE7}"/>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60961</xdr:rowOff>
    </xdr:to>
    <xdr:cxnSp macro="">
      <xdr:nvCxnSpPr>
        <xdr:cNvPr id="639" name="直線コネクタ 638">
          <a:extLst>
            <a:ext uri="{FF2B5EF4-FFF2-40B4-BE49-F238E27FC236}">
              <a16:creationId xmlns:a16="http://schemas.microsoft.com/office/drawing/2014/main" id="{038D3FAE-6787-4A58-9752-9092361B203A}"/>
            </a:ext>
          </a:extLst>
        </xdr:cNvPr>
        <xdr:cNvCxnSpPr/>
      </xdr:nvCxnSpPr>
      <xdr:spPr>
        <a:xfrm flipV="1">
          <a:off x="14375764" y="12969241"/>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405111" cy="259045"/>
    <xdr:sp macro="" textlink="">
      <xdr:nvSpPr>
        <xdr:cNvPr id="640" name="【消防施設】&#10;有形固定資産減価償却率最小値テキスト">
          <a:extLst>
            <a:ext uri="{FF2B5EF4-FFF2-40B4-BE49-F238E27FC236}">
              <a16:creationId xmlns:a16="http://schemas.microsoft.com/office/drawing/2014/main" id="{9F293904-446D-4449-9BC5-92B4E910E14D}"/>
            </a:ext>
          </a:extLst>
        </xdr:cNvPr>
        <xdr:cNvSpPr txBox="1"/>
      </xdr:nvSpPr>
      <xdr:spPr>
        <a:xfrm>
          <a:off x="14414500" y="14481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641" name="直線コネクタ 640">
          <a:extLst>
            <a:ext uri="{FF2B5EF4-FFF2-40B4-BE49-F238E27FC236}">
              <a16:creationId xmlns:a16="http://schemas.microsoft.com/office/drawing/2014/main" id="{DF286F69-91A3-41C4-AB69-BE83998CFBF9}"/>
            </a:ext>
          </a:extLst>
        </xdr:cNvPr>
        <xdr:cNvCxnSpPr/>
      </xdr:nvCxnSpPr>
      <xdr:spPr>
        <a:xfrm>
          <a:off x="14287500" y="144780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642" name="【消防施設】&#10;有形固定資産減価償却率最大値テキスト">
          <a:extLst>
            <a:ext uri="{FF2B5EF4-FFF2-40B4-BE49-F238E27FC236}">
              <a16:creationId xmlns:a16="http://schemas.microsoft.com/office/drawing/2014/main" id="{8A000298-8B12-40AB-AB7F-12F7BC285F9F}"/>
            </a:ext>
          </a:extLst>
        </xdr:cNvPr>
        <xdr:cNvSpPr txBox="1"/>
      </xdr:nvSpPr>
      <xdr:spPr>
        <a:xfrm>
          <a:off x="14414500" y="12748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643" name="直線コネクタ 642">
          <a:extLst>
            <a:ext uri="{FF2B5EF4-FFF2-40B4-BE49-F238E27FC236}">
              <a16:creationId xmlns:a16="http://schemas.microsoft.com/office/drawing/2014/main" id="{C9A1A113-EB9B-4D0E-A5EA-E6BFD4CB84FF}"/>
            </a:ext>
          </a:extLst>
        </xdr:cNvPr>
        <xdr:cNvCxnSpPr/>
      </xdr:nvCxnSpPr>
      <xdr:spPr>
        <a:xfrm>
          <a:off x="14287500" y="129692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71138</xdr:rowOff>
    </xdr:from>
    <xdr:ext cx="405111" cy="259045"/>
    <xdr:sp macro="" textlink="">
      <xdr:nvSpPr>
        <xdr:cNvPr id="644" name="【消防施設】&#10;有形固定資産減価償却率平均値テキスト">
          <a:extLst>
            <a:ext uri="{FF2B5EF4-FFF2-40B4-BE49-F238E27FC236}">
              <a16:creationId xmlns:a16="http://schemas.microsoft.com/office/drawing/2014/main" id="{97E3746E-0A09-409F-BC02-7072E84B02F5}"/>
            </a:ext>
          </a:extLst>
        </xdr:cNvPr>
        <xdr:cNvSpPr txBox="1"/>
      </xdr:nvSpPr>
      <xdr:spPr>
        <a:xfrm>
          <a:off x="14414500" y="13482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645" name="フローチャート: 判断 644">
          <a:extLst>
            <a:ext uri="{FF2B5EF4-FFF2-40B4-BE49-F238E27FC236}">
              <a16:creationId xmlns:a16="http://schemas.microsoft.com/office/drawing/2014/main" id="{2202B59E-C2EF-4E0C-A8FF-987FD876B855}"/>
            </a:ext>
          </a:extLst>
        </xdr:cNvPr>
        <xdr:cNvSpPr/>
      </xdr:nvSpPr>
      <xdr:spPr>
        <a:xfrm>
          <a:off x="14325600" y="1362710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646" name="フローチャート: 判断 645">
          <a:extLst>
            <a:ext uri="{FF2B5EF4-FFF2-40B4-BE49-F238E27FC236}">
              <a16:creationId xmlns:a16="http://schemas.microsoft.com/office/drawing/2014/main" id="{9A993EBE-6B38-4B18-B3D9-938A05FE652D}"/>
            </a:ext>
          </a:extLst>
        </xdr:cNvPr>
        <xdr:cNvSpPr/>
      </xdr:nvSpPr>
      <xdr:spPr>
        <a:xfrm>
          <a:off x="13578840" y="137414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647" name="フローチャート: 判断 646">
          <a:extLst>
            <a:ext uri="{FF2B5EF4-FFF2-40B4-BE49-F238E27FC236}">
              <a16:creationId xmlns:a16="http://schemas.microsoft.com/office/drawing/2014/main" id="{B5C60E79-2294-4858-B8D3-49B95699DFAD}"/>
            </a:ext>
          </a:extLst>
        </xdr:cNvPr>
        <xdr:cNvSpPr/>
      </xdr:nvSpPr>
      <xdr:spPr>
        <a:xfrm>
          <a:off x="12804140" y="1376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648" name="フローチャート: 判断 647">
          <a:extLst>
            <a:ext uri="{FF2B5EF4-FFF2-40B4-BE49-F238E27FC236}">
              <a16:creationId xmlns:a16="http://schemas.microsoft.com/office/drawing/2014/main" id="{FC0A8301-23E7-48CF-B064-859CCA44027F}"/>
            </a:ext>
          </a:extLst>
        </xdr:cNvPr>
        <xdr:cNvSpPr/>
      </xdr:nvSpPr>
      <xdr:spPr>
        <a:xfrm>
          <a:off x="12029440" y="137452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69214</xdr:rowOff>
    </xdr:from>
    <xdr:to>
      <xdr:col>67</xdr:col>
      <xdr:colOff>101600</xdr:colOff>
      <xdr:row>81</xdr:row>
      <xdr:rowOff>170814</xdr:rowOff>
    </xdr:to>
    <xdr:sp macro="" textlink="">
      <xdr:nvSpPr>
        <xdr:cNvPr id="649" name="フローチャート: 判断 648">
          <a:extLst>
            <a:ext uri="{FF2B5EF4-FFF2-40B4-BE49-F238E27FC236}">
              <a16:creationId xmlns:a16="http://schemas.microsoft.com/office/drawing/2014/main" id="{614BECF2-A1B0-4F81-B9B7-33110058F297}"/>
            </a:ext>
          </a:extLst>
        </xdr:cNvPr>
        <xdr:cNvSpPr/>
      </xdr:nvSpPr>
      <xdr:spPr>
        <a:xfrm>
          <a:off x="11231880" y="136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7C307567-2426-4AFE-BA53-3E8706AE9994}"/>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43EC37F8-9044-4353-B0CB-531ED37D6C74}"/>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02249A3E-300E-4295-94A4-4D93DFEEC54C}"/>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165E0746-DB80-4CFD-B424-749D768323AE}"/>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66AAC8A7-AFBF-48B8-8699-5C70F4BC136C}"/>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636</xdr:rowOff>
    </xdr:from>
    <xdr:to>
      <xdr:col>85</xdr:col>
      <xdr:colOff>177800</xdr:colOff>
      <xdr:row>83</xdr:row>
      <xdr:rowOff>102236</xdr:rowOff>
    </xdr:to>
    <xdr:sp macro="" textlink="">
      <xdr:nvSpPr>
        <xdr:cNvPr id="655" name="楕円 654">
          <a:extLst>
            <a:ext uri="{FF2B5EF4-FFF2-40B4-BE49-F238E27FC236}">
              <a16:creationId xmlns:a16="http://schemas.microsoft.com/office/drawing/2014/main" id="{9400AA19-C80F-48AC-865E-BA7F1FC96994}"/>
            </a:ext>
          </a:extLst>
        </xdr:cNvPr>
        <xdr:cNvSpPr/>
      </xdr:nvSpPr>
      <xdr:spPr>
        <a:xfrm>
          <a:off x="14325600" y="1391475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150513</xdr:rowOff>
    </xdr:from>
    <xdr:ext cx="405111" cy="259045"/>
    <xdr:sp macro="" textlink="">
      <xdr:nvSpPr>
        <xdr:cNvPr id="656" name="【消防施設】&#10;有形固定資産減価償却率該当値テキスト">
          <a:extLst>
            <a:ext uri="{FF2B5EF4-FFF2-40B4-BE49-F238E27FC236}">
              <a16:creationId xmlns:a16="http://schemas.microsoft.com/office/drawing/2014/main" id="{C02FF831-BAAB-4502-9E20-4D517B1A25D0}"/>
            </a:ext>
          </a:extLst>
        </xdr:cNvPr>
        <xdr:cNvSpPr txBox="1"/>
      </xdr:nvSpPr>
      <xdr:spPr>
        <a:xfrm>
          <a:off x="14414500" y="13896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116839</xdr:rowOff>
    </xdr:from>
    <xdr:to>
      <xdr:col>81</xdr:col>
      <xdr:colOff>101600</xdr:colOff>
      <xdr:row>83</xdr:row>
      <xdr:rowOff>46989</xdr:rowOff>
    </xdr:to>
    <xdr:sp macro="" textlink="">
      <xdr:nvSpPr>
        <xdr:cNvPr id="657" name="楕円 656">
          <a:extLst>
            <a:ext uri="{FF2B5EF4-FFF2-40B4-BE49-F238E27FC236}">
              <a16:creationId xmlns:a16="http://schemas.microsoft.com/office/drawing/2014/main" id="{9BEE5114-420B-4AEF-8360-CBEE4EB8EE7F}"/>
            </a:ext>
          </a:extLst>
        </xdr:cNvPr>
        <xdr:cNvSpPr/>
      </xdr:nvSpPr>
      <xdr:spPr>
        <a:xfrm>
          <a:off x="13578840" y="138633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167639</xdr:rowOff>
    </xdr:from>
    <xdr:to>
      <xdr:col>85</xdr:col>
      <xdr:colOff>127000</xdr:colOff>
      <xdr:row>83</xdr:row>
      <xdr:rowOff>51436</xdr:rowOff>
    </xdr:to>
    <xdr:cxnSp macro="">
      <xdr:nvCxnSpPr>
        <xdr:cNvPr id="658" name="直線コネクタ 657">
          <a:extLst>
            <a:ext uri="{FF2B5EF4-FFF2-40B4-BE49-F238E27FC236}">
              <a16:creationId xmlns:a16="http://schemas.microsoft.com/office/drawing/2014/main" id="{8395AF95-55A5-4418-9F5F-10F065A6204D}"/>
            </a:ext>
          </a:extLst>
        </xdr:cNvPr>
        <xdr:cNvCxnSpPr/>
      </xdr:nvCxnSpPr>
      <xdr:spPr>
        <a:xfrm>
          <a:off x="13629640" y="13914119"/>
          <a:ext cx="746760" cy="5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158750</xdr:rowOff>
    </xdr:from>
    <xdr:to>
      <xdr:col>76</xdr:col>
      <xdr:colOff>165100</xdr:colOff>
      <xdr:row>83</xdr:row>
      <xdr:rowOff>88900</xdr:rowOff>
    </xdr:to>
    <xdr:sp macro="" textlink="">
      <xdr:nvSpPr>
        <xdr:cNvPr id="659" name="楕円 658">
          <a:extLst>
            <a:ext uri="{FF2B5EF4-FFF2-40B4-BE49-F238E27FC236}">
              <a16:creationId xmlns:a16="http://schemas.microsoft.com/office/drawing/2014/main" id="{5693C5B5-2CC1-4DD8-9349-66A50B4304E3}"/>
            </a:ext>
          </a:extLst>
        </xdr:cNvPr>
        <xdr:cNvSpPr/>
      </xdr:nvSpPr>
      <xdr:spPr>
        <a:xfrm>
          <a:off x="12804140" y="13905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167639</xdr:rowOff>
    </xdr:from>
    <xdr:to>
      <xdr:col>81</xdr:col>
      <xdr:colOff>50800</xdr:colOff>
      <xdr:row>83</xdr:row>
      <xdr:rowOff>38100</xdr:rowOff>
    </xdr:to>
    <xdr:cxnSp macro="">
      <xdr:nvCxnSpPr>
        <xdr:cNvPr id="660" name="直線コネクタ 659">
          <a:extLst>
            <a:ext uri="{FF2B5EF4-FFF2-40B4-BE49-F238E27FC236}">
              <a16:creationId xmlns:a16="http://schemas.microsoft.com/office/drawing/2014/main" id="{E8E56EB7-35A9-473E-8BC0-07D52B6A94DC}"/>
            </a:ext>
          </a:extLst>
        </xdr:cNvPr>
        <xdr:cNvCxnSpPr/>
      </xdr:nvCxnSpPr>
      <xdr:spPr>
        <a:xfrm flipV="1">
          <a:off x="12854940" y="13914119"/>
          <a:ext cx="774700" cy="3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6350</xdr:rowOff>
    </xdr:from>
    <xdr:to>
      <xdr:col>72</xdr:col>
      <xdr:colOff>38100</xdr:colOff>
      <xdr:row>83</xdr:row>
      <xdr:rowOff>107950</xdr:rowOff>
    </xdr:to>
    <xdr:sp macro="" textlink="">
      <xdr:nvSpPr>
        <xdr:cNvPr id="661" name="楕円 660">
          <a:extLst>
            <a:ext uri="{FF2B5EF4-FFF2-40B4-BE49-F238E27FC236}">
              <a16:creationId xmlns:a16="http://schemas.microsoft.com/office/drawing/2014/main" id="{A38F2D3A-4C3C-4164-9BDE-9B54C195B098}"/>
            </a:ext>
          </a:extLst>
        </xdr:cNvPr>
        <xdr:cNvSpPr/>
      </xdr:nvSpPr>
      <xdr:spPr>
        <a:xfrm>
          <a:off x="12029440" y="139204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38100</xdr:rowOff>
    </xdr:from>
    <xdr:to>
      <xdr:col>76</xdr:col>
      <xdr:colOff>114300</xdr:colOff>
      <xdr:row>83</xdr:row>
      <xdr:rowOff>57150</xdr:rowOff>
    </xdr:to>
    <xdr:cxnSp macro="">
      <xdr:nvCxnSpPr>
        <xdr:cNvPr id="662" name="直線コネクタ 661">
          <a:extLst>
            <a:ext uri="{FF2B5EF4-FFF2-40B4-BE49-F238E27FC236}">
              <a16:creationId xmlns:a16="http://schemas.microsoft.com/office/drawing/2014/main" id="{50987B7D-6FE4-4BE3-A981-595E0C53282E}"/>
            </a:ext>
          </a:extLst>
        </xdr:cNvPr>
        <xdr:cNvCxnSpPr/>
      </xdr:nvCxnSpPr>
      <xdr:spPr>
        <a:xfrm flipV="1">
          <a:off x="12072620" y="13952220"/>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116839</xdr:rowOff>
    </xdr:from>
    <xdr:to>
      <xdr:col>67</xdr:col>
      <xdr:colOff>101600</xdr:colOff>
      <xdr:row>83</xdr:row>
      <xdr:rowOff>46989</xdr:rowOff>
    </xdr:to>
    <xdr:sp macro="" textlink="">
      <xdr:nvSpPr>
        <xdr:cNvPr id="663" name="楕円 662">
          <a:extLst>
            <a:ext uri="{FF2B5EF4-FFF2-40B4-BE49-F238E27FC236}">
              <a16:creationId xmlns:a16="http://schemas.microsoft.com/office/drawing/2014/main" id="{392E73AD-B082-4D91-AF3E-5FFB4226E906}"/>
            </a:ext>
          </a:extLst>
        </xdr:cNvPr>
        <xdr:cNvSpPr/>
      </xdr:nvSpPr>
      <xdr:spPr>
        <a:xfrm>
          <a:off x="11231880" y="138633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167639</xdr:rowOff>
    </xdr:from>
    <xdr:to>
      <xdr:col>71</xdr:col>
      <xdr:colOff>177800</xdr:colOff>
      <xdr:row>83</xdr:row>
      <xdr:rowOff>57150</xdr:rowOff>
    </xdr:to>
    <xdr:cxnSp macro="">
      <xdr:nvCxnSpPr>
        <xdr:cNvPr id="664" name="直線コネクタ 663">
          <a:extLst>
            <a:ext uri="{FF2B5EF4-FFF2-40B4-BE49-F238E27FC236}">
              <a16:creationId xmlns:a16="http://schemas.microsoft.com/office/drawing/2014/main" id="{7042AEBC-C9C9-4250-AD64-E438E3F9640A}"/>
            </a:ext>
          </a:extLst>
        </xdr:cNvPr>
        <xdr:cNvCxnSpPr/>
      </xdr:nvCxnSpPr>
      <xdr:spPr>
        <a:xfrm>
          <a:off x="11282680" y="13914119"/>
          <a:ext cx="789940" cy="5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109238</xdr:rowOff>
    </xdr:from>
    <xdr:ext cx="405111" cy="259045"/>
    <xdr:sp macro="" textlink="">
      <xdr:nvSpPr>
        <xdr:cNvPr id="665" name="n_1aveValue【消防施設】&#10;有形固定資産減価償却率">
          <a:extLst>
            <a:ext uri="{FF2B5EF4-FFF2-40B4-BE49-F238E27FC236}">
              <a16:creationId xmlns:a16="http://schemas.microsoft.com/office/drawing/2014/main" id="{1BFF51B9-FF89-4040-98FE-317888BE5FC3}"/>
            </a:ext>
          </a:extLst>
        </xdr:cNvPr>
        <xdr:cNvSpPr txBox="1"/>
      </xdr:nvSpPr>
      <xdr:spPr>
        <a:xfrm>
          <a:off x="13437244"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141622</xdr:rowOff>
    </xdr:from>
    <xdr:ext cx="405111" cy="259045"/>
    <xdr:sp macro="" textlink="">
      <xdr:nvSpPr>
        <xdr:cNvPr id="666" name="n_2aveValue【消防施設】&#10;有形固定資産減価償却率">
          <a:extLst>
            <a:ext uri="{FF2B5EF4-FFF2-40B4-BE49-F238E27FC236}">
              <a16:creationId xmlns:a16="http://schemas.microsoft.com/office/drawing/2014/main" id="{9F36CED1-0809-40E7-A827-45F1E6132181}"/>
            </a:ext>
          </a:extLst>
        </xdr:cNvPr>
        <xdr:cNvSpPr txBox="1"/>
      </xdr:nvSpPr>
      <xdr:spPr>
        <a:xfrm>
          <a:off x="12675244" y="1355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667" name="n_3aveValue【消防施設】&#10;有形固定資産減価償却率">
          <a:extLst>
            <a:ext uri="{FF2B5EF4-FFF2-40B4-BE49-F238E27FC236}">
              <a16:creationId xmlns:a16="http://schemas.microsoft.com/office/drawing/2014/main" id="{B78A96C2-29CF-408D-B7EC-AC004C2C0E1E}"/>
            </a:ext>
          </a:extLst>
        </xdr:cNvPr>
        <xdr:cNvSpPr txBox="1"/>
      </xdr:nvSpPr>
      <xdr:spPr>
        <a:xfrm>
          <a:off x="119005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15891</xdr:rowOff>
    </xdr:from>
    <xdr:ext cx="405111" cy="259045"/>
    <xdr:sp macro="" textlink="">
      <xdr:nvSpPr>
        <xdr:cNvPr id="668" name="n_4aveValue【消防施設】&#10;有形固定資産減価償却率">
          <a:extLst>
            <a:ext uri="{FF2B5EF4-FFF2-40B4-BE49-F238E27FC236}">
              <a16:creationId xmlns:a16="http://schemas.microsoft.com/office/drawing/2014/main" id="{FC6BFF79-F977-4006-AD69-C47C26E4EED0}"/>
            </a:ext>
          </a:extLst>
        </xdr:cNvPr>
        <xdr:cNvSpPr txBox="1"/>
      </xdr:nvSpPr>
      <xdr:spPr>
        <a:xfrm>
          <a:off x="11102984" y="1342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38116</xdr:rowOff>
    </xdr:from>
    <xdr:ext cx="405111" cy="259045"/>
    <xdr:sp macro="" textlink="">
      <xdr:nvSpPr>
        <xdr:cNvPr id="669" name="n_1mainValue【消防施設】&#10;有形固定資産減価償却率">
          <a:extLst>
            <a:ext uri="{FF2B5EF4-FFF2-40B4-BE49-F238E27FC236}">
              <a16:creationId xmlns:a16="http://schemas.microsoft.com/office/drawing/2014/main" id="{AEB4CFD7-873B-4A34-92DE-B53BF9CB500B}"/>
            </a:ext>
          </a:extLst>
        </xdr:cNvPr>
        <xdr:cNvSpPr txBox="1"/>
      </xdr:nvSpPr>
      <xdr:spPr>
        <a:xfrm>
          <a:off x="13437244" y="13952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80027</xdr:rowOff>
    </xdr:from>
    <xdr:ext cx="405111" cy="259045"/>
    <xdr:sp macro="" textlink="">
      <xdr:nvSpPr>
        <xdr:cNvPr id="670" name="n_2mainValue【消防施設】&#10;有形固定資産減価償却率">
          <a:extLst>
            <a:ext uri="{FF2B5EF4-FFF2-40B4-BE49-F238E27FC236}">
              <a16:creationId xmlns:a16="http://schemas.microsoft.com/office/drawing/2014/main" id="{5B157FBC-A8DD-46BC-9F5F-69B6F93DB096}"/>
            </a:ext>
          </a:extLst>
        </xdr:cNvPr>
        <xdr:cNvSpPr txBox="1"/>
      </xdr:nvSpPr>
      <xdr:spPr>
        <a:xfrm>
          <a:off x="1267524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99077</xdr:rowOff>
    </xdr:from>
    <xdr:ext cx="405111" cy="259045"/>
    <xdr:sp macro="" textlink="">
      <xdr:nvSpPr>
        <xdr:cNvPr id="671" name="n_3mainValue【消防施設】&#10;有形固定資産減価償却率">
          <a:extLst>
            <a:ext uri="{FF2B5EF4-FFF2-40B4-BE49-F238E27FC236}">
              <a16:creationId xmlns:a16="http://schemas.microsoft.com/office/drawing/2014/main" id="{7A347BB0-7EB9-4445-BB72-44EC596A14C6}"/>
            </a:ext>
          </a:extLst>
        </xdr:cNvPr>
        <xdr:cNvSpPr txBox="1"/>
      </xdr:nvSpPr>
      <xdr:spPr>
        <a:xfrm>
          <a:off x="119005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38116</xdr:rowOff>
    </xdr:from>
    <xdr:ext cx="405111" cy="259045"/>
    <xdr:sp macro="" textlink="">
      <xdr:nvSpPr>
        <xdr:cNvPr id="672" name="n_4mainValue【消防施設】&#10;有形固定資産減価償却率">
          <a:extLst>
            <a:ext uri="{FF2B5EF4-FFF2-40B4-BE49-F238E27FC236}">
              <a16:creationId xmlns:a16="http://schemas.microsoft.com/office/drawing/2014/main" id="{905E9C85-0005-4AA1-99B9-B7A9F97BFAAF}"/>
            </a:ext>
          </a:extLst>
        </xdr:cNvPr>
        <xdr:cNvSpPr txBox="1"/>
      </xdr:nvSpPr>
      <xdr:spPr>
        <a:xfrm>
          <a:off x="11102984" y="13952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a:extLst>
            <a:ext uri="{FF2B5EF4-FFF2-40B4-BE49-F238E27FC236}">
              <a16:creationId xmlns:a16="http://schemas.microsoft.com/office/drawing/2014/main" id="{8EA72851-8FEB-4CB4-BC74-C6D587AFDBF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a:extLst>
            <a:ext uri="{FF2B5EF4-FFF2-40B4-BE49-F238E27FC236}">
              <a16:creationId xmlns:a16="http://schemas.microsoft.com/office/drawing/2014/main" id="{C2DADFFA-3767-4A5B-9B6D-28D921DEEA13}"/>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a:extLst>
            <a:ext uri="{FF2B5EF4-FFF2-40B4-BE49-F238E27FC236}">
              <a16:creationId xmlns:a16="http://schemas.microsoft.com/office/drawing/2014/main" id="{D7D3C59C-6553-4848-B004-325D63067E57}"/>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a:extLst>
            <a:ext uri="{FF2B5EF4-FFF2-40B4-BE49-F238E27FC236}">
              <a16:creationId xmlns:a16="http://schemas.microsoft.com/office/drawing/2014/main" id="{C61A76F8-60EA-46BE-87C5-6968FF384771}"/>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a:extLst>
            <a:ext uri="{FF2B5EF4-FFF2-40B4-BE49-F238E27FC236}">
              <a16:creationId xmlns:a16="http://schemas.microsoft.com/office/drawing/2014/main" id="{82A2F54C-9921-4DCC-9273-800C5B52E648}"/>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a:extLst>
            <a:ext uri="{FF2B5EF4-FFF2-40B4-BE49-F238E27FC236}">
              <a16:creationId xmlns:a16="http://schemas.microsoft.com/office/drawing/2014/main" id="{8E234F83-C6F4-4F94-BF91-B7E94022C0A7}"/>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a:extLst>
            <a:ext uri="{FF2B5EF4-FFF2-40B4-BE49-F238E27FC236}">
              <a16:creationId xmlns:a16="http://schemas.microsoft.com/office/drawing/2014/main" id="{F6AF77DE-EF65-4D57-946A-28741EC1C99F}"/>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a:extLst>
            <a:ext uri="{FF2B5EF4-FFF2-40B4-BE49-F238E27FC236}">
              <a16:creationId xmlns:a16="http://schemas.microsoft.com/office/drawing/2014/main" id="{27F0DAE3-6F08-4026-B9AB-548CABCC84F7}"/>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a:extLst>
            <a:ext uri="{FF2B5EF4-FFF2-40B4-BE49-F238E27FC236}">
              <a16:creationId xmlns:a16="http://schemas.microsoft.com/office/drawing/2014/main" id="{DCB56179-8E24-45A0-8A56-8FBA731E462F}"/>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a:extLst>
            <a:ext uri="{FF2B5EF4-FFF2-40B4-BE49-F238E27FC236}">
              <a16:creationId xmlns:a16="http://schemas.microsoft.com/office/drawing/2014/main" id="{2ACE6EFD-B44C-4EA5-8394-EF4A33957F2E}"/>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3" name="直線コネクタ 682">
          <a:extLst>
            <a:ext uri="{FF2B5EF4-FFF2-40B4-BE49-F238E27FC236}">
              <a16:creationId xmlns:a16="http://schemas.microsoft.com/office/drawing/2014/main" id="{DAE1D7A3-2DB8-48CE-B76C-C0118D468FF5}"/>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4" name="テキスト ボックス 683">
          <a:extLst>
            <a:ext uri="{FF2B5EF4-FFF2-40B4-BE49-F238E27FC236}">
              <a16:creationId xmlns:a16="http://schemas.microsoft.com/office/drawing/2014/main" id="{B8D5D081-7C70-4633-8A79-E48D0E8EFA5C}"/>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5" name="直線コネクタ 684">
          <a:extLst>
            <a:ext uri="{FF2B5EF4-FFF2-40B4-BE49-F238E27FC236}">
              <a16:creationId xmlns:a16="http://schemas.microsoft.com/office/drawing/2014/main" id="{BE3A588E-B9C3-4B10-9B69-B4553F250733}"/>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6" name="テキスト ボックス 685">
          <a:extLst>
            <a:ext uri="{FF2B5EF4-FFF2-40B4-BE49-F238E27FC236}">
              <a16:creationId xmlns:a16="http://schemas.microsoft.com/office/drawing/2014/main" id="{9536F83C-7007-4BE8-9265-4DEDA1896BE4}"/>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7" name="直線コネクタ 686">
          <a:extLst>
            <a:ext uri="{FF2B5EF4-FFF2-40B4-BE49-F238E27FC236}">
              <a16:creationId xmlns:a16="http://schemas.microsoft.com/office/drawing/2014/main" id="{493BA9CC-F61C-492B-A822-ED20217EDEB8}"/>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8" name="テキスト ボックス 687">
          <a:extLst>
            <a:ext uri="{FF2B5EF4-FFF2-40B4-BE49-F238E27FC236}">
              <a16:creationId xmlns:a16="http://schemas.microsoft.com/office/drawing/2014/main" id="{C0047ED5-A214-4B5D-B81F-A4A63F24579A}"/>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9" name="直線コネクタ 688">
          <a:extLst>
            <a:ext uri="{FF2B5EF4-FFF2-40B4-BE49-F238E27FC236}">
              <a16:creationId xmlns:a16="http://schemas.microsoft.com/office/drawing/2014/main" id="{8461221A-699C-4E4A-9DA4-1B15D8A4DC0E}"/>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0" name="テキスト ボックス 689">
          <a:extLst>
            <a:ext uri="{FF2B5EF4-FFF2-40B4-BE49-F238E27FC236}">
              <a16:creationId xmlns:a16="http://schemas.microsoft.com/office/drawing/2014/main" id="{B469EF3C-0DCA-4A62-AA62-0E41BAAFBFD1}"/>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a:extLst>
            <a:ext uri="{FF2B5EF4-FFF2-40B4-BE49-F238E27FC236}">
              <a16:creationId xmlns:a16="http://schemas.microsoft.com/office/drawing/2014/main" id="{9900B0CE-2DF3-42B0-AB73-7570561DD54E}"/>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a:extLst>
            <a:ext uri="{FF2B5EF4-FFF2-40B4-BE49-F238E27FC236}">
              <a16:creationId xmlns:a16="http://schemas.microsoft.com/office/drawing/2014/main" id="{B6E8A084-D706-4E4B-8BC1-E86FC8ABD957}"/>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a:extLst>
            <a:ext uri="{FF2B5EF4-FFF2-40B4-BE49-F238E27FC236}">
              <a16:creationId xmlns:a16="http://schemas.microsoft.com/office/drawing/2014/main" id="{60A43C96-0F78-4F22-8BDD-9CC3DD11FA37}"/>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117424</xdr:rowOff>
    </xdr:from>
    <xdr:to>
      <xdr:col>116</xdr:col>
      <xdr:colOff>62864</xdr:colOff>
      <xdr:row>86</xdr:row>
      <xdr:rowOff>25755</xdr:rowOff>
    </xdr:to>
    <xdr:cxnSp macro="">
      <xdr:nvCxnSpPr>
        <xdr:cNvPr id="694" name="直線コネクタ 693">
          <a:extLst>
            <a:ext uri="{FF2B5EF4-FFF2-40B4-BE49-F238E27FC236}">
              <a16:creationId xmlns:a16="http://schemas.microsoft.com/office/drawing/2014/main" id="{91288E1C-98BB-4195-9FC5-3FC6DBCC69E0}"/>
            </a:ext>
          </a:extLst>
        </xdr:cNvPr>
        <xdr:cNvCxnSpPr/>
      </xdr:nvCxnSpPr>
      <xdr:spPr>
        <a:xfrm flipV="1">
          <a:off x="19509104" y="13193344"/>
          <a:ext cx="0" cy="12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29582</xdr:rowOff>
    </xdr:from>
    <xdr:ext cx="469744" cy="259045"/>
    <xdr:sp macro="" textlink="">
      <xdr:nvSpPr>
        <xdr:cNvPr id="695" name="【消防施設】&#10;一人当たり面積最小値テキスト">
          <a:extLst>
            <a:ext uri="{FF2B5EF4-FFF2-40B4-BE49-F238E27FC236}">
              <a16:creationId xmlns:a16="http://schemas.microsoft.com/office/drawing/2014/main" id="{128C2331-3E2F-40C7-952A-68C5E6612F0E}"/>
            </a:ext>
          </a:extLst>
        </xdr:cNvPr>
        <xdr:cNvSpPr txBox="1"/>
      </xdr:nvSpPr>
      <xdr:spPr>
        <a:xfrm>
          <a:off x="19547840" y="1444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25755</xdr:rowOff>
    </xdr:from>
    <xdr:to>
      <xdr:col>116</xdr:col>
      <xdr:colOff>152400</xdr:colOff>
      <xdr:row>86</xdr:row>
      <xdr:rowOff>25755</xdr:rowOff>
    </xdr:to>
    <xdr:cxnSp macro="">
      <xdr:nvCxnSpPr>
        <xdr:cNvPr id="696" name="直線コネクタ 695">
          <a:extLst>
            <a:ext uri="{FF2B5EF4-FFF2-40B4-BE49-F238E27FC236}">
              <a16:creationId xmlns:a16="http://schemas.microsoft.com/office/drawing/2014/main" id="{6D898C14-D18B-4375-B25A-D4095F929787}"/>
            </a:ext>
          </a:extLst>
        </xdr:cNvPr>
        <xdr:cNvCxnSpPr/>
      </xdr:nvCxnSpPr>
      <xdr:spPr>
        <a:xfrm>
          <a:off x="19443700" y="144427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64101</xdr:rowOff>
    </xdr:from>
    <xdr:ext cx="469744" cy="259045"/>
    <xdr:sp macro="" textlink="">
      <xdr:nvSpPr>
        <xdr:cNvPr id="697" name="【消防施設】&#10;一人当たり面積最大値テキスト">
          <a:extLst>
            <a:ext uri="{FF2B5EF4-FFF2-40B4-BE49-F238E27FC236}">
              <a16:creationId xmlns:a16="http://schemas.microsoft.com/office/drawing/2014/main" id="{40E0DE68-E90D-4526-84DF-7034D15329C3}"/>
            </a:ext>
          </a:extLst>
        </xdr:cNvPr>
        <xdr:cNvSpPr txBox="1"/>
      </xdr:nvSpPr>
      <xdr:spPr>
        <a:xfrm>
          <a:off x="19547840" y="1297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117424</xdr:rowOff>
    </xdr:from>
    <xdr:to>
      <xdr:col>116</xdr:col>
      <xdr:colOff>152400</xdr:colOff>
      <xdr:row>78</xdr:row>
      <xdr:rowOff>117424</xdr:rowOff>
    </xdr:to>
    <xdr:cxnSp macro="">
      <xdr:nvCxnSpPr>
        <xdr:cNvPr id="698" name="直線コネクタ 697">
          <a:extLst>
            <a:ext uri="{FF2B5EF4-FFF2-40B4-BE49-F238E27FC236}">
              <a16:creationId xmlns:a16="http://schemas.microsoft.com/office/drawing/2014/main" id="{19644D5C-7844-41C7-ABE2-784ACDE144A5}"/>
            </a:ext>
          </a:extLst>
        </xdr:cNvPr>
        <xdr:cNvCxnSpPr/>
      </xdr:nvCxnSpPr>
      <xdr:spPr>
        <a:xfrm>
          <a:off x="19443700" y="131933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81042</xdr:rowOff>
    </xdr:from>
    <xdr:ext cx="469744" cy="259045"/>
    <xdr:sp macro="" textlink="">
      <xdr:nvSpPr>
        <xdr:cNvPr id="699" name="【消防施設】&#10;一人当たり面積平均値テキスト">
          <a:extLst>
            <a:ext uri="{FF2B5EF4-FFF2-40B4-BE49-F238E27FC236}">
              <a16:creationId xmlns:a16="http://schemas.microsoft.com/office/drawing/2014/main" id="{FAA539EE-8401-402A-9CD2-98D5F34F5E58}"/>
            </a:ext>
          </a:extLst>
        </xdr:cNvPr>
        <xdr:cNvSpPr txBox="1"/>
      </xdr:nvSpPr>
      <xdr:spPr>
        <a:xfrm>
          <a:off x="19547840" y="14162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700" name="フローチャート: 判断 699">
          <a:extLst>
            <a:ext uri="{FF2B5EF4-FFF2-40B4-BE49-F238E27FC236}">
              <a16:creationId xmlns:a16="http://schemas.microsoft.com/office/drawing/2014/main" id="{CB2A8AB4-366F-4185-ACF7-801CFFA0DD6C}"/>
            </a:ext>
          </a:extLst>
        </xdr:cNvPr>
        <xdr:cNvSpPr/>
      </xdr:nvSpPr>
      <xdr:spPr>
        <a:xfrm>
          <a:off x="19458940" y="1430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88342</xdr:rowOff>
    </xdr:from>
    <xdr:to>
      <xdr:col>112</xdr:col>
      <xdr:colOff>38100</xdr:colOff>
      <xdr:row>86</xdr:row>
      <xdr:rowOff>18492</xdr:rowOff>
    </xdr:to>
    <xdr:sp macro="" textlink="">
      <xdr:nvSpPr>
        <xdr:cNvPr id="701" name="フローチャート: 判断 700">
          <a:extLst>
            <a:ext uri="{FF2B5EF4-FFF2-40B4-BE49-F238E27FC236}">
              <a16:creationId xmlns:a16="http://schemas.microsoft.com/office/drawing/2014/main" id="{B0DA6734-DA72-4945-BA76-7550CB2B12E1}"/>
            </a:ext>
          </a:extLst>
        </xdr:cNvPr>
        <xdr:cNvSpPr/>
      </xdr:nvSpPr>
      <xdr:spPr>
        <a:xfrm>
          <a:off x="18735040" y="143377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83769</xdr:rowOff>
    </xdr:from>
    <xdr:to>
      <xdr:col>107</xdr:col>
      <xdr:colOff>101600</xdr:colOff>
      <xdr:row>86</xdr:row>
      <xdr:rowOff>13919</xdr:rowOff>
    </xdr:to>
    <xdr:sp macro="" textlink="">
      <xdr:nvSpPr>
        <xdr:cNvPr id="702" name="フローチャート: 判断 701">
          <a:extLst>
            <a:ext uri="{FF2B5EF4-FFF2-40B4-BE49-F238E27FC236}">
              <a16:creationId xmlns:a16="http://schemas.microsoft.com/office/drawing/2014/main" id="{A195AC85-49E0-4111-B6AC-95760950B593}"/>
            </a:ext>
          </a:extLst>
        </xdr:cNvPr>
        <xdr:cNvSpPr/>
      </xdr:nvSpPr>
      <xdr:spPr>
        <a:xfrm>
          <a:off x="17937480" y="143331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79654</xdr:rowOff>
    </xdr:from>
    <xdr:to>
      <xdr:col>102</xdr:col>
      <xdr:colOff>165100</xdr:colOff>
      <xdr:row>86</xdr:row>
      <xdr:rowOff>9804</xdr:rowOff>
    </xdr:to>
    <xdr:sp macro="" textlink="">
      <xdr:nvSpPr>
        <xdr:cNvPr id="703" name="フローチャート: 判断 702">
          <a:extLst>
            <a:ext uri="{FF2B5EF4-FFF2-40B4-BE49-F238E27FC236}">
              <a16:creationId xmlns:a16="http://schemas.microsoft.com/office/drawing/2014/main" id="{F0261BB2-04DF-4564-AB3D-EE8C88DCAB63}"/>
            </a:ext>
          </a:extLst>
        </xdr:cNvPr>
        <xdr:cNvSpPr/>
      </xdr:nvSpPr>
      <xdr:spPr>
        <a:xfrm>
          <a:off x="17162780" y="143290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35306</xdr:rowOff>
    </xdr:from>
    <xdr:to>
      <xdr:col>98</xdr:col>
      <xdr:colOff>38100</xdr:colOff>
      <xdr:row>85</xdr:row>
      <xdr:rowOff>136906</xdr:rowOff>
    </xdr:to>
    <xdr:sp macro="" textlink="">
      <xdr:nvSpPr>
        <xdr:cNvPr id="704" name="フローチャート: 判断 703">
          <a:extLst>
            <a:ext uri="{FF2B5EF4-FFF2-40B4-BE49-F238E27FC236}">
              <a16:creationId xmlns:a16="http://schemas.microsoft.com/office/drawing/2014/main" id="{3AC6DF83-0634-499A-866B-9E3B53F6B5C4}"/>
            </a:ext>
          </a:extLst>
        </xdr:cNvPr>
        <xdr:cNvSpPr/>
      </xdr:nvSpPr>
      <xdr:spPr>
        <a:xfrm>
          <a:off x="16388080" y="142847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D126D279-EF9D-4528-A16D-F1B0BDCB1842}"/>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91F1E72A-B62D-4540-9B97-502CE851099B}"/>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5CE9537A-8E12-4708-B3A4-64C648DECBF8}"/>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C29EF3E7-904C-4501-8900-41B02632C4D6}"/>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A4DF4A17-68F0-4A2F-B201-C55C4F60E79B}"/>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62281</xdr:rowOff>
    </xdr:from>
    <xdr:to>
      <xdr:col>116</xdr:col>
      <xdr:colOff>114300</xdr:colOff>
      <xdr:row>85</xdr:row>
      <xdr:rowOff>163881</xdr:rowOff>
    </xdr:to>
    <xdr:sp macro="" textlink="">
      <xdr:nvSpPr>
        <xdr:cNvPr id="710" name="楕円 709">
          <a:extLst>
            <a:ext uri="{FF2B5EF4-FFF2-40B4-BE49-F238E27FC236}">
              <a16:creationId xmlns:a16="http://schemas.microsoft.com/office/drawing/2014/main" id="{013EAA86-ABC3-445C-AE2D-7D20C6619974}"/>
            </a:ext>
          </a:extLst>
        </xdr:cNvPr>
        <xdr:cNvSpPr/>
      </xdr:nvSpPr>
      <xdr:spPr>
        <a:xfrm>
          <a:off x="19458940" y="1431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36593</xdr:rowOff>
    </xdr:from>
    <xdr:ext cx="469744" cy="259045"/>
    <xdr:sp macro="" textlink="">
      <xdr:nvSpPr>
        <xdr:cNvPr id="711" name="【消防施設】&#10;一人当たり面積該当値テキスト">
          <a:extLst>
            <a:ext uri="{FF2B5EF4-FFF2-40B4-BE49-F238E27FC236}">
              <a16:creationId xmlns:a16="http://schemas.microsoft.com/office/drawing/2014/main" id="{ED882D4A-7304-4C21-A5D6-9BA9BAC2D664}"/>
            </a:ext>
          </a:extLst>
        </xdr:cNvPr>
        <xdr:cNvSpPr txBox="1"/>
      </xdr:nvSpPr>
      <xdr:spPr>
        <a:xfrm>
          <a:off x="19547840" y="14285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78282</xdr:rowOff>
    </xdr:from>
    <xdr:to>
      <xdr:col>112</xdr:col>
      <xdr:colOff>38100</xdr:colOff>
      <xdr:row>86</xdr:row>
      <xdr:rowOff>8432</xdr:rowOff>
    </xdr:to>
    <xdr:sp macro="" textlink="">
      <xdr:nvSpPr>
        <xdr:cNvPr id="712" name="楕円 711">
          <a:extLst>
            <a:ext uri="{FF2B5EF4-FFF2-40B4-BE49-F238E27FC236}">
              <a16:creationId xmlns:a16="http://schemas.microsoft.com/office/drawing/2014/main" id="{21EF67D9-1668-4517-8206-FD11262E406F}"/>
            </a:ext>
          </a:extLst>
        </xdr:cNvPr>
        <xdr:cNvSpPr/>
      </xdr:nvSpPr>
      <xdr:spPr>
        <a:xfrm>
          <a:off x="18735040" y="143276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113081</xdr:rowOff>
    </xdr:from>
    <xdr:to>
      <xdr:col>116</xdr:col>
      <xdr:colOff>63500</xdr:colOff>
      <xdr:row>85</xdr:row>
      <xdr:rowOff>129082</xdr:rowOff>
    </xdr:to>
    <xdr:cxnSp macro="">
      <xdr:nvCxnSpPr>
        <xdr:cNvPr id="713" name="直線コネクタ 712">
          <a:extLst>
            <a:ext uri="{FF2B5EF4-FFF2-40B4-BE49-F238E27FC236}">
              <a16:creationId xmlns:a16="http://schemas.microsoft.com/office/drawing/2014/main" id="{567AFE9A-D9D2-4607-B5FE-E4EE1CF00ECA}"/>
            </a:ext>
          </a:extLst>
        </xdr:cNvPr>
        <xdr:cNvCxnSpPr/>
      </xdr:nvCxnSpPr>
      <xdr:spPr>
        <a:xfrm flipV="1">
          <a:off x="18778220" y="14362481"/>
          <a:ext cx="731520" cy="1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79654</xdr:rowOff>
    </xdr:from>
    <xdr:to>
      <xdr:col>107</xdr:col>
      <xdr:colOff>101600</xdr:colOff>
      <xdr:row>86</xdr:row>
      <xdr:rowOff>9804</xdr:rowOff>
    </xdr:to>
    <xdr:sp macro="" textlink="">
      <xdr:nvSpPr>
        <xdr:cNvPr id="714" name="楕円 713">
          <a:extLst>
            <a:ext uri="{FF2B5EF4-FFF2-40B4-BE49-F238E27FC236}">
              <a16:creationId xmlns:a16="http://schemas.microsoft.com/office/drawing/2014/main" id="{FA20AA98-C642-4100-8138-194FB011C2EC}"/>
            </a:ext>
          </a:extLst>
        </xdr:cNvPr>
        <xdr:cNvSpPr/>
      </xdr:nvSpPr>
      <xdr:spPr>
        <a:xfrm>
          <a:off x="17937480" y="143290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129082</xdr:rowOff>
    </xdr:from>
    <xdr:to>
      <xdr:col>111</xdr:col>
      <xdr:colOff>177800</xdr:colOff>
      <xdr:row>85</xdr:row>
      <xdr:rowOff>130454</xdr:rowOff>
    </xdr:to>
    <xdr:cxnSp macro="">
      <xdr:nvCxnSpPr>
        <xdr:cNvPr id="715" name="直線コネクタ 714">
          <a:extLst>
            <a:ext uri="{FF2B5EF4-FFF2-40B4-BE49-F238E27FC236}">
              <a16:creationId xmlns:a16="http://schemas.microsoft.com/office/drawing/2014/main" id="{B31FC33B-86AE-4A3E-8F63-01AFAF239820}"/>
            </a:ext>
          </a:extLst>
        </xdr:cNvPr>
        <xdr:cNvCxnSpPr/>
      </xdr:nvCxnSpPr>
      <xdr:spPr>
        <a:xfrm flipV="1">
          <a:off x="17988280" y="14378482"/>
          <a:ext cx="78994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82626</xdr:rowOff>
    </xdr:from>
    <xdr:to>
      <xdr:col>102</xdr:col>
      <xdr:colOff>165100</xdr:colOff>
      <xdr:row>86</xdr:row>
      <xdr:rowOff>12776</xdr:rowOff>
    </xdr:to>
    <xdr:sp macro="" textlink="">
      <xdr:nvSpPr>
        <xdr:cNvPr id="716" name="楕円 715">
          <a:extLst>
            <a:ext uri="{FF2B5EF4-FFF2-40B4-BE49-F238E27FC236}">
              <a16:creationId xmlns:a16="http://schemas.microsoft.com/office/drawing/2014/main" id="{B302E6B3-840C-4E5E-9E0E-B9FE8893F3D2}"/>
            </a:ext>
          </a:extLst>
        </xdr:cNvPr>
        <xdr:cNvSpPr/>
      </xdr:nvSpPr>
      <xdr:spPr>
        <a:xfrm>
          <a:off x="17162780" y="143320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130454</xdr:rowOff>
    </xdr:from>
    <xdr:to>
      <xdr:col>107</xdr:col>
      <xdr:colOff>50800</xdr:colOff>
      <xdr:row>85</xdr:row>
      <xdr:rowOff>133426</xdr:rowOff>
    </xdr:to>
    <xdr:cxnSp macro="">
      <xdr:nvCxnSpPr>
        <xdr:cNvPr id="717" name="直線コネクタ 716">
          <a:extLst>
            <a:ext uri="{FF2B5EF4-FFF2-40B4-BE49-F238E27FC236}">
              <a16:creationId xmlns:a16="http://schemas.microsoft.com/office/drawing/2014/main" id="{A5BFE143-455C-429E-962F-7E3A5A4EF2BC}"/>
            </a:ext>
          </a:extLst>
        </xdr:cNvPr>
        <xdr:cNvCxnSpPr/>
      </xdr:nvCxnSpPr>
      <xdr:spPr>
        <a:xfrm flipV="1">
          <a:off x="17213580" y="14379854"/>
          <a:ext cx="7747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83541</xdr:rowOff>
    </xdr:from>
    <xdr:to>
      <xdr:col>98</xdr:col>
      <xdr:colOff>38100</xdr:colOff>
      <xdr:row>86</xdr:row>
      <xdr:rowOff>13691</xdr:rowOff>
    </xdr:to>
    <xdr:sp macro="" textlink="">
      <xdr:nvSpPr>
        <xdr:cNvPr id="718" name="楕円 717">
          <a:extLst>
            <a:ext uri="{FF2B5EF4-FFF2-40B4-BE49-F238E27FC236}">
              <a16:creationId xmlns:a16="http://schemas.microsoft.com/office/drawing/2014/main" id="{A6A0582C-BA72-4CE0-8548-1F0166662E96}"/>
            </a:ext>
          </a:extLst>
        </xdr:cNvPr>
        <xdr:cNvSpPr/>
      </xdr:nvSpPr>
      <xdr:spPr>
        <a:xfrm>
          <a:off x="16388080" y="143329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133426</xdr:rowOff>
    </xdr:from>
    <xdr:to>
      <xdr:col>102</xdr:col>
      <xdr:colOff>114300</xdr:colOff>
      <xdr:row>85</xdr:row>
      <xdr:rowOff>134341</xdr:rowOff>
    </xdr:to>
    <xdr:cxnSp macro="">
      <xdr:nvCxnSpPr>
        <xdr:cNvPr id="719" name="直線コネクタ 718">
          <a:extLst>
            <a:ext uri="{FF2B5EF4-FFF2-40B4-BE49-F238E27FC236}">
              <a16:creationId xmlns:a16="http://schemas.microsoft.com/office/drawing/2014/main" id="{D0DE055C-82DF-48C0-BB26-33695BC3B8A0}"/>
            </a:ext>
          </a:extLst>
        </xdr:cNvPr>
        <xdr:cNvCxnSpPr/>
      </xdr:nvCxnSpPr>
      <xdr:spPr>
        <a:xfrm flipV="1">
          <a:off x="16431260" y="14382826"/>
          <a:ext cx="78232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9619</xdr:rowOff>
    </xdr:from>
    <xdr:ext cx="469744" cy="259045"/>
    <xdr:sp macro="" textlink="">
      <xdr:nvSpPr>
        <xdr:cNvPr id="720" name="n_1aveValue【消防施設】&#10;一人当たり面積">
          <a:extLst>
            <a:ext uri="{FF2B5EF4-FFF2-40B4-BE49-F238E27FC236}">
              <a16:creationId xmlns:a16="http://schemas.microsoft.com/office/drawing/2014/main" id="{C722C52F-3906-477C-8B08-EDCEF493F5E0}"/>
            </a:ext>
          </a:extLst>
        </xdr:cNvPr>
        <xdr:cNvSpPr txBox="1"/>
      </xdr:nvSpPr>
      <xdr:spPr>
        <a:xfrm>
          <a:off x="18561127" y="14426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5046</xdr:rowOff>
    </xdr:from>
    <xdr:ext cx="469744" cy="259045"/>
    <xdr:sp macro="" textlink="">
      <xdr:nvSpPr>
        <xdr:cNvPr id="721" name="n_2aveValue【消防施設】&#10;一人当たり面積">
          <a:extLst>
            <a:ext uri="{FF2B5EF4-FFF2-40B4-BE49-F238E27FC236}">
              <a16:creationId xmlns:a16="http://schemas.microsoft.com/office/drawing/2014/main" id="{F9DAE348-45C2-41FD-9C18-276B337560E3}"/>
            </a:ext>
          </a:extLst>
        </xdr:cNvPr>
        <xdr:cNvSpPr txBox="1"/>
      </xdr:nvSpPr>
      <xdr:spPr>
        <a:xfrm>
          <a:off x="17776267" y="1442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26331</xdr:rowOff>
    </xdr:from>
    <xdr:ext cx="469744" cy="259045"/>
    <xdr:sp macro="" textlink="">
      <xdr:nvSpPr>
        <xdr:cNvPr id="722" name="n_3aveValue【消防施設】&#10;一人当たり面積">
          <a:extLst>
            <a:ext uri="{FF2B5EF4-FFF2-40B4-BE49-F238E27FC236}">
              <a16:creationId xmlns:a16="http://schemas.microsoft.com/office/drawing/2014/main" id="{96C7B849-2BEA-4E29-816E-90C337FC5913}"/>
            </a:ext>
          </a:extLst>
        </xdr:cNvPr>
        <xdr:cNvSpPr txBox="1"/>
      </xdr:nvSpPr>
      <xdr:spPr>
        <a:xfrm>
          <a:off x="17001567" y="1410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153433</xdr:rowOff>
    </xdr:from>
    <xdr:ext cx="469744" cy="259045"/>
    <xdr:sp macro="" textlink="">
      <xdr:nvSpPr>
        <xdr:cNvPr id="723" name="n_4aveValue【消防施設】&#10;一人当たり面積">
          <a:extLst>
            <a:ext uri="{FF2B5EF4-FFF2-40B4-BE49-F238E27FC236}">
              <a16:creationId xmlns:a16="http://schemas.microsoft.com/office/drawing/2014/main" id="{89455340-5119-46A2-8B0A-B9D3FC359499}"/>
            </a:ext>
          </a:extLst>
        </xdr:cNvPr>
        <xdr:cNvSpPr txBox="1"/>
      </xdr:nvSpPr>
      <xdr:spPr>
        <a:xfrm>
          <a:off x="16226867" y="1406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24959</xdr:rowOff>
    </xdr:from>
    <xdr:ext cx="469744" cy="259045"/>
    <xdr:sp macro="" textlink="">
      <xdr:nvSpPr>
        <xdr:cNvPr id="724" name="n_1mainValue【消防施設】&#10;一人当たり面積">
          <a:extLst>
            <a:ext uri="{FF2B5EF4-FFF2-40B4-BE49-F238E27FC236}">
              <a16:creationId xmlns:a16="http://schemas.microsoft.com/office/drawing/2014/main" id="{9A5900EE-3310-47DC-95BC-AA531302FAAA}"/>
            </a:ext>
          </a:extLst>
        </xdr:cNvPr>
        <xdr:cNvSpPr txBox="1"/>
      </xdr:nvSpPr>
      <xdr:spPr>
        <a:xfrm>
          <a:off x="18561127" y="1410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26331</xdr:rowOff>
    </xdr:from>
    <xdr:ext cx="469744" cy="259045"/>
    <xdr:sp macro="" textlink="">
      <xdr:nvSpPr>
        <xdr:cNvPr id="725" name="n_2mainValue【消防施設】&#10;一人当たり面積">
          <a:extLst>
            <a:ext uri="{FF2B5EF4-FFF2-40B4-BE49-F238E27FC236}">
              <a16:creationId xmlns:a16="http://schemas.microsoft.com/office/drawing/2014/main" id="{BE2B10DE-226E-49CC-B7B2-ECD4AC866123}"/>
            </a:ext>
          </a:extLst>
        </xdr:cNvPr>
        <xdr:cNvSpPr txBox="1"/>
      </xdr:nvSpPr>
      <xdr:spPr>
        <a:xfrm>
          <a:off x="17776267" y="1410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3903</xdr:rowOff>
    </xdr:from>
    <xdr:ext cx="469744" cy="259045"/>
    <xdr:sp macro="" textlink="">
      <xdr:nvSpPr>
        <xdr:cNvPr id="726" name="n_3mainValue【消防施設】&#10;一人当たり面積">
          <a:extLst>
            <a:ext uri="{FF2B5EF4-FFF2-40B4-BE49-F238E27FC236}">
              <a16:creationId xmlns:a16="http://schemas.microsoft.com/office/drawing/2014/main" id="{96FCE415-19EE-420C-8B99-55836A2A8502}"/>
            </a:ext>
          </a:extLst>
        </xdr:cNvPr>
        <xdr:cNvSpPr txBox="1"/>
      </xdr:nvSpPr>
      <xdr:spPr>
        <a:xfrm>
          <a:off x="17001567" y="1442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4818</xdr:rowOff>
    </xdr:from>
    <xdr:ext cx="469744" cy="259045"/>
    <xdr:sp macro="" textlink="">
      <xdr:nvSpPr>
        <xdr:cNvPr id="727" name="n_4mainValue【消防施設】&#10;一人当たり面積">
          <a:extLst>
            <a:ext uri="{FF2B5EF4-FFF2-40B4-BE49-F238E27FC236}">
              <a16:creationId xmlns:a16="http://schemas.microsoft.com/office/drawing/2014/main" id="{B16352ED-41C0-4EFD-917A-4A0A86C4151A}"/>
            </a:ext>
          </a:extLst>
        </xdr:cNvPr>
        <xdr:cNvSpPr txBox="1"/>
      </xdr:nvSpPr>
      <xdr:spPr>
        <a:xfrm>
          <a:off x="16226867" y="1442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8" name="正方形/長方形 727">
          <a:extLst>
            <a:ext uri="{FF2B5EF4-FFF2-40B4-BE49-F238E27FC236}">
              <a16:creationId xmlns:a16="http://schemas.microsoft.com/office/drawing/2014/main" id="{42B8CF2B-DAAA-4D3D-9408-0BD03017C0AD}"/>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9" name="正方形/長方形 728">
          <a:extLst>
            <a:ext uri="{FF2B5EF4-FFF2-40B4-BE49-F238E27FC236}">
              <a16:creationId xmlns:a16="http://schemas.microsoft.com/office/drawing/2014/main" id="{677F213C-2D35-440C-B55F-29534689A3E6}"/>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0" name="正方形/長方形 729">
          <a:extLst>
            <a:ext uri="{FF2B5EF4-FFF2-40B4-BE49-F238E27FC236}">
              <a16:creationId xmlns:a16="http://schemas.microsoft.com/office/drawing/2014/main" id="{8EC45830-8946-4366-A400-80FBB5C6BA4B}"/>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1" name="正方形/長方形 730">
          <a:extLst>
            <a:ext uri="{FF2B5EF4-FFF2-40B4-BE49-F238E27FC236}">
              <a16:creationId xmlns:a16="http://schemas.microsoft.com/office/drawing/2014/main" id="{1CE300B4-9720-4595-9761-5375DF6277FF}"/>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2" name="正方形/長方形 731">
          <a:extLst>
            <a:ext uri="{FF2B5EF4-FFF2-40B4-BE49-F238E27FC236}">
              <a16:creationId xmlns:a16="http://schemas.microsoft.com/office/drawing/2014/main" id="{CEC3F55C-05D0-48D2-84C2-9684DA4094B1}"/>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3" name="正方形/長方形 732">
          <a:extLst>
            <a:ext uri="{FF2B5EF4-FFF2-40B4-BE49-F238E27FC236}">
              <a16:creationId xmlns:a16="http://schemas.microsoft.com/office/drawing/2014/main" id="{CD43A060-B3A9-4CE8-968F-721583C9E3E9}"/>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4" name="正方形/長方形 733">
          <a:extLst>
            <a:ext uri="{FF2B5EF4-FFF2-40B4-BE49-F238E27FC236}">
              <a16:creationId xmlns:a16="http://schemas.microsoft.com/office/drawing/2014/main" id="{0B2FAD80-4E07-4822-992E-79FB9D428B05}"/>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正方形/長方形 734">
          <a:extLst>
            <a:ext uri="{FF2B5EF4-FFF2-40B4-BE49-F238E27FC236}">
              <a16:creationId xmlns:a16="http://schemas.microsoft.com/office/drawing/2014/main" id="{E4F9C865-92A7-48AA-B171-E5F50E63E55A}"/>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6" name="テキスト ボックス 735">
          <a:extLst>
            <a:ext uri="{FF2B5EF4-FFF2-40B4-BE49-F238E27FC236}">
              <a16:creationId xmlns:a16="http://schemas.microsoft.com/office/drawing/2014/main" id="{A34A7BEA-C4FE-4AE8-A7BB-289B32452B9D}"/>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7" name="直線コネクタ 736">
          <a:extLst>
            <a:ext uri="{FF2B5EF4-FFF2-40B4-BE49-F238E27FC236}">
              <a16:creationId xmlns:a16="http://schemas.microsoft.com/office/drawing/2014/main" id="{8B1CB6A1-FFB2-4700-938E-38F94759694C}"/>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8" name="テキスト ボックス 737">
          <a:extLst>
            <a:ext uri="{FF2B5EF4-FFF2-40B4-BE49-F238E27FC236}">
              <a16:creationId xmlns:a16="http://schemas.microsoft.com/office/drawing/2014/main" id="{77052AFB-6179-47F6-9AA7-32F2771BD776}"/>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9" name="直線コネクタ 738">
          <a:extLst>
            <a:ext uri="{FF2B5EF4-FFF2-40B4-BE49-F238E27FC236}">
              <a16:creationId xmlns:a16="http://schemas.microsoft.com/office/drawing/2014/main" id="{C4591B5D-FB80-4D15-92B5-14CAF0DF9A01}"/>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0" name="テキスト ボックス 739">
          <a:extLst>
            <a:ext uri="{FF2B5EF4-FFF2-40B4-BE49-F238E27FC236}">
              <a16:creationId xmlns:a16="http://schemas.microsoft.com/office/drawing/2014/main" id="{9FF8417B-75F0-4E7C-8CF4-852AE574F383}"/>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1" name="直線コネクタ 740">
          <a:extLst>
            <a:ext uri="{FF2B5EF4-FFF2-40B4-BE49-F238E27FC236}">
              <a16:creationId xmlns:a16="http://schemas.microsoft.com/office/drawing/2014/main" id="{A9C72438-8D32-4003-9654-735F6D4EB924}"/>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2" name="テキスト ボックス 741">
          <a:extLst>
            <a:ext uri="{FF2B5EF4-FFF2-40B4-BE49-F238E27FC236}">
              <a16:creationId xmlns:a16="http://schemas.microsoft.com/office/drawing/2014/main" id="{C8343B2A-9318-49EC-B968-8D2BAE1BDCB6}"/>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3" name="直線コネクタ 742">
          <a:extLst>
            <a:ext uri="{FF2B5EF4-FFF2-40B4-BE49-F238E27FC236}">
              <a16:creationId xmlns:a16="http://schemas.microsoft.com/office/drawing/2014/main" id="{C91AE666-13A5-40F2-857E-5A4D9E33E6BD}"/>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4" name="テキスト ボックス 743">
          <a:extLst>
            <a:ext uri="{FF2B5EF4-FFF2-40B4-BE49-F238E27FC236}">
              <a16:creationId xmlns:a16="http://schemas.microsoft.com/office/drawing/2014/main" id="{4AB52B7F-3D01-4C43-AD89-D936A1546E5F}"/>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5" name="直線コネクタ 744">
          <a:extLst>
            <a:ext uri="{FF2B5EF4-FFF2-40B4-BE49-F238E27FC236}">
              <a16:creationId xmlns:a16="http://schemas.microsoft.com/office/drawing/2014/main" id="{27EC91C4-AE13-42DF-93B2-7F588F4D52F7}"/>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6" name="テキスト ボックス 745">
          <a:extLst>
            <a:ext uri="{FF2B5EF4-FFF2-40B4-BE49-F238E27FC236}">
              <a16:creationId xmlns:a16="http://schemas.microsoft.com/office/drawing/2014/main" id="{598BA1ED-6546-45DD-A5BD-B25B58373E22}"/>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7" name="直線コネクタ 746">
          <a:extLst>
            <a:ext uri="{FF2B5EF4-FFF2-40B4-BE49-F238E27FC236}">
              <a16:creationId xmlns:a16="http://schemas.microsoft.com/office/drawing/2014/main" id="{6A981AD3-E0F8-4E38-9D8B-A2EA70FB9E79}"/>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8" name="テキスト ボックス 747">
          <a:extLst>
            <a:ext uri="{FF2B5EF4-FFF2-40B4-BE49-F238E27FC236}">
              <a16:creationId xmlns:a16="http://schemas.microsoft.com/office/drawing/2014/main" id="{5253728C-48AD-469F-AB95-BDCF5F5DF778}"/>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9" name="直線コネクタ 748">
          <a:extLst>
            <a:ext uri="{FF2B5EF4-FFF2-40B4-BE49-F238E27FC236}">
              <a16:creationId xmlns:a16="http://schemas.microsoft.com/office/drawing/2014/main" id="{F72C654B-BE53-497D-8960-EEC9A297AA9A}"/>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0" name="テキスト ボックス 749">
          <a:extLst>
            <a:ext uri="{FF2B5EF4-FFF2-40B4-BE49-F238E27FC236}">
              <a16:creationId xmlns:a16="http://schemas.microsoft.com/office/drawing/2014/main" id="{0782A539-10C9-4C4B-B7B3-91A2BF93F637}"/>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a:extLst>
            <a:ext uri="{FF2B5EF4-FFF2-40B4-BE49-F238E27FC236}">
              <a16:creationId xmlns:a16="http://schemas.microsoft.com/office/drawing/2014/main" id="{EF3A1FE9-3D43-4422-B0AD-4F222E2BF2B3}"/>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庁舎】&#10;有形固定資産減価償却率グラフ枠">
          <a:extLst>
            <a:ext uri="{FF2B5EF4-FFF2-40B4-BE49-F238E27FC236}">
              <a16:creationId xmlns:a16="http://schemas.microsoft.com/office/drawing/2014/main" id="{2AECC2CD-5979-498B-813F-EB806B699A39}"/>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109</xdr:row>
      <xdr:rowOff>35379</xdr:rowOff>
    </xdr:to>
    <xdr:cxnSp macro="">
      <xdr:nvCxnSpPr>
        <xdr:cNvPr id="753" name="直線コネクタ 752">
          <a:extLst>
            <a:ext uri="{FF2B5EF4-FFF2-40B4-BE49-F238E27FC236}">
              <a16:creationId xmlns:a16="http://schemas.microsoft.com/office/drawing/2014/main" id="{CA6DB453-4C4D-4374-891B-BA84AB4F3DAF}"/>
            </a:ext>
          </a:extLst>
        </xdr:cNvPr>
        <xdr:cNvCxnSpPr/>
      </xdr:nvCxnSpPr>
      <xdr:spPr>
        <a:xfrm flipV="1">
          <a:off x="14375764" y="16715015"/>
          <a:ext cx="0"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4" name="【庁舎】&#10;有形固定資産減価償却率最小値テキスト">
          <a:extLst>
            <a:ext uri="{FF2B5EF4-FFF2-40B4-BE49-F238E27FC236}">
              <a16:creationId xmlns:a16="http://schemas.microsoft.com/office/drawing/2014/main" id="{32D47C4B-906D-4C25-AADB-C505D92F21A9}"/>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5" name="直線コネクタ 754">
          <a:extLst>
            <a:ext uri="{FF2B5EF4-FFF2-40B4-BE49-F238E27FC236}">
              <a16:creationId xmlns:a16="http://schemas.microsoft.com/office/drawing/2014/main" id="{3C29CF5A-12BE-4183-8306-FE47E0EF339D}"/>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340478" cy="259045"/>
    <xdr:sp macro="" textlink="">
      <xdr:nvSpPr>
        <xdr:cNvPr id="756" name="【庁舎】&#10;有形固定資産減価償却率最大値テキスト">
          <a:extLst>
            <a:ext uri="{FF2B5EF4-FFF2-40B4-BE49-F238E27FC236}">
              <a16:creationId xmlns:a16="http://schemas.microsoft.com/office/drawing/2014/main" id="{A5FA23A4-FD3A-48F5-A390-2FD2759A4E9E}"/>
            </a:ext>
          </a:extLst>
        </xdr:cNvPr>
        <xdr:cNvSpPr txBox="1"/>
      </xdr:nvSpPr>
      <xdr:spPr>
        <a:xfrm>
          <a:off x="14414500" y="16494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757" name="直線コネクタ 756">
          <a:extLst>
            <a:ext uri="{FF2B5EF4-FFF2-40B4-BE49-F238E27FC236}">
              <a16:creationId xmlns:a16="http://schemas.microsoft.com/office/drawing/2014/main" id="{2F4032F6-59A8-4E0F-9F49-015D20930856}"/>
            </a:ext>
          </a:extLst>
        </xdr:cNvPr>
        <xdr:cNvCxnSpPr/>
      </xdr:nvCxnSpPr>
      <xdr:spPr>
        <a:xfrm>
          <a:off x="14287500" y="167150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77669</xdr:rowOff>
    </xdr:from>
    <xdr:ext cx="405111" cy="259045"/>
    <xdr:sp macro="" textlink="">
      <xdr:nvSpPr>
        <xdr:cNvPr id="758" name="【庁舎】&#10;有形固定資産減価償却率平均値テキスト">
          <a:extLst>
            <a:ext uri="{FF2B5EF4-FFF2-40B4-BE49-F238E27FC236}">
              <a16:creationId xmlns:a16="http://schemas.microsoft.com/office/drawing/2014/main" id="{2C24E8B5-9DA9-4721-B0DA-0F3FB8CF8FE7}"/>
            </a:ext>
          </a:extLst>
        </xdr:cNvPr>
        <xdr:cNvSpPr txBox="1"/>
      </xdr:nvSpPr>
      <xdr:spPr>
        <a:xfrm>
          <a:off x="14414500" y="17679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759" name="フローチャート: 判断 758">
          <a:extLst>
            <a:ext uri="{FF2B5EF4-FFF2-40B4-BE49-F238E27FC236}">
              <a16:creationId xmlns:a16="http://schemas.microsoft.com/office/drawing/2014/main" id="{75DFBB2B-849C-4671-B69E-96C7BADE82C0}"/>
            </a:ext>
          </a:extLst>
        </xdr:cNvPr>
        <xdr:cNvSpPr/>
      </xdr:nvSpPr>
      <xdr:spPr>
        <a:xfrm>
          <a:off x="14325600" y="1782463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53158</xdr:rowOff>
    </xdr:from>
    <xdr:to>
      <xdr:col>81</xdr:col>
      <xdr:colOff>101600</xdr:colOff>
      <xdr:row>105</xdr:row>
      <xdr:rowOff>154758</xdr:rowOff>
    </xdr:to>
    <xdr:sp macro="" textlink="">
      <xdr:nvSpPr>
        <xdr:cNvPr id="760" name="フローチャート: 判断 759">
          <a:extLst>
            <a:ext uri="{FF2B5EF4-FFF2-40B4-BE49-F238E27FC236}">
              <a16:creationId xmlns:a16="http://schemas.microsoft.com/office/drawing/2014/main" id="{9E61ECA3-0155-4CFA-BAB5-75F19B95782F}"/>
            </a:ext>
          </a:extLst>
        </xdr:cNvPr>
        <xdr:cNvSpPr/>
      </xdr:nvSpPr>
      <xdr:spPr>
        <a:xfrm>
          <a:off x="13578840" y="1765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761" name="フローチャート: 判断 760">
          <a:extLst>
            <a:ext uri="{FF2B5EF4-FFF2-40B4-BE49-F238E27FC236}">
              <a16:creationId xmlns:a16="http://schemas.microsoft.com/office/drawing/2014/main" id="{08DC7F57-A63B-41FC-B67A-0730A021F728}"/>
            </a:ext>
          </a:extLst>
        </xdr:cNvPr>
        <xdr:cNvSpPr/>
      </xdr:nvSpPr>
      <xdr:spPr>
        <a:xfrm>
          <a:off x="1280414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762" name="フローチャート: 判断 761">
          <a:extLst>
            <a:ext uri="{FF2B5EF4-FFF2-40B4-BE49-F238E27FC236}">
              <a16:creationId xmlns:a16="http://schemas.microsoft.com/office/drawing/2014/main" id="{9B683C01-761D-40CD-AD9E-46CF57EE32BF}"/>
            </a:ext>
          </a:extLst>
        </xdr:cNvPr>
        <xdr:cNvSpPr/>
      </xdr:nvSpPr>
      <xdr:spPr>
        <a:xfrm>
          <a:off x="12029440" y="176586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151130</xdr:rowOff>
    </xdr:from>
    <xdr:to>
      <xdr:col>67</xdr:col>
      <xdr:colOff>101600</xdr:colOff>
      <xdr:row>105</xdr:row>
      <xdr:rowOff>81280</xdr:rowOff>
    </xdr:to>
    <xdr:sp macro="" textlink="">
      <xdr:nvSpPr>
        <xdr:cNvPr id="763" name="フローチャート: 判断 762">
          <a:extLst>
            <a:ext uri="{FF2B5EF4-FFF2-40B4-BE49-F238E27FC236}">
              <a16:creationId xmlns:a16="http://schemas.microsoft.com/office/drawing/2014/main" id="{90A77105-A3B9-44F9-B9A2-39B632808783}"/>
            </a:ext>
          </a:extLst>
        </xdr:cNvPr>
        <xdr:cNvSpPr/>
      </xdr:nvSpPr>
      <xdr:spPr>
        <a:xfrm>
          <a:off x="11231880" y="1758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78E99022-4BAD-48EC-A536-9676FBB8C2AB}"/>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D4ED5697-5D09-419B-AAE9-7F2F29054B13}"/>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23BC6E90-BA43-4FA6-BD2D-804EA4F70797}"/>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E774A61-C5DA-45A6-9674-6D6567C2741D}"/>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54B612DF-FBF4-4A6A-922B-A731968FA957}"/>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25400</xdr:rowOff>
    </xdr:from>
    <xdr:to>
      <xdr:col>85</xdr:col>
      <xdr:colOff>177800</xdr:colOff>
      <xdr:row>107</xdr:row>
      <xdr:rowOff>127000</xdr:rowOff>
    </xdr:to>
    <xdr:sp macro="" textlink="">
      <xdr:nvSpPr>
        <xdr:cNvPr id="769" name="楕円 768">
          <a:extLst>
            <a:ext uri="{FF2B5EF4-FFF2-40B4-BE49-F238E27FC236}">
              <a16:creationId xmlns:a16="http://schemas.microsoft.com/office/drawing/2014/main" id="{0C896D59-AE25-47D5-9B76-77CB7072110E}"/>
            </a:ext>
          </a:extLst>
        </xdr:cNvPr>
        <xdr:cNvSpPr/>
      </xdr:nvSpPr>
      <xdr:spPr>
        <a:xfrm>
          <a:off x="14325600" y="1796288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3827</xdr:rowOff>
    </xdr:from>
    <xdr:ext cx="405111" cy="259045"/>
    <xdr:sp macro="" textlink="">
      <xdr:nvSpPr>
        <xdr:cNvPr id="770" name="【庁舎】&#10;有形固定資産減価償却率該当値テキスト">
          <a:extLst>
            <a:ext uri="{FF2B5EF4-FFF2-40B4-BE49-F238E27FC236}">
              <a16:creationId xmlns:a16="http://schemas.microsoft.com/office/drawing/2014/main" id="{D9077F4A-81FB-4D15-A487-145EBC7BD06C}"/>
            </a:ext>
          </a:extLst>
        </xdr:cNvPr>
        <xdr:cNvSpPr txBox="1"/>
      </xdr:nvSpPr>
      <xdr:spPr>
        <a:xfrm>
          <a:off x="14414500"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74386</xdr:rowOff>
    </xdr:from>
    <xdr:to>
      <xdr:col>81</xdr:col>
      <xdr:colOff>101600</xdr:colOff>
      <xdr:row>107</xdr:row>
      <xdr:rowOff>4536</xdr:rowOff>
    </xdr:to>
    <xdr:sp macro="" textlink="">
      <xdr:nvSpPr>
        <xdr:cNvPr id="771" name="楕円 770">
          <a:extLst>
            <a:ext uri="{FF2B5EF4-FFF2-40B4-BE49-F238E27FC236}">
              <a16:creationId xmlns:a16="http://schemas.microsoft.com/office/drawing/2014/main" id="{90EC133E-0BA8-49A7-A55B-9C903356A573}"/>
            </a:ext>
          </a:extLst>
        </xdr:cNvPr>
        <xdr:cNvSpPr/>
      </xdr:nvSpPr>
      <xdr:spPr>
        <a:xfrm>
          <a:off x="13578840" y="178442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125186</xdr:rowOff>
    </xdr:from>
    <xdr:to>
      <xdr:col>85</xdr:col>
      <xdr:colOff>127000</xdr:colOff>
      <xdr:row>107</xdr:row>
      <xdr:rowOff>76200</xdr:rowOff>
    </xdr:to>
    <xdr:cxnSp macro="">
      <xdr:nvCxnSpPr>
        <xdr:cNvPr id="772" name="直線コネクタ 771">
          <a:extLst>
            <a:ext uri="{FF2B5EF4-FFF2-40B4-BE49-F238E27FC236}">
              <a16:creationId xmlns:a16="http://schemas.microsoft.com/office/drawing/2014/main" id="{A2245536-5CAB-4005-A527-2BEEB1FF154D}"/>
            </a:ext>
          </a:extLst>
        </xdr:cNvPr>
        <xdr:cNvCxnSpPr/>
      </xdr:nvCxnSpPr>
      <xdr:spPr>
        <a:xfrm>
          <a:off x="13629640" y="17895026"/>
          <a:ext cx="746760" cy="1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30299</xdr:rowOff>
    </xdr:from>
    <xdr:to>
      <xdr:col>76</xdr:col>
      <xdr:colOff>165100</xdr:colOff>
      <xdr:row>106</xdr:row>
      <xdr:rowOff>131899</xdr:rowOff>
    </xdr:to>
    <xdr:sp macro="" textlink="">
      <xdr:nvSpPr>
        <xdr:cNvPr id="773" name="楕円 772">
          <a:extLst>
            <a:ext uri="{FF2B5EF4-FFF2-40B4-BE49-F238E27FC236}">
              <a16:creationId xmlns:a16="http://schemas.microsoft.com/office/drawing/2014/main" id="{C720C0AC-3476-49A3-92F2-276C7ADC1406}"/>
            </a:ext>
          </a:extLst>
        </xdr:cNvPr>
        <xdr:cNvSpPr/>
      </xdr:nvSpPr>
      <xdr:spPr>
        <a:xfrm>
          <a:off x="12804140" y="1780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81099</xdr:rowOff>
    </xdr:from>
    <xdr:to>
      <xdr:col>81</xdr:col>
      <xdr:colOff>50800</xdr:colOff>
      <xdr:row>106</xdr:row>
      <xdr:rowOff>125186</xdr:rowOff>
    </xdr:to>
    <xdr:cxnSp macro="">
      <xdr:nvCxnSpPr>
        <xdr:cNvPr id="774" name="直線コネクタ 773">
          <a:extLst>
            <a:ext uri="{FF2B5EF4-FFF2-40B4-BE49-F238E27FC236}">
              <a16:creationId xmlns:a16="http://schemas.microsoft.com/office/drawing/2014/main" id="{8E3880D8-D9B1-4025-A42A-033640D5DCBF}"/>
            </a:ext>
          </a:extLst>
        </xdr:cNvPr>
        <xdr:cNvCxnSpPr/>
      </xdr:nvCxnSpPr>
      <xdr:spPr>
        <a:xfrm>
          <a:off x="12854940" y="17850939"/>
          <a:ext cx="7747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775" name="楕円 774">
          <a:extLst>
            <a:ext uri="{FF2B5EF4-FFF2-40B4-BE49-F238E27FC236}">
              <a16:creationId xmlns:a16="http://schemas.microsoft.com/office/drawing/2014/main" id="{887F9B8D-29BE-4C0A-A675-C448DB4AA2DB}"/>
            </a:ext>
          </a:extLst>
        </xdr:cNvPr>
        <xdr:cNvSpPr/>
      </xdr:nvSpPr>
      <xdr:spPr>
        <a:xfrm>
          <a:off x="12029440" y="175905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35379</xdr:rowOff>
    </xdr:from>
    <xdr:to>
      <xdr:col>76</xdr:col>
      <xdr:colOff>114300</xdr:colOff>
      <xdr:row>106</xdr:row>
      <xdr:rowOff>81099</xdr:rowOff>
    </xdr:to>
    <xdr:cxnSp macro="">
      <xdr:nvCxnSpPr>
        <xdr:cNvPr id="776" name="直線コネクタ 775">
          <a:extLst>
            <a:ext uri="{FF2B5EF4-FFF2-40B4-BE49-F238E27FC236}">
              <a16:creationId xmlns:a16="http://schemas.microsoft.com/office/drawing/2014/main" id="{1F5CF9D3-B3D5-4B83-8758-394F63C9FA31}"/>
            </a:ext>
          </a:extLst>
        </xdr:cNvPr>
        <xdr:cNvCxnSpPr/>
      </xdr:nvCxnSpPr>
      <xdr:spPr>
        <a:xfrm>
          <a:off x="12072620" y="17637579"/>
          <a:ext cx="78232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66221</xdr:rowOff>
    </xdr:from>
    <xdr:to>
      <xdr:col>67</xdr:col>
      <xdr:colOff>101600</xdr:colOff>
      <xdr:row>104</xdr:row>
      <xdr:rowOff>167821</xdr:rowOff>
    </xdr:to>
    <xdr:sp macro="" textlink="">
      <xdr:nvSpPr>
        <xdr:cNvPr id="777" name="楕円 776">
          <a:extLst>
            <a:ext uri="{FF2B5EF4-FFF2-40B4-BE49-F238E27FC236}">
              <a16:creationId xmlns:a16="http://schemas.microsoft.com/office/drawing/2014/main" id="{F1C31D90-06F3-4BC2-BF91-C213C5F97A87}"/>
            </a:ext>
          </a:extLst>
        </xdr:cNvPr>
        <xdr:cNvSpPr/>
      </xdr:nvSpPr>
      <xdr:spPr>
        <a:xfrm>
          <a:off x="11231880" y="1750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117021</xdr:rowOff>
    </xdr:from>
    <xdr:to>
      <xdr:col>71</xdr:col>
      <xdr:colOff>177800</xdr:colOff>
      <xdr:row>105</xdr:row>
      <xdr:rowOff>35379</xdr:rowOff>
    </xdr:to>
    <xdr:cxnSp macro="">
      <xdr:nvCxnSpPr>
        <xdr:cNvPr id="778" name="直線コネクタ 777">
          <a:extLst>
            <a:ext uri="{FF2B5EF4-FFF2-40B4-BE49-F238E27FC236}">
              <a16:creationId xmlns:a16="http://schemas.microsoft.com/office/drawing/2014/main" id="{E9433E11-3EA9-430D-A7C5-C803F602E5F0}"/>
            </a:ext>
          </a:extLst>
        </xdr:cNvPr>
        <xdr:cNvCxnSpPr/>
      </xdr:nvCxnSpPr>
      <xdr:spPr>
        <a:xfrm>
          <a:off x="11282680" y="17551581"/>
          <a:ext cx="789940" cy="8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171285</xdr:rowOff>
    </xdr:from>
    <xdr:ext cx="405111" cy="259045"/>
    <xdr:sp macro="" textlink="">
      <xdr:nvSpPr>
        <xdr:cNvPr id="779" name="n_1aveValue【庁舎】&#10;有形固定資産減価償却率">
          <a:extLst>
            <a:ext uri="{FF2B5EF4-FFF2-40B4-BE49-F238E27FC236}">
              <a16:creationId xmlns:a16="http://schemas.microsoft.com/office/drawing/2014/main" id="{947E9A9D-AC27-49CF-963B-7500C2E26B15}"/>
            </a:ext>
          </a:extLst>
        </xdr:cNvPr>
        <xdr:cNvSpPr txBox="1"/>
      </xdr:nvSpPr>
      <xdr:spPr>
        <a:xfrm>
          <a:off x="13437244" y="1743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12898</xdr:rowOff>
    </xdr:from>
    <xdr:ext cx="405111" cy="259045"/>
    <xdr:sp macro="" textlink="">
      <xdr:nvSpPr>
        <xdr:cNvPr id="780" name="n_2aveValue【庁舎】&#10;有形固定資産減価償却率">
          <a:extLst>
            <a:ext uri="{FF2B5EF4-FFF2-40B4-BE49-F238E27FC236}">
              <a16:creationId xmlns:a16="http://schemas.microsoft.com/office/drawing/2014/main" id="{AC35D57D-9DAF-459E-B8E5-9CA49A542A8A}"/>
            </a:ext>
          </a:extLst>
        </xdr:cNvPr>
        <xdr:cNvSpPr txBox="1"/>
      </xdr:nvSpPr>
      <xdr:spPr>
        <a:xfrm>
          <a:off x="12675244" y="1744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149151</xdr:rowOff>
    </xdr:from>
    <xdr:ext cx="405111" cy="259045"/>
    <xdr:sp macro="" textlink="">
      <xdr:nvSpPr>
        <xdr:cNvPr id="781" name="n_3aveValue【庁舎】&#10;有形固定資産減価償却率">
          <a:extLst>
            <a:ext uri="{FF2B5EF4-FFF2-40B4-BE49-F238E27FC236}">
              <a16:creationId xmlns:a16="http://schemas.microsoft.com/office/drawing/2014/main" id="{2B6A08D4-1A28-4074-B3A4-A81221DDC619}"/>
            </a:ext>
          </a:extLst>
        </xdr:cNvPr>
        <xdr:cNvSpPr txBox="1"/>
      </xdr:nvSpPr>
      <xdr:spPr>
        <a:xfrm>
          <a:off x="11900544" y="17751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72407</xdr:rowOff>
    </xdr:from>
    <xdr:ext cx="405111" cy="259045"/>
    <xdr:sp macro="" textlink="">
      <xdr:nvSpPr>
        <xdr:cNvPr id="782" name="n_4aveValue【庁舎】&#10;有形固定資産減価償却率">
          <a:extLst>
            <a:ext uri="{FF2B5EF4-FFF2-40B4-BE49-F238E27FC236}">
              <a16:creationId xmlns:a16="http://schemas.microsoft.com/office/drawing/2014/main" id="{84150233-FB97-4B14-9AD4-73B9BFF33004}"/>
            </a:ext>
          </a:extLst>
        </xdr:cNvPr>
        <xdr:cNvSpPr txBox="1"/>
      </xdr:nvSpPr>
      <xdr:spPr>
        <a:xfrm>
          <a:off x="11102984" y="1767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167113</xdr:rowOff>
    </xdr:from>
    <xdr:ext cx="405111" cy="259045"/>
    <xdr:sp macro="" textlink="">
      <xdr:nvSpPr>
        <xdr:cNvPr id="783" name="n_1mainValue【庁舎】&#10;有形固定資産減価償却率">
          <a:extLst>
            <a:ext uri="{FF2B5EF4-FFF2-40B4-BE49-F238E27FC236}">
              <a16:creationId xmlns:a16="http://schemas.microsoft.com/office/drawing/2014/main" id="{82908CC4-5906-4CC4-9BB6-C318D0F84564}"/>
            </a:ext>
          </a:extLst>
        </xdr:cNvPr>
        <xdr:cNvSpPr txBox="1"/>
      </xdr:nvSpPr>
      <xdr:spPr>
        <a:xfrm>
          <a:off x="13437244" y="1793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123026</xdr:rowOff>
    </xdr:from>
    <xdr:ext cx="405111" cy="259045"/>
    <xdr:sp macro="" textlink="">
      <xdr:nvSpPr>
        <xdr:cNvPr id="784" name="n_2mainValue【庁舎】&#10;有形固定資産減価償却率">
          <a:extLst>
            <a:ext uri="{FF2B5EF4-FFF2-40B4-BE49-F238E27FC236}">
              <a16:creationId xmlns:a16="http://schemas.microsoft.com/office/drawing/2014/main" id="{3B86B380-3880-459E-B9B5-914D8828DF50}"/>
            </a:ext>
          </a:extLst>
        </xdr:cNvPr>
        <xdr:cNvSpPr txBox="1"/>
      </xdr:nvSpPr>
      <xdr:spPr>
        <a:xfrm>
          <a:off x="12675244" y="1789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785" name="n_3mainValue【庁舎】&#10;有形固定資産減価償却率">
          <a:extLst>
            <a:ext uri="{FF2B5EF4-FFF2-40B4-BE49-F238E27FC236}">
              <a16:creationId xmlns:a16="http://schemas.microsoft.com/office/drawing/2014/main" id="{D362FEEE-55F7-426B-A362-C02C98DB5DDC}"/>
            </a:ext>
          </a:extLst>
        </xdr:cNvPr>
        <xdr:cNvSpPr txBox="1"/>
      </xdr:nvSpPr>
      <xdr:spPr>
        <a:xfrm>
          <a:off x="11900544" y="1736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12898</xdr:rowOff>
    </xdr:from>
    <xdr:ext cx="405111" cy="259045"/>
    <xdr:sp macro="" textlink="">
      <xdr:nvSpPr>
        <xdr:cNvPr id="786" name="n_4mainValue【庁舎】&#10;有形固定資産減価償却率">
          <a:extLst>
            <a:ext uri="{FF2B5EF4-FFF2-40B4-BE49-F238E27FC236}">
              <a16:creationId xmlns:a16="http://schemas.microsoft.com/office/drawing/2014/main" id="{A3E87EF9-DA48-4203-A83E-A0510CC41BE2}"/>
            </a:ext>
          </a:extLst>
        </xdr:cNvPr>
        <xdr:cNvSpPr txBox="1"/>
      </xdr:nvSpPr>
      <xdr:spPr>
        <a:xfrm>
          <a:off x="11102984" y="1727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7" name="正方形/長方形 786">
          <a:extLst>
            <a:ext uri="{FF2B5EF4-FFF2-40B4-BE49-F238E27FC236}">
              <a16:creationId xmlns:a16="http://schemas.microsoft.com/office/drawing/2014/main" id="{835D1B6D-3716-454A-80A6-5FB6D35F69B1}"/>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8" name="正方形/長方形 787">
          <a:extLst>
            <a:ext uri="{FF2B5EF4-FFF2-40B4-BE49-F238E27FC236}">
              <a16:creationId xmlns:a16="http://schemas.microsoft.com/office/drawing/2014/main" id="{5DAB823B-3B60-48BF-A199-9CFEB296195B}"/>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9" name="正方形/長方形 788">
          <a:extLst>
            <a:ext uri="{FF2B5EF4-FFF2-40B4-BE49-F238E27FC236}">
              <a16:creationId xmlns:a16="http://schemas.microsoft.com/office/drawing/2014/main" id="{3A974E08-F974-4C4B-9240-F15A2F48A416}"/>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0" name="正方形/長方形 789">
          <a:extLst>
            <a:ext uri="{FF2B5EF4-FFF2-40B4-BE49-F238E27FC236}">
              <a16:creationId xmlns:a16="http://schemas.microsoft.com/office/drawing/2014/main" id="{802991EC-8D07-4B96-9048-3F795F242962}"/>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1" name="正方形/長方形 790">
          <a:extLst>
            <a:ext uri="{FF2B5EF4-FFF2-40B4-BE49-F238E27FC236}">
              <a16:creationId xmlns:a16="http://schemas.microsoft.com/office/drawing/2014/main" id="{B411722C-663B-4D0F-8262-F5978D5FF5EC}"/>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2" name="正方形/長方形 791">
          <a:extLst>
            <a:ext uri="{FF2B5EF4-FFF2-40B4-BE49-F238E27FC236}">
              <a16:creationId xmlns:a16="http://schemas.microsoft.com/office/drawing/2014/main" id="{39E0800F-F645-4CA5-B550-60C1A88B536D}"/>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3" name="正方形/長方形 792">
          <a:extLst>
            <a:ext uri="{FF2B5EF4-FFF2-40B4-BE49-F238E27FC236}">
              <a16:creationId xmlns:a16="http://schemas.microsoft.com/office/drawing/2014/main" id="{8E2CFFD3-D473-4260-87C7-C44CBE122743}"/>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4" name="正方形/長方形 793">
          <a:extLst>
            <a:ext uri="{FF2B5EF4-FFF2-40B4-BE49-F238E27FC236}">
              <a16:creationId xmlns:a16="http://schemas.microsoft.com/office/drawing/2014/main" id="{82A70172-039E-4632-AEF7-AD59581F2E9B}"/>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5" name="テキスト ボックス 794">
          <a:extLst>
            <a:ext uri="{FF2B5EF4-FFF2-40B4-BE49-F238E27FC236}">
              <a16:creationId xmlns:a16="http://schemas.microsoft.com/office/drawing/2014/main" id="{43EB9540-6A27-4BAE-AFA6-39F8B5846254}"/>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6" name="直線コネクタ 795">
          <a:extLst>
            <a:ext uri="{FF2B5EF4-FFF2-40B4-BE49-F238E27FC236}">
              <a16:creationId xmlns:a16="http://schemas.microsoft.com/office/drawing/2014/main" id="{DF2183C6-7DCF-4975-872D-1805074EF8CC}"/>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7" name="直線コネクタ 796">
          <a:extLst>
            <a:ext uri="{FF2B5EF4-FFF2-40B4-BE49-F238E27FC236}">
              <a16:creationId xmlns:a16="http://schemas.microsoft.com/office/drawing/2014/main" id="{FAF7AF20-BAB1-44E0-82CB-1F42ADE5A0EC}"/>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8" name="テキスト ボックス 797">
          <a:extLst>
            <a:ext uri="{FF2B5EF4-FFF2-40B4-BE49-F238E27FC236}">
              <a16:creationId xmlns:a16="http://schemas.microsoft.com/office/drawing/2014/main" id="{CB155156-CC2B-405A-814E-C937473FE56D}"/>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9" name="直線コネクタ 798">
          <a:extLst>
            <a:ext uri="{FF2B5EF4-FFF2-40B4-BE49-F238E27FC236}">
              <a16:creationId xmlns:a16="http://schemas.microsoft.com/office/drawing/2014/main" id="{7E43C82D-4671-4AB7-A92E-DC7214D92F91}"/>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0" name="テキスト ボックス 799">
          <a:extLst>
            <a:ext uri="{FF2B5EF4-FFF2-40B4-BE49-F238E27FC236}">
              <a16:creationId xmlns:a16="http://schemas.microsoft.com/office/drawing/2014/main" id="{60FCC85C-7393-40C3-8D2D-222B084B63C2}"/>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1" name="直線コネクタ 800">
          <a:extLst>
            <a:ext uri="{FF2B5EF4-FFF2-40B4-BE49-F238E27FC236}">
              <a16:creationId xmlns:a16="http://schemas.microsoft.com/office/drawing/2014/main" id="{3A78C3B3-30C6-403B-8B5C-DD0BCF7F6E5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2" name="テキスト ボックス 801">
          <a:extLst>
            <a:ext uri="{FF2B5EF4-FFF2-40B4-BE49-F238E27FC236}">
              <a16:creationId xmlns:a16="http://schemas.microsoft.com/office/drawing/2014/main" id="{EBDC01C1-D638-43EA-B782-A4DEC04C6DEC}"/>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3" name="直線コネクタ 802">
          <a:extLst>
            <a:ext uri="{FF2B5EF4-FFF2-40B4-BE49-F238E27FC236}">
              <a16:creationId xmlns:a16="http://schemas.microsoft.com/office/drawing/2014/main" id="{D772FC05-A70F-4163-862C-F03F169E7EA4}"/>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4" name="テキスト ボックス 803">
          <a:extLst>
            <a:ext uri="{FF2B5EF4-FFF2-40B4-BE49-F238E27FC236}">
              <a16:creationId xmlns:a16="http://schemas.microsoft.com/office/drawing/2014/main" id="{26CE7AC5-33CE-4D85-A7F7-BABA7BC9F27D}"/>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5" name="直線コネクタ 804">
          <a:extLst>
            <a:ext uri="{FF2B5EF4-FFF2-40B4-BE49-F238E27FC236}">
              <a16:creationId xmlns:a16="http://schemas.microsoft.com/office/drawing/2014/main" id="{D47E8D3C-A0AF-438E-85E3-16D2422B1436}"/>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06" name="テキスト ボックス 805">
          <a:extLst>
            <a:ext uri="{FF2B5EF4-FFF2-40B4-BE49-F238E27FC236}">
              <a16:creationId xmlns:a16="http://schemas.microsoft.com/office/drawing/2014/main" id="{03A3730D-058B-46FA-84DD-AB66FAAE7082}"/>
            </a:ext>
          </a:extLst>
        </xdr:cNvPr>
        <xdr:cNvSpPr txBox="1"/>
      </xdr:nvSpPr>
      <xdr:spPr>
        <a:xfrm>
          <a:off x="15630721" y="16625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7" name="直線コネクタ 806">
          <a:extLst>
            <a:ext uri="{FF2B5EF4-FFF2-40B4-BE49-F238E27FC236}">
              <a16:creationId xmlns:a16="http://schemas.microsoft.com/office/drawing/2014/main" id="{AB7FDC23-7DF0-44F2-9E2A-D009377286EC}"/>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08" name="テキスト ボックス 807">
          <a:extLst>
            <a:ext uri="{FF2B5EF4-FFF2-40B4-BE49-F238E27FC236}">
              <a16:creationId xmlns:a16="http://schemas.microsoft.com/office/drawing/2014/main" id="{B37C96D7-414D-4862-ABDF-22F0BC574C01}"/>
            </a:ext>
          </a:extLst>
        </xdr:cNvPr>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9" name="【庁舎】&#10;一人当たり面積グラフ枠">
          <a:extLst>
            <a:ext uri="{FF2B5EF4-FFF2-40B4-BE49-F238E27FC236}">
              <a16:creationId xmlns:a16="http://schemas.microsoft.com/office/drawing/2014/main" id="{7C8EDB30-C346-48D6-94EA-95748B4EE436}"/>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810" name="直線コネクタ 809">
          <a:extLst>
            <a:ext uri="{FF2B5EF4-FFF2-40B4-BE49-F238E27FC236}">
              <a16:creationId xmlns:a16="http://schemas.microsoft.com/office/drawing/2014/main" id="{365E62EB-84B6-4981-9CB3-7109F505631D}"/>
            </a:ext>
          </a:extLst>
        </xdr:cNvPr>
        <xdr:cNvCxnSpPr/>
      </xdr:nvCxnSpPr>
      <xdr:spPr>
        <a:xfrm flipV="1">
          <a:off x="19509104" y="16947515"/>
          <a:ext cx="0" cy="1286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811" name="【庁舎】&#10;一人当たり面積最小値テキスト">
          <a:extLst>
            <a:ext uri="{FF2B5EF4-FFF2-40B4-BE49-F238E27FC236}">
              <a16:creationId xmlns:a16="http://schemas.microsoft.com/office/drawing/2014/main" id="{DDB03C58-1BBE-4F2F-B640-EFDD51AC28B0}"/>
            </a:ext>
          </a:extLst>
        </xdr:cNvPr>
        <xdr:cNvSpPr txBox="1"/>
      </xdr:nvSpPr>
      <xdr:spPr>
        <a:xfrm>
          <a:off x="19547840" y="1823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812" name="直線コネクタ 811">
          <a:extLst>
            <a:ext uri="{FF2B5EF4-FFF2-40B4-BE49-F238E27FC236}">
              <a16:creationId xmlns:a16="http://schemas.microsoft.com/office/drawing/2014/main" id="{B2ACEE9A-73C1-4956-ADFD-1D0C4A372A06}"/>
            </a:ext>
          </a:extLst>
        </xdr:cNvPr>
        <xdr:cNvCxnSpPr/>
      </xdr:nvCxnSpPr>
      <xdr:spPr>
        <a:xfrm>
          <a:off x="19443700" y="182336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813" name="【庁舎】&#10;一人当たり面積最大値テキスト">
          <a:extLst>
            <a:ext uri="{FF2B5EF4-FFF2-40B4-BE49-F238E27FC236}">
              <a16:creationId xmlns:a16="http://schemas.microsoft.com/office/drawing/2014/main" id="{C41BF668-BC3F-4335-8953-0E6238866DCD}"/>
            </a:ext>
          </a:extLst>
        </xdr:cNvPr>
        <xdr:cNvSpPr txBox="1"/>
      </xdr:nvSpPr>
      <xdr:spPr>
        <a:xfrm>
          <a:off x="19547840" y="1673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814" name="直線コネクタ 813">
          <a:extLst>
            <a:ext uri="{FF2B5EF4-FFF2-40B4-BE49-F238E27FC236}">
              <a16:creationId xmlns:a16="http://schemas.microsoft.com/office/drawing/2014/main" id="{3B329D20-639E-4DB0-82D3-7197D82C22C1}"/>
            </a:ext>
          </a:extLst>
        </xdr:cNvPr>
        <xdr:cNvCxnSpPr/>
      </xdr:nvCxnSpPr>
      <xdr:spPr>
        <a:xfrm>
          <a:off x="19443700" y="16947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128033</xdr:rowOff>
    </xdr:from>
    <xdr:ext cx="469744" cy="259045"/>
    <xdr:sp macro="" textlink="">
      <xdr:nvSpPr>
        <xdr:cNvPr id="815" name="【庁舎】&#10;一人当たり面積平均値テキスト">
          <a:extLst>
            <a:ext uri="{FF2B5EF4-FFF2-40B4-BE49-F238E27FC236}">
              <a16:creationId xmlns:a16="http://schemas.microsoft.com/office/drawing/2014/main" id="{AECCF636-7BEF-4CB0-BE51-76F8BA46EAA0}"/>
            </a:ext>
          </a:extLst>
        </xdr:cNvPr>
        <xdr:cNvSpPr txBox="1"/>
      </xdr:nvSpPr>
      <xdr:spPr>
        <a:xfrm>
          <a:off x="19547840" y="18065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816" name="フローチャート: 判断 815">
          <a:extLst>
            <a:ext uri="{FF2B5EF4-FFF2-40B4-BE49-F238E27FC236}">
              <a16:creationId xmlns:a16="http://schemas.microsoft.com/office/drawing/2014/main" id="{1DFA3820-3919-460D-9888-CC9A3E281EE1}"/>
            </a:ext>
          </a:extLst>
        </xdr:cNvPr>
        <xdr:cNvSpPr/>
      </xdr:nvSpPr>
      <xdr:spPr>
        <a:xfrm>
          <a:off x="19458940" y="180870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155829</xdr:rowOff>
    </xdr:from>
    <xdr:to>
      <xdr:col>112</xdr:col>
      <xdr:colOff>38100</xdr:colOff>
      <xdr:row>108</xdr:row>
      <xdr:rowOff>85979</xdr:rowOff>
    </xdr:to>
    <xdr:sp macro="" textlink="">
      <xdr:nvSpPr>
        <xdr:cNvPr id="817" name="フローチャート: 判断 816">
          <a:extLst>
            <a:ext uri="{FF2B5EF4-FFF2-40B4-BE49-F238E27FC236}">
              <a16:creationId xmlns:a16="http://schemas.microsoft.com/office/drawing/2014/main" id="{DCD21D93-1B9E-4F21-9930-B8BCF5321A5E}"/>
            </a:ext>
          </a:extLst>
        </xdr:cNvPr>
        <xdr:cNvSpPr/>
      </xdr:nvSpPr>
      <xdr:spPr>
        <a:xfrm>
          <a:off x="18735040" y="180933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157862</xdr:rowOff>
    </xdr:from>
    <xdr:to>
      <xdr:col>107</xdr:col>
      <xdr:colOff>101600</xdr:colOff>
      <xdr:row>108</xdr:row>
      <xdr:rowOff>88012</xdr:rowOff>
    </xdr:to>
    <xdr:sp macro="" textlink="">
      <xdr:nvSpPr>
        <xdr:cNvPr id="818" name="フローチャート: 判断 817">
          <a:extLst>
            <a:ext uri="{FF2B5EF4-FFF2-40B4-BE49-F238E27FC236}">
              <a16:creationId xmlns:a16="http://schemas.microsoft.com/office/drawing/2014/main" id="{DC64E3BD-BE22-42E6-B3C5-32DFCA375422}"/>
            </a:ext>
          </a:extLst>
        </xdr:cNvPr>
        <xdr:cNvSpPr/>
      </xdr:nvSpPr>
      <xdr:spPr>
        <a:xfrm>
          <a:off x="17937480" y="180953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819" name="フローチャート: 判断 818">
          <a:extLst>
            <a:ext uri="{FF2B5EF4-FFF2-40B4-BE49-F238E27FC236}">
              <a16:creationId xmlns:a16="http://schemas.microsoft.com/office/drawing/2014/main" id="{2D741868-FF37-4BB3-B23B-047A557B8BF1}"/>
            </a:ext>
          </a:extLst>
        </xdr:cNvPr>
        <xdr:cNvSpPr/>
      </xdr:nvSpPr>
      <xdr:spPr>
        <a:xfrm>
          <a:off x="17162780" y="180924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160782</xdr:rowOff>
    </xdr:from>
    <xdr:to>
      <xdr:col>98</xdr:col>
      <xdr:colOff>38100</xdr:colOff>
      <xdr:row>108</xdr:row>
      <xdr:rowOff>90932</xdr:rowOff>
    </xdr:to>
    <xdr:sp macro="" textlink="">
      <xdr:nvSpPr>
        <xdr:cNvPr id="820" name="フローチャート: 判断 819">
          <a:extLst>
            <a:ext uri="{FF2B5EF4-FFF2-40B4-BE49-F238E27FC236}">
              <a16:creationId xmlns:a16="http://schemas.microsoft.com/office/drawing/2014/main" id="{905A65A3-78BB-4E1D-AF62-DECC252E62BE}"/>
            </a:ext>
          </a:extLst>
        </xdr:cNvPr>
        <xdr:cNvSpPr/>
      </xdr:nvSpPr>
      <xdr:spPr>
        <a:xfrm>
          <a:off x="16388080" y="180982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E20D2FA9-C388-4EB0-82FA-6DE6C3D1B179}"/>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02CF0759-4B76-41F0-82C5-6CB3A1A15143}"/>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A1BE3DC1-0244-45D5-A10E-120BFD3263DB}"/>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AC47009B-7BA2-4DB1-96D0-692527FD2256}"/>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94F0D146-71F8-44C7-A5FE-C1828C901F51}"/>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107442</xdr:rowOff>
    </xdr:from>
    <xdr:to>
      <xdr:col>116</xdr:col>
      <xdr:colOff>114300</xdr:colOff>
      <xdr:row>108</xdr:row>
      <xdr:rowOff>37592</xdr:rowOff>
    </xdr:to>
    <xdr:sp macro="" textlink="">
      <xdr:nvSpPr>
        <xdr:cNvPr id="826" name="楕円 825">
          <a:extLst>
            <a:ext uri="{FF2B5EF4-FFF2-40B4-BE49-F238E27FC236}">
              <a16:creationId xmlns:a16="http://schemas.microsoft.com/office/drawing/2014/main" id="{AF3D7F32-2788-426F-BA9D-958546A96909}"/>
            </a:ext>
          </a:extLst>
        </xdr:cNvPr>
        <xdr:cNvSpPr/>
      </xdr:nvSpPr>
      <xdr:spPr>
        <a:xfrm>
          <a:off x="19458940" y="180449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130319</xdr:rowOff>
    </xdr:from>
    <xdr:ext cx="469744" cy="259045"/>
    <xdr:sp macro="" textlink="">
      <xdr:nvSpPr>
        <xdr:cNvPr id="827" name="【庁舎】&#10;一人当たり面積該当値テキスト">
          <a:extLst>
            <a:ext uri="{FF2B5EF4-FFF2-40B4-BE49-F238E27FC236}">
              <a16:creationId xmlns:a16="http://schemas.microsoft.com/office/drawing/2014/main" id="{AF4B53EC-484F-47BE-8226-A55A46F001A0}"/>
            </a:ext>
          </a:extLst>
        </xdr:cNvPr>
        <xdr:cNvSpPr txBox="1"/>
      </xdr:nvSpPr>
      <xdr:spPr>
        <a:xfrm>
          <a:off x="19547840" y="1790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110871</xdr:rowOff>
    </xdr:from>
    <xdr:to>
      <xdr:col>112</xdr:col>
      <xdr:colOff>38100</xdr:colOff>
      <xdr:row>108</xdr:row>
      <xdr:rowOff>41021</xdr:rowOff>
    </xdr:to>
    <xdr:sp macro="" textlink="">
      <xdr:nvSpPr>
        <xdr:cNvPr id="828" name="楕円 827">
          <a:extLst>
            <a:ext uri="{FF2B5EF4-FFF2-40B4-BE49-F238E27FC236}">
              <a16:creationId xmlns:a16="http://schemas.microsoft.com/office/drawing/2014/main" id="{D7E0F654-4EE7-4668-9051-0037CA29D233}"/>
            </a:ext>
          </a:extLst>
        </xdr:cNvPr>
        <xdr:cNvSpPr/>
      </xdr:nvSpPr>
      <xdr:spPr>
        <a:xfrm>
          <a:off x="18735040" y="180483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158242</xdr:rowOff>
    </xdr:from>
    <xdr:to>
      <xdr:col>116</xdr:col>
      <xdr:colOff>63500</xdr:colOff>
      <xdr:row>107</xdr:row>
      <xdr:rowOff>161671</xdr:rowOff>
    </xdr:to>
    <xdr:cxnSp macro="">
      <xdr:nvCxnSpPr>
        <xdr:cNvPr id="829" name="直線コネクタ 828">
          <a:extLst>
            <a:ext uri="{FF2B5EF4-FFF2-40B4-BE49-F238E27FC236}">
              <a16:creationId xmlns:a16="http://schemas.microsoft.com/office/drawing/2014/main" id="{E1430500-D075-43C3-A491-CEBB79554092}"/>
            </a:ext>
          </a:extLst>
        </xdr:cNvPr>
        <xdr:cNvCxnSpPr/>
      </xdr:nvCxnSpPr>
      <xdr:spPr>
        <a:xfrm flipV="1">
          <a:off x="18778220" y="18095722"/>
          <a:ext cx="73152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112268</xdr:rowOff>
    </xdr:from>
    <xdr:to>
      <xdr:col>107</xdr:col>
      <xdr:colOff>101600</xdr:colOff>
      <xdr:row>108</xdr:row>
      <xdr:rowOff>42418</xdr:rowOff>
    </xdr:to>
    <xdr:sp macro="" textlink="">
      <xdr:nvSpPr>
        <xdr:cNvPr id="830" name="楕円 829">
          <a:extLst>
            <a:ext uri="{FF2B5EF4-FFF2-40B4-BE49-F238E27FC236}">
              <a16:creationId xmlns:a16="http://schemas.microsoft.com/office/drawing/2014/main" id="{409B982F-4DFB-443C-9849-1C56AD6B3331}"/>
            </a:ext>
          </a:extLst>
        </xdr:cNvPr>
        <xdr:cNvSpPr/>
      </xdr:nvSpPr>
      <xdr:spPr>
        <a:xfrm>
          <a:off x="17937480" y="180497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161671</xdr:rowOff>
    </xdr:from>
    <xdr:to>
      <xdr:col>111</xdr:col>
      <xdr:colOff>177800</xdr:colOff>
      <xdr:row>107</xdr:row>
      <xdr:rowOff>163068</xdr:rowOff>
    </xdr:to>
    <xdr:cxnSp macro="">
      <xdr:nvCxnSpPr>
        <xdr:cNvPr id="831" name="直線コネクタ 830">
          <a:extLst>
            <a:ext uri="{FF2B5EF4-FFF2-40B4-BE49-F238E27FC236}">
              <a16:creationId xmlns:a16="http://schemas.microsoft.com/office/drawing/2014/main" id="{C4EACCAB-FCFB-4459-A16A-3340EA18A969}"/>
            </a:ext>
          </a:extLst>
        </xdr:cNvPr>
        <xdr:cNvCxnSpPr/>
      </xdr:nvCxnSpPr>
      <xdr:spPr>
        <a:xfrm flipV="1">
          <a:off x="17988280" y="18099151"/>
          <a:ext cx="78994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119507</xdr:rowOff>
    </xdr:from>
    <xdr:to>
      <xdr:col>102</xdr:col>
      <xdr:colOff>165100</xdr:colOff>
      <xdr:row>108</xdr:row>
      <xdr:rowOff>49657</xdr:rowOff>
    </xdr:to>
    <xdr:sp macro="" textlink="">
      <xdr:nvSpPr>
        <xdr:cNvPr id="832" name="楕円 831">
          <a:extLst>
            <a:ext uri="{FF2B5EF4-FFF2-40B4-BE49-F238E27FC236}">
              <a16:creationId xmlns:a16="http://schemas.microsoft.com/office/drawing/2014/main" id="{E01F4997-27B1-4656-81D0-6190D35EA796}"/>
            </a:ext>
          </a:extLst>
        </xdr:cNvPr>
        <xdr:cNvSpPr/>
      </xdr:nvSpPr>
      <xdr:spPr>
        <a:xfrm>
          <a:off x="17162780" y="180569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163068</xdr:rowOff>
    </xdr:from>
    <xdr:to>
      <xdr:col>107</xdr:col>
      <xdr:colOff>50800</xdr:colOff>
      <xdr:row>107</xdr:row>
      <xdr:rowOff>170307</xdr:rowOff>
    </xdr:to>
    <xdr:cxnSp macro="">
      <xdr:nvCxnSpPr>
        <xdr:cNvPr id="833" name="直線コネクタ 832">
          <a:extLst>
            <a:ext uri="{FF2B5EF4-FFF2-40B4-BE49-F238E27FC236}">
              <a16:creationId xmlns:a16="http://schemas.microsoft.com/office/drawing/2014/main" id="{1514FAEA-1292-4035-A52F-30C112321D8D}"/>
            </a:ext>
          </a:extLst>
        </xdr:cNvPr>
        <xdr:cNvCxnSpPr/>
      </xdr:nvCxnSpPr>
      <xdr:spPr>
        <a:xfrm flipV="1">
          <a:off x="17213580" y="18100548"/>
          <a:ext cx="7747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121538</xdr:rowOff>
    </xdr:from>
    <xdr:to>
      <xdr:col>98</xdr:col>
      <xdr:colOff>38100</xdr:colOff>
      <xdr:row>108</xdr:row>
      <xdr:rowOff>51688</xdr:rowOff>
    </xdr:to>
    <xdr:sp macro="" textlink="">
      <xdr:nvSpPr>
        <xdr:cNvPr id="834" name="楕円 833">
          <a:extLst>
            <a:ext uri="{FF2B5EF4-FFF2-40B4-BE49-F238E27FC236}">
              <a16:creationId xmlns:a16="http://schemas.microsoft.com/office/drawing/2014/main" id="{2CDB8C8A-5777-487C-A27C-BA8B7ABE4E30}"/>
            </a:ext>
          </a:extLst>
        </xdr:cNvPr>
        <xdr:cNvSpPr/>
      </xdr:nvSpPr>
      <xdr:spPr>
        <a:xfrm>
          <a:off x="16388080" y="180590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170307</xdr:rowOff>
    </xdr:from>
    <xdr:to>
      <xdr:col>102</xdr:col>
      <xdr:colOff>114300</xdr:colOff>
      <xdr:row>108</xdr:row>
      <xdr:rowOff>888</xdr:rowOff>
    </xdr:to>
    <xdr:cxnSp macro="">
      <xdr:nvCxnSpPr>
        <xdr:cNvPr id="835" name="直線コネクタ 834">
          <a:extLst>
            <a:ext uri="{FF2B5EF4-FFF2-40B4-BE49-F238E27FC236}">
              <a16:creationId xmlns:a16="http://schemas.microsoft.com/office/drawing/2014/main" id="{4A823ECA-3F77-4A17-BE41-EEEBC353501B}"/>
            </a:ext>
          </a:extLst>
        </xdr:cNvPr>
        <xdr:cNvCxnSpPr/>
      </xdr:nvCxnSpPr>
      <xdr:spPr>
        <a:xfrm flipV="1">
          <a:off x="16431260" y="18107787"/>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77106</xdr:rowOff>
    </xdr:from>
    <xdr:ext cx="469744" cy="259045"/>
    <xdr:sp macro="" textlink="">
      <xdr:nvSpPr>
        <xdr:cNvPr id="836" name="n_1aveValue【庁舎】&#10;一人当たり面積">
          <a:extLst>
            <a:ext uri="{FF2B5EF4-FFF2-40B4-BE49-F238E27FC236}">
              <a16:creationId xmlns:a16="http://schemas.microsoft.com/office/drawing/2014/main" id="{6147DDD9-531A-4C0B-9E14-7BBA6A8D637C}"/>
            </a:ext>
          </a:extLst>
        </xdr:cNvPr>
        <xdr:cNvSpPr txBox="1"/>
      </xdr:nvSpPr>
      <xdr:spPr>
        <a:xfrm>
          <a:off x="18561127" y="1818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79139</xdr:rowOff>
    </xdr:from>
    <xdr:ext cx="469744" cy="259045"/>
    <xdr:sp macro="" textlink="">
      <xdr:nvSpPr>
        <xdr:cNvPr id="837" name="n_2aveValue【庁舎】&#10;一人当たり面積">
          <a:extLst>
            <a:ext uri="{FF2B5EF4-FFF2-40B4-BE49-F238E27FC236}">
              <a16:creationId xmlns:a16="http://schemas.microsoft.com/office/drawing/2014/main" id="{882B31A2-BA82-4AAF-B403-031D14F3BA96}"/>
            </a:ext>
          </a:extLst>
        </xdr:cNvPr>
        <xdr:cNvSpPr txBox="1"/>
      </xdr:nvSpPr>
      <xdr:spPr>
        <a:xfrm>
          <a:off x="17776267" y="1818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76216</xdr:rowOff>
    </xdr:from>
    <xdr:ext cx="469744" cy="259045"/>
    <xdr:sp macro="" textlink="">
      <xdr:nvSpPr>
        <xdr:cNvPr id="838" name="n_3aveValue【庁舎】&#10;一人当たり面積">
          <a:extLst>
            <a:ext uri="{FF2B5EF4-FFF2-40B4-BE49-F238E27FC236}">
              <a16:creationId xmlns:a16="http://schemas.microsoft.com/office/drawing/2014/main" id="{9E883D65-0C5A-4C83-8CB7-14C10D8F1A28}"/>
            </a:ext>
          </a:extLst>
        </xdr:cNvPr>
        <xdr:cNvSpPr txBox="1"/>
      </xdr:nvSpPr>
      <xdr:spPr>
        <a:xfrm>
          <a:off x="17001567" y="1818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82059</xdr:rowOff>
    </xdr:from>
    <xdr:ext cx="469744" cy="259045"/>
    <xdr:sp macro="" textlink="">
      <xdr:nvSpPr>
        <xdr:cNvPr id="839" name="n_4aveValue【庁舎】&#10;一人当たり面積">
          <a:extLst>
            <a:ext uri="{FF2B5EF4-FFF2-40B4-BE49-F238E27FC236}">
              <a16:creationId xmlns:a16="http://schemas.microsoft.com/office/drawing/2014/main" id="{78C1275C-2892-4494-861D-B5282BA75600}"/>
            </a:ext>
          </a:extLst>
        </xdr:cNvPr>
        <xdr:cNvSpPr txBox="1"/>
      </xdr:nvSpPr>
      <xdr:spPr>
        <a:xfrm>
          <a:off x="16226867" y="1818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57548</xdr:rowOff>
    </xdr:from>
    <xdr:ext cx="469744" cy="259045"/>
    <xdr:sp macro="" textlink="">
      <xdr:nvSpPr>
        <xdr:cNvPr id="840" name="n_1mainValue【庁舎】&#10;一人当たり面積">
          <a:extLst>
            <a:ext uri="{FF2B5EF4-FFF2-40B4-BE49-F238E27FC236}">
              <a16:creationId xmlns:a16="http://schemas.microsoft.com/office/drawing/2014/main" id="{C9912A5E-E701-454C-854F-C7BD39559CF6}"/>
            </a:ext>
          </a:extLst>
        </xdr:cNvPr>
        <xdr:cNvSpPr txBox="1"/>
      </xdr:nvSpPr>
      <xdr:spPr>
        <a:xfrm>
          <a:off x="18561127" y="1782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58945</xdr:rowOff>
    </xdr:from>
    <xdr:ext cx="469744" cy="259045"/>
    <xdr:sp macro="" textlink="">
      <xdr:nvSpPr>
        <xdr:cNvPr id="841" name="n_2mainValue【庁舎】&#10;一人当たり面積">
          <a:extLst>
            <a:ext uri="{FF2B5EF4-FFF2-40B4-BE49-F238E27FC236}">
              <a16:creationId xmlns:a16="http://schemas.microsoft.com/office/drawing/2014/main" id="{D90BED43-D734-44FE-BD22-49D30EC6D6CD}"/>
            </a:ext>
          </a:extLst>
        </xdr:cNvPr>
        <xdr:cNvSpPr txBox="1"/>
      </xdr:nvSpPr>
      <xdr:spPr>
        <a:xfrm>
          <a:off x="17776267" y="1782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66184</xdr:rowOff>
    </xdr:from>
    <xdr:ext cx="469744" cy="259045"/>
    <xdr:sp macro="" textlink="">
      <xdr:nvSpPr>
        <xdr:cNvPr id="842" name="n_3mainValue【庁舎】&#10;一人当たり面積">
          <a:extLst>
            <a:ext uri="{FF2B5EF4-FFF2-40B4-BE49-F238E27FC236}">
              <a16:creationId xmlns:a16="http://schemas.microsoft.com/office/drawing/2014/main" id="{1032DE01-548B-4789-A20B-E928F51AAC3E}"/>
            </a:ext>
          </a:extLst>
        </xdr:cNvPr>
        <xdr:cNvSpPr txBox="1"/>
      </xdr:nvSpPr>
      <xdr:spPr>
        <a:xfrm>
          <a:off x="17001567" y="1783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68215</xdr:rowOff>
    </xdr:from>
    <xdr:ext cx="469744" cy="259045"/>
    <xdr:sp macro="" textlink="">
      <xdr:nvSpPr>
        <xdr:cNvPr id="843" name="n_4mainValue【庁舎】&#10;一人当たり面積">
          <a:extLst>
            <a:ext uri="{FF2B5EF4-FFF2-40B4-BE49-F238E27FC236}">
              <a16:creationId xmlns:a16="http://schemas.microsoft.com/office/drawing/2014/main" id="{FA2AA466-8AF6-41F6-9FD6-31C05EE407A6}"/>
            </a:ext>
          </a:extLst>
        </xdr:cNvPr>
        <xdr:cNvSpPr txBox="1"/>
      </xdr:nvSpPr>
      <xdr:spPr>
        <a:xfrm>
          <a:off x="16226867" y="1783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4" name="正方形/長方形 843">
          <a:extLst>
            <a:ext uri="{FF2B5EF4-FFF2-40B4-BE49-F238E27FC236}">
              <a16:creationId xmlns:a16="http://schemas.microsoft.com/office/drawing/2014/main" id="{88B5D8F9-7591-4103-9B9B-1185AC0CA126}"/>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5" name="正方形/長方形 844">
          <a:extLst>
            <a:ext uri="{FF2B5EF4-FFF2-40B4-BE49-F238E27FC236}">
              <a16:creationId xmlns:a16="http://schemas.microsoft.com/office/drawing/2014/main" id="{E6180CEA-ECF8-44D5-8781-8E63F10B8CAD}"/>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6" name="テキスト ボックス 845">
          <a:extLst>
            <a:ext uri="{FF2B5EF4-FFF2-40B4-BE49-F238E27FC236}">
              <a16:creationId xmlns:a16="http://schemas.microsoft.com/office/drawing/2014/main" id="{D573AE4D-134D-4FB0-8945-51D52E1A5985}"/>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施設類型別の該当のある有形固定資産減価償却率について、すべての項目で類似団体平均より上回っており、老朽化が進んでいることが分かる。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また、一人当たり施設別の面積において、「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は、類似団体平均を上回っており、主要因は、村内における地区の多岐化によるものである。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福島県北塩原村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2,666
2,627
234.08
3,469,311
3,344,970
112,911
2,005,892
4,443,498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年度の財政力指数は、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であり、類似団体</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基準財政収入額は前年度比＋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17,972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千円増となった。大きな要因</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は、地方税法の改正により地方消費税交付金が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13,795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増となったことによる。一方、基準財政需要額も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％伸びたことから、</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指数の増には至らなかった。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人口減少という全国的な構造的問題を踏まえると、税収増につながる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要因に乏し</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。このため、滞納者に対し滞納処分を徹底させ徴収率を</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上げることにより、村税収入の確保に努めて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いく必要がある。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26179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98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104902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4676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140479</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1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104902</xdr:rowOff>
    </xdr:from>
    <xdr:to>
      <xdr:col>15</xdr:col>
      <xdr:colOff>82550</xdr:colOff>
      <xdr:row>43</xdr:row>
      <xdr:rowOff>104902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477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169435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104902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4676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169435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159783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60977</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54102</xdr:rowOff>
    </xdr:from>
    <xdr:to>
      <xdr:col>15</xdr:col>
      <xdr:colOff>133350</xdr:colOff>
      <xdr:row>43</xdr:row>
      <xdr:rowOff>155702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165879</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54102</xdr:rowOff>
    </xdr:from>
    <xdr:to>
      <xdr:col>11</xdr:col>
      <xdr:colOff>82550</xdr:colOff>
      <xdr:row>43</xdr:row>
      <xdr:rowOff>155702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165879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年度の経常収支比率は、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となり、類似</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団体平均と比較すると、＋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比率を押し上げた大きな要因は、公営企業会計への繰出金のうち、経</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常経費が約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百万円増えたことにある（Ｈ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～算定方法の見直し）。</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引き続き、公債費の低減や、村税・上下水道料金の徴収対策を図ると</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ともに、公営企業会計の法適用に併せた上下水道料金の見直しにより、</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基準外繰出金の抑制を図る必要がある。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a:extLst>
            <a:ext uri="{FF2B5EF4-FFF2-40B4-BE49-F238E27FC236}">
              <a16:creationId xmlns:a16="http://schemas.microsoft.com/office/drawing/2014/main" id="{00000000-0008-0000-0300-000079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a:extLst>
            <a:ext uri="{FF2B5EF4-FFF2-40B4-BE49-F238E27FC236}">
              <a16:creationId xmlns:a16="http://schemas.microsoft.com/office/drawing/2014/main" id="{00000000-0008-0000-0300-00007B000000}"/>
            </a:ext>
          </a:extLst>
        </xdr:cNvPr>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a:extLst>
            <a:ext uri="{FF2B5EF4-FFF2-40B4-BE49-F238E27FC236}">
              <a16:creationId xmlns:a16="http://schemas.microsoft.com/office/drawing/2014/main" id="{00000000-0008-0000-0300-00007D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39116</xdr:rowOff>
    </xdr:from>
    <xdr:to>
      <xdr:col>23</xdr:col>
      <xdr:colOff>133350</xdr:colOff>
      <xdr:row>66</xdr:row>
      <xdr:rowOff>99441</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114800" y="11354816"/>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154703</xdr:rowOff>
    </xdr:from>
    <xdr:ext cx="762000" cy="259045"/>
    <xdr:sp macro="" textlink="">
      <xdr:nvSpPr>
        <xdr:cNvPr id="128" name="財政構造の弾力性平均値テキスト">
          <a:extLst>
            <a:ext uri="{FF2B5EF4-FFF2-40B4-BE49-F238E27FC236}">
              <a16:creationId xmlns:a16="http://schemas.microsoft.com/office/drawing/2014/main" id="{00000000-0008-0000-0300-000080000000}"/>
            </a:ext>
          </a:extLst>
        </xdr:cNvPr>
        <xdr:cNvSpPr txBox="1"/>
      </xdr:nvSpPr>
      <xdr:spPr>
        <a:xfrm>
          <a:off x="5041900" y="109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99441</xdr:rowOff>
    </xdr:from>
    <xdr:to>
      <xdr:col>19</xdr:col>
      <xdr:colOff>133350</xdr:colOff>
      <xdr:row>66</xdr:row>
      <xdr:rowOff>128397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3225800" y="11415141"/>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117111</xdr:rowOff>
    </xdr:from>
    <xdr:ext cx="736600" cy="259045"/>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3733800" y="1091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111633</xdr:rowOff>
    </xdr:from>
    <xdr:to>
      <xdr:col>15</xdr:col>
      <xdr:colOff>82550</xdr:colOff>
      <xdr:row>66</xdr:row>
      <xdr:rowOff>128397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2336800" y="11255883"/>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150893</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2844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89916</xdr:rowOff>
    </xdr:from>
    <xdr:to>
      <xdr:col>11</xdr:col>
      <xdr:colOff>31750</xdr:colOff>
      <xdr:row>65</xdr:row>
      <xdr:rowOff>111633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1447800" y="11234166"/>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143654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955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76090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066800" y="1087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159766</xdr:rowOff>
    </xdr:from>
    <xdr:to>
      <xdr:col>23</xdr:col>
      <xdr:colOff>184150</xdr:colOff>
      <xdr:row>66</xdr:row>
      <xdr:rowOff>89916</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9022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131843</xdr:rowOff>
    </xdr:from>
    <xdr:ext cx="762000" cy="259045"/>
    <xdr:sp macro="" textlink="">
      <xdr:nvSpPr>
        <xdr:cNvPr id="147" name="財政構造の弾力性該当値テキスト">
          <a:extLst>
            <a:ext uri="{FF2B5EF4-FFF2-40B4-BE49-F238E27FC236}">
              <a16:creationId xmlns:a16="http://schemas.microsoft.com/office/drawing/2014/main" id="{00000000-0008-0000-0300-000093000000}"/>
            </a:ext>
          </a:extLst>
        </xdr:cNvPr>
        <xdr:cNvSpPr txBox="1"/>
      </xdr:nvSpPr>
      <xdr:spPr>
        <a:xfrm>
          <a:off x="5041900" y="1127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48641</xdr:rowOff>
    </xdr:from>
    <xdr:to>
      <xdr:col>19</xdr:col>
      <xdr:colOff>184150</xdr:colOff>
      <xdr:row>66</xdr:row>
      <xdr:rowOff>150241</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064000" y="1136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135018</xdr:rowOff>
    </xdr:from>
    <xdr:ext cx="7366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733800" y="11450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77597</xdr:rowOff>
    </xdr:from>
    <xdr:to>
      <xdr:col>15</xdr:col>
      <xdr:colOff>133350</xdr:colOff>
      <xdr:row>67</xdr:row>
      <xdr:rowOff>7747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3175000" y="1139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163974</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844800" y="11479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60833</xdr:rowOff>
    </xdr:from>
    <xdr:to>
      <xdr:col>11</xdr:col>
      <xdr:colOff>82550</xdr:colOff>
      <xdr:row>65</xdr:row>
      <xdr:rowOff>162433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2286000" y="1120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147210</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955800" y="1129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1397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125493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066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a:extLst>
            <a:ext uri="{FF2B5EF4-FFF2-40B4-BE49-F238E27FC236}">
              <a16:creationId xmlns:a16="http://schemas.microsoft.com/office/drawing/2014/main" id="{00000000-0008-0000-0300-00009C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[384,477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年度から取組んだ行財政改革（職員の減など）により、類似団体</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程度の決算額となっている。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会計年度任用職員制度が開始されたことにより、人件費の増は免れない。</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物件費については、震災以降、各種復興事業を積極的に実施してきた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ことから、近年は高い水準で推移している。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経常収支比率の改善を図るうえでも、経常経費等の削減を一層推し進め、</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緊縮財政に努める。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6958</xdr:rowOff>
    </xdr:from>
    <xdr:to>
      <xdr:col>23</xdr:col>
      <xdr:colOff>133350</xdr:colOff>
      <xdr:row>82</xdr:row>
      <xdr:rowOff>7748</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4065858"/>
          <a:ext cx="838200" cy="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163976</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4051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4403</xdr:rowOff>
    </xdr:from>
    <xdr:to>
      <xdr:col>19</xdr:col>
      <xdr:colOff>133350</xdr:colOff>
      <xdr:row>82</xdr:row>
      <xdr:rowOff>6958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4063303"/>
          <a:ext cx="889000" cy="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99046</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4157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169183</xdr:rowOff>
    </xdr:from>
    <xdr:to>
      <xdr:col>15</xdr:col>
      <xdr:colOff>82550</xdr:colOff>
      <xdr:row>82</xdr:row>
      <xdr:rowOff>4403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2336800" y="14056633"/>
          <a:ext cx="889000" cy="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98651</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168599</xdr:rowOff>
    </xdr:from>
    <xdr:to>
      <xdr:col>11</xdr:col>
      <xdr:colOff>31750</xdr:colOff>
      <xdr:row>81</xdr:row>
      <xdr:rowOff>169183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1447800" y="14056049"/>
          <a:ext cx="8890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101094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95697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415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128398</xdr:rowOff>
    </xdr:from>
    <xdr:to>
      <xdr:col>23</xdr:col>
      <xdr:colOff>184150</xdr:colOff>
      <xdr:row>82</xdr:row>
      <xdr:rowOff>58548</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0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49675</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393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127608</xdr:rowOff>
    </xdr:from>
    <xdr:to>
      <xdr:col>19</xdr:col>
      <xdr:colOff>184150</xdr:colOff>
      <xdr:row>82</xdr:row>
      <xdr:rowOff>57758</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401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67935</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378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125053</xdr:rowOff>
    </xdr:from>
    <xdr:to>
      <xdr:col>15</xdr:col>
      <xdr:colOff>133350</xdr:colOff>
      <xdr:row>82</xdr:row>
      <xdr:rowOff>55203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401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65380</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3781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118383</xdr:rowOff>
    </xdr:from>
    <xdr:to>
      <xdr:col>11</xdr:col>
      <xdr:colOff>82550</xdr:colOff>
      <xdr:row>82</xdr:row>
      <xdr:rowOff>48533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400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58710</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3774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117799</xdr:rowOff>
    </xdr:from>
    <xdr:to>
      <xdr:col>7</xdr:col>
      <xdr:colOff>31750</xdr:colOff>
      <xdr:row>82</xdr:row>
      <xdr:rowOff>47949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400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58126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377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年度のラスパイレス指数は、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96.2(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であり、類似</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中途採用者、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退職者が影響し、指数の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につながったと</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考えられる。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全国市・町村平均を上回ってはいないが、より一層の給与の適正化に</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努める必要がある。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a:extLst>
            <a:ext uri="{FF2B5EF4-FFF2-40B4-BE49-F238E27FC236}">
              <a16:creationId xmlns:a16="http://schemas.microsoft.com/office/drawing/2014/main" id="{00000000-0008-0000-0300-0000F1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a:extLst>
            <a:ext uri="{FF2B5EF4-FFF2-40B4-BE49-F238E27FC236}">
              <a16:creationId xmlns:a16="http://schemas.microsoft.com/office/drawing/2014/main" id="{00000000-0008-0000-0300-0000F3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62864</xdr:rowOff>
    </xdr:from>
    <xdr:to>
      <xdr:col>81</xdr:col>
      <xdr:colOff>44450</xdr:colOff>
      <xdr:row>87</xdr:row>
      <xdr:rowOff>129223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flipV="1">
          <a:off x="16179800" y="14979014"/>
          <a:ext cx="838200" cy="6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85425</xdr:rowOff>
    </xdr:from>
    <xdr:ext cx="762000" cy="259045"/>
    <xdr:sp macro="" textlink="">
      <xdr:nvSpPr>
        <xdr:cNvPr id="246" name="給与水準   （国との比較）平均値テキスト">
          <a:extLst>
            <a:ext uri="{FF2B5EF4-FFF2-40B4-BE49-F238E27FC236}">
              <a16:creationId xmlns:a16="http://schemas.microsoft.com/office/drawing/2014/main" id="{00000000-0008-0000-0300-0000F6000000}"/>
            </a:ext>
          </a:extLst>
        </xdr:cNvPr>
        <xdr:cNvSpPr txBox="1"/>
      </xdr:nvSpPr>
      <xdr:spPr>
        <a:xfrm>
          <a:off x="17106900" y="14658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a:extLst>
            <a:ext uri="{FF2B5EF4-FFF2-40B4-BE49-F238E27FC236}">
              <a16:creationId xmlns:a16="http://schemas.microsoft.com/office/drawing/2014/main" id="{00000000-0008-0000-0300-0000F7000000}"/>
            </a:ext>
          </a:extLst>
        </xdr:cNvPr>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68898</xdr:rowOff>
    </xdr:from>
    <xdr:to>
      <xdr:col>77</xdr:col>
      <xdr:colOff>44450</xdr:colOff>
      <xdr:row>87</xdr:row>
      <xdr:rowOff>129223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5290800" y="1498504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144479</xdr:rowOff>
    </xdr:from>
    <xdr:ext cx="7366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5798800" y="14546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56832</xdr:rowOff>
    </xdr:from>
    <xdr:to>
      <xdr:col>72</xdr:col>
      <xdr:colOff>203200</xdr:colOff>
      <xdr:row>87</xdr:row>
      <xdr:rowOff>68898</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4401800" y="1497298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56832</xdr:rowOff>
    </xdr:from>
    <xdr:to>
      <xdr:col>68</xdr:col>
      <xdr:colOff>152400</xdr:colOff>
      <xdr:row>87</xdr:row>
      <xdr:rowOff>123189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3512800" y="14972982"/>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3191</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3131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12064</xdr:rowOff>
    </xdr:from>
    <xdr:to>
      <xdr:col>81</xdr:col>
      <xdr:colOff>95250</xdr:colOff>
      <xdr:row>87</xdr:row>
      <xdr:rowOff>113664</xdr:rowOff>
    </xdr:to>
    <xdr:sp macro="" textlink="">
      <xdr:nvSpPr>
        <xdr:cNvPr id="264" name="楕円 263">
          <a:extLst>
            <a:ext uri="{FF2B5EF4-FFF2-40B4-BE49-F238E27FC236}">
              <a16:creationId xmlns:a16="http://schemas.microsoft.com/office/drawing/2014/main" id="{00000000-0008-0000-0300-000008010000}"/>
            </a:ext>
          </a:extLst>
        </xdr:cNvPr>
        <xdr:cNvSpPr/>
      </xdr:nvSpPr>
      <xdr:spPr>
        <a:xfrm>
          <a:off x="169672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155591</xdr:rowOff>
    </xdr:from>
    <xdr:ext cx="762000" cy="259045"/>
    <xdr:sp macro="" textlink="">
      <xdr:nvSpPr>
        <xdr:cNvPr id="265" name="給与水準   （国との比較）該当値テキスト">
          <a:extLst>
            <a:ext uri="{FF2B5EF4-FFF2-40B4-BE49-F238E27FC236}">
              <a16:creationId xmlns:a16="http://schemas.microsoft.com/office/drawing/2014/main" id="{00000000-0008-0000-0300-000009010000}"/>
            </a:ext>
          </a:extLst>
        </xdr:cNvPr>
        <xdr:cNvSpPr txBox="1"/>
      </xdr:nvSpPr>
      <xdr:spPr>
        <a:xfrm>
          <a:off x="17106900" y="1490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78423</xdr:rowOff>
    </xdr:from>
    <xdr:to>
      <xdr:col>77</xdr:col>
      <xdr:colOff>95250</xdr:colOff>
      <xdr:row>88</xdr:row>
      <xdr:rowOff>8573</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129000" y="149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164800</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5080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18098</xdr:rowOff>
    </xdr:from>
    <xdr:to>
      <xdr:col>73</xdr:col>
      <xdr:colOff>44450</xdr:colOff>
      <xdr:row>87</xdr:row>
      <xdr:rowOff>119698</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5240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104475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502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6032</xdr:rowOff>
    </xdr:from>
    <xdr:to>
      <xdr:col>68</xdr:col>
      <xdr:colOff>203200</xdr:colOff>
      <xdr:row>87</xdr:row>
      <xdr:rowOff>107632</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43510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92409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500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3462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a:extLst>
            <a:ext uri="{FF2B5EF4-FFF2-40B4-BE49-F238E27FC236}">
              <a16:creationId xmlns:a16="http://schemas.microsoft.com/office/drawing/2014/main" id="{00000000-0008-0000-0300-00001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村の面積は広大で地区が点在している。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このため、出張所や学校等の教育施設を各地に配置していたが、平成</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年度以降の機構改革による課の統合、支所の廃止、幼稚園・小学校</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の統廃合、職員定数の削減に取組んできた。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今後も行政課題に的確に対応できる組織力の強化、職員の能力向上を</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図り、職員定数の適正化を推進する。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id="{00000000-0008-0000-0300-00002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70914</xdr:rowOff>
    </xdr:from>
    <xdr:to>
      <xdr:col>81</xdr:col>
      <xdr:colOff>44450</xdr:colOff>
      <xdr:row>59</xdr:row>
      <xdr:rowOff>76315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186464"/>
          <a:ext cx="838200" cy="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21148</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136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61952</xdr:rowOff>
    </xdr:from>
    <xdr:to>
      <xdr:col>77</xdr:col>
      <xdr:colOff>44450</xdr:colOff>
      <xdr:row>59</xdr:row>
      <xdr:rowOff>70914</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0177502"/>
          <a:ext cx="8890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145789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261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57586</xdr:rowOff>
    </xdr:from>
    <xdr:to>
      <xdr:col>72</xdr:col>
      <xdr:colOff>203200</xdr:colOff>
      <xdr:row>59</xdr:row>
      <xdr:rowOff>61952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173136"/>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141192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2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50347</xdr:rowOff>
    </xdr:from>
    <xdr:to>
      <xdr:col>68</xdr:col>
      <xdr:colOff>152400</xdr:colOff>
      <xdr:row>59</xdr:row>
      <xdr:rowOff>57586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512800" y="1016589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146249</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137286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25515</xdr:rowOff>
    </xdr:from>
    <xdr:to>
      <xdr:col>81</xdr:col>
      <xdr:colOff>95250</xdr:colOff>
      <xdr:row>59</xdr:row>
      <xdr:rowOff>127115</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14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42042</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9986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20114</xdr:rowOff>
    </xdr:from>
    <xdr:to>
      <xdr:col>77</xdr:col>
      <xdr:colOff>95250</xdr:colOff>
      <xdr:row>59</xdr:row>
      <xdr:rowOff>121714</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13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131891</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9904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11152</xdr:rowOff>
    </xdr:from>
    <xdr:to>
      <xdr:col>73</xdr:col>
      <xdr:colOff>44450</xdr:colOff>
      <xdr:row>59</xdr:row>
      <xdr:rowOff>112752</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12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122929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989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6786</xdr:rowOff>
    </xdr:from>
    <xdr:to>
      <xdr:col>68</xdr:col>
      <xdr:colOff>203200</xdr:colOff>
      <xdr:row>59</xdr:row>
      <xdr:rowOff>108386</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12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118563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989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170997</xdr:rowOff>
    </xdr:from>
    <xdr:to>
      <xdr:col>64</xdr:col>
      <xdr:colOff>152400</xdr:colOff>
      <xdr:row>59</xdr:row>
      <xdr:rowOff>101147</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11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111324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9883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単年度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ポイントの増、</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ヵ年平均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増の主要因として、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元利償還金の増や、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公営企業に要する経費の財源と</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する地方債の財源に充てたと認められる繰入金の増、一部事務組合等の</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起こした地方債に充てたと認められる負担金の増である。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中期財政計画に基づく、地方債の発行抑制や計画的な償還に努める必</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要がある。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a:extLst>
            <a:ext uri="{FF2B5EF4-FFF2-40B4-BE49-F238E27FC236}">
              <a16:creationId xmlns:a16="http://schemas.microsoft.com/office/drawing/2014/main" id="{00000000-0008-0000-0300-00006C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a:extLst>
            <a:ext uri="{FF2B5EF4-FFF2-40B4-BE49-F238E27FC236}">
              <a16:creationId xmlns:a16="http://schemas.microsoft.com/office/drawing/2014/main" id="{00000000-0008-0000-0300-00006E010000}"/>
            </a:ext>
          </a:extLst>
        </xdr:cNvPr>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56642</xdr:rowOff>
    </xdr:from>
    <xdr:to>
      <xdr:col>81</xdr:col>
      <xdr:colOff>44450</xdr:colOff>
      <xdr:row>43</xdr:row>
      <xdr:rowOff>66294</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179800" y="742899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69" name="公債費負担の状況平均値テキスト">
          <a:extLst>
            <a:ext uri="{FF2B5EF4-FFF2-40B4-BE49-F238E27FC236}">
              <a16:creationId xmlns:a16="http://schemas.microsoft.com/office/drawing/2014/main" id="{00000000-0008-0000-0300-000071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a:extLst>
            <a:ext uri="{FF2B5EF4-FFF2-40B4-BE49-F238E27FC236}">
              <a16:creationId xmlns:a16="http://schemas.microsoft.com/office/drawing/2014/main" id="{00000000-0008-0000-0300-000072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155702</xdr:rowOff>
    </xdr:from>
    <xdr:to>
      <xdr:col>77</xdr:col>
      <xdr:colOff>44450</xdr:colOff>
      <xdr:row>43</xdr:row>
      <xdr:rowOff>56642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5290800" y="735660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132351</xdr:rowOff>
    </xdr:from>
    <xdr:ext cx="7366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73660</xdr:rowOff>
    </xdr:from>
    <xdr:to>
      <xdr:col>72</xdr:col>
      <xdr:colOff>203200</xdr:colOff>
      <xdr:row>42</xdr:row>
      <xdr:rowOff>155702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4401800" y="727456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73660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3512800" y="72263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117873</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108221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3131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15494</xdr:rowOff>
    </xdr:from>
    <xdr:to>
      <xdr:col>81</xdr:col>
      <xdr:colOff>95250</xdr:colOff>
      <xdr:row>43</xdr:row>
      <xdr:rowOff>117094</xdr:rowOff>
    </xdr:to>
    <xdr:sp macro="" textlink="">
      <xdr:nvSpPr>
        <xdr:cNvPr id="387" name="楕円 386">
          <a:extLst>
            <a:ext uri="{FF2B5EF4-FFF2-40B4-BE49-F238E27FC236}">
              <a16:creationId xmlns:a16="http://schemas.microsoft.com/office/drawing/2014/main" id="{00000000-0008-0000-0300-000083010000}"/>
            </a:ext>
          </a:extLst>
        </xdr:cNvPr>
        <xdr:cNvSpPr/>
      </xdr:nvSpPr>
      <xdr:spPr>
        <a:xfrm>
          <a:off x="169672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82821</xdr:rowOff>
    </xdr:from>
    <xdr:ext cx="762000" cy="259045"/>
    <xdr:sp macro="" textlink="">
      <xdr:nvSpPr>
        <xdr:cNvPr id="388" name="公債費負担の状況該当値テキスト">
          <a:extLst>
            <a:ext uri="{FF2B5EF4-FFF2-40B4-BE49-F238E27FC236}">
              <a16:creationId xmlns:a16="http://schemas.microsoft.com/office/drawing/2014/main" id="{00000000-0008-0000-0300-000084010000}"/>
            </a:ext>
          </a:extLst>
        </xdr:cNvPr>
        <xdr:cNvSpPr txBox="1"/>
      </xdr:nvSpPr>
      <xdr:spPr>
        <a:xfrm>
          <a:off x="17106900" y="728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5842</xdr:rowOff>
    </xdr:from>
    <xdr:to>
      <xdr:col>77</xdr:col>
      <xdr:colOff>95250</xdr:colOff>
      <xdr:row>43</xdr:row>
      <xdr:rowOff>107442</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129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92219</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46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104902</xdr:rowOff>
    </xdr:from>
    <xdr:to>
      <xdr:col>73</xdr:col>
      <xdr:colOff>44450</xdr:colOff>
      <xdr:row>43</xdr:row>
      <xdr:rowOff>35052</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5240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19829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a:extLst>
            <a:ext uri="{FF2B5EF4-FFF2-40B4-BE49-F238E27FC236}">
              <a16:creationId xmlns:a16="http://schemas.microsoft.com/office/drawing/2014/main" id="{00000000-0008-0000-0300-00008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年度の将来負担比率は、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97.7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地方債の現在高が前年度比▲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68,296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千円となったことによる。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しかし、同比率は県内でも高い水準にあ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中期財政計画に基づく、地方債の発行抑制や計画的な償還のほか、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公営企業債等の繰入見込額の抑制を図るとともに、特定財源の確保、</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地方交付税措置率の高い地方債の活用など、効果的な運用を図る必</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a:extLst>
            <a:ext uri="{FF2B5EF4-FFF2-40B4-BE49-F238E27FC236}">
              <a16:creationId xmlns:a16="http://schemas.microsoft.com/office/drawing/2014/main" id="{00000000-0008-0000-0300-00009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6834</xdr:rowOff>
    </xdr:from>
    <xdr:to>
      <xdr:col>81</xdr:col>
      <xdr:colOff>44450</xdr:colOff>
      <xdr:row>20</xdr:row>
      <xdr:rowOff>68882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6179800" y="3435834"/>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111639</xdr:rowOff>
    </xdr:from>
    <xdr:to>
      <xdr:col>77</xdr:col>
      <xdr:colOff>44450</xdr:colOff>
      <xdr:row>20</xdr:row>
      <xdr:rowOff>68882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5290800" y="3369189"/>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62714</xdr:rowOff>
    </xdr:from>
    <xdr:to>
      <xdr:col>72</xdr:col>
      <xdr:colOff>203200</xdr:colOff>
      <xdr:row>19</xdr:row>
      <xdr:rowOff>111639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4401800" y="2977364"/>
          <a:ext cx="889000" cy="39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8950</xdr:rowOff>
    </xdr:from>
    <xdr:to>
      <xdr:col>68</xdr:col>
      <xdr:colOff>152400</xdr:colOff>
      <xdr:row>17</xdr:row>
      <xdr:rowOff>62714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3512800" y="2752150"/>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127484</xdr:rowOff>
    </xdr:from>
    <xdr:to>
      <xdr:col>81</xdr:col>
      <xdr:colOff>95250</xdr:colOff>
      <xdr:row>20</xdr:row>
      <xdr:rowOff>57634</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338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99561</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335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18082</xdr:rowOff>
    </xdr:from>
    <xdr:to>
      <xdr:col>77</xdr:col>
      <xdr:colOff>95250</xdr:colOff>
      <xdr:row>20</xdr:row>
      <xdr:rowOff>119682</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129000" y="344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104459</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3533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60839</xdr:rowOff>
    </xdr:from>
    <xdr:to>
      <xdr:col>73</xdr:col>
      <xdr:colOff>44450</xdr:colOff>
      <xdr:row>19</xdr:row>
      <xdr:rowOff>162439</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331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147216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340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11914</xdr:rowOff>
    </xdr:from>
    <xdr:to>
      <xdr:col>68</xdr:col>
      <xdr:colOff>203200</xdr:colOff>
      <xdr:row>17</xdr:row>
      <xdr:rowOff>113514</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292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98291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301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129600</xdr:rowOff>
    </xdr:from>
    <xdr:to>
      <xdr:col>64</xdr:col>
      <xdr:colOff>152400</xdr:colOff>
      <xdr:row>16</xdr:row>
      <xdr:rowOff>59750</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70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44527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78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福島県北塩原村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2,666
2,627
234.08
3,469,311
3,344,970
112,911
2,005,892
4,443,498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年度からの行財政改革に取組み、機構改革による課の</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統合、支所廃止、幼稚園・小学校の統廃合、職員定数の見直し</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を行った。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引き続き、人件費支出の適正化を図る。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89444</xdr:rowOff>
    </xdr:from>
    <xdr:to>
      <xdr:col>24</xdr:col>
      <xdr:colOff>25400</xdr:colOff>
      <xdr:row>35</xdr:row>
      <xdr:rowOff>161290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090194"/>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85833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86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89444</xdr:rowOff>
    </xdr:from>
    <xdr:to>
      <xdr:col>19</xdr:col>
      <xdr:colOff>187325</xdr:colOff>
      <xdr:row>35</xdr:row>
      <xdr:rowOff>115570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0901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147881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48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35</xdr:row>
      <xdr:rowOff>115570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070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154413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5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43724</xdr:rowOff>
    </xdr:from>
    <xdr:to>
      <xdr:col>11</xdr:col>
      <xdr:colOff>9525</xdr:colOff>
      <xdr:row>35</xdr:row>
      <xdr:rowOff>69850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0444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151147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141350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38644</xdr:rowOff>
    </xdr:from>
    <xdr:to>
      <xdr:col>20</xdr:col>
      <xdr:colOff>38100</xdr:colOff>
      <xdr:row>35</xdr:row>
      <xdr:rowOff>140244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03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150421</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808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164374</xdr:rowOff>
    </xdr:from>
    <xdr:to>
      <xdr:col>6</xdr:col>
      <xdr:colOff>171450</xdr:colOff>
      <xdr:row>35</xdr:row>
      <xdr:rowOff>94524</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99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104701</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762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職員旅費の県内日当廃止、</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OA</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機器等の長期契約締結、施設</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の光熱水費、燃料費等の削減を徹底したほか、機構改革、</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幼稚園及び小学校の統廃合等に取組んだ結果である。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年度から当初予算編成方針における経常経費の</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削減（枠配分方式）を採用した。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震災以降、増加傾向にあるが、引き続き、物件費支出の削減</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165862</xdr:rowOff>
    </xdr:from>
    <xdr:to>
      <xdr:col>82</xdr:col>
      <xdr:colOff>107950</xdr:colOff>
      <xdr:row>16</xdr:row>
      <xdr:rowOff>136144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737612"/>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103141</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46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113284</xdr:rowOff>
    </xdr:from>
    <xdr:to>
      <xdr:col>78</xdr:col>
      <xdr:colOff>69850</xdr:colOff>
      <xdr:row>16</xdr:row>
      <xdr:rowOff>136144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8564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113284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8016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90424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801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100855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131589</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53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85344</xdr:rowOff>
    </xdr:from>
    <xdr:to>
      <xdr:col>78</xdr:col>
      <xdr:colOff>120650</xdr:colOff>
      <xdr:row>17</xdr:row>
      <xdr:rowOff>15494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25671</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62484</xdr:rowOff>
    </xdr:from>
    <xdr:to>
      <xdr:col>74</xdr:col>
      <xdr:colOff>31750</xdr:colOff>
      <xdr:row>16</xdr:row>
      <xdr:rowOff>164084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39624</xdr:rowOff>
    </xdr:from>
    <xdr:to>
      <xdr:col>65</xdr:col>
      <xdr:colOff>53975</xdr:colOff>
      <xdr:row>16</xdr:row>
      <xdr:rowOff>141224</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151401</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ポイント下回っているものの、年々増加傾向</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のある障害福祉費の的確な予算執行に努める。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今後も、保健・医療・福祉の連携により扶助費支出の適正化を</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461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55</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556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55</xdr:row>
      <xdr:rowOff>127000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56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維持補修費と繰出金の合計である。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ポイント減少し改善はみられるものの、類似団体平</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特別会計（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企業会計）に対する繰出金の影響が大きい。</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企業会計の法適用にむけ、基準外繰出金の是正を早期に</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図るとともに、今後も継続的に徴収率の向上を進め、普通会計</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の負担削減を図る。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60</xdr:row>
      <xdr:rowOff>81280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671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81280</xdr:rowOff>
    </xdr:from>
    <xdr:to>
      <xdr:col>82</xdr:col>
      <xdr:colOff>107950</xdr:colOff>
      <xdr:row>60</xdr:row>
      <xdr:rowOff>149860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103682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41292</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42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24765</xdr:rowOff>
    </xdr:from>
    <xdr:to>
      <xdr:col>82</xdr:col>
      <xdr:colOff>158750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149860</xdr:rowOff>
    </xdr:from>
    <xdr:to>
      <xdr:col>78</xdr:col>
      <xdr:colOff>69850</xdr:colOff>
      <xdr:row>61</xdr:row>
      <xdr:rowOff>52705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1043686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30480</xdr:rowOff>
    </xdr:from>
    <xdr:to>
      <xdr:col>78</xdr:col>
      <xdr:colOff>120650</xdr:colOff>
      <xdr:row>57</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142257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72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58420</xdr:rowOff>
    </xdr:from>
    <xdr:to>
      <xdr:col>73</xdr:col>
      <xdr:colOff>180975</xdr:colOff>
      <xdr:row>61</xdr:row>
      <xdr:rowOff>52705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10173970"/>
          <a:ext cx="889000" cy="3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70485</xdr:rowOff>
    </xdr:from>
    <xdr:to>
      <xdr:col>74</xdr:col>
      <xdr:colOff>31750</xdr:colOff>
      <xdr:row>58</xdr:row>
      <xdr:rowOff>635</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10812</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12700</xdr:rowOff>
    </xdr:from>
    <xdr:to>
      <xdr:col>69</xdr:col>
      <xdr:colOff>92075</xdr:colOff>
      <xdr:row>59</xdr:row>
      <xdr:rowOff>58420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101282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76200</xdr:rowOff>
    </xdr:from>
    <xdr:to>
      <xdr:col>69</xdr:col>
      <xdr:colOff>142875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16527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5097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30480</xdr:rowOff>
    </xdr:from>
    <xdr:to>
      <xdr:col>82</xdr:col>
      <xdr:colOff>158750</xdr:colOff>
      <xdr:row>60</xdr:row>
      <xdr:rowOff>132080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110507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99060</xdr:rowOff>
    </xdr:from>
    <xdr:to>
      <xdr:col>78</xdr:col>
      <xdr:colOff>120650</xdr:colOff>
      <xdr:row>61</xdr:row>
      <xdr:rowOff>29210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13987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47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1905</xdr:rowOff>
    </xdr:from>
    <xdr:to>
      <xdr:col>74</xdr:col>
      <xdr:colOff>31750</xdr:colOff>
      <xdr:row>61</xdr:row>
      <xdr:rowOff>103505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1046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88282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1054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7620</xdr:rowOff>
    </xdr:from>
    <xdr:to>
      <xdr:col>69</xdr:col>
      <xdr:colOff>142875</xdr:colOff>
      <xdr:row>59</xdr:row>
      <xdr:rowOff>109220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101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93997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20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133350</xdr:rowOff>
    </xdr:from>
    <xdr:to>
      <xdr:col>65</xdr:col>
      <xdr:colOff>53975</xdr:colOff>
      <xdr:row>59</xdr:row>
      <xdr:rowOff>63500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48277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各種団体等への補助金について、行政関与の必要性、負担</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補助の妥協性について再点検し、補助費等の縮減に努める。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新規に交付する補助金にあっては、固定的・経常的なものと</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ならないよう、長期的な視点を持って判断することとし、引き</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続き、補助等の支出の縮減、適正化を図る。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120142</xdr:rowOff>
    </xdr:from>
    <xdr:to>
      <xdr:col>82</xdr:col>
      <xdr:colOff>107950</xdr:colOff>
      <xdr:row>37</xdr:row>
      <xdr:rowOff>165862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4637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120142</xdr:rowOff>
    </xdr:from>
    <xdr:to>
      <xdr:col>78</xdr:col>
      <xdr:colOff>69850</xdr:colOff>
      <xdr:row>37</xdr:row>
      <xdr:rowOff>165862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4637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37</xdr:row>
      <xdr:rowOff>120142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4592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101854</xdr:rowOff>
    </xdr:from>
    <xdr:to>
      <xdr:col>69</xdr:col>
      <xdr:colOff>92075</xdr:colOff>
      <xdr:row>37</xdr:row>
      <xdr:rowOff>115570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4455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69342</xdr:rowOff>
    </xdr:from>
    <xdr:to>
      <xdr:col>82</xdr:col>
      <xdr:colOff>158750</xdr:colOff>
      <xdr:row>37</xdr:row>
      <xdr:rowOff>170942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41419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115062</xdr:rowOff>
    </xdr:from>
    <xdr:to>
      <xdr:col>78</xdr:col>
      <xdr:colOff>120650</xdr:colOff>
      <xdr:row>38</xdr:row>
      <xdr:rowOff>45212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29989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69342</xdr:rowOff>
    </xdr:from>
    <xdr:to>
      <xdr:col>74</xdr:col>
      <xdr:colOff>31750</xdr:colOff>
      <xdr:row>37</xdr:row>
      <xdr:rowOff>170942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155719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51054</xdr:rowOff>
    </xdr:from>
    <xdr:to>
      <xdr:col>65</xdr:col>
      <xdr:colOff>53975</xdr:colOff>
      <xdr:row>37</xdr:row>
      <xdr:rowOff>152654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137431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ポイント増え、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回った。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令和２年から令和５年にかけて、公債費が増額する見込み。</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今後も地方債発行額の抑制に努め、地方債残高の減少を</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図るとともに、発行時には地方交付税措置の高い地方債を</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有効に活用していく。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2029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157497</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16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2029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12700</xdr:rowOff>
    </xdr:from>
    <xdr:to>
      <xdr:col>15</xdr:col>
      <xdr:colOff>98425</xdr:colOff>
      <xdr:row>77</xdr:row>
      <xdr:rowOff>43180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2143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43180</xdr:rowOff>
    </xdr:from>
    <xdr:to>
      <xdr:col>11</xdr:col>
      <xdr:colOff>9525</xdr:colOff>
      <xdr:row>77</xdr:row>
      <xdr:rowOff>54611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2448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66057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124477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133350</xdr:rowOff>
    </xdr:from>
    <xdr:to>
      <xdr:col>15</xdr:col>
      <xdr:colOff>149225</xdr:colOff>
      <xdr:row>77</xdr:row>
      <xdr:rowOff>63500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73677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163830</xdr:rowOff>
    </xdr:from>
    <xdr:to>
      <xdr:col>11</xdr:col>
      <xdr:colOff>60325</xdr:colOff>
      <xdr:row>77</xdr:row>
      <xdr:rowOff>93980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104157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ポイント減少し改善はみられるものの、類似団体平</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行政需要に対する財源を確保するため、計画的な事業執行に</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取組み、経常経費の削減を目指す。</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165863</xdr:rowOff>
    </xdr:from>
    <xdr:to>
      <xdr:col>82</xdr:col>
      <xdr:colOff>107950</xdr:colOff>
      <xdr:row>78</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5671800" y="13367513"/>
          <a:ext cx="83820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127016</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69850</xdr:rowOff>
    </xdr:from>
    <xdr:to>
      <xdr:col>78</xdr:col>
      <xdr:colOff>69850</xdr:colOff>
      <xdr:row>78</xdr:row>
      <xdr:rowOff>90424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44295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65278</xdr:rowOff>
    </xdr:from>
    <xdr:to>
      <xdr:col>73</xdr:col>
      <xdr:colOff>180975</xdr:colOff>
      <xdr:row>78</xdr:row>
      <xdr:rowOff>90424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893800" y="13266928"/>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37846</xdr:rowOff>
    </xdr:from>
    <xdr:to>
      <xdr:col>69</xdr:col>
      <xdr:colOff>92075</xdr:colOff>
      <xdr:row>77</xdr:row>
      <xdr:rowOff>65278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2394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115063</xdr:rowOff>
    </xdr:from>
    <xdr:to>
      <xdr:col>82</xdr:col>
      <xdr:colOff>158750</xdr:colOff>
      <xdr:row>78</xdr:row>
      <xdr:rowOff>45213</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87140</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19050</xdr:rowOff>
    </xdr:from>
    <xdr:to>
      <xdr:col>78</xdr:col>
      <xdr:colOff>120650</xdr:colOff>
      <xdr:row>78</xdr:row>
      <xdr:rowOff>120650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105427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47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39624</xdr:rowOff>
    </xdr:from>
    <xdr:to>
      <xdr:col>74</xdr:col>
      <xdr:colOff>31750</xdr:colOff>
      <xdr:row>78</xdr:row>
      <xdr:rowOff>141224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126001</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14478</xdr:rowOff>
    </xdr:from>
    <xdr:to>
      <xdr:col>69</xdr:col>
      <xdr:colOff>142875</xdr:colOff>
      <xdr:row>77</xdr:row>
      <xdr:rowOff>116078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福島県北塩原村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62198</xdr:rowOff>
    </xdr:from>
    <xdr:to>
      <xdr:col>29</xdr:col>
      <xdr:colOff>127000</xdr:colOff>
      <xdr:row>18</xdr:row>
      <xdr:rowOff>84055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95923"/>
          <a:ext cx="647700" cy="21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12538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7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84055</xdr:rowOff>
    </xdr:from>
    <xdr:to>
      <xdr:col>26</xdr:col>
      <xdr:colOff>50800</xdr:colOff>
      <xdr:row>18</xdr:row>
      <xdr:rowOff>99458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17780"/>
          <a:ext cx="698500" cy="15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94858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8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99458</xdr:rowOff>
    </xdr:from>
    <xdr:to>
      <xdr:col>22</xdr:col>
      <xdr:colOff>114300</xdr:colOff>
      <xdr:row>18</xdr:row>
      <xdr:rowOff>122992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33183"/>
          <a:ext cx="698500" cy="23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101211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122992</xdr:rowOff>
    </xdr:from>
    <xdr:to>
      <xdr:col>18</xdr:col>
      <xdr:colOff>177800</xdr:colOff>
      <xdr:row>18</xdr:row>
      <xdr:rowOff>133637</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56717"/>
          <a:ext cx="698500" cy="10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99611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107651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11398</xdr:rowOff>
    </xdr:from>
    <xdr:to>
      <xdr:col>29</xdr:col>
      <xdr:colOff>177800</xdr:colOff>
      <xdr:row>18</xdr:row>
      <xdr:rowOff>112998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45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154925</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33255</xdr:rowOff>
    </xdr:from>
    <xdr:to>
      <xdr:col>26</xdr:col>
      <xdr:colOff>101600</xdr:colOff>
      <xdr:row>18</xdr:row>
      <xdr:rowOff>134855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66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119632</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5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48658</xdr:rowOff>
    </xdr:from>
    <xdr:to>
      <xdr:col>22</xdr:col>
      <xdr:colOff>165100</xdr:colOff>
      <xdr:row>18</xdr:row>
      <xdr:rowOff>150258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82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135035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6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72192</xdr:rowOff>
    </xdr:from>
    <xdr:to>
      <xdr:col>19</xdr:col>
      <xdr:colOff>38100</xdr:colOff>
      <xdr:row>19</xdr:row>
      <xdr:rowOff>2342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05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158569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9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82837</xdr:rowOff>
    </xdr:from>
    <xdr:to>
      <xdr:col>15</xdr:col>
      <xdr:colOff>101600</xdr:colOff>
      <xdr:row>19</xdr:row>
      <xdr:rowOff>12987</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16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169214</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0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254193</xdr:rowOff>
    </xdr:from>
    <xdr:to>
      <xdr:col>29</xdr:col>
      <xdr:colOff>127000</xdr:colOff>
      <xdr:row>35</xdr:row>
      <xdr:rowOff>292095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864543"/>
          <a:ext cx="647700" cy="37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56335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09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292095</xdr:rowOff>
    </xdr:from>
    <xdr:to>
      <xdr:col>26</xdr:col>
      <xdr:colOff>50800</xdr:colOff>
      <xdr:row>35</xdr:row>
      <xdr:rowOff>309800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902445"/>
          <a:ext cx="698500" cy="17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12536</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37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309800</xdr:rowOff>
    </xdr:from>
    <xdr:to>
      <xdr:col>22</xdr:col>
      <xdr:colOff>114300</xdr:colOff>
      <xdr:row>35</xdr:row>
      <xdr:rowOff>327122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920150"/>
          <a:ext cx="698500" cy="17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17239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327122</xdr:rowOff>
    </xdr:from>
    <xdr:to>
      <xdr:col>18</xdr:col>
      <xdr:colOff>177800</xdr:colOff>
      <xdr:row>36</xdr:row>
      <xdr:rowOff>102785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937472"/>
          <a:ext cx="698500" cy="118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14387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37475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203393</xdr:rowOff>
    </xdr:from>
    <xdr:to>
      <xdr:col>29</xdr:col>
      <xdr:colOff>177800</xdr:colOff>
      <xdr:row>35</xdr:row>
      <xdr:rowOff>304993</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13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48470</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6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241295</xdr:rowOff>
    </xdr:from>
    <xdr:to>
      <xdr:col>26</xdr:col>
      <xdr:colOff>101600</xdr:colOff>
      <xdr:row>35</xdr:row>
      <xdr:rowOff>342895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51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10172</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620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259000</xdr:rowOff>
    </xdr:from>
    <xdr:to>
      <xdr:col>22</xdr:col>
      <xdr:colOff>165100</xdr:colOff>
      <xdr:row>36</xdr:row>
      <xdr:rowOff>17700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869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27877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63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276322</xdr:rowOff>
    </xdr:from>
    <xdr:to>
      <xdr:col>19</xdr:col>
      <xdr:colOff>38100</xdr:colOff>
      <xdr:row>36</xdr:row>
      <xdr:rowOff>35022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886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45199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65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51985</xdr:rowOff>
    </xdr:from>
    <xdr:to>
      <xdr:col>15</xdr:col>
      <xdr:colOff>101600</xdr:colOff>
      <xdr:row>36</xdr:row>
      <xdr:rowOff>153585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05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163762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774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福島県北塩原村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2,666
2,627
234.08
3,469,311
3,344,970
112,911
2,005,892
4,443,498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a:extLst>
            <a:ext uri="{FF2B5EF4-FFF2-40B4-BE49-F238E27FC236}">
              <a16:creationId xmlns:a16="http://schemas.microsoft.com/office/drawing/2014/main" id="{00000000-0008-0000-0600-000039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a:extLst>
            <a:ext uri="{FF2B5EF4-FFF2-40B4-BE49-F238E27FC236}">
              <a16:creationId xmlns:a16="http://schemas.microsoft.com/office/drawing/2014/main" id="{00000000-0008-0000-06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a:extLst>
            <a:ext uri="{FF2B5EF4-FFF2-40B4-BE49-F238E27FC236}">
              <a16:creationId xmlns:a16="http://schemas.microsoft.com/office/drawing/2014/main" id="{00000000-0008-0000-0600-00003C000000}"/>
            </a:ext>
          </a:extLst>
        </xdr:cNvPr>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a:extLst>
            <a:ext uri="{FF2B5EF4-FFF2-40B4-BE49-F238E27FC236}">
              <a16:creationId xmlns:a16="http://schemas.microsoft.com/office/drawing/2014/main" id="{00000000-0008-0000-0600-00003E000000}"/>
            </a:ext>
          </a:extLst>
        </xdr:cNvPr>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146708</xdr:rowOff>
    </xdr:from>
    <xdr:to>
      <xdr:col>24</xdr:col>
      <xdr:colOff>63500</xdr:colOff>
      <xdr:row>38</xdr:row>
      <xdr:rowOff>34623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3797300" y="6490358"/>
          <a:ext cx="838200" cy="5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111798</xdr:rowOff>
    </xdr:from>
    <xdr:ext cx="599010" cy="259045"/>
    <xdr:sp macro="" textlink="">
      <xdr:nvSpPr>
        <xdr:cNvPr id="65" name="人件費平均値テキスト">
          <a:extLst>
            <a:ext uri="{FF2B5EF4-FFF2-40B4-BE49-F238E27FC236}">
              <a16:creationId xmlns:a16="http://schemas.microsoft.com/office/drawing/2014/main" id="{00000000-0008-0000-0600-000041000000}"/>
            </a:ext>
          </a:extLst>
        </xdr:cNvPr>
        <xdr:cNvSpPr txBox="1"/>
      </xdr:nvSpPr>
      <xdr:spPr>
        <a:xfrm>
          <a:off x="4686300" y="6283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34623</xdr:rowOff>
    </xdr:from>
    <xdr:to>
      <xdr:col>19</xdr:col>
      <xdr:colOff>177800</xdr:colOff>
      <xdr:row>38</xdr:row>
      <xdr:rowOff>38469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908300" y="6549723"/>
          <a:ext cx="889000" cy="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66745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3497795" y="623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38469</xdr:rowOff>
    </xdr:from>
    <xdr:to>
      <xdr:col>15</xdr:col>
      <xdr:colOff>50800</xdr:colOff>
      <xdr:row>38</xdr:row>
      <xdr:rowOff>54259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2019300" y="6553569"/>
          <a:ext cx="889000" cy="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73333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2608795" y="624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54259</xdr:rowOff>
    </xdr:from>
    <xdr:to>
      <xdr:col>10</xdr:col>
      <xdr:colOff>114300</xdr:colOff>
      <xdr:row>38</xdr:row>
      <xdr:rowOff>55276</xdr:rowOff>
    </xdr:to>
    <xdr:cxnSp macro="">
      <xdr:nvCxnSpPr>
        <xdr:cNvPr id="73" name="直線コネクタ 72">
          <a:extLst>
            <a:ext uri="{FF2B5EF4-FFF2-40B4-BE49-F238E27FC236}">
              <a16:creationId xmlns:a16="http://schemas.microsoft.com/office/drawing/2014/main" id="{00000000-0008-0000-0600-000049000000}"/>
            </a:ext>
          </a:extLst>
        </xdr:cNvPr>
        <xdr:cNvCxnSpPr/>
      </xdr:nvCxnSpPr>
      <xdr:spPr>
        <a:xfrm flipV="1">
          <a:off x="1130300" y="6569359"/>
          <a:ext cx="889000" cy="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68577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719795" y="624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a:extLst>
            <a:ext uri="{FF2B5EF4-FFF2-40B4-BE49-F238E27FC236}">
              <a16:creationId xmlns:a16="http://schemas.microsoft.com/office/drawing/2014/main" id="{00000000-0008-0000-0600-00004C000000}"/>
            </a:ext>
          </a:extLst>
        </xdr:cNvPr>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71541</xdr:rowOff>
    </xdr:from>
    <xdr:ext cx="59901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830795" y="624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95908</xdr:rowOff>
    </xdr:from>
    <xdr:to>
      <xdr:col>24</xdr:col>
      <xdr:colOff>114300</xdr:colOff>
      <xdr:row>38</xdr:row>
      <xdr:rowOff>26058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4584700" y="643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74335</xdr:rowOff>
    </xdr:from>
    <xdr:ext cx="599010" cy="259045"/>
    <xdr:sp macro="" textlink="">
      <xdr:nvSpPr>
        <xdr:cNvPr id="84" name="人件費該当値テキスト">
          <a:extLst>
            <a:ext uri="{FF2B5EF4-FFF2-40B4-BE49-F238E27FC236}">
              <a16:creationId xmlns:a16="http://schemas.microsoft.com/office/drawing/2014/main" id="{00000000-0008-0000-0600-000054000000}"/>
            </a:ext>
          </a:extLst>
        </xdr:cNvPr>
        <xdr:cNvSpPr txBox="1"/>
      </xdr:nvSpPr>
      <xdr:spPr>
        <a:xfrm>
          <a:off x="4686300" y="641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155273</xdr:rowOff>
    </xdr:from>
    <xdr:to>
      <xdr:col>20</xdr:col>
      <xdr:colOff>38100</xdr:colOff>
      <xdr:row>38</xdr:row>
      <xdr:rowOff>85423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3746500" y="649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76550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3497795" y="6591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159119</xdr:rowOff>
    </xdr:from>
    <xdr:to>
      <xdr:col>15</xdr:col>
      <xdr:colOff>101600</xdr:colOff>
      <xdr:row>38</xdr:row>
      <xdr:rowOff>89269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2857500" y="65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80396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2608795" y="659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3459</xdr:rowOff>
    </xdr:from>
    <xdr:to>
      <xdr:col>10</xdr:col>
      <xdr:colOff>165100</xdr:colOff>
      <xdr:row>38</xdr:row>
      <xdr:rowOff>105059</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968500" y="651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96186</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1719795" y="661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4476</xdr:rowOff>
    </xdr:from>
    <xdr:to>
      <xdr:col>6</xdr:col>
      <xdr:colOff>38100</xdr:colOff>
      <xdr:row>38</xdr:row>
      <xdr:rowOff>106076</xdr:rowOff>
    </xdr:to>
    <xdr:sp macro="" textlink="">
      <xdr:nvSpPr>
        <xdr:cNvPr id="91" name="楕円 90">
          <a:extLst>
            <a:ext uri="{FF2B5EF4-FFF2-40B4-BE49-F238E27FC236}">
              <a16:creationId xmlns:a16="http://schemas.microsoft.com/office/drawing/2014/main" id="{00000000-0008-0000-0600-00005B000000}"/>
            </a:ext>
          </a:extLst>
        </xdr:cNvPr>
        <xdr:cNvSpPr/>
      </xdr:nvSpPr>
      <xdr:spPr>
        <a:xfrm>
          <a:off x="1079500" y="651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97203</xdr:rowOff>
    </xdr:from>
    <xdr:ext cx="599010" cy="259045"/>
    <xdr:sp macro="" textlink="">
      <xdr:nvSpPr>
        <xdr:cNvPr id="92" name="テキスト ボックス 91">
          <a:extLst>
            <a:ext uri="{FF2B5EF4-FFF2-40B4-BE49-F238E27FC236}">
              <a16:creationId xmlns:a16="http://schemas.microsoft.com/office/drawing/2014/main" id="{00000000-0008-0000-0600-00005C000000}"/>
            </a:ext>
          </a:extLst>
        </xdr:cNvPr>
        <xdr:cNvSpPr txBox="1"/>
      </xdr:nvSpPr>
      <xdr:spPr>
        <a:xfrm>
          <a:off x="830795" y="6612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96574</xdr:rowOff>
    </xdr:from>
    <xdr:to>
      <xdr:col>24</xdr:col>
      <xdr:colOff>63500</xdr:colOff>
      <xdr:row>58</xdr:row>
      <xdr:rowOff>122244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10040674"/>
          <a:ext cx="838200" cy="2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125347</xdr:rowOff>
    </xdr:from>
    <xdr:ext cx="599010"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726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96574</xdr:rowOff>
    </xdr:from>
    <xdr:to>
      <xdr:col>19</xdr:col>
      <xdr:colOff>177800</xdr:colOff>
      <xdr:row>58</xdr:row>
      <xdr:rowOff>100299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10040674"/>
          <a:ext cx="889000" cy="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38747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497795" y="963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99618</xdr:rowOff>
    </xdr:from>
    <xdr:to>
      <xdr:col>15</xdr:col>
      <xdr:colOff>50800</xdr:colOff>
      <xdr:row>58</xdr:row>
      <xdr:rowOff>100299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10043718"/>
          <a:ext cx="889000" cy="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37209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08795" y="963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96845</xdr:rowOff>
    </xdr:from>
    <xdr:to>
      <xdr:col>10</xdr:col>
      <xdr:colOff>114300</xdr:colOff>
      <xdr:row>58</xdr:row>
      <xdr:rowOff>99618</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10040945"/>
          <a:ext cx="889000" cy="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33437</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19795" y="963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40642</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30795" y="9641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71444</xdr:rowOff>
    </xdr:from>
    <xdr:to>
      <xdr:col>24</xdr:col>
      <xdr:colOff>114300</xdr:colOff>
      <xdr:row>59</xdr:row>
      <xdr:rowOff>1594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100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157821</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93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45774</xdr:rowOff>
    </xdr:from>
    <xdr:to>
      <xdr:col>20</xdr:col>
      <xdr:colOff>38100</xdr:colOff>
      <xdr:row>58</xdr:row>
      <xdr:rowOff>147374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8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138501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10082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49499</xdr:rowOff>
    </xdr:from>
    <xdr:to>
      <xdr:col>15</xdr:col>
      <xdr:colOff>101600</xdr:colOff>
      <xdr:row>58</xdr:row>
      <xdr:rowOff>151099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9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142226</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1008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48818</xdr:rowOff>
    </xdr:from>
    <xdr:to>
      <xdr:col>10</xdr:col>
      <xdr:colOff>165100</xdr:colOff>
      <xdr:row>58</xdr:row>
      <xdr:rowOff>150418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9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141545</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10085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46045</xdr:rowOff>
    </xdr:from>
    <xdr:to>
      <xdr:col>6</xdr:col>
      <xdr:colOff>38100</xdr:colOff>
      <xdr:row>58</xdr:row>
      <xdr:rowOff>147645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9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138772</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10082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51228</xdr:rowOff>
    </xdr:from>
    <xdr:to>
      <xdr:col>24</xdr:col>
      <xdr:colOff>63500</xdr:colOff>
      <xdr:row>78</xdr:row>
      <xdr:rowOff>99355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424328"/>
          <a:ext cx="838200" cy="4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56160</xdr:rowOff>
    </xdr:from>
    <xdr:ext cx="534377"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429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32765</xdr:rowOff>
    </xdr:from>
    <xdr:to>
      <xdr:col>19</xdr:col>
      <xdr:colOff>177800</xdr:colOff>
      <xdr:row>78</xdr:row>
      <xdr:rowOff>51228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405865"/>
          <a:ext cx="889000" cy="1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7932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30111" y="135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32765</xdr:rowOff>
    </xdr:from>
    <xdr:to>
      <xdr:col>15</xdr:col>
      <xdr:colOff>50800</xdr:colOff>
      <xdr:row>78</xdr:row>
      <xdr:rowOff>50264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405865"/>
          <a:ext cx="889000" cy="1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165716</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41111" y="1353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50264</xdr:rowOff>
    </xdr:from>
    <xdr:to>
      <xdr:col>10</xdr:col>
      <xdr:colOff>114300</xdr:colOff>
      <xdr:row>78</xdr:row>
      <xdr:rowOff>61702</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423364"/>
          <a:ext cx="889000" cy="1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168871</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52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1807</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63111" y="13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48555</xdr:rowOff>
    </xdr:from>
    <xdr:to>
      <xdr:col>24</xdr:col>
      <xdr:colOff>114300</xdr:colOff>
      <xdr:row>78</xdr:row>
      <xdr:rowOff>150155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2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7932</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428</xdr:rowOff>
    </xdr:from>
    <xdr:to>
      <xdr:col>20</xdr:col>
      <xdr:colOff>38100</xdr:colOff>
      <xdr:row>78</xdr:row>
      <xdr:rowOff>102028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7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118555</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314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153415</xdr:rowOff>
    </xdr:from>
    <xdr:to>
      <xdr:col>15</xdr:col>
      <xdr:colOff>101600</xdr:colOff>
      <xdr:row>78</xdr:row>
      <xdr:rowOff>83565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5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100092</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41111" y="1313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170914</xdr:rowOff>
    </xdr:from>
    <xdr:to>
      <xdr:col>10</xdr:col>
      <xdr:colOff>165100</xdr:colOff>
      <xdr:row>78</xdr:row>
      <xdr:rowOff>101064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7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117591</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52111" y="131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10902</xdr:rowOff>
    </xdr:from>
    <xdr:to>
      <xdr:col>6</xdr:col>
      <xdr:colOff>38100</xdr:colOff>
      <xdr:row>78</xdr:row>
      <xdr:rowOff>112502</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8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129029</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63111" y="131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99684</xdr:rowOff>
    </xdr:from>
    <xdr:to>
      <xdr:col>24</xdr:col>
      <xdr:colOff>63500</xdr:colOff>
      <xdr:row>95</xdr:row>
      <xdr:rowOff>144391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6387434"/>
          <a:ext cx="838200" cy="4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99716</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04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88232</xdr:rowOff>
    </xdr:from>
    <xdr:to>
      <xdr:col>19</xdr:col>
      <xdr:colOff>177800</xdr:colOff>
      <xdr:row>95</xdr:row>
      <xdr:rowOff>144391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908300" y="16375982"/>
          <a:ext cx="889000" cy="5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66198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0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88232</xdr:rowOff>
    </xdr:from>
    <xdr:to>
      <xdr:col>15</xdr:col>
      <xdr:colOff>50800</xdr:colOff>
      <xdr:row>95</xdr:row>
      <xdr:rowOff>108784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019300" y="16375982"/>
          <a:ext cx="889000" cy="2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83681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108240</xdr:rowOff>
    </xdr:from>
    <xdr:to>
      <xdr:col>10</xdr:col>
      <xdr:colOff>114300</xdr:colOff>
      <xdr:row>95</xdr:row>
      <xdr:rowOff>108784</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a:off x="1130300" y="16395990"/>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95187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82168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48884</xdr:rowOff>
    </xdr:from>
    <xdr:to>
      <xdr:col>24</xdr:col>
      <xdr:colOff>114300</xdr:colOff>
      <xdr:row>95</xdr:row>
      <xdr:rowOff>150484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633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27311</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31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93591</xdr:rowOff>
    </xdr:from>
    <xdr:to>
      <xdr:col>20</xdr:col>
      <xdr:colOff>38100</xdr:colOff>
      <xdr:row>96</xdr:row>
      <xdr:rowOff>23741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38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14868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47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37432</xdr:rowOff>
    </xdr:from>
    <xdr:to>
      <xdr:col>15</xdr:col>
      <xdr:colOff>101600</xdr:colOff>
      <xdr:row>95</xdr:row>
      <xdr:rowOff>139032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32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130159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41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57984</xdr:rowOff>
    </xdr:from>
    <xdr:to>
      <xdr:col>10</xdr:col>
      <xdr:colOff>165100</xdr:colOff>
      <xdr:row>95</xdr:row>
      <xdr:rowOff>159584</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34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150711</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43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57440</xdr:rowOff>
    </xdr:from>
    <xdr:to>
      <xdr:col>6</xdr:col>
      <xdr:colOff>38100</xdr:colOff>
      <xdr:row>95</xdr:row>
      <xdr:rowOff>159040</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34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150167</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43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152929</xdr:rowOff>
    </xdr:from>
    <xdr:to>
      <xdr:col>54</xdr:col>
      <xdr:colOff>189865</xdr:colOff>
      <xdr:row>39</xdr:row>
      <xdr:rowOff>67051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96429"/>
          <a:ext cx="1270" cy="14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70878</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75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67051</xdr:rowOff>
    </xdr:from>
    <xdr:to>
      <xdr:col>55</xdr:col>
      <xdr:colOff>88900</xdr:colOff>
      <xdr:row>39</xdr:row>
      <xdr:rowOff>67051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75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99606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7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152929</xdr:rowOff>
    </xdr:from>
    <xdr:to>
      <xdr:col>55</xdr:col>
      <xdr:colOff>88900</xdr:colOff>
      <xdr:row>30</xdr:row>
      <xdr:rowOff>152929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9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128746</xdr:rowOff>
    </xdr:from>
    <xdr:to>
      <xdr:col>55</xdr:col>
      <xdr:colOff>0</xdr:colOff>
      <xdr:row>38</xdr:row>
      <xdr:rowOff>150828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300946"/>
          <a:ext cx="838200" cy="36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121087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93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142660</xdr:rowOff>
    </xdr:from>
    <xdr:to>
      <xdr:col>55</xdr:col>
      <xdr:colOff>50800</xdr:colOff>
      <xdr:row>37</xdr:row>
      <xdr:rowOff>72810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150828</xdr:rowOff>
    </xdr:from>
    <xdr:to>
      <xdr:col>50</xdr:col>
      <xdr:colOff>114300</xdr:colOff>
      <xdr:row>38</xdr:row>
      <xdr:rowOff>156934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665928"/>
          <a:ext cx="889000" cy="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105428</xdr:rowOff>
    </xdr:from>
    <xdr:to>
      <xdr:col>50</xdr:col>
      <xdr:colOff>165100</xdr:colOff>
      <xdr:row>39</xdr:row>
      <xdr:rowOff>35578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6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26705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71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156934</xdr:rowOff>
    </xdr:from>
    <xdr:to>
      <xdr:col>45</xdr:col>
      <xdr:colOff>177800</xdr:colOff>
      <xdr:row>39</xdr:row>
      <xdr:rowOff>3084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672034"/>
          <a:ext cx="889000" cy="1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100337</xdr:rowOff>
    </xdr:from>
    <xdr:to>
      <xdr:col>46</xdr:col>
      <xdr:colOff>38100</xdr:colOff>
      <xdr:row>39</xdr:row>
      <xdr:rowOff>30487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61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47014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390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3084</xdr:rowOff>
    </xdr:from>
    <xdr:to>
      <xdr:col>41</xdr:col>
      <xdr:colOff>50800</xdr:colOff>
      <xdr:row>39</xdr:row>
      <xdr:rowOff>11062</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689634"/>
          <a:ext cx="889000" cy="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133109</xdr:rowOff>
    </xdr:from>
    <xdr:to>
      <xdr:col>41</xdr:col>
      <xdr:colOff>101600</xdr:colOff>
      <xdr:row>39</xdr:row>
      <xdr:rowOff>63259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64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54386</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74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137313</xdr:rowOff>
    </xdr:from>
    <xdr:to>
      <xdr:col>36</xdr:col>
      <xdr:colOff>165100</xdr:colOff>
      <xdr:row>39</xdr:row>
      <xdr:rowOff>67463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6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58590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74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77946</xdr:rowOff>
    </xdr:from>
    <xdr:to>
      <xdr:col>55</xdr:col>
      <xdr:colOff>50800</xdr:colOff>
      <xdr:row>37</xdr:row>
      <xdr:rowOff>8096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5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100823</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10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100028</xdr:rowOff>
    </xdr:from>
    <xdr:to>
      <xdr:col>50</xdr:col>
      <xdr:colOff>165100</xdr:colOff>
      <xdr:row>39</xdr:row>
      <xdr:rowOff>30178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61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46705</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639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106134</xdr:rowOff>
    </xdr:from>
    <xdr:to>
      <xdr:col>46</xdr:col>
      <xdr:colOff>38100</xdr:colOff>
      <xdr:row>39</xdr:row>
      <xdr:rowOff>36284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62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27411</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713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123734</xdr:rowOff>
    </xdr:from>
    <xdr:to>
      <xdr:col>41</xdr:col>
      <xdr:colOff>101600</xdr:colOff>
      <xdr:row>39</xdr:row>
      <xdr:rowOff>53884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63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70411</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6414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131712</xdr:rowOff>
    </xdr:from>
    <xdr:to>
      <xdr:col>36</xdr:col>
      <xdr:colOff>165100</xdr:colOff>
      <xdr:row>39</xdr:row>
      <xdr:rowOff>61862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64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78389</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6422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124041</xdr:rowOff>
    </xdr:from>
    <xdr:to>
      <xdr:col>55</xdr:col>
      <xdr:colOff>0</xdr:colOff>
      <xdr:row>57</xdr:row>
      <xdr:rowOff>128236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896691"/>
          <a:ext cx="838200" cy="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150439</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80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68760</xdr:rowOff>
    </xdr:from>
    <xdr:to>
      <xdr:col>50</xdr:col>
      <xdr:colOff>114300</xdr:colOff>
      <xdr:row>57</xdr:row>
      <xdr:rowOff>124041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841410"/>
          <a:ext cx="889000" cy="5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83048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951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68760</xdr:rowOff>
    </xdr:from>
    <xdr:to>
      <xdr:col>45</xdr:col>
      <xdr:colOff>177800</xdr:colOff>
      <xdr:row>57</xdr:row>
      <xdr:rowOff>76880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841410"/>
          <a:ext cx="889000" cy="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98592</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52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72407</xdr:rowOff>
    </xdr:from>
    <xdr:to>
      <xdr:col>41</xdr:col>
      <xdr:colOff>50800</xdr:colOff>
      <xdr:row>57</xdr:row>
      <xdr:rowOff>76880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845057"/>
          <a:ext cx="889000" cy="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82829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951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86841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951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77436</xdr:rowOff>
    </xdr:from>
    <xdr:to>
      <xdr:col>55</xdr:col>
      <xdr:colOff>50800</xdr:colOff>
      <xdr:row>58</xdr:row>
      <xdr:rowOff>7586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8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163813</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65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73241</xdr:rowOff>
    </xdr:from>
    <xdr:to>
      <xdr:col>50</xdr:col>
      <xdr:colOff>165100</xdr:colOff>
      <xdr:row>58</xdr:row>
      <xdr:rowOff>3391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84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165968</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938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17960</xdr:rowOff>
    </xdr:from>
    <xdr:to>
      <xdr:col>46</xdr:col>
      <xdr:colOff>38100</xdr:colOff>
      <xdr:row>57</xdr:row>
      <xdr:rowOff>119560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79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110687</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9883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26080</xdr:rowOff>
    </xdr:from>
    <xdr:to>
      <xdr:col>41</xdr:col>
      <xdr:colOff>101600</xdr:colOff>
      <xdr:row>57</xdr:row>
      <xdr:rowOff>127680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79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118807</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89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21607</xdr:rowOff>
    </xdr:from>
    <xdr:to>
      <xdr:col>36</xdr:col>
      <xdr:colOff>165100</xdr:colOff>
      <xdr:row>57</xdr:row>
      <xdr:rowOff>123207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79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114334</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988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170545</xdr:rowOff>
    </xdr:from>
    <xdr:to>
      <xdr:col>55</xdr:col>
      <xdr:colOff>0</xdr:colOff>
      <xdr:row>79</xdr:row>
      <xdr:rowOff>3214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543645"/>
          <a:ext cx="838200" cy="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98849</xdr:rowOff>
    </xdr:from>
    <xdr:ext cx="599010"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00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165354</xdr:rowOff>
    </xdr:from>
    <xdr:to>
      <xdr:col>50</xdr:col>
      <xdr:colOff>114300</xdr:colOff>
      <xdr:row>78</xdr:row>
      <xdr:rowOff>170545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538454"/>
          <a:ext cx="889000" cy="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18542</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39795" y="1322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144805</xdr:rowOff>
    </xdr:from>
    <xdr:to>
      <xdr:col>45</xdr:col>
      <xdr:colOff>177800</xdr:colOff>
      <xdr:row>78</xdr:row>
      <xdr:rowOff>165354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517905"/>
          <a:ext cx="889000" cy="2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25770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50795" y="1322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144805</xdr:rowOff>
    </xdr:from>
    <xdr:to>
      <xdr:col>41</xdr:col>
      <xdr:colOff>50800</xdr:colOff>
      <xdr:row>78</xdr:row>
      <xdr:rowOff>160632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517905"/>
          <a:ext cx="889000" cy="1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17933</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61795" y="1321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20561</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672795" y="132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123864</xdr:rowOff>
    </xdr:from>
    <xdr:to>
      <xdr:col>55</xdr:col>
      <xdr:colOff>50800</xdr:colOff>
      <xdr:row>79</xdr:row>
      <xdr:rowOff>54014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9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54400</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2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119745</xdr:rowOff>
    </xdr:from>
    <xdr:to>
      <xdr:col>50</xdr:col>
      <xdr:colOff>165100</xdr:colOff>
      <xdr:row>79</xdr:row>
      <xdr:rowOff>49895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9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41022</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5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114554</xdr:rowOff>
    </xdr:from>
    <xdr:to>
      <xdr:col>46</xdr:col>
      <xdr:colOff>38100</xdr:colOff>
      <xdr:row>79</xdr:row>
      <xdr:rowOff>44704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8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35831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58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94005</xdr:rowOff>
    </xdr:from>
    <xdr:to>
      <xdr:col>41</xdr:col>
      <xdr:colOff>101600</xdr:colOff>
      <xdr:row>79</xdr:row>
      <xdr:rowOff>24155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15282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55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109832</xdr:rowOff>
    </xdr:from>
    <xdr:to>
      <xdr:col>36</xdr:col>
      <xdr:colOff>165100</xdr:colOff>
      <xdr:row>79</xdr:row>
      <xdr:rowOff>39982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8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31109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57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78428</xdr:rowOff>
    </xdr:from>
    <xdr:to>
      <xdr:col>55</xdr:col>
      <xdr:colOff>0</xdr:colOff>
      <xdr:row>98</xdr:row>
      <xdr:rowOff>84155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880528"/>
          <a:ext cx="838200" cy="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105903</xdr:rowOff>
    </xdr:from>
    <xdr:ext cx="599010"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56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167605</xdr:rowOff>
    </xdr:from>
    <xdr:to>
      <xdr:col>50</xdr:col>
      <xdr:colOff>114300</xdr:colOff>
      <xdr:row>98</xdr:row>
      <xdr:rowOff>78428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798255"/>
          <a:ext cx="889000" cy="8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51502</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39795" y="1651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167605</xdr:rowOff>
    </xdr:from>
    <xdr:to>
      <xdr:col>45</xdr:col>
      <xdr:colOff>177800</xdr:colOff>
      <xdr:row>98</xdr:row>
      <xdr:rowOff>39091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798255"/>
          <a:ext cx="889000" cy="4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41042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50795" y="1684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16239</xdr:rowOff>
    </xdr:from>
    <xdr:to>
      <xdr:col>41</xdr:col>
      <xdr:colOff>50800</xdr:colOff>
      <xdr:row>98</xdr:row>
      <xdr:rowOff>39091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818339"/>
          <a:ext cx="889000" cy="2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54385</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61795" y="1651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62676</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672795" y="1652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33355</xdr:rowOff>
    </xdr:from>
    <xdr:to>
      <xdr:col>55</xdr:col>
      <xdr:colOff>50800</xdr:colOff>
      <xdr:row>98</xdr:row>
      <xdr:rowOff>134955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83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119732</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75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27628</xdr:rowOff>
    </xdr:from>
    <xdr:to>
      <xdr:col>50</xdr:col>
      <xdr:colOff>165100</xdr:colOff>
      <xdr:row>98</xdr:row>
      <xdr:rowOff>129228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82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120355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92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116805</xdr:rowOff>
    </xdr:from>
    <xdr:to>
      <xdr:col>46</xdr:col>
      <xdr:colOff>38100</xdr:colOff>
      <xdr:row>98</xdr:row>
      <xdr:rowOff>46955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74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63482</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50795" y="16522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159741</xdr:rowOff>
    </xdr:from>
    <xdr:to>
      <xdr:col>41</xdr:col>
      <xdr:colOff>101600</xdr:colOff>
      <xdr:row>98</xdr:row>
      <xdr:rowOff>89891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79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81018</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61795" y="1688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136889</xdr:rowOff>
    </xdr:from>
    <xdr:to>
      <xdr:col>36</xdr:col>
      <xdr:colOff>165100</xdr:colOff>
      <xdr:row>98</xdr:row>
      <xdr:rowOff>67039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76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58166</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672795" y="16860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66548</xdr:rowOff>
    </xdr:from>
    <xdr:to>
      <xdr:col>85</xdr:col>
      <xdr:colOff>127000</xdr:colOff>
      <xdr:row>39</xdr:row>
      <xdr:rowOff>98869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753098"/>
          <a:ext cx="838200" cy="3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158000</xdr:rowOff>
    </xdr:from>
    <xdr:ext cx="534377"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0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95675</xdr:rowOff>
    </xdr:from>
    <xdr:to>
      <xdr:col>81</xdr:col>
      <xdr:colOff>50800</xdr:colOff>
      <xdr:row>39</xdr:row>
      <xdr:rowOff>98869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82225"/>
          <a:ext cx="889000" cy="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108246</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95675</xdr:rowOff>
    </xdr:from>
    <xdr:to>
      <xdr:col>76</xdr:col>
      <xdr:colOff>114300</xdr:colOff>
      <xdr:row>39</xdr:row>
      <xdr:rowOff>97530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82225"/>
          <a:ext cx="889000" cy="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25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97530</xdr:rowOff>
    </xdr:from>
    <xdr:to>
      <xdr:col>71</xdr:col>
      <xdr:colOff>177800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84080"/>
          <a:ext cx="889000" cy="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116289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15748</xdr:rowOff>
    </xdr:from>
    <xdr:to>
      <xdr:col>85</xdr:col>
      <xdr:colOff>177800</xdr:colOff>
      <xdr:row>39</xdr:row>
      <xdr:rowOff>117348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70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113550</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2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48069</xdr:rowOff>
    </xdr:from>
    <xdr:to>
      <xdr:col>81</xdr:col>
      <xdr:colOff>101600</xdr:colOff>
      <xdr:row>39</xdr:row>
      <xdr:rowOff>149669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7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140796</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8273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44875</xdr:rowOff>
    </xdr:from>
    <xdr:to>
      <xdr:col>76</xdr:col>
      <xdr:colOff>165100</xdr:colOff>
      <xdr:row>39</xdr:row>
      <xdr:rowOff>146475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7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137602</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3017" y="6824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46730</xdr:rowOff>
    </xdr:from>
    <xdr:to>
      <xdr:col>72</xdr:col>
      <xdr:colOff>38100</xdr:colOff>
      <xdr:row>39</xdr:row>
      <xdr:rowOff>148330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139457</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82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103608</xdr:rowOff>
    </xdr:from>
    <xdr:to>
      <xdr:col>85</xdr:col>
      <xdr:colOff>127000</xdr:colOff>
      <xdr:row>77</xdr:row>
      <xdr:rowOff>126496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305258"/>
          <a:ext cx="838200" cy="2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69023</xdr:rowOff>
    </xdr:from>
    <xdr:ext cx="599010"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99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126496</xdr:rowOff>
    </xdr:from>
    <xdr:to>
      <xdr:col>81</xdr:col>
      <xdr:colOff>50800</xdr:colOff>
      <xdr:row>77</xdr:row>
      <xdr:rowOff>131674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328146"/>
          <a:ext cx="889000" cy="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138944</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181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121458</xdr:rowOff>
    </xdr:from>
    <xdr:to>
      <xdr:col>76</xdr:col>
      <xdr:colOff>114300</xdr:colOff>
      <xdr:row>77</xdr:row>
      <xdr:rowOff>131674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323108"/>
          <a:ext cx="889000" cy="1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161083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292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113717</xdr:rowOff>
    </xdr:from>
    <xdr:to>
      <xdr:col>71</xdr:col>
      <xdr:colOff>177800</xdr:colOff>
      <xdr:row>77</xdr:row>
      <xdr:rowOff>121458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315367"/>
          <a:ext cx="889000" cy="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150576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03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165078</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14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52808</xdr:rowOff>
    </xdr:from>
    <xdr:to>
      <xdr:col>85</xdr:col>
      <xdr:colOff>177800</xdr:colOff>
      <xdr:row>77</xdr:row>
      <xdr:rowOff>154408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5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31235</xdr:rowOff>
    </xdr:from>
    <xdr:ext cx="599010"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23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75696</xdr:rowOff>
    </xdr:from>
    <xdr:to>
      <xdr:col>81</xdr:col>
      <xdr:colOff>101600</xdr:colOff>
      <xdr:row>78</xdr:row>
      <xdr:rowOff>5846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7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168423</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181795" y="1337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80874</xdr:rowOff>
    </xdr:from>
    <xdr:to>
      <xdr:col>76</xdr:col>
      <xdr:colOff>165100</xdr:colOff>
      <xdr:row>78</xdr:row>
      <xdr:rowOff>11024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8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2151</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292795" y="1337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70658</xdr:rowOff>
    </xdr:from>
    <xdr:to>
      <xdr:col>72</xdr:col>
      <xdr:colOff>38100</xdr:colOff>
      <xdr:row>78</xdr:row>
      <xdr:rowOff>808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7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163385</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03795" y="1336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62917</xdr:rowOff>
    </xdr:from>
    <xdr:to>
      <xdr:col>67</xdr:col>
      <xdr:colOff>101600</xdr:colOff>
      <xdr:row>77</xdr:row>
      <xdr:rowOff>164517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6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155644</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14795" y="1335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36285</xdr:rowOff>
    </xdr:from>
    <xdr:to>
      <xdr:col>85</xdr:col>
      <xdr:colOff>127000</xdr:colOff>
      <xdr:row>99</xdr:row>
      <xdr:rowOff>42587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7009835"/>
          <a:ext cx="8382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130343</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76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29280</xdr:rowOff>
    </xdr:from>
    <xdr:to>
      <xdr:col>81</xdr:col>
      <xdr:colOff>50800</xdr:colOff>
      <xdr:row>99</xdr:row>
      <xdr:rowOff>36285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7002830"/>
          <a:ext cx="889000" cy="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46266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28747</xdr:rowOff>
    </xdr:from>
    <xdr:to>
      <xdr:col>76</xdr:col>
      <xdr:colOff>114300</xdr:colOff>
      <xdr:row>99</xdr:row>
      <xdr:rowOff>29280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7002297"/>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46721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28747</xdr:rowOff>
    </xdr:from>
    <xdr:to>
      <xdr:col>71</xdr:col>
      <xdr:colOff>177800</xdr:colOff>
      <xdr:row>99</xdr:row>
      <xdr:rowOff>43545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7002297"/>
          <a:ext cx="889000" cy="1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57253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44697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163237</xdr:rowOff>
    </xdr:from>
    <xdr:to>
      <xdr:col>85</xdr:col>
      <xdr:colOff>177800</xdr:colOff>
      <xdr:row>99</xdr:row>
      <xdr:rowOff>93387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96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85895</xdr:rowOff>
    </xdr:from>
    <xdr:ext cx="469744"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88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156935</xdr:rowOff>
    </xdr:from>
    <xdr:to>
      <xdr:col>81</xdr:col>
      <xdr:colOff>101600</xdr:colOff>
      <xdr:row>99</xdr:row>
      <xdr:rowOff>87085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78212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705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149930</xdr:rowOff>
    </xdr:from>
    <xdr:to>
      <xdr:col>76</xdr:col>
      <xdr:colOff>165100</xdr:colOff>
      <xdr:row>99</xdr:row>
      <xdr:rowOff>80080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5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71207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704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149397</xdr:rowOff>
    </xdr:from>
    <xdr:to>
      <xdr:col>72</xdr:col>
      <xdr:colOff>38100</xdr:colOff>
      <xdr:row>99</xdr:row>
      <xdr:rowOff>79547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5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70674</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704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164195</xdr:rowOff>
    </xdr:from>
    <xdr:to>
      <xdr:col>67</xdr:col>
      <xdr:colOff>101600</xdr:colOff>
      <xdr:row>99</xdr:row>
      <xdr:rowOff>94345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6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85472</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70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101871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168263</xdr:rowOff>
    </xdr:from>
    <xdr:to>
      <xdr:col>116</xdr:col>
      <xdr:colOff>63500</xdr:colOff>
      <xdr:row>58</xdr:row>
      <xdr:rowOff>169240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112363"/>
          <a:ext cx="838200" cy="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103877</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7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169240</xdr:rowOff>
    </xdr:from>
    <xdr:to>
      <xdr:col>111</xdr:col>
      <xdr:colOff>177800</xdr:colOff>
      <xdr:row>58</xdr:row>
      <xdr:rowOff>170129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10113340"/>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38676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1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170129</xdr:rowOff>
    </xdr:from>
    <xdr:to>
      <xdr:col>107</xdr:col>
      <xdr:colOff>50800</xdr:colOff>
      <xdr:row>59</xdr:row>
      <xdr:rowOff>267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10114229"/>
          <a:ext cx="889000" cy="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64152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83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267</xdr:rowOff>
    </xdr:from>
    <xdr:to>
      <xdr:col>102</xdr:col>
      <xdr:colOff>114300</xdr:colOff>
      <xdr:row>59</xdr:row>
      <xdr:rowOff>851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115817"/>
          <a:ext cx="8890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43616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1015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117463</xdr:rowOff>
    </xdr:from>
    <xdr:to>
      <xdr:col>116</xdr:col>
      <xdr:colOff>114300</xdr:colOff>
      <xdr:row>59</xdr:row>
      <xdr:rowOff>47613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6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59428</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0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118440</xdr:rowOff>
    </xdr:from>
    <xdr:to>
      <xdr:col>112</xdr:col>
      <xdr:colOff>38100</xdr:colOff>
      <xdr:row>59</xdr:row>
      <xdr:rowOff>48590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6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39717</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1015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119329</xdr:rowOff>
    </xdr:from>
    <xdr:to>
      <xdr:col>107</xdr:col>
      <xdr:colOff>101600</xdr:colOff>
      <xdr:row>59</xdr:row>
      <xdr:rowOff>49479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6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40606</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10156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120917</xdr:rowOff>
    </xdr:from>
    <xdr:to>
      <xdr:col>102</xdr:col>
      <xdr:colOff>165100</xdr:colOff>
      <xdr:row>59</xdr:row>
      <xdr:rowOff>51067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6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67594</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84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121501</xdr:rowOff>
    </xdr:from>
    <xdr:to>
      <xdr:col>98</xdr:col>
      <xdr:colOff>38100</xdr:colOff>
      <xdr:row>59</xdr:row>
      <xdr:rowOff>51651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42778</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1015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122213</xdr:rowOff>
    </xdr:from>
    <xdr:to>
      <xdr:col>116</xdr:col>
      <xdr:colOff>63500</xdr:colOff>
      <xdr:row>76</xdr:row>
      <xdr:rowOff>122924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323300" y="13152413"/>
          <a:ext cx="838200" cy="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136309</xdr:rowOff>
    </xdr:from>
    <xdr:ext cx="599010"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166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122213</xdr:rowOff>
    </xdr:from>
    <xdr:to>
      <xdr:col>111</xdr:col>
      <xdr:colOff>177800</xdr:colOff>
      <xdr:row>76</xdr:row>
      <xdr:rowOff>151019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152413"/>
          <a:ext cx="889000" cy="2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81190</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23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150653</xdr:rowOff>
    </xdr:from>
    <xdr:to>
      <xdr:col>107</xdr:col>
      <xdr:colOff>50800</xdr:colOff>
      <xdr:row>76</xdr:row>
      <xdr:rowOff>151019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3180853"/>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66834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34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150653</xdr:rowOff>
    </xdr:from>
    <xdr:to>
      <xdr:col>102</xdr:col>
      <xdr:colOff>114300</xdr:colOff>
      <xdr:row>77</xdr:row>
      <xdr:rowOff>31418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180853"/>
          <a:ext cx="889000" cy="5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94781</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45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90037</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56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72124</xdr:rowOff>
    </xdr:from>
    <xdr:to>
      <xdr:col>116</xdr:col>
      <xdr:colOff>114300</xdr:colOff>
      <xdr:row>77</xdr:row>
      <xdr:rowOff>2274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10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95001</xdr:rowOff>
    </xdr:from>
    <xdr:ext cx="599010"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95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71413</xdr:rowOff>
    </xdr:from>
    <xdr:to>
      <xdr:col>112</xdr:col>
      <xdr:colOff>38100</xdr:colOff>
      <xdr:row>77</xdr:row>
      <xdr:rowOff>1563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1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18089</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23795" y="12876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100219</xdr:rowOff>
    </xdr:from>
    <xdr:to>
      <xdr:col>107</xdr:col>
      <xdr:colOff>101600</xdr:colOff>
      <xdr:row>77</xdr:row>
      <xdr:rowOff>30369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13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46896</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34795" y="12905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99853</xdr:rowOff>
    </xdr:from>
    <xdr:to>
      <xdr:col>102</xdr:col>
      <xdr:colOff>165100</xdr:colOff>
      <xdr:row>77</xdr:row>
      <xdr:rowOff>30003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13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46530</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45795" y="1290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152068</xdr:rowOff>
    </xdr:from>
    <xdr:to>
      <xdr:col>98</xdr:col>
      <xdr:colOff>38100</xdr:colOff>
      <xdr:row>77</xdr:row>
      <xdr:rowOff>82218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18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98746</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56795" y="12957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性質別における類似団体平均と比較して、補助費等・維持補修費・繰出金が上回っている。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補助費等は、類似団体平均比より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28,309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円上回っており、主要因としては、新庁舎建設に伴う一部事務組合負担金が増加傾向にあることによる。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維持補修費は、類似団体平均比より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7,658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円上回っており、主要因として、除雪箇所の増と除雪経費の高騰が挙げられる。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繰出金は、類似団体平均比より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26,260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円上回っており、主要因としては、特別会計での基準外繰入が増加傾向にあることによる。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その他の性質については、下回っており、健全な財政運営となっている。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福島県北塩原村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2,666
2,627
234.08
3,469,311
3,344,970
112,911
2,005,892
4,443,498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24616</xdr:rowOff>
    </xdr:from>
    <xdr:to>
      <xdr:col>24</xdr:col>
      <xdr:colOff>63500</xdr:colOff>
      <xdr:row>37</xdr:row>
      <xdr:rowOff>49207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368266"/>
          <a:ext cx="838200" cy="2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55472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49207</xdr:rowOff>
    </xdr:from>
    <xdr:to>
      <xdr:col>19</xdr:col>
      <xdr:colOff>177800</xdr:colOff>
      <xdr:row>37</xdr:row>
      <xdr:rowOff>114326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392857"/>
          <a:ext cx="889000" cy="6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157020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114326</xdr:rowOff>
    </xdr:from>
    <xdr:to>
      <xdr:col>15</xdr:col>
      <xdr:colOff>50800</xdr:colOff>
      <xdr:row>37</xdr:row>
      <xdr:rowOff>130458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457976"/>
          <a:ext cx="889000" cy="1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163094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120857</xdr:rowOff>
    </xdr:from>
    <xdr:to>
      <xdr:col>10</xdr:col>
      <xdr:colOff>114300</xdr:colOff>
      <xdr:row>37</xdr:row>
      <xdr:rowOff>130458</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464507"/>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7149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2414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7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145266</xdr:rowOff>
    </xdr:from>
    <xdr:to>
      <xdr:col>24</xdr:col>
      <xdr:colOff>114300</xdr:colOff>
      <xdr:row>37</xdr:row>
      <xdr:rowOff>75416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31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168143</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16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169857</xdr:rowOff>
    </xdr:from>
    <xdr:to>
      <xdr:col>20</xdr:col>
      <xdr:colOff>38100</xdr:colOff>
      <xdr:row>37</xdr:row>
      <xdr:rowOff>100007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34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116534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11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63526</xdr:rowOff>
    </xdr:from>
    <xdr:to>
      <xdr:col>15</xdr:col>
      <xdr:colOff>101600</xdr:colOff>
      <xdr:row>37</xdr:row>
      <xdr:rowOff>165126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0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10203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18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79658</xdr:rowOff>
    </xdr:from>
    <xdr:to>
      <xdr:col>10</xdr:col>
      <xdr:colOff>165100</xdr:colOff>
      <xdr:row>38</xdr:row>
      <xdr:rowOff>9808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2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935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5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70057</xdr:rowOff>
    </xdr:from>
    <xdr:to>
      <xdr:col>6</xdr:col>
      <xdr:colOff>38100</xdr:colOff>
      <xdr:row>38</xdr:row>
      <xdr:rowOff>207</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1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162784</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50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97837</xdr:rowOff>
    </xdr:from>
    <xdr:to>
      <xdr:col>24</xdr:col>
      <xdr:colOff>63500</xdr:colOff>
      <xdr:row>58</xdr:row>
      <xdr:rowOff>134187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10041937"/>
          <a:ext cx="838200" cy="3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12190</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84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128990</xdr:rowOff>
    </xdr:from>
    <xdr:to>
      <xdr:col>19</xdr:col>
      <xdr:colOff>177800</xdr:colOff>
      <xdr:row>58</xdr:row>
      <xdr:rowOff>134187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10073090"/>
          <a:ext cx="889000" cy="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156977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75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128990</xdr:rowOff>
    </xdr:from>
    <xdr:to>
      <xdr:col>15</xdr:col>
      <xdr:colOff>50800</xdr:colOff>
      <xdr:row>58</xdr:row>
      <xdr:rowOff>131350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073090"/>
          <a:ext cx="889000" cy="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153896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7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131350</xdr:rowOff>
    </xdr:from>
    <xdr:to>
      <xdr:col>10</xdr:col>
      <xdr:colOff>114300</xdr:colOff>
      <xdr:row>58</xdr:row>
      <xdr:rowOff>139691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75450"/>
          <a:ext cx="889000" cy="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154105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75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146144</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7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47037</xdr:rowOff>
    </xdr:from>
    <xdr:to>
      <xdr:col>24</xdr:col>
      <xdr:colOff>114300</xdr:colOff>
      <xdr:row>58</xdr:row>
      <xdr:rowOff>148637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9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139191</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1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83387</xdr:rowOff>
    </xdr:from>
    <xdr:to>
      <xdr:col>20</xdr:col>
      <xdr:colOff>38100</xdr:colOff>
      <xdr:row>59</xdr:row>
      <xdr:rowOff>13537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02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4664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10120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78190</xdr:rowOff>
    </xdr:from>
    <xdr:to>
      <xdr:col>15</xdr:col>
      <xdr:colOff>101600</xdr:colOff>
      <xdr:row>59</xdr:row>
      <xdr:rowOff>8340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2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170917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1011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80550</xdr:rowOff>
    </xdr:from>
    <xdr:to>
      <xdr:col>10</xdr:col>
      <xdr:colOff>165100</xdr:colOff>
      <xdr:row>59</xdr:row>
      <xdr:rowOff>10700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1827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10117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88891</xdr:rowOff>
    </xdr:from>
    <xdr:to>
      <xdr:col>6</xdr:col>
      <xdr:colOff>38100</xdr:colOff>
      <xdr:row>59</xdr:row>
      <xdr:rowOff>19041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3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10168</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1012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153564</xdr:rowOff>
    </xdr:from>
    <xdr:to>
      <xdr:col>24</xdr:col>
      <xdr:colOff>63500</xdr:colOff>
      <xdr:row>78</xdr:row>
      <xdr:rowOff>17715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183764"/>
          <a:ext cx="838200" cy="20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140672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27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15399</xdr:rowOff>
    </xdr:from>
    <xdr:to>
      <xdr:col>19</xdr:col>
      <xdr:colOff>177800</xdr:colOff>
      <xdr:row>78</xdr:row>
      <xdr:rowOff>17715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388499"/>
          <a:ext cx="889000" cy="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110641</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97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5187</xdr:rowOff>
    </xdr:from>
    <xdr:to>
      <xdr:col>15</xdr:col>
      <xdr:colOff>50800</xdr:colOff>
      <xdr:row>78</xdr:row>
      <xdr:rowOff>15399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378287"/>
          <a:ext cx="889000" cy="1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103185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9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5187</xdr:rowOff>
    </xdr:from>
    <xdr:to>
      <xdr:col>10</xdr:col>
      <xdr:colOff>114300</xdr:colOff>
      <xdr:row>78</xdr:row>
      <xdr:rowOff>16698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78287"/>
          <a:ext cx="889000" cy="1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124075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81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159086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4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102764</xdr:rowOff>
    </xdr:from>
    <xdr:to>
      <xdr:col>24</xdr:col>
      <xdr:colOff>114300</xdr:colOff>
      <xdr:row>77</xdr:row>
      <xdr:rowOff>32914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3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81191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1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138365</xdr:rowOff>
    </xdr:from>
    <xdr:to>
      <xdr:col>20</xdr:col>
      <xdr:colOff>38100</xdr:colOff>
      <xdr:row>78</xdr:row>
      <xdr:rowOff>68515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4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59642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43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136049</xdr:rowOff>
    </xdr:from>
    <xdr:to>
      <xdr:col>15</xdr:col>
      <xdr:colOff>101600</xdr:colOff>
      <xdr:row>78</xdr:row>
      <xdr:rowOff>66199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3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57326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3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125837</xdr:rowOff>
    </xdr:from>
    <xdr:to>
      <xdr:col>10</xdr:col>
      <xdr:colOff>165100</xdr:colOff>
      <xdr:row>78</xdr:row>
      <xdr:rowOff>55987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2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47114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20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137348</xdr:rowOff>
    </xdr:from>
    <xdr:to>
      <xdr:col>6</xdr:col>
      <xdr:colOff>38100</xdr:colOff>
      <xdr:row>78</xdr:row>
      <xdr:rowOff>67498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3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58625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31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84000</xdr:rowOff>
    </xdr:from>
    <xdr:to>
      <xdr:col>24</xdr:col>
      <xdr:colOff>63500</xdr:colOff>
      <xdr:row>98</xdr:row>
      <xdr:rowOff>85615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886100"/>
          <a:ext cx="838200" cy="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102026</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6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127668</xdr:rowOff>
    </xdr:from>
    <xdr:to>
      <xdr:col>19</xdr:col>
      <xdr:colOff>177800</xdr:colOff>
      <xdr:row>98</xdr:row>
      <xdr:rowOff>84000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758318"/>
          <a:ext cx="889000" cy="12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24187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4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127668</xdr:rowOff>
    </xdr:from>
    <xdr:to>
      <xdr:col>15</xdr:col>
      <xdr:colOff>50800</xdr:colOff>
      <xdr:row>97</xdr:row>
      <xdr:rowOff>146636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58318"/>
          <a:ext cx="889000" cy="1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170718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146636</xdr:rowOff>
    </xdr:from>
    <xdr:to>
      <xdr:col>10</xdr:col>
      <xdr:colOff>114300</xdr:colOff>
      <xdr:row>98</xdr:row>
      <xdr:rowOff>10460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77286"/>
          <a:ext cx="889000" cy="3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161969</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44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8462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34815</xdr:rowOff>
    </xdr:from>
    <xdr:to>
      <xdr:col>24</xdr:col>
      <xdr:colOff>114300</xdr:colOff>
      <xdr:row>98</xdr:row>
      <xdr:rowOff>136415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3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121192</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5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33200</xdr:rowOff>
    </xdr:from>
    <xdr:to>
      <xdr:col>20</xdr:col>
      <xdr:colOff>38100</xdr:colOff>
      <xdr:row>98</xdr:row>
      <xdr:rowOff>134800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125927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2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76868</xdr:rowOff>
    </xdr:from>
    <xdr:to>
      <xdr:col>15</xdr:col>
      <xdr:colOff>101600</xdr:colOff>
      <xdr:row>98</xdr:row>
      <xdr:rowOff>7018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169595</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80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95836</xdr:rowOff>
    </xdr:from>
    <xdr:to>
      <xdr:col>10</xdr:col>
      <xdr:colOff>165100</xdr:colOff>
      <xdr:row>98</xdr:row>
      <xdr:rowOff>25986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2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17113</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819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131110</xdr:rowOff>
    </xdr:from>
    <xdr:to>
      <xdr:col>6</xdr:col>
      <xdr:colOff>38100</xdr:colOff>
      <xdr:row>98</xdr:row>
      <xdr:rowOff>61260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52387</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854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19393</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05943"/>
          <a:ext cx="889000" cy="2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89222</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85285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103078</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8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140043</xdr:rowOff>
    </xdr:from>
    <xdr:to>
      <xdr:col>36</xdr:col>
      <xdr:colOff>165100</xdr:colOff>
      <xdr:row>39</xdr:row>
      <xdr:rowOff>70193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5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61320</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74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117939</xdr:rowOff>
    </xdr:from>
    <xdr:to>
      <xdr:col>55</xdr:col>
      <xdr:colOff>0</xdr:colOff>
      <xdr:row>58</xdr:row>
      <xdr:rowOff>136497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62039"/>
          <a:ext cx="838200" cy="1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24023</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136497</xdr:rowOff>
    </xdr:from>
    <xdr:to>
      <xdr:col>50</xdr:col>
      <xdr:colOff>114300</xdr:colOff>
      <xdr:row>58</xdr:row>
      <xdr:rowOff>137786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80597"/>
          <a:ext cx="889000" cy="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136240</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136600</xdr:rowOff>
    </xdr:from>
    <xdr:to>
      <xdr:col>45</xdr:col>
      <xdr:colOff>177800</xdr:colOff>
      <xdr:row>58</xdr:row>
      <xdr:rowOff>137786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80700"/>
          <a:ext cx="889000" cy="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143518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4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129653</xdr:rowOff>
    </xdr:from>
    <xdr:to>
      <xdr:col>41</xdr:col>
      <xdr:colOff>50800</xdr:colOff>
      <xdr:row>58</xdr:row>
      <xdr:rowOff>136600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73753"/>
          <a:ext cx="889000" cy="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144625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4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162493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76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67139</xdr:rowOff>
    </xdr:from>
    <xdr:to>
      <xdr:col>55</xdr:col>
      <xdr:colOff>50800</xdr:colOff>
      <xdr:row>58</xdr:row>
      <xdr:rowOff>168739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1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153516</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85697</xdr:rowOff>
    </xdr:from>
    <xdr:to>
      <xdr:col>50</xdr:col>
      <xdr:colOff>165100</xdr:colOff>
      <xdr:row>59</xdr:row>
      <xdr:rowOff>15847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2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6974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2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86986</xdr:rowOff>
    </xdr:from>
    <xdr:to>
      <xdr:col>46</xdr:col>
      <xdr:colOff>38100</xdr:colOff>
      <xdr:row>59</xdr:row>
      <xdr:rowOff>17136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3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8263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2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85800</xdr:rowOff>
    </xdr:from>
    <xdr:to>
      <xdr:col>41</xdr:col>
      <xdr:colOff>101600</xdr:colOff>
      <xdr:row>59</xdr:row>
      <xdr:rowOff>15950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7077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2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78853</xdr:rowOff>
    </xdr:from>
    <xdr:to>
      <xdr:col>36</xdr:col>
      <xdr:colOff>165100</xdr:colOff>
      <xdr:row>59</xdr:row>
      <xdr:rowOff>9003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2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130</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1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92128</xdr:rowOff>
    </xdr:from>
    <xdr:to>
      <xdr:col>55</xdr:col>
      <xdr:colOff>0</xdr:colOff>
      <xdr:row>78</xdr:row>
      <xdr:rowOff>123293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465228"/>
          <a:ext cx="838200" cy="3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55742</xdr:rowOff>
    </xdr:from>
    <xdr:ext cx="599010"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5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36461</xdr:rowOff>
    </xdr:from>
    <xdr:to>
      <xdr:col>50</xdr:col>
      <xdr:colOff>114300</xdr:colOff>
      <xdr:row>78</xdr:row>
      <xdr:rowOff>123293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409561"/>
          <a:ext cx="889000" cy="8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9189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29079</xdr:rowOff>
    </xdr:from>
    <xdr:to>
      <xdr:col>45</xdr:col>
      <xdr:colOff>177800</xdr:colOff>
      <xdr:row>78</xdr:row>
      <xdr:rowOff>36461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402179"/>
          <a:ext cx="889000" cy="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160090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29079</xdr:rowOff>
    </xdr:from>
    <xdr:to>
      <xdr:col>41</xdr:col>
      <xdr:colOff>50800</xdr:colOff>
      <xdr:row>78</xdr:row>
      <xdr:rowOff>43813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02179"/>
          <a:ext cx="889000" cy="1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164822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155261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2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41328</xdr:rowOff>
    </xdr:from>
    <xdr:to>
      <xdr:col>55</xdr:col>
      <xdr:colOff>50800</xdr:colOff>
      <xdr:row>78</xdr:row>
      <xdr:rowOff>142928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1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11292</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8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72493</xdr:rowOff>
    </xdr:from>
    <xdr:to>
      <xdr:col>50</xdr:col>
      <xdr:colOff>165100</xdr:colOff>
      <xdr:row>79</xdr:row>
      <xdr:rowOff>2643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4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165220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157111</xdr:rowOff>
    </xdr:from>
    <xdr:to>
      <xdr:col>46</xdr:col>
      <xdr:colOff>38100</xdr:colOff>
      <xdr:row>78</xdr:row>
      <xdr:rowOff>87261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5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103788</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3133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149729</xdr:rowOff>
    </xdr:from>
    <xdr:to>
      <xdr:col>41</xdr:col>
      <xdr:colOff>101600</xdr:colOff>
      <xdr:row>78</xdr:row>
      <xdr:rowOff>79879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5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96406</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3126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164463</xdr:rowOff>
    </xdr:from>
    <xdr:to>
      <xdr:col>36</xdr:col>
      <xdr:colOff>165100</xdr:colOff>
      <xdr:row>78</xdr:row>
      <xdr:rowOff>94613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6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111140</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31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133234</xdr:rowOff>
    </xdr:from>
    <xdr:to>
      <xdr:col>55</xdr:col>
      <xdr:colOff>0</xdr:colOff>
      <xdr:row>98</xdr:row>
      <xdr:rowOff>31234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763884"/>
          <a:ext cx="838200" cy="6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147914</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607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133234</xdr:rowOff>
    </xdr:from>
    <xdr:to>
      <xdr:col>50</xdr:col>
      <xdr:colOff>114300</xdr:colOff>
      <xdr:row>98</xdr:row>
      <xdr:rowOff>52031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763884"/>
          <a:ext cx="889000" cy="9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39651</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8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52031</xdr:rowOff>
    </xdr:from>
    <xdr:to>
      <xdr:col>45</xdr:col>
      <xdr:colOff>177800</xdr:colOff>
      <xdr:row>98</xdr:row>
      <xdr:rowOff>74805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854131"/>
          <a:ext cx="889000" cy="2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74474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53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74805</xdr:rowOff>
    </xdr:from>
    <xdr:to>
      <xdr:col>41</xdr:col>
      <xdr:colOff>50800</xdr:colOff>
      <xdr:row>98</xdr:row>
      <xdr:rowOff>101512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876905"/>
          <a:ext cx="889000" cy="2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73325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53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85064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54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151884</xdr:rowOff>
    </xdr:from>
    <xdr:to>
      <xdr:col>55</xdr:col>
      <xdr:colOff>50800</xdr:colOff>
      <xdr:row>98</xdr:row>
      <xdr:rowOff>82034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8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130311</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60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82434</xdr:rowOff>
    </xdr:from>
    <xdr:to>
      <xdr:col>50</xdr:col>
      <xdr:colOff>165100</xdr:colOff>
      <xdr:row>98</xdr:row>
      <xdr:rowOff>12584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71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29111</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48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1231</xdr:rowOff>
    </xdr:from>
    <xdr:to>
      <xdr:col>46</xdr:col>
      <xdr:colOff>38100</xdr:colOff>
      <xdr:row>98</xdr:row>
      <xdr:rowOff>102831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80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93958</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89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24005</xdr:rowOff>
    </xdr:from>
    <xdr:to>
      <xdr:col>41</xdr:col>
      <xdr:colOff>101600</xdr:colOff>
      <xdr:row>98</xdr:row>
      <xdr:rowOff>125605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2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116732</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918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50712</xdr:rowOff>
    </xdr:from>
    <xdr:to>
      <xdr:col>36</xdr:col>
      <xdr:colOff>165100</xdr:colOff>
      <xdr:row>98</xdr:row>
      <xdr:rowOff>152312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5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143439</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945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31753</xdr:rowOff>
    </xdr:from>
    <xdr:to>
      <xdr:col>85</xdr:col>
      <xdr:colOff>127000</xdr:colOff>
      <xdr:row>38</xdr:row>
      <xdr:rowOff>41425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46853"/>
          <a:ext cx="838200" cy="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110490</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8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27474</xdr:rowOff>
    </xdr:from>
    <xdr:to>
      <xdr:col>81</xdr:col>
      <xdr:colOff>50800</xdr:colOff>
      <xdr:row>38</xdr:row>
      <xdr:rowOff>41425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42574"/>
          <a:ext cx="889000" cy="1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32685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27474</xdr:rowOff>
    </xdr:from>
    <xdr:to>
      <xdr:col>76</xdr:col>
      <xdr:colOff>114300</xdr:colOff>
      <xdr:row>38</xdr:row>
      <xdr:rowOff>46184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42574"/>
          <a:ext cx="889000" cy="1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56592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2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85140</xdr:rowOff>
    </xdr:from>
    <xdr:to>
      <xdr:col>71</xdr:col>
      <xdr:colOff>177800</xdr:colOff>
      <xdr:row>38</xdr:row>
      <xdr:rowOff>46184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428790"/>
          <a:ext cx="889000" cy="13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64840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30180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152403</xdr:rowOff>
    </xdr:from>
    <xdr:to>
      <xdr:col>85</xdr:col>
      <xdr:colOff>177800</xdr:colOff>
      <xdr:row>38</xdr:row>
      <xdr:rowOff>82553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9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67330</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1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162075</xdr:rowOff>
    </xdr:from>
    <xdr:to>
      <xdr:col>81</xdr:col>
      <xdr:colOff>101600</xdr:colOff>
      <xdr:row>38</xdr:row>
      <xdr:rowOff>92225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0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83352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9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148124</xdr:rowOff>
    </xdr:from>
    <xdr:to>
      <xdr:col>76</xdr:col>
      <xdr:colOff>165100</xdr:colOff>
      <xdr:row>38</xdr:row>
      <xdr:rowOff>78274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9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69401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8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166834</xdr:rowOff>
    </xdr:from>
    <xdr:to>
      <xdr:col>72</xdr:col>
      <xdr:colOff>38100</xdr:colOff>
      <xdr:row>38</xdr:row>
      <xdr:rowOff>96984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1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88111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0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34340</xdr:rowOff>
    </xdr:from>
    <xdr:to>
      <xdr:col>67</xdr:col>
      <xdr:colOff>101600</xdr:colOff>
      <xdr:row>37</xdr:row>
      <xdr:rowOff>135940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3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152467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15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66787</xdr:rowOff>
    </xdr:from>
    <xdr:to>
      <xdr:col>85</xdr:col>
      <xdr:colOff>127000</xdr:colOff>
      <xdr:row>58</xdr:row>
      <xdr:rowOff>69445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10010887"/>
          <a:ext cx="838200" cy="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20877</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793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65989</xdr:rowOff>
    </xdr:from>
    <xdr:to>
      <xdr:col>81</xdr:col>
      <xdr:colOff>50800</xdr:colOff>
      <xdr:row>58</xdr:row>
      <xdr:rowOff>69445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10010089"/>
          <a:ext cx="889000" cy="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98441</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9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65989</xdr:rowOff>
    </xdr:from>
    <xdr:to>
      <xdr:col>76</xdr:col>
      <xdr:colOff>114300</xdr:colOff>
      <xdr:row>58</xdr:row>
      <xdr:rowOff>76505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10010089"/>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132894</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7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76505</xdr:rowOff>
    </xdr:from>
    <xdr:to>
      <xdr:col>71</xdr:col>
      <xdr:colOff>177800</xdr:colOff>
      <xdr:row>58</xdr:row>
      <xdr:rowOff>110586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10020605"/>
          <a:ext cx="889000" cy="3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124196</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7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100163</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70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15987</xdr:rowOff>
    </xdr:from>
    <xdr:to>
      <xdr:col>85</xdr:col>
      <xdr:colOff>177800</xdr:colOff>
      <xdr:row>58</xdr:row>
      <xdr:rowOff>117587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6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147877</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92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18645</xdr:rowOff>
    </xdr:from>
    <xdr:to>
      <xdr:col>81</xdr:col>
      <xdr:colOff>101600</xdr:colOff>
      <xdr:row>58</xdr:row>
      <xdr:rowOff>120245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6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111372</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10055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15189</xdr:rowOff>
    </xdr:from>
    <xdr:to>
      <xdr:col>76</xdr:col>
      <xdr:colOff>165100</xdr:colOff>
      <xdr:row>58</xdr:row>
      <xdr:rowOff>116789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5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107916</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1005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25705</xdr:rowOff>
    </xdr:from>
    <xdr:to>
      <xdr:col>72</xdr:col>
      <xdr:colOff>38100</xdr:colOff>
      <xdr:row>58</xdr:row>
      <xdr:rowOff>127305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6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118432</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1006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59786</xdr:rowOff>
    </xdr:from>
    <xdr:to>
      <xdr:col>67</xdr:col>
      <xdr:colOff>101600</xdr:colOff>
      <xdr:row>58</xdr:row>
      <xdr:rowOff>161386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1000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152513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9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66548</xdr:rowOff>
    </xdr:from>
    <xdr:to>
      <xdr:col>85</xdr:col>
      <xdr:colOff>127000</xdr:colOff>
      <xdr:row>79</xdr:row>
      <xdr:rowOff>98868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611098"/>
          <a:ext cx="838200" cy="3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157925</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59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95675</xdr:rowOff>
    </xdr:from>
    <xdr:to>
      <xdr:col>81</xdr:col>
      <xdr:colOff>50800</xdr:colOff>
      <xdr:row>79</xdr:row>
      <xdr:rowOff>98868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640225"/>
          <a:ext cx="889000" cy="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108245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95675</xdr:rowOff>
    </xdr:from>
    <xdr:to>
      <xdr:col>76</xdr:col>
      <xdr:colOff>114300</xdr:colOff>
      <xdr:row>79</xdr:row>
      <xdr:rowOff>97530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640225"/>
          <a:ext cx="889000" cy="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112785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97530</xdr:rowOff>
    </xdr:from>
    <xdr:to>
      <xdr:col>71</xdr:col>
      <xdr:colOff>177800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642080"/>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116290</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3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15748</xdr:rowOff>
    </xdr:from>
    <xdr:to>
      <xdr:col>85</xdr:col>
      <xdr:colOff>177800</xdr:colOff>
      <xdr:row>79</xdr:row>
      <xdr:rowOff>117348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6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113475</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86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48068</xdr:rowOff>
    </xdr:from>
    <xdr:to>
      <xdr:col>81</xdr:col>
      <xdr:colOff>101600</xdr:colOff>
      <xdr:row>79</xdr:row>
      <xdr:rowOff>149668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9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140795</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56650" y="136853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44875</xdr:rowOff>
    </xdr:from>
    <xdr:to>
      <xdr:col>76</xdr:col>
      <xdr:colOff>165100</xdr:colOff>
      <xdr:row>79</xdr:row>
      <xdr:rowOff>146475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8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137602</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3017" y="13682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46730</xdr:rowOff>
    </xdr:from>
    <xdr:to>
      <xdr:col>72</xdr:col>
      <xdr:colOff>38100</xdr:colOff>
      <xdr:row>79</xdr:row>
      <xdr:rowOff>148330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9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139457</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4017" y="13684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103608</xdr:rowOff>
    </xdr:from>
    <xdr:to>
      <xdr:col>85</xdr:col>
      <xdr:colOff>127000</xdr:colOff>
      <xdr:row>97</xdr:row>
      <xdr:rowOff>126496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734258"/>
          <a:ext cx="838200" cy="2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69023</xdr:rowOff>
    </xdr:from>
    <xdr:ext cx="599010"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52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126496</xdr:rowOff>
    </xdr:from>
    <xdr:to>
      <xdr:col>81</xdr:col>
      <xdr:colOff>50800</xdr:colOff>
      <xdr:row>97</xdr:row>
      <xdr:rowOff>131674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757146"/>
          <a:ext cx="889000" cy="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138845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181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121458</xdr:rowOff>
    </xdr:from>
    <xdr:to>
      <xdr:col>76</xdr:col>
      <xdr:colOff>114300</xdr:colOff>
      <xdr:row>97</xdr:row>
      <xdr:rowOff>131674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752108"/>
          <a:ext cx="889000" cy="1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161083</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292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113717</xdr:rowOff>
    </xdr:from>
    <xdr:to>
      <xdr:col>71</xdr:col>
      <xdr:colOff>177800</xdr:colOff>
      <xdr:row>97</xdr:row>
      <xdr:rowOff>121458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744367"/>
          <a:ext cx="889000" cy="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150466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03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165078</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14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52808</xdr:rowOff>
    </xdr:from>
    <xdr:to>
      <xdr:col>85</xdr:col>
      <xdr:colOff>177800</xdr:colOff>
      <xdr:row>97</xdr:row>
      <xdr:rowOff>154408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68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31235</xdr:rowOff>
    </xdr:from>
    <xdr:ext cx="599010"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66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75696</xdr:rowOff>
    </xdr:from>
    <xdr:to>
      <xdr:col>81</xdr:col>
      <xdr:colOff>101600</xdr:colOff>
      <xdr:row>98</xdr:row>
      <xdr:rowOff>5846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7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168423</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181795" y="1679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80874</xdr:rowOff>
    </xdr:from>
    <xdr:to>
      <xdr:col>76</xdr:col>
      <xdr:colOff>165100</xdr:colOff>
      <xdr:row>98</xdr:row>
      <xdr:rowOff>11024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71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2151</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292795" y="1680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70658</xdr:rowOff>
    </xdr:from>
    <xdr:to>
      <xdr:col>72</xdr:col>
      <xdr:colOff>38100</xdr:colOff>
      <xdr:row>98</xdr:row>
      <xdr:rowOff>808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70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163385</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03795" y="1679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62917</xdr:rowOff>
    </xdr:from>
    <xdr:to>
      <xdr:col>67</xdr:col>
      <xdr:colOff>101600</xdr:colOff>
      <xdr:row>97</xdr:row>
      <xdr:rowOff>164517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69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155644</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14795" y="1678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143182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目的別における類似団体平均と比較して、議会費を除く全てにおいて下回っており、健全な財政運営である。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議会費は、類似団体平均より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6,322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円上回った。令和元年から報酬が改正されたことによる。今後もこの水準で推移すると考えられる。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土木費は、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暖冬小雪の影響により除雪経費が減少したこと、また、投資的事業の一部終了や財政計画に基づく平準化により、経費が抑えられたものと考えられる。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福島県北塩原村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震災復興事業に取組んだ結果、平成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年度末残高</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が令和元年度末には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実質収支額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年度実質収支は、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百万となり、前年度比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減となった。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実質単年度収支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年度の単年度収支は、△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百万円となり、実質単年度</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収支は、△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百万円となった。昨年比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百万円改善した。</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福島県北塩原村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特定環境保全下水道事業特別会計、及び簡易水道事業費特別会計</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について、赤字額が計上された。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新型コロナウイルス感染症の影響により、特別減収対策企業債を</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発行したことにより、地方財政法上の資金不足が算定されたことによる。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当該借入金は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年償還としており、資金不足は当面続く見込み。</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健全化法上での資金不足はない。</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なお、その他の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会計において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黒字となっており、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上記の赤字額を上回って</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連結実質赤字比率は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算定されない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38.200000000000003</v>
          </cell>
          <cell r="BX51">
            <v>57.8</v>
          </cell>
          <cell r="CF51">
            <v>91.9</v>
          </cell>
          <cell r="CN51">
            <v>103.1</v>
          </cell>
          <cell r="CV51">
            <v>97.7</v>
          </cell>
        </row>
        <row r="53">
          <cell r="BP53">
            <v>70.900000000000006</v>
          </cell>
          <cell r="BX53">
            <v>72.900000000000006</v>
          </cell>
          <cell r="CF53">
            <v>70.2</v>
          </cell>
          <cell r="CN53">
            <v>77.3</v>
          </cell>
          <cell r="CV53">
            <v>80.599999999999994</v>
          </cell>
        </row>
        <row r="55">
          <cell r="AN55" t="str">
            <v>類似団体内平均値</v>
          </cell>
          <cell r="BP55">
            <v>0</v>
          </cell>
          <cell r="BX55">
            <v>0</v>
          </cell>
          <cell r="CF55">
            <v>0</v>
          </cell>
          <cell r="CN55">
            <v>0</v>
          </cell>
          <cell r="CV55">
            <v>0</v>
          </cell>
        </row>
        <row r="57">
          <cell r="BP57">
            <v>57.9</v>
          </cell>
          <cell r="BX57">
            <v>58.2</v>
          </cell>
          <cell r="CF57">
            <v>59.4</v>
          </cell>
          <cell r="CN57">
            <v>60.4</v>
          </cell>
          <cell r="CV57">
            <v>61.5</v>
          </cell>
        </row>
        <row r="72">
          <cell r="BP72" t="str">
            <v>H28</v>
          </cell>
          <cell r="BX72" t="str">
            <v>H29</v>
          </cell>
          <cell r="CF72" t="str">
            <v>H30</v>
          </cell>
          <cell r="CN72" t="str">
            <v>R01</v>
          </cell>
          <cell r="CV72" t="str">
            <v>R02</v>
          </cell>
        </row>
        <row r="73">
          <cell r="AN73" t="str">
            <v>当該団体値</v>
          </cell>
          <cell r="BP73">
            <v>38.200000000000003</v>
          </cell>
          <cell r="BX73">
            <v>57.8</v>
          </cell>
          <cell r="CF73">
            <v>91.9</v>
          </cell>
          <cell r="CN73">
            <v>103.1</v>
          </cell>
          <cell r="CV73">
            <v>97.7</v>
          </cell>
        </row>
        <row r="75">
          <cell r="BP75">
            <v>10</v>
          </cell>
          <cell r="BX75">
            <v>11</v>
          </cell>
          <cell r="CF75">
            <v>12.7</v>
          </cell>
          <cell r="CN75">
            <v>14.2</v>
          </cell>
          <cell r="CV75">
            <v>14.4</v>
          </cell>
        </row>
        <row r="77">
          <cell r="AN77" t="str">
            <v>類似団体内平均値</v>
          </cell>
          <cell r="BP77">
            <v>0</v>
          </cell>
          <cell r="BX77">
            <v>0</v>
          </cell>
          <cell r="CF77">
            <v>0</v>
          </cell>
          <cell r="CN77">
            <v>0</v>
          </cell>
          <cell r="CV77">
            <v>0</v>
          </cell>
        </row>
        <row r="79">
          <cell r="BP79">
            <v>6.9</v>
          </cell>
          <cell r="BX79">
            <v>7.1</v>
          </cell>
          <cell r="CF79">
            <v>7.4</v>
          </cell>
          <cell r="CN79">
            <v>7.4</v>
          </cell>
          <cell r="CV79">
            <v>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CE16" sqref="CE16:CS17"/>
    </sheetView>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74" t="s">
        <v>80</v>
      </c>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c r="AL1" s="574"/>
      <c r="AM1" s="574"/>
      <c r="AN1" s="574"/>
      <c r="AO1" s="574"/>
      <c r="AP1" s="574"/>
      <c r="AQ1" s="574"/>
      <c r="AR1" s="574"/>
      <c r="AS1" s="574"/>
      <c r="AT1" s="574"/>
      <c r="AU1" s="574"/>
      <c r="AV1" s="574"/>
      <c r="AW1" s="574"/>
      <c r="AX1" s="574"/>
      <c r="AY1" s="574"/>
      <c r="AZ1" s="574"/>
      <c r="BA1" s="574"/>
      <c r="BB1" s="574"/>
      <c r="BC1" s="574"/>
      <c r="BD1" s="574"/>
      <c r="BE1" s="574"/>
      <c r="BF1" s="574"/>
      <c r="BG1" s="574"/>
      <c r="BH1" s="574"/>
      <c r="BI1" s="574"/>
      <c r="BJ1" s="574"/>
      <c r="BK1" s="574"/>
      <c r="BL1" s="574"/>
      <c r="BM1" s="574"/>
      <c r="BN1" s="574"/>
      <c r="BO1" s="574"/>
      <c r="BP1" s="574"/>
      <c r="BQ1" s="574"/>
      <c r="BR1" s="574"/>
      <c r="BS1" s="574"/>
      <c r="BT1" s="574"/>
      <c r="BU1" s="574"/>
      <c r="BV1" s="574"/>
      <c r="BW1" s="574"/>
      <c r="BX1" s="574"/>
      <c r="BY1" s="574"/>
      <c r="BZ1" s="574"/>
      <c r="CA1" s="574"/>
      <c r="CB1" s="574"/>
      <c r="CC1" s="574"/>
      <c r="CD1" s="574"/>
      <c r="CE1" s="574"/>
      <c r="CF1" s="574"/>
      <c r="CG1" s="574"/>
      <c r="CH1" s="574"/>
      <c r="CI1" s="574"/>
      <c r="CJ1" s="574"/>
      <c r="CK1" s="574"/>
      <c r="CL1" s="574"/>
      <c r="CM1" s="574"/>
      <c r="CN1" s="574"/>
      <c r="CO1" s="574"/>
      <c r="CP1" s="574"/>
      <c r="CQ1" s="574"/>
      <c r="CR1" s="574"/>
      <c r="CS1" s="574"/>
      <c r="CT1" s="574"/>
      <c r="CU1" s="574"/>
      <c r="CV1" s="574"/>
      <c r="CW1" s="574"/>
      <c r="CX1" s="574"/>
      <c r="CY1" s="574"/>
      <c r="CZ1" s="574"/>
      <c r="DA1" s="574"/>
      <c r="DB1" s="574"/>
      <c r="DC1" s="574"/>
      <c r="DD1" s="574"/>
      <c r="DE1" s="574"/>
      <c r="DF1" s="574"/>
      <c r="DG1" s="574"/>
      <c r="DH1" s="574"/>
      <c r="DI1" s="574"/>
      <c r="DJ1" s="181"/>
      <c r="DK1" s="181"/>
      <c r="DL1" s="181"/>
      <c r="DM1" s="181"/>
      <c r="DN1" s="181"/>
      <c r="DO1" s="181"/>
    </row>
    <row r="2" spans="1:119" ht="24" thickBot="1" x14ac:dyDescent="0.25">
      <c r="B2" s="182" t="s">
        <v>81</v>
      </c>
      <c r="C2" s="182"/>
      <c r="D2" s="183"/>
    </row>
    <row r="3" spans="1:119" ht="18.75" customHeight="1" thickBot="1" x14ac:dyDescent="0.25">
      <c r="A3" s="181"/>
      <c r="B3" s="575" t="s">
        <v>82</v>
      </c>
      <c r="C3" s="576"/>
      <c r="D3" s="576"/>
      <c r="E3" s="577"/>
      <c r="F3" s="577"/>
      <c r="G3" s="577"/>
      <c r="H3" s="577"/>
      <c r="I3" s="577"/>
      <c r="J3" s="577"/>
      <c r="K3" s="577"/>
      <c r="L3" s="577" t="s">
        <v>83</v>
      </c>
      <c r="M3" s="577"/>
      <c r="N3" s="577"/>
      <c r="O3" s="577"/>
      <c r="P3" s="577"/>
      <c r="Q3" s="577"/>
      <c r="R3" s="580"/>
      <c r="S3" s="580"/>
      <c r="T3" s="580"/>
      <c r="U3" s="580"/>
      <c r="V3" s="581"/>
      <c r="W3" s="471" t="s">
        <v>84</v>
      </c>
      <c r="X3" s="472"/>
      <c r="Y3" s="472"/>
      <c r="Z3" s="472"/>
      <c r="AA3" s="472"/>
      <c r="AB3" s="576"/>
      <c r="AC3" s="580" t="s">
        <v>85</v>
      </c>
      <c r="AD3" s="472"/>
      <c r="AE3" s="472"/>
      <c r="AF3" s="472"/>
      <c r="AG3" s="472"/>
      <c r="AH3" s="472"/>
      <c r="AI3" s="472"/>
      <c r="AJ3" s="472"/>
      <c r="AK3" s="472"/>
      <c r="AL3" s="542"/>
      <c r="AM3" s="471" t="s">
        <v>86</v>
      </c>
      <c r="AN3" s="472"/>
      <c r="AO3" s="472"/>
      <c r="AP3" s="472"/>
      <c r="AQ3" s="472"/>
      <c r="AR3" s="472"/>
      <c r="AS3" s="472"/>
      <c r="AT3" s="472"/>
      <c r="AU3" s="472"/>
      <c r="AV3" s="472"/>
      <c r="AW3" s="472"/>
      <c r="AX3" s="542"/>
      <c r="AY3" s="534" t="s">
        <v>1</v>
      </c>
      <c r="AZ3" s="535"/>
      <c r="BA3" s="535"/>
      <c r="BB3" s="535"/>
      <c r="BC3" s="535"/>
      <c r="BD3" s="535"/>
      <c r="BE3" s="535"/>
      <c r="BF3" s="535"/>
      <c r="BG3" s="535"/>
      <c r="BH3" s="535"/>
      <c r="BI3" s="535"/>
      <c r="BJ3" s="535"/>
      <c r="BK3" s="535"/>
      <c r="BL3" s="535"/>
      <c r="BM3" s="584"/>
      <c r="BN3" s="471" t="s">
        <v>87</v>
      </c>
      <c r="BO3" s="472"/>
      <c r="BP3" s="472"/>
      <c r="BQ3" s="472"/>
      <c r="BR3" s="472"/>
      <c r="BS3" s="472"/>
      <c r="BT3" s="472"/>
      <c r="BU3" s="542"/>
      <c r="BV3" s="471" t="s">
        <v>88</v>
      </c>
      <c r="BW3" s="472"/>
      <c r="BX3" s="472"/>
      <c r="BY3" s="472"/>
      <c r="BZ3" s="472"/>
      <c r="CA3" s="472"/>
      <c r="CB3" s="472"/>
      <c r="CC3" s="542"/>
      <c r="CD3" s="534" t="s">
        <v>1</v>
      </c>
      <c r="CE3" s="535"/>
      <c r="CF3" s="535"/>
      <c r="CG3" s="535"/>
      <c r="CH3" s="535"/>
      <c r="CI3" s="535"/>
      <c r="CJ3" s="535"/>
      <c r="CK3" s="535"/>
      <c r="CL3" s="535"/>
      <c r="CM3" s="535"/>
      <c r="CN3" s="535"/>
      <c r="CO3" s="535"/>
      <c r="CP3" s="535"/>
      <c r="CQ3" s="535"/>
      <c r="CR3" s="535"/>
      <c r="CS3" s="584"/>
      <c r="CT3" s="471" t="s">
        <v>89</v>
      </c>
      <c r="CU3" s="472"/>
      <c r="CV3" s="472"/>
      <c r="CW3" s="472"/>
      <c r="CX3" s="472"/>
      <c r="CY3" s="472"/>
      <c r="CZ3" s="472"/>
      <c r="DA3" s="542"/>
      <c r="DB3" s="471" t="s">
        <v>90</v>
      </c>
      <c r="DC3" s="472"/>
      <c r="DD3" s="472"/>
      <c r="DE3" s="472"/>
      <c r="DF3" s="472"/>
      <c r="DG3" s="472"/>
      <c r="DH3" s="472"/>
      <c r="DI3" s="542"/>
    </row>
    <row r="4" spans="1:119" ht="18.75" customHeight="1" x14ac:dyDescent="0.2">
      <c r="A4" s="181"/>
      <c r="B4" s="550"/>
      <c r="C4" s="551"/>
      <c r="D4" s="551"/>
      <c r="E4" s="552"/>
      <c r="F4" s="552"/>
      <c r="G4" s="552"/>
      <c r="H4" s="552"/>
      <c r="I4" s="552"/>
      <c r="J4" s="552"/>
      <c r="K4" s="552"/>
      <c r="L4" s="552"/>
      <c r="M4" s="552"/>
      <c r="N4" s="552"/>
      <c r="O4" s="552"/>
      <c r="P4" s="552"/>
      <c r="Q4" s="552"/>
      <c r="R4" s="556"/>
      <c r="S4" s="556"/>
      <c r="T4" s="556"/>
      <c r="U4" s="556"/>
      <c r="V4" s="557"/>
      <c r="W4" s="543"/>
      <c r="X4" s="354"/>
      <c r="Y4" s="354"/>
      <c r="Z4" s="354"/>
      <c r="AA4" s="354"/>
      <c r="AB4" s="551"/>
      <c r="AC4" s="556"/>
      <c r="AD4" s="354"/>
      <c r="AE4" s="354"/>
      <c r="AF4" s="354"/>
      <c r="AG4" s="354"/>
      <c r="AH4" s="354"/>
      <c r="AI4" s="354"/>
      <c r="AJ4" s="354"/>
      <c r="AK4" s="354"/>
      <c r="AL4" s="544"/>
      <c r="AM4" s="498"/>
      <c r="AN4" s="408"/>
      <c r="AO4" s="408"/>
      <c r="AP4" s="408"/>
      <c r="AQ4" s="408"/>
      <c r="AR4" s="408"/>
      <c r="AS4" s="408"/>
      <c r="AT4" s="408"/>
      <c r="AU4" s="408"/>
      <c r="AV4" s="408"/>
      <c r="AW4" s="408"/>
      <c r="AX4" s="583"/>
      <c r="AY4" s="384" t="s">
        <v>91</v>
      </c>
      <c r="AZ4" s="385"/>
      <c r="BA4" s="385"/>
      <c r="BB4" s="385"/>
      <c r="BC4" s="385"/>
      <c r="BD4" s="385"/>
      <c r="BE4" s="385"/>
      <c r="BF4" s="385"/>
      <c r="BG4" s="385"/>
      <c r="BH4" s="385"/>
      <c r="BI4" s="385"/>
      <c r="BJ4" s="385"/>
      <c r="BK4" s="385"/>
      <c r="BL4" s="385"/>
      <c r="BM4" s="386"/>
      <c r="BN4" s="387">
        <v>3469311</v>
      </c>
      <c r="BO4" s="388"/>
      <c r="BP4" s="388"/>
      <c r="BQ4" s="388"/>
      <c r="BR4" s="388"/>
      <c r="BS4" s="388"/>
      <c r="BT4" s="388"/>
      <c r="BU4" s="389"/>
      <c r="BV4" s="387">
        <v>3079155</v>
      </c>
      <c r="BW4" s="388"/>
      <c r="BX4" s="388"/>
      <c r="BY4" s="388"/>
      <c r="BZ4" s="388"/>
      <c r="CA4" s="388"/>
      <c r="CB4" s="388"/>
      <c r="CC4" s="389"/>
      <c r="CD4" s="568" t="s">
        <v>92</v>
      </c>
      <c r="CE4" s="569"/>
      <c r="CF4" s="569"/>
      <c r="CG4" s="569"/>
      <c r="CH4" s="569"/>
      <c r="CI4" s="569"/>
      <c r="CJ4" s="569"/>
      <c r="CK4" s="569"/>
      <c r="CL4" s="569"/>
      <c r="CM4" s="569"/>
      <c r="CN4" s="569"/>
      <c r="CO4" s="569"/>
      <c r="CP4" s="569"/>
      <c r="CQ4" s="569"/>
      <c r="CR4" s="569"/>
      <c r="CS4" s="570"/>
      <c r="CT4" s="571">
        <v>5.6</v>
      </c>
      <c r="CU4" s="572"/>
      <c r="CV4" s="572"/>
      <c r="CW4" s="572"/>
      <c r="CX4" s="572"/>
      <c r="CY4" s="572"/>
      <c r="CZ4" s="572"/>
      <c r="DA4" s="573"/>
      <c r="DB4" s="571">
        <v>7.2</v>
      </c>
      <c r="DC4" s="572"/>
      <c r="DD4" s="572"/>
      <c r="DE4" s="572"/>
      <c r="DF4" s="572"/>
      <c r="DG4" s="572"/>
      <c r="DH4" s="572"/>
      <c r="DI4" s="573"/>
    </row>
    <row r="5" spans="1:119" ht="18.75" customHeight="1" x14ac:dyDescent="0.2">
      <c r="A5" s="181"/>
      <c r="B5" s="578"/>
      <c r="C5" s="409"/>
      <c r="D5" s="409"/>
      <c r="E5" s="579"/>
      <c r="F5" s="579"/>
      <c r="G5" s="579"/>
      <c r="H5" s="579"/>
      <c r="I5" s="579"/>
      <c r="J5" s="579"/>
      <c r="K5" s="579"/>
      <c r="L5" s="579"/>
      <c r="M5" s="579"/>
      <c r="N5" s="579"/>
      <c r="O5" s="579"/>
      <c r="P5" s="579"/>
      <c r="Q5" s="579"/>
      <c r="R5" s="407"/>
      <c r="S5" s="407"/>
      <c r="T5" s="407"/>
      <c r="U5" s="407"/>
      <c r="V5" s="582"/>
      <c r="W5" s="498"/>
      <c r="X5" s="408"/>
      <c r="Y5" s="408"/>
      <c r="Z5" s="408"/>
      <c r="AA5" s="408"/>
      <c r="AB5" s="409"/>
      <c r="AC5" s="407"/>
      <c r="AD5" s="408"/>
      <c r="AE5" s="408"/>
      <c r="AF5" s="408"/>
      <c r="AG5" s="408"/>
      <c r="AH5" s="408"/>
      <c r="AI5" s="408"/>
      <c r="AJ5" s="408"/>
      <c r="AK5" s="408"/>
      <c r="AL5" s="583"/>
      <c r="AM5" s="461" t="s">
        <v>93</v>
      </c>
      <c r="AN5" s="366"/>
      <c r="AO5" s="366"/>
      <c r="AP5" s="366"/>
      <c r="AQ5" s="366"/>
      <c r="AR5" s="366"/>
      <c r="AS5" s="366"/>
      <c r="AT5" s="367"/>
      <c r="AU5" s="449" t="s">
        <v>94</v>
      </c>
      <c r="AV5" s="450"/>
      <c r="AW5" s="450"/>
      <c r="AX5" s="450"/>
      <c r="AY5" s="372" t="s">
        <v>95</v>
      </c>
      <c r="AZ5" s="373"/>
      <c r="BA5" s="373"/>
      <c r="BB5" s="373"/>
      <c r="BC5" s="373"/>
      <c r="BD5" s="373"/>
      <c r="BE5" s="373"/>
      <c r="BF5" s="373"/>
      <c r="BG5" s="373"/>
      <c r="BH5" s="373"/>
      <c r="BI5" s="373"/>
      <c r="BJ5" s="373"/>
      <c r="BK5" s="373"/>
      <c r="BL5" s="373"/>
      <c r="BM5" s="374"/>
      <c r="BN5" s="392">
        <v>3344970</v>
      </c>
      <c r="BO5" s="393"/>
      <c r="BP5" s="393"/>
      <c r="BQ5" s="393"/>
      <c r="BR5" s="393"/>
      <c r="BS5" s="393"/>
      <c r="BT5" s="393"/>
      <c r="BU5" s="394"/>
      <c r="BV5" s="392">
        <v>2938154</v>
      </c>
      <c r="BW5" s="393"/>
      <c r="BX5" s="393"/>
      <c r="BY5" s="393"/>
      <c r="BZ5" s="393"/>
      <c r="CA5" s="393"/>
      <c r="CB5" s="393"/>
      <c r="CC5" s="394"/>
      <c r="CD5" s="401" t="s">
        <v>96</v>
      </c>
      <c r="CE5" s="402"/>
      <c r="CF5" s="402"/>
      <c r="CG5" s="402"/>
      <c r="CH5" s="402"/>
      <c r="CI5" s="402"/>
      <c r="CJ5" s="402"/>
      <c r="CK5" s="402"/>
      <c r="CL5" s="402"/>
      <c r="CM5" s="402"/>
      <c r="CN5" s="402"/>
      <c r="CO5" s="402"/>
      <c r="CP5" s="402"/>
      <c r="CQ5" s="402"/>
      <c r="CR5" s="402"/>
      <c r="CS5" s="403"/>
      <c r="CT5" s="362">
        <v>93.2</v>
      </c>
      <c r="CU5" s="363"/>
      <c r="CV5" s="363"/>
      <c r="CW5" s="363"/>
      <c r="CX5" s="363"/>
      <c r="CY5" s="363"/>
      <c r="CZ5" s="363"/>
      <c r="DA5" s="364"/>
      <c r="DB5" s="362">
        <v>95.7</v>
      </c>
      <c r="DC5" s="363"/>
      <c r="DD5" s="363"/>
      <c r="DE5" s="363"/>
      <c r="DF5" s="363"/>
      <c r="DG5" s="363"/>
      <c r="DH5" s="363"/>
      <c r="DI5" s="364"/>
    </row>
    <row r="6" spans="1:119" ht="18.75" customHeight="1" x14ac:dyDescent="0.2">
      <c r="A6" s="181"/>
      <c r="B6" s="548" t="s">
        <v>97</v>
      </c>
      <c r="C6" s="406"/>
      <c r="D6" s="406"/>
      <c r="E6" s="549"/>
      <c r="F6" s="549"/>
      <c r="G6" s="549"/>
      <c r="H6" s="549"/>
      <c r="I6" s="549"/>
      <c r="J6" s="549"/>
      <c r="K6" s="549"/>
      <c r="L6" s="549" t="s">
        <v>98</v>
      </c>
      <c r="M6" s="549"/>
      <c r="N6" s="549"/>
      <c r="O6" s="549"/>
      <c r="P6" s="549"/>
      <c r="Q6" s="549"/>
      <c r="R6" s="430"/>
      <c r="S6" s="430"/>
      <c r="T6" s="430"/>
      <c r="U6" s="430"/>
      <c r="V6" s="555"/>
      <c r="W6" s="483" t="s">
        <v>99</v>
      </c>
      <c r="X6" s="405"/>
      <c r="Y6" s="405"/>
      <c r="Z6" s="405"/>
      <c r="AA6" s="405"/>
      <c r="AB6" s="406"/>
      <c r="AC6" s="560" t="s">
        <v>100</v>
      </c>
      <c r="AD6" s="561"/>
      <c r="AE6" s="561"/>
      <c r="AF6" s="561"/>
      <c r="AG6" s="561"/>
      <c r="AH6" s="561"/>
      <c r="AI6" s="561"/>
      <c r="AJ6" s="561"/>
      <c r="AK6" s="561"/>
      <c r="AL6" s="562"/>
      <c r="AM6" s="461" t="s">
        <v>101</v>
      </c>
      <c r="AN6" s="366"/>
      <c r="AO6" s="366"/>
      <c r="AP6" s="366"/>
      <c r="AQ6" s="366"/>
      <c r="AR6" s="366"/>
      <c r="AS6" s="366"/>
      <c r="AT6" s="367"/>
      <c r="AU6" s="449" t="s">
        <v>102</v>
      </c>
      <c r="AV6" s="450"/>
      <c r="AW6" s="450"/>
      <c r="AX6" s="450"/>
      <c r="AY6" s="372" t="s">
        <v>103</v>
      </c>
      <c r="AZ6" s="373"/>
      <c r="BA6" s="373"/>
      <c r="BB6" s="373"/>
      <c r="BC6" s="373"/>
      <c r="BD6" s="373"/>
      <c r="BE6" s="373"/>
      <c r="BF6" s="373"/>
      <c r="BG6" s="373"/>
      <c r="BH6" s="373"/>
      <c r="BI6" s="373"/>
      <c r="BJ6" s="373"/>
      <c r="BK6" s="373"/>
      <c r="BL6" s="373"/>
      <c r="BM6" s="374"/>
      <c r="BN6" s="392">
        <v>124341</v>
      </c>
      <c r="BO6" s="393"/>
      <c r="BP6" s="393"/>
      <c r="BQ6" s="393"/>
      <c r="BR6" s="393"/>
      <c r="BS6" s="393"/>
      <c r="BT6" s="393"/>
      <c r="BU6" s="394"/>
      <c r="BV6" s="392">
        <v>141001</v>
      </c>
      <c r="BW6" s="393"/>
      <c r="BX6" s="393"/>
      <c r="BY6" s="393"/>
      <c r="BZ6" s="393"/>
      <c r="CA6" s="393"/>
      <c r="CB6" s="393"/>
      <c r="CC6" s="394"/>
      <c r="CD6" s="401" t="s">
        <v>104</v>
      </c>
      <c r="CE6" s="402"/>
      <c r="CF6" s="402"/>
      <c r="CG6" s="402"/>
      <c r="CH6" s="402"/>
      <c r="CI6" s="402"/>
      <c r="CJ6" s="402"/>
      <c r="CK6" s="402"/>
      <c r="CL6" s="402"/>
      <c r="CM6" s="402"/>
      <c r="CN6" s="402"/>
      <c r="CO6" s="402"/>
      <c r="CP6" s="402"/>
      <c r="CQ6" s="402"/>
      <c r="CR6" s="402"/>
      <c r="CS6" s="403"/>
      <c r="CT6" s="545">
        <v>96.2</v>
      </c>
      <c r="CU6" s="546"/>
      <c r="CV6" s="546"/>
      <c r="CW6" s="546"/>
      <c r="CX6" s="546"/>
      <c r="CY6" s="546"/>
      <c r="CZ6" s="546"/>
      <c r="DA6" s="547"/>
      <c r="DB6" s="545">
        <v>98.6</v>
      </c>
      <c r="DC6" s="546"/>
      <c r="DD6" s="546"/>
      <c r="DE6" s="546"/>
      <c r="DF6" s="546"/>
      <c r="DG6" s="546"/>
      <c r="DH6" s="546"/>
      <c r="DI6" s="547"/>
    </row>
    <row r="7" spans="1:119" ht="18.75" customHeight="1" x14ac:dyDescent="0.2">
      <c r="A7" s="181"/>
      <c r="B7" s="550"/>
      <c r="C7" s="551"/>
      <c r="D7" s="551"/>
      <c r="E7" s="552"/>
      <c r="F7" s="552"/>
      <c r="G7" s="552"/>
      <c r="H7" s="552"/>
      <c r="I7" s="552"/>
      <c r="J7" s="552"/>
      <c r="K7" s="552"/>
      <c r="L7" s="552"/>
      <c r="M7" s="552"/>
      <c r="N7" s="552"/>
      <c r="O7" s="552"/>
      <c r="P7" s="552"/>
      <c r="Q7" s="552"/>
      <c r="R7" s="556"/>
      <c r="S7" s="556"/>
      <c r="T7" s="556"/>
      <c r="U7" s="556"/>
      <c r="V7" s="557"/>
      <c r="W7" s="543"/>
      <c r="X7" s="354"/>
      <c r="Y7" s="354"/>
      <c r="Z7" s="354"/>
      <c r="AA7" s="354"/>
      <c r="AB7" s="551"/>
      <c r="AC7" s="563"/>
      <c r="AD7" s="355"/>
      <c r="AE7" s="355"/>
      <c r="AF7" s="355"/>
      <c r="AG7" s="355"/>
      <c r="AH7" s="355"/>
      <c r="AI7" s="355"/>
      <c r="AJ7" s="355"/>
      <c r="AK7" s="355"/>
      <c r="AL7" s="564"/>
      <c r="AM7" s="461" t="s">
        <v>105</v>
      </c>
      <c r="AN7" s="366"/>
      <c r="AO7" s="366"/>
      <c r="AP7" s="366"/>
      <c r="AQ7" s="366"/>
      <c r="AR7" s="366"/>
      <c r="AS7" s="366"/>
      <c r="AT7" s="367"/>
      <c r="AU7" s="449" t="s">
        <v>94</v>
      </c>
      <c r="AV7" s="450"/>
      <c r="AW7" s="450"/>
      <c r="AX7" s="450"/>
      <c r="AY7" s="372" t="s">
        <v>106</v>
      </c>
      <c r="AZ7" s="373"/>
      <c r="BA7" s="373"/>
      <c r="BB7" s="373"/>
      <c r="BC7" s="373"/>
      <c r="BD7" s="373"/>
      <c r="BE7" s="373"/>
      <c r="BF7" s="373"/>
      <c r="BG7" s="373"/>
      <c r="BH7" s="373"/>
      <c r="BI7" s="373"/>
      <c r="BJ7" s="373"/>
      <c r="BK7" s="373"/>
      <c r="BL7" s="373"/>
      <c r="BM7" s="374"/>
      <c r="BN7" s="392">
        <v>11430</v>
      </c>
      <c r="BO7" s="393"/>
      <c r="BP7" s="393"/>
      <c r="BQ7" s="393"/>
      <c r="BR7" s="393"/>
      <c r="BS7" s="393"/>
      <c r="BT7" s="393"/>
      <c r="BU7" s="394"/>
      <c r="BV7" s="392">
        <v>3388</v>
      </c>
      <c r="BW7" s="393"/>
      <c r="BX7" s="393"/>
      <c r="BY7" s="393"/>
      <c r="BZ7" s="393"/>
      <c r="CA7" s="393"/>
      <c r="CB7" s="393"/>
      <c r="CC7" s="394"/>
      <c r="CD7" s="401" t="s">
        <v>107</v>
      </c>
      <c r="CE7" s="402"/>
      <c r="CF7" s="402"/>
      <c r="CG7" s="402"/>
      <c r="CH7" s="402"/>
      <c r="CI7" s="402"/>
      <c r="CJ7" s="402"/>
      <c r="CK7" s="402"/>
      <c r="CL7" s="402"/>
      <c r="CM7" s="402"/>
      <c r="CN7" s="402"/>
      <c r="CO7" s="402"/>
      <c r="CP7" s="402"/>
      <c r="CQ7" s="402"/>
      <c r="CR7" s="402"/>
      <c r="CS7" s="403"/>
      <c r="CT7" s="392">
        <v>2005892</v>
      </c>
      <c r="CU7" s="393"/>
      <c r="CV7" s="393"/>
      <c r="CW7" s="393"/>
      <c r="CX7" s="393"/>
      <c r="CY7" s="393"/>
      <c r="CZ7" s="393"/>
      <c r="DA7" s="394"/>
      <c r="DB7" s="392">
        <v>1905832</v>
      </c>
      <c r="DC7" s="393"/>
      <c r="DD7" s="393"/>
      <c r="DE7" s="393"/>
      <c r="DF7" s="393"/>
      <c r="DG7" s="393"/>
      <c r="DH7" s="393"/>
      <c r="DI7" s="394"/>
    </row>
    <row r="8" spans="1:119" ht="18.75" customHeight="1" thickBot="1" x14ac:dyDescent="0.25">
      <c r="A8" s="181"/>
      <c r="B8" s="553"/>
      <c r="C8" s="484"/>
      <c r="D8" s="484"/>
      <c r="E8" s="554"/>
      <c r="F8" s="554"/>
      <c r="G8" s="554"/>
      <c r="H8" s="554"/>
      <c r="I8" s="554"/>
      <c r="J8" s="554"/>
      <c r="K8" s="554"/>
      <c r="L8" s="554"/>
      <c r="M8" s="554"/>
      <c r="N8" s="554"/>
      <c r="O8" s="554"/>
      <c r="P8" s="554"/>
      <c r="Q8" s="554"/>
      <c r="R8" s="558"/>
      <c r="S8" s="558"/>
      <c r="T8" s="558"/>
      <c r="U8" s="558"/>
      <c r="V8" s="559"/>
      <c r="W8" s="473"/>
      <c r="X8" s="474"/>
      <c r="Y8" s="474"/>
      <c r="Z8" s="474"/>
      <c r="AA8" s="474"/>
      <c r="AB8" s="484"/>
      <c r="AC8" s="565"/>
      <c r="AD8" s="566"/>
      <c r="AE8" s="566"/>
      <c r="AF8" s="566"/>
      <c r="AG8" s="566"/>
      <c r="AH8" s="566"/>
      <c r="AI8" s="566"/>
      <c r="AJ8" s="566"/>
      <c r="AK8" s="566"/>
      <c r="AL8" s="567"/>
      <c r="AM8" s="461" t="s">
        <v>108</v>
      </c>
      <c r="AN8" s="366"/>
      <c r="AO8" s="366"/>
      <c r="AP8" s="366"/>
      <c r="AQ8" s="366"/>
      <c r="AR8" s="366"/>
      <c r="AS8" s="366"/>
      <c r="AT8" s="367"/>
      <c r="AU8" s="449" t="s">
        <v>94</v>
      </c>
      <c r="AV8" s="450"/>
      <c r="AW8" s="450"/>
      <c r="AX8" s="450"/>
      <c r="AY8" s="372" t="s">
        <v>109</v>
      </c>
      <c r="AZ8" s="373"/>
      <c r="BA8" s="373"/>
      <c r="BB8" s="373"/>
      <c r="BC8" s="373"/>
      <c r="BD8" s="373"/>
      <c r="BE8" s="373"/>
      <c r="BF8" s="373"/>
      <c r="BG8" s="373"/>
      <c r="BH8" s="373"/>
      <c r="BI8" s="373"/>
      <c r="BJ8" s="373"/>
      <c r="BK8" s="373"/>
      <c r="BL8" s="373"/>
      <c r="BM8" s="374"/>
      <c r="BN8" s="392">
        <v>112911</v>
      </c>
      <c r="BO8" s="393"/>
      <c r="BP8" s="393"/>
      <c r="BQ8" s="393"/>
      <c r="BR8" s="393"/>
      <c r="BS8" s="393"/>
      <c r="BT8" s="393"/>
      <c r="BU8" s="394"/>
      <c r="BV8" s="392">
        <v>137613</v>
      </c>
      <c r="BW8" s="393"/>
      <c r="BX8" s="393"/>
      <c r="BY8" s="393"/>
      <c r="BZ8" s="393"/>
      <c r="CA8" s="393"/>
      <c r="CB8" s="393"/>
      <c r="CC8" s="394"/>
      <c r="CD8" s="401" t="s">
        <v>110</v>
      </c>
      <c r="CE8" s="402"/>
      <c r="CF8" s="402"/>
      <c r="CG8" s="402"/>
      <c r="CH8" s="402"/>
      <c r="CI8" s="402"/>
      <c r="CJ8" s="402"/>
      <c r="CK8" s="402"/>
      <c r="CL8" s="402"/>
      <c r="CM8" s="402"/>
      <c r="CN8" s="402"/>
      <c r="CO8" s="402"/>
      <c r="CP8" s="402"/>
      <c r="CQ8" s="402"/>
      <c r="CR8" s="402"/>
      <c r="CS8" s="403"/>
      <c r="CT8" s="505">
        <v>0.25</v>
      </c>
      <c r="CU8" s="506"/>
      <c r="CV8" s="506"/>
      <c r="CW8" s="506"/>
      <c r="CX8" s="506"/>
      <c r="CY8" s="506"/>
      <c r="CZ8" s="506"/>
      <c r="DA8" s="507"/>
      <c r="DB8" s="505">
        <v>0.25</v>
      </c>
      <c r="DC8" s="506"/>
      <c r="DD8" s="506"/>
      <c r="DE8" s="506"/>
      <c r="DF8" s="506"/>
      <c r="DG8" s="506"/>
      <c r="DH8" s="506"/>
      <c r="DI8" s="507"/>
    </row>
    <row r="9" spans="1:119" ht="18.75" customHeight="1" thickBot="1" x14ac:dyDescent="0.25">
      <c r="A9" s="181"/>
      <c r="B9" s="534" t="s">
        <v>111</v>
      </c>
      <c r="C9" s="535"/>
      <c r="D9" s="535"/>
      <c r="E9" s="535"/>
      <c r="F9" s="535"/>
      <c r="G9" s="535"/>
      <c r="H9" s="535"/>
      <c r="I9" s="535"/>
      <c r="J9" s="535"/>
      <c r="K9" s="455"/>
      <c r="L9" s="536" t="s">
        <v>112</v>
      </c>
      <c r="M9" s="537"/>
      <c r="N9" s="537"/>
      <c r="O9" s="537"/>
      <c r="P9" s="537"/>
      <c r="Q9" s="538"/>
      <c r="R9" s="539">
        <v>2556</v>
      </c>
      <c r="S9" s="540"/>
      <c r="T9" s="540"/>
      <c r="U9" s="540"/>
      <c r="V9" s="541"/>
      <c r="W9" s="471" t="s">
        <v>113</v>
      </c>
      <c r="X9" s="472"/>
      <c r="Y9" s="472"/>
      <c r="Z9" s="472"/>
      <c r="AA9" s="472"/>
      <c r="AB9" s="472"/>
      <c r="AC9" s="472"/>
      <c r="AD9" s="472"/>
      <c r="AE9" s="472"/>
      <c r="AF9" s="472"/>
      <c r="AG9" s="472"/>
      <c r="AH9" s="472"/>
      <c r="AI9" s="472"/>
      <c r="AJ9" s="472"/>
      <c r="AK9" s="472"/>
      <c r="AL9" s="542"/>
      <c r="AM9" s="461" t="s">
        <v>114</v>
      </c>
      <c r="AN9" s="366"/>
      <c r="AO9" s="366"/>
      <c r="AP9" s="366"/>
      <c r="AQ9" s="366"/>
      <c r="AR9" s="366"/>
      <c r="AS9" s="366"/>
      <c r="AT9" s="367"/>
      <c r="AU9" s="449" t="s">
        <v>115</v>
      </c>
      <c r="AV9" s="450"/>
      <c r="AW9" s="450"/>
      <c r="AX9" s="450"/>
      <c r="AY9" s="372" t="s">
        <v>116</v>
      </c>
      <c r="AZ9" s="373"/>
      <c r="BA9" s="373"/>
      <c r="BB9" s="373"/>
      <c r="BC9" s="373"/>
      <c r="BD9" s="373"/>
      <c r="BE9" s="373"/>
      <c r="BF9" s="373"/>
      <c r="BG9" s="373"/>
      <c r="BH9" s="373"/>
      <c r="BI9" s="373"/>
      <c r="BJ9" s="373"/>
      <c r="BK9" s="373"/>
      <c r="BL9" s="373"/>
      <c r="BM9" s="374"/>
      <c r="BN9" s="392">
        <v>-24702</v>
      </c>
      <c r="BO9" s="393"/>
      <c r="BP9" s="393"/>
      <c r="BQ9" s="393"/>
      <c r="BR9" s="393"/>
      <c r="BS9" s="393"/>
      <c r="BT9" s="393"/>
      <c r="BU9" s="394"/>
      <c r="BV9" s="392">
        <v>-59724</v>
      </c>
      <c r="BW9" s="393"/>
      <c r="BX9" s="393"/>
      <c r="BY9" s="393"/>
      <c r="BZ9" s="393"/>
      <c r="CA9" s="393"/>
      <c r="CB9" s="393"/>
      <c r="CC9" s="394"/>
      <c r="CD9" s="401" t="s">
        <v>117</v>
      </c>
      <c r="CE9" s="402"/>
      <c r="CF9" s="402"/>
      <c r="CG9" s="402"/>
      <c r="CH9" s="402"/>
      <c r="CI9" s="402"/>
      <c r="CJ9" s="402"/>
      <c r="CK9" s="402"/>
      <c r="CL9" s="402"/>
      <c r="CM9" s="402"/>
      <c r="CN9" s="402"/>
      <c r="CO9" s="402"/>
      <c r="CP9" s="402"/>
      <c r="CQ9" s="402"/>
      <c r="CR9" s="402"/>
      <c r="CS9" s="403"/>
      <c r="CT9" s="362">
        <v>15.1</v>
      </c>
      <c r="CU9" s="363"/>
      <c r="CV9" s="363"/>
      <c r="CW9" s="363"/>
      <c r="CX9" s="363"/>
      <c r="CY9" s="363"/>
      <c r="CZ9" s="363"/>
      <c r="DA9" s="364"/>
      <c r="DB9" s="362">
        <v>14.9</v>
      </c>
      <c r="DC9" s="363"/>
      <c r="DD9" s="363"/>
      <c r="DE9" s="363"/>
      <c r="DF9" s="363"/>
      <c r="DG9" s="363"/>
      <c r="DH9" s="363"/>
      <c r="DI9" s="364"/>
    </row>
    <row r="10" spans="1:119" ht="18.75" customHeight="1" thickBot="1" x14ac:dyDescent="0.25">
      <c r="A10" s="181"/>
      <c r="B10" s="534"/>
      <c r="C10" s="535"/>
      <c r="D10" s="535"/>
      <c r="E10" s="535"/>
      <c r="F10" s="535"/>
      <c r="G10" s="535"/>
      <c r="H10" s="535"/>
      <c r="I10" s="535"/>
      <c r="J10" s="535"/>
      <c r="K10" s="455"/>
      <c r="L10" s="365" t="s">
        <v>118</v>
      </c>
      <c r="M10" s="366"/>
      <c r="N10" s="366"/>
      <c r="O10" s="366"/>
      <c r="P10" s="366"/>
      <c r="Q10" s="367"/>
      <c r="R10" s="368">
        <v>2831</v>
      </c>
      <c r="S10" s="369"/>
      <c r="T10" s="369"/>
      <c r="U10" s="369"/>
      <c r="V10" s="371"/>
      <c r="W10" s="543"/>
      <c r="X10" s="354"/>
      <c r="Y10" s="354"/>
      <c r="Z10" s="354"/>
      <c r="AA10" s="354"/>
      <c r="AB10" s="354"/>
      <c r="AC10" s="354"/>
      <c r="AD10" s="354"/>
      <c r="AE10" s="354"/>
      <c r="AF10" s="354"/>
      <c r="AG10" s="354"/>
      <c r="AH10" s="354"/>
      <c r="AI10" s="354"/>
      <c r="AJ10" s="354"/>
      <c r="AK10" s="354"/>
      <c r="AL10" s="544"/>
      <c r="AM10" s="461" t="s">
        <v>119</v>
      </c>
      <c r="AN10" s="366"/>
      <c r="AO10" s="366"/>
      <c r="AP10" s="366"/>
      <c r="AQ10" s="366"/>
      <c r="AR10" s="366"/>
      <c r="AS10" s="366"/>
      <c r="AT10" s="367"/>
      <c r="AU10" s="449" t="s">
        <v>120</v>
      </c>
      <c r="AV10" s="450"/>
      <c r="AW10" s="450"/>
      <c r="AX10" s="450"/>
      <c r="AY10" s="372" t="s">
        <v>121</v>
      </c>
      <c r="AZ10" s="373"/>
      <c r="BA10" s="373"/>
      <c r="BB10" s="373"/>
      <c r="BC10" s="373"/>
      <c r="BD10" s="373"/>
      <c r="BE10" s="373"/>
      <c r="BF10" s="373"/>
      <c r="BG10" s="373"/>
      <c r="BH10" s="373"/>
      <c r="BI10" s="373"/>
      <c r="BJ10" s="373"/>
      <c r="BK10" s="373"/>
      <c r="BL10" s="373"/>
      <c r="BM10" s="374"/>
      <c r="BN10" s="392">
        <v>66</v>
      </c>
      <c r="BO10" s="393"/>
      <c r="BP10" s="393"/>
      <c r="BQ10" s="393"/>
      <c r="BR10" s="393"/>
      <c r="BS10" s="393"/>
      <c r="BT10" s="393"/>
      <c r="BU10" s="394"/>
      <c r="BV10" s="392">
        <v>126</v>
      </c>
      <c r="BW10" s="393"/>
      <c r="BX10" s="393"/>
      <c r="BY10" s="393"/>
      <c r="BZ10" s="393"/>
      <c r="CA10" s="393"/>
      <c r="CB10" s="393"/>
      <c r="CC10" s="394"/>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34"/>
      <c r="C11" s="535"/>
      <c r="D11" s="535"/>
      <c r="E11" s="535"/>
      <c r="F11" s="535"/>
      <c r="G11" s="535"/>
      <c r="H11" s="535"/>
      <c r="I11" s="535"/>
      <c r="J11" s="535"/>
      <c r="K11" s="455"/>
      <c r="L11" s="438" t="s">
        <v>123</v>
      </c>
      <c r="M11" s="439"/>
      <c r="N11" s="439"/>
      <c r="O11" s="439"/>
      <c r="P11" s="439"/>
      <c r="Q11" s="440"/>
      <c r="R11" s="531" t="s">
        <v>124</v>
      </c>
      <c r="S11" s="532"/>
      <c r="T11" s="532"/>
      <c r="U11" s="532"/>
      <c r="V11" s="533"/>
      <c r="W11" s="543"/>
      <c r="X11" s="354"/>
      <c r="Y11" s="354"/>
      <c r="Z11" s="354"/>
      <c r="AA11" s="354"/>
      <c r="AB11" s="354"/>
      <c r="AC11" s="354"/>
      <c r="AD11" s="354"/>
      <c r="AE11" s="354"/>
      <c r="AF11" s="354"/>
      <c r="AG11" s="354"/>
      <c r="AH11" s="354"/>
      <c r="AI11" s="354"/>
      <c r="AJ11" s="354"/>
      <c r="AK11" s="354"/>
      <c r="AL11" s="544"/>
      <c r="AM11" s="461" t="s">
        <v>125</v>
      </c>
      <c r="AN11" s="366"/>
      <c r="AO11" s="366"/>
      <c r="AP11" s="366"/>
      <c r="AQ11" s="366"/>
      <c r="AR11" s="366"/>
      <c r="AS11" s="366"/>
      <c r="AT11" s="367"/>
      <c r="AU11" s="449" t="s">
        <v>126</v>
      </c>
      <c r="AV11" s="450"/>
      <c r="AW11" s="450"/>
      <c r="AX11" s="450"/>
      <c r="AY11" s="372" t="s">
        <v>127</v>
      </c>
      <c r="AZ11" s="373"/>
      <c r="BA11" s="373"/>
      <c r="BB11" s="373"/>
      <c r="BC11" s="373"/>
      <c r="BD11" s="373"/>
      <c r="BE11" s="373"/>
      <c r="BF11" s="373"/>
      <c r="BG11" s="373"/>
      <c r="BH11" s="373"/>
      <c r="BI11" s="373"/>
      <c r="BJ11" s="373"/>
      <c r="BK11" s="373"/>
      <c r="BL11" s="373"/>
      <c r="BM11" s="374"/>
      <c r="BN11" s="392">
        <v>0</v>
      </c>
      <c r="BO11" s="393"/>
      <c r="BP11" s="393"/>
      <c r="BQ11" s="393"/>
      <c r="BR11" s="393"/>
      <c r="BS11" s="393"/>
      <c r="BT11" s="393"/>
      <c r="BU11" s="394"/>
      <c r="BV11" s="392">
        <v>0</v>
      </c>
      <c r="BW11" s="393"/>
      <c r="BX11" s="393"/>
      <c r="BY11" s="393"/>
      <c r="BZ11" s="393"/>
      <c r="CA11" s="393"/>
      <c r="CB11" s="393"/>
      <c r="CC11" s="394"/>
      <c r="CD11" s="401" t="s">
        <v>128</v>
      </c>
      <c r="CE11" s="402"/>
      <c r="CF11" s="402"/>
      <c r="CG11" s="402"/>
      <c r="CH11" s="402"/>
      <c r="CI11" s="402"/>
      <c r="CJ11" s="402"/>
      <c r="CK11" s="402"/>
      <c r="CL11" s="402"/>
      <c r="CM11" s="402"/>
      <c r="CN11" s="402"/>
      <c r="CO11" s="402"/>
      <c r="CP11" s="402"/>
      <c r="CQ11" s="402"/>
      <c r="CR11" s="402"/>
      <c r="CS11" s="403"/>
      <c r="CT11" s="505" t="s">
        <v>129</v>
      </c>
      <c r="CU11" s="506"/>
      <c r="CV11" s="506"/>
      <c r="CW11" s="506"/>
      <c r="CX11" s="506"/>
      <c r="CY11" s="506"/>
      <c r="CZ11" s="506"/>
      <c r="DA11" s="507"/>
      <c r="DB11" s="505" t="s">
        <v>130</v>
      </c>
      <c r="DC11" s="506"/>
      <c r="DD11" s="506"/>
      <c r="DE11" s="506"/>
      <c r="DF11" s="506"/>
      <c r="DG11" s="506"/>
      <c r="DH11" s="506"/>
      <c r="DI11" s="507"/>
    </row>
    <row r="12" spans="1:119" ht="18.75" customHeight="1" x14ac:dyDescent="0.2">
      <c r="A12" s="181"/>
      <c r="B12" s="508" t="s">
        <v>131</v>
      </c>
      <c r="C12" s="509"/>
      <c r="D12" s="509"/>
      <c r="E12" s="509"/>
      <c r="F12" s="509"/>
      <c r="G12" s="509"/>
      <c r="H12" s="509"/>
      <c r="I12" s="509"/>
      <c r="J12" s="509"/>
      <c r="K12" s="510"/>
      <c r="L12" s="517" t="s">
        <v>132</v>
      </c>
      <c r="M12" s="518"/>
      <c r="N12" s="518"/>
      <c r="O12" s="518"/>
      <c r="P12" s="518"/>
      <c r="Q12" s="519"/>
      <c r="R12" s="520">
        <v>2666</v>
      </c>
      <c r="S12" s="521"/>
      <c r="T12" s="521"/>
      <c r="U12" s="521"/>
      <c r="V12" s="522"/>
      <c r="W12" s="523" t="s">
        <v>1</v>
      </c>
      <c r="X12" s="450"/>
      <c r="Y12" s="450"/>
      <c r="Z12" s="450"/>
      <c r="AA12" s="450"/>
      <c r="AB12" s="524"/>
      <c r="AC12" s="525" t="s">
        <v>133</v>
      </c>
      <c r="AD12" s="526"/>
      <c r="AE12" s="526"/>
      <c r="AF12" s="526"/>
      <c r="AG12" s="527"/>
      <c r="AH12" s="525" t="s">
        <v>134</v>
      </c>
      <c r="AI12" s="526"/>
      <c r="AJ12" s="526"/>
      <c r="AK12" s="526"/>
      <c r="AL12" s="528"/>
      <c r="AM12" s="461" t="s">
        <v>135</v>
      </c>
      <c r="AN12" s="366"/>
      <c r="AO12" s="366"/>
      <c r="AP12" s="366"/>
      <c r="AQ12" s="366"/>
      <c r="AR12" s="366"/>
      <c r="AS12" s="366"/>
      <c r="AT12" s="367"/>
      <c r="AU12" s="449" t="s">
        <v>136</v>
      </c>
      <c r="AV12" s="450"/>
      <c r="AW12" s="450"/>
      <c r="AX12" s="450"/>
      <c r="AY12" s="372" t="s">
        <v>137</v>
      </c>
      <c r="AZ12" s="373"/>
      <c r="BA12" s="373"/>
      <c r="BB12" s="373"/>
      <c r="BC12" s="373"/>
      <c r="BD12" s="373"/>
      <c r="BE12" s="373"/>
      <c r="BF12" s="373"/>
      <c r="BG12" s="373"/>
      <c r="BH12" s="373"/>
      <c r="BI12" s="373"/>
      <c r="BJ12" s="373"/>
      <c r="BK12" s="373"/>
      <c r="BL12" s="373"/>
      <c r="BM12" s="374"/>
      <c r="BN12" s="392">
        <v>0</v>
      </c>
      <c r="BO12" s="393"/>
      <c r="BP12" s="393"/>
      <c r="BQ12" s="393"/>
      <c r="BR12" s="393"/>
      <c r="BS12" s="393"/>
      <c r="BT12" s="393"/>
      <c r="BU12" s="394"/>
      <c r="BV12" s="392">
        <v>45000</v>
      </c>
      <c r="BW12" s="393"/>
      <c r="BX12" s="393"/>
      <c r="BY12" s="393"/>
      <c r="BZ12" s="393"/>
      <c r="CA12" s="393"/>
      <c r="CB12" s="393"/>
      <c r="CC12" s="394"/>
      <c r="CD12" s="401" t="s">
        <v>138</v>
      </c>
      <c r="CE12" s="402"/>
      <c r="CF12" s="402"/>
      <c r="CG12" s="402"/>
      <c r="CH12" s="402"/>
      <c r="CI12" s="402"/>
      <c r="CJ12" s="402"/>
      <c r="CK12" s="402"/>
      <c r="CL12" s="402"/>
      <c r="CM12" s="402"/>
      <c r="CN12" s="402"/>
      <c r="CO12" s="402"/>
      <c r="CP12" s="402"/>
      <c r="CQ12" s="402"/>
      <c r="CR12" s="402"/>
      <c r="CS12" s="403"/>
      <c r="CT12" s="505" t="s">
        <v>139</v>
      </c>
      <c r="CU12" s="506"/>
      <c r="CV12" s="506"/>
      <c r="CW12" s="506"/>
      <c r="CX12" s="506"/>
      <c r="CY12" s="506"/>
      <c r="CZ12" s="506"/>
      <c r="DA12" s="507"/>
      <c r="DB12" s="505" t="s">
        <v>140</v>
      </c>
      <c r="DC12" s="506"/>
      <c r="DD12" s="506"/>
      <c r="DE12" s="506"/>
      <c r="DF12" s="506"/>
      <c r="DG12" s="506"/>
      <c r="DH12" s="506"/>
      <c r="DI12" s="507"/>
    </row>
    <row r="13" spans="1:119" ht="18.75" customHeight="1" x14ac:dyDescent="0.2">
      <c r="A13" s="181"/>
      <c r="B13" s="511"/>
      <c r="C13" s="512"/>
      <c r="D13" s="512"/>
      <c r="E13" s="512"/>
      <c r="F13" s="512"/>
      <c r="G13" s="512"/>
      <c r="H13" s="512"/>
      <c r="I13" s="512"/>
      <c r="J13" s="512"/>
      <c r="K13" s="513"/>
      <c r="L13" s="190"/>
      <c r="M13" s="492" t="s">
        <v>141</v>
      </c>
      <c r="N13" s="493"/>
      <c r="O13" s="493"/>
      <c r="P13" s="493"/>
      <c r="Q13" s="494"/>
      <c r="R13" s="495">
        <v>2627</v>
      </c>
      <c r="S13" s="496"/>
      <c r="T13" s="496"/>
      <c r="U13" s="496"/>
      <c r="V13" s="497"/>
      <c r="W13" s="483" t="s">
        <v>142</v>
      </c>
      <c r="X13" s="405"/>
      <c r="Y13" s="405"/>
      <c r="Z13" s="405"/>
      <c r="AA13" s="405"/>
      <c r="AB13" s="406"/>
      <c r="AC13" s="368">
        <v>235</v>
      </c>
      <c r="AD13" s="369"/>
      <c r="AE13" s="369"/>
      <c r="AF13" s="369"/>
      <c r="AG13" s="370"/>
      <c r="AH13" s="368">
        <v>233</v>
      </c>
      <c r="AI13" s="369"/>
      <c r="AJ13" s="369"/>
      <c r="AK13" s="369"/>
      <c r="AL13" s="371"/>
      <c r="AM13" s="461" t="s">
        <v>143</v>
      </c>
      <c r="AN13" s="366"/>
      <c r="AO13" s="366"/>
      <c r="AP13" s="366"/>
      <c r="AQ13" s="366"/>
      <c r="AR13" s="366"/>
      <c r="AS13" s="366"/>
      <c r="AT13" s="367"/>
      <c r="AU13" s="449" t="s">
        <v>144</v>
      </c>
      <c r="AV13" s="450"/>
      <c r="AW13" s="450"/>
      <c r="AX13" s="450"/>
      <c r="AY13" s="372" t="s">
        <v>145</v>
      </c>
      <c r="AZ13" s="373"/>
      <c r="BA13" s="373"/>
      <c r="BB13" s="373"/>
      <c r="BC13" s="373"/>
      <c r="BD13" s="373"/>
      <c r="BE13" s="373"/>
      <c r="BF13" s="373"/>
      <c r="BG13" s="373"/>
      <c r="BH13" s="373"/>
      <c r="BI13" s="373"/>
      <c r="BJ13" s="373"/>
      <c r="BK13" s="373"/>
      <c r="BL13" s="373"/>
      <c r="BM13" s="374"/>
      <c r="BN13" s="392">
        <v>-24636</v>
      </c>
      <c r="BO13" s="393"/>
      <c r="BP13" s="393"/>
      <c r="BQ13" s="393"/>
      <c r="BR13" s="393"/>
      <c r="BS13" s="393"/>
      <c r="BT13" s="393"/>
      <c r="BU13" s="394"/>
      <c r="BV13" s="392">
        <v>-104598</v>
      </c>
      <c r="BW13" s="393"/>
      <c r="BX13" s="393"/>
      <c r="BY13" s="393"/>
      <c r="BZ13" s="393"/>
      <c r="CA13" s="393"/>
      <c r="CB13" s="393"/>
      <c r="CC13" s="394"/>
      <c r="CD13" s="401" t="s">
        <v>146</v>
      </c>
      <c r="CE13" s="402"/>
      <c r="CF13" s="402"/>
      <c r="CG13" s="402"/>
      <c r="CH13" s="402"/>
      <c r="CI13" s="402"/>
      <c r="CJ13" s="402"/>
      <c r="CK13" s="402"/>
      <c r="CL13" s="402"/>
      <c r="CM13" s="402"/>
      <c r="CN13" s="402"/>
      <c r="CO13" s="402"/>
      <c r="CP13" s="402"/>
      <c r="CQ13" s="402"/>
      <c r="CR13" s="402"/>
      <c r="CS13" s="403"/>
      <c r="CT13" s="362">
        <v>14.4</v>
      </c>
      <c r="CU13" s="363"/>
      <c r="CV13" s="363"/>
      <c r="CW13" s="363"/>
      <c r="CX13" s="363"/>
      <c r="CY13" s="363"/>
      <c r="CZ13" s="363"/>
      <c r="DA13" s="364"/>
      <c r="DB13" s="362">
        <v>14.2</v>
      </c>
      <c r="DC13" s="363"/>
      <c r="DD13" s="363"/>
      <c r="DE13" s="363"/>
      <c r="DF13" s="363"/>
      <c r="DG13" s="363"/>
      <c r="DH13" s="363"/>
      <c r="DI13" s="364"/>
    </row>
    <row r="14" spans="1:119" ht="18.75" customHeight="1" thickBot="1" x14ac:dyDescent="0.25">
      <c r="A14" s="181"/>
      <c r="B14" s="511"/>
      <c r="C14" s="512"/>
      <c r="D14" s="512"/>
      <c r="E14" s="512"/>
      <c r="F14" s="512"/>
      <c r="G14" s="512"/>
      <c r="H14" s="512"/>
      <c r="I14" s="512"/>
      <c r="J14" s="512"/>
      <c r="K14" s="513"/>
      <c r="L14" s="485" t="s">
        <v>147</v>
      </c>
      <c r="M14" s="529"/>
      <c r="N14" s="529"/>
      <c r="O14" s="529"/>
      <c r="P14" s="529"/>
      <c r="Q14" s="530"/>
      <c r="R14" s="495">
        <v>2722</v>
      </c>
      <c r="S14" s="496"/>
      <c r="T14" s="496"/>
      <c r="U14" s="496"/>
      <c r="V14" s="497"/>
      <c r="W14" s="498"/>
      <c r="X14" s="408"/>
      <c r="Y14" s="408"/>
      <c r="Z14" s="408"/>
      <c r="AA14" s="408"/>
      <c r="AB14" s="409"/>
      <c r="AC14" s="488">
        <v>14.6</v>
      </c>
      <c r="AD14" s="489"/>
      <c r="AE14" s="489"/>
      <c r="AF14" s="489"/>
      <c r="AG14" s="490"/>
      <c r="AH14" s="488">
        <v>14.2</v>
      </c>
      <c r="AI14" s="489"/>
      <c r="AJ14" s="489"/>
      <c r="AK14" s="489"/>
      <c r="AL14" s="491"/>
      <c r="AM14" s="461"/>
      <c r="AN14" s="366"/>
      <c r="AO14" s="366"/>
      <c r="AP14" s="366"/>
      <c r="AQ14" s="366"/>
      <c r="AR14" s="366"/>
      <c r="AS14" s="366"/>
      <c r="AT14" s="367"/>
      <c r="AU14" s="449"/>
      <c r="AV14" s="450"/>
      <c r="AW14" s="450"/>
      <c r="AX14" s="450"/>
      <c r="AY14" s="372"/>
      <c r="AZ14" s="373"/>
      <c r="BA14" s="373"/>
      <c r="BB14" s="373"/>
      <c r="BC14" s="373"/>
      <c r="BD14" s="373"/>
      <c r="BE14" s="373"/>
      <c r="BF14" s="373"/>
      <c r="BG14" s="373"/>
      <c r="BH14" s="373"/>
      <c r="BI14" s="373"/>
      <c r="BJ14" s="373"/>
      <c r="BK14" s="373"/>
      <c r="BL14" s="373"/>
      <c r="BM14" s="374"/>
      <c r="BN14" s="392"/>
      <c r="BO14" s="393"/>
      <c r="BP14" s="393"/>
      <c r="BQ14" s="393"/>
      <c r="BR14" s="393"/>
      <c r="BS14" s="393"/>
      <c r="BT14" s="393"/>
      <c r="BU14" s="394"/>
      <c r="BV14" s="392"/>
      <c r="BW14" s="393"/>
      <c r="BX14" s="393"/>
      <c r="BY14" s="393"/>
      <c r="BZ14" s="393"/>
      <c r="CA14" s="393"/>
      <c r="CB14" s="393"/>
      <c r="CC14" s="394"/>
      <c r="CD14" s="398" t="s">
        <v>148</v>
      </c>
      <c r="CE14" s="399"/>
      <c r="CF14" s="399"/>
      <c r="CG14" s="399"/>
      <c r="CH14" s="399"/>
      <c r="CI14" s="399"/>
      <c r="CJ14" s="399"/>
      <c r="CK14" s="399"/>
      <c r="CL14" s="399"/>
      <c r="CM14" s="399"/>
      <c r="CN14" s="399"/>
      <c r="CO14" s="399"/>
      <c r="CP14" s="399"/>
      <c r="CQ14" s="399"/>
      <c r="CR14" s="399"/>
      <c r="CS14" s="400"/>
      <c r="CT14" s="499">
        <v>97.7</v>
      </c>
      <c r="CU14" s="500"/>
      <c r="CV14" s="500"/>
      <c r="CW14" s="500"/>
      <c r="CX14" s="500"/>
      <c r="CY14" s="500"/>
      <c r="CZ14" s="500"/>
      <c r="DA14" s="501"/>
      <c r="DB14" s="499">
        <v>103.1</v>
      </c>
      <c r="DC14" s="500"/>
      <c r="DD14" s="500"/>
      <c r="DE14" s="500"/>
      <c r="DF14" s="500"/>
      <c r="DG14" s="500"/>
      <c r="DH14" s="500"/>
      <c r="DI14" s="501"/>
    </row>
    <row r="15" spans="1:119" ht="18.75" customHeight="1" x14ac:dyDescent="0.2">
      <c r="A15" s="181"/>
      <c r="B15" s="511"/>
      <c r="C15" s="512"/>
      <c r="D15" s="512"/>
      <c r="E15" s="512"/>
      <c r="F15" s="512"/>
      <c r="G15" s="512"/>
      <c r="H15" s="512"/>
      <c r="I15" s="512"/>
      <c r="J15" s="512"/>
      <c r="K15" s="513"/>
      <c r="L15" s="190"/>
      <c r="M15" s="492" t="s">
        <v>141</v>
      </c>
      <c r="N15" s="493"/>
      <c r="O15" s="493"/>
      <c r="P15" s="493"/>
      <c r="Q15" s="494"/>
      <c r="R15" s="495">
        <v>2681</v>
      </c>
      <c r="S15" s="496"/>
      <c r="T15" s="496"/>
      <c r="U15" s="496"/>
      <c r="V15" s="497"/>
      <c r="W15" s="483" t="s">
        <v>149</v>
      </c>
      <c r="X15" s="405"/>
      <c r="Y15" s="405"/>
      <c r="Z15" s="405"/>
      <c r="AA15" s="405"/>
      <c r="AB15" s="406"/>
      <c r="AC15" s="368">
        <v>348</v>
      </c>
      <c r="AD15" s="369"/>
      <c r="AE15" s="369"/>
      <c r="AF15" s="369"/>
      <c r="AG15" s="370"/>
      <c r="AH15" s="368">
        <v>341</v>
      </c>
      <c r="AI15" s="369"/>
      <c r="AJ15" s="369"/>
      <c r="AK15" s="369"/>
      <c r="AL15" s="371"/>
      <c r="AM15" s="461"/>
      <c r="AN15" s="366"/>
      <c r="AO15" s="366"/>
      <c r="AP15" s="366"/>
      <c r="AQ15" s="366"/>
      <c r="AR15" s="366"/>
      <c r="AS15" s="366"/>
      <c r="AT15" s="367"/>
      <c r="AU15" s="449"/>
      <c r="AV15" s="450"/>
      <c r="AW15" s="450"/>
      <c r="AX15" s="450"/>
      <c r="AY15" s="384" t="s">
        <v>150</v>
      </c>
      <c r="AZ15" s="385"/>
      <c r="BA15" s="385"/>
      <c r="BB15" s="385"/>
      <c r="BC15" s="385"/>
      <c r="BD15" s="385"/>
      <c r="BE15" s="385"/>
      <c r="BF15" s="385"/>
      <c r="BG15" s="385"/>
      <c r="BH15" s="385"/>
      <c r="BI15" s="385"/>
      <c r="BJ15" s="385"/>
      <c r="BK15" s="385"/>
      <c r="BL15" s="385"/>
      <c r="BM15" s="386"/>
      <c r="BN15" s="387">
        <v>473696</v>
      </c>
      <c r="BO15" s="388"/>
      <c r="BP15" s="388"/>
      <c r="BQ15" s="388"/>
      <c r="BR15" s="388"/>
      <c r="BS15" s="388"/>
      <c r="BT15" s="388"/>
      <c r="BU15" s="389"/>
      <c r="BV15" s="387">
        <v>455724</v>
      </c>
      <c r="BW15" s="388"/>
      <c r="BX15" s="388"/>
      <c r="BY15" s="388"/>
      <c r="BZ15" s="388"/>
      <c r="CA15" s="388"/>
      <c r="CB15" s="388"/>
      <c r="CC15" s="389"/>
      <c r="CD15" s="502" t="s">
        <v>151</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11"/>
      <c r="C16" s="512"/>
      <c r="D16" s="512"/>
      <c r="E16" s="512"/>
      <c r="F16" s="512"/>
      <c r="G16" s="512"/>
      <c r="H16" s="512"/>
      <c r="I16" s="512"/>
      <c r="J16" s="512"/>
      <c r="K16" s="513"/>
      <c r="L16" s="485" t="s">
        <v>152</v>
      </c>
      <c r="M16" s="486"/>
      <c r="N16" s="486"/>
      <c r="O16" s="486"/>
      <c r="P16" s="486"/>
      <c r="Q16" s="487"/>
      <c r="R16" s="480" t="s">
        <v>153</v>
      </c>
      <c r="S16" s="481"/>
      <c r="T16" s="481"/>
      <c r="U16" s="481"/>
      <c r="V16" s="482"/>
      <c r="W16" s="498"/>
      <c r="X16" s="408"/>
      <c r="Y16" s="408"/>
      <c r="Z16" s="408"/>
      <c r="AA16" s="408"/>
      <c r="AB16" s="409"/>
      <c r="AC16" s="488">
        <v>21.6</v>
      </c>
      <c r="AD16" s="489"/>
      <c r="AE16" s="489"/>
      <c r="AF16" s="489"/>
      <c r="AG16" s="490"/>
      <c r="AH16" s="488">
        <v>20.8</v>
      </c>
      <c r="AI16" s="489"/>
      <c r="AJ16" s="489"/>
      <c r="AK16" s="489"/>
      <c r="AL16" s="491"/>
      <c r="AM16" s="461"/>
      <c r="AN16" s="366"/>
      <c r="AO16" s="366"/>
      <c r="AP16" s="366"/>
      <c r="AQ16" s="366"/>
      <c r="AR16" s="366"/>
      <c r="AS16" s="366"/>
      <c r="AT16" s="367"/>
      <c r="AU16" s="449"/>
      <c r="AV16" s="450"/>
      <c r="AW16" s="450"/>
      <c r="AX16" s="450"/>
      <c r="AY16" s="372" t="s">
        <v>154</v>
      </c>
      <c r="AZ16" s="373"/>
      <c r="BA16" s="373"/>
      <c r="BB16" s="373"/>
      <c r="BC16" s="373"/>
      <c r="BD16" s="373"/>
      <c r="BE16" s="373"/>
      <c r="BF16" s="373"/>
      <c r="BG16" s="373"/>
      <c r="BH16" s="373"/>
      <c r="BI16" s="373"/>
      <c r="BJ16" s="373"/>
      <c r="BK16" s="373"/>
      <c r="BL16" s="373"/>
      <c r="BM16" s="374"/>
      <c r="BN16" s="392">
        <v>1818366</v>
      </c>
      <c r="BO16" s="393"/>
      <c r="BP16" s="393"/>
      <c r="BQ16" s="393"/>
      <c r="BR16" s="393"/>
      <c r="BS16" s="393"/>
      <c r="BT16" s="393"/>
      <c r="BU16" s="394"/>
      <c r="BV16" s="392">
        <v>1723490</v>
      </c>
      <c r="BW16" s="393"/>
      <c r="BX16" s="393"/>
      <c r="BY16" s="393"/>
      <c r="BZ16" s="393"/>
      <c r="CA16" s="393"/>
      <c r="CB16" s="393"/>
      <c r="CC16" s="394"/>
      <c r="CD16" s="194"/>
      <c r="CE16" s="390"/>
      <c r="CF16" s="390"/>
      <c r="CG16" s="390"/>
      <c r="CH16" s="390"/>
      <c r="CI16" s="390"/>
      <c r="CJ16" s="390"/>
      <c r="CK16" s="390"/>
      <c r="CL16" s="390"/>
      <c r="CM16" s="390"/>
      <c r="CN16" s="390"/>
      <c r="CO16" s="390"/>
      <c r="CP16" s="390"/>
      <c r="CQ16" s="390"/>
      <c r="CR16" s="390"/>
      <c r="CS16" s="391"/>
      <c r="CT16" s="362"/>
      <c r="CU16" s="363"/>
      <c r="CV16" s="363"/>
      <c r="CW16" s="363"/>
      <c r="CX16" s="363"/>
      <c r="CY16" s="363"/>
      <c r="CZ16" s="363"/>
      <c r="DA16" s="364"/>
      <c r="DB16" s="362"/>
      <c r="DC16" s="363"/>
      <c r="DD16" s="363"/>
      <c r="DE16" s="363"/>
      <c r="DF16" s="363"/>
      <c r="DG16" s="363"/>
      <c r="DH16" s="363"/>
      <c r="DI16" s="364"/>
    </row>
    <row r="17" spans="1:113" ht="18.75" customHeight="1" thickBot="1" x14ac:dyDescent="0.25">
      <c r="A17" s="181"/>
      <c r="B17" s="514"/>
      <c r="C17" s="515"/>
      <c r="D17" s="515"/>
      <c r="E17" s="515"/>
      <c r="F17" s="515"/>
      <c r="G17" s="515"/>
      <c r="H17" s="515"/>
      <c r="I17" s="515"/>
      <c r="J17" s="515"/>
      <c r="K17" s="516"/>
      <c r="L17" s="195"/>
      <c r="M17" s="477" t="s">
        <v>155</v>
      </c>
      <c r="N17" s="478"/>
      <c r="O17" s="478"/>
      <c r="P17" s="478"/>
      <c r="Q17" s="479"/>
      <c r="R17" s="480" t="s">
        <v>156</v>
      </c>
      <c r="S17" s="481"/>
      <c r="T17" s="481"/>
      <c r="U17" s="481"/>
      <c r="V17" s="482"/>
      <c r="W17" s="483" t="s">
        <v>157</v>
      </c>
      <c r="X17" s="405"/>
      <c r="Y17" s="405"/>
      <c r="Z17" s="405"/>
      <c r="AA17" s="405"/>
      <c r="AB17" s="406"/>
      <c r="AC17" s="368">
        <v>1026</v>
      </c>
      <c r="AD17" s="369"/>
      <c r="AE17" s="369"/>
      <c r="AF17" s="369"/>
      <c r="AG17" s="370"/>
      <c r="AH17" s="368">
        <v>1067</v>
      </c>
      <c r="AI17" s="369"/>
      <c r="AJ17" s="369"/>
      <c r="AK17" s="369"/>
      <c r="AL17" s="371"/>
      <c r="AM17" s="461"/>
      <c r="AN17" s="366"/>
      <c r="AO17" s="366"/>
      <c r="AP17" s="366"/>
      <c r="AQ17" s="366"/>
      <c r="AR17" s="366"/>
      <c r="AS17" s="366"/>
      <c r="AT17" s="367"/>
      <c r="AU17" s="449"/>
      <c r="AV17" s="450"/>
      <c r="AW17" s="450"/>
      <c r="AX17" s="450"/>
      <c r="AY17" s="372" t="s">
        <v>158</v>
      </c>
      <c r="AZ17" s="373"/>
      <c r="BA17" s="373"/>
      <c r="BB17" s="373"/>
      <c r="BC17" s="373"/>
      <c r="BD17" s="373"/>
      <c r="BE17" s="373"/>
      <c r="BF17" s="373"/>
      <c r="BG17" s="373"/>
      <c r="BH17" s="373"/>
      <c r="BI17" s="373"/>
      <c r="BJ17" s="373"/>
      <c r="BK17" s="373"/>
      <c r="BL17" s="373"/>
      <c r="BM17" s="374"/>
      <c r="BN17" s="392">
        <v>603067</v>
      </c>
      <c r="BO17" s="393"/>
      <c r="BP17" s="393"/>
      <c r="BQ17" s="393"/>
      <c r="BR17" s="393"/>
      <c r="BS17" s="393"/>
      <c r="BT17" s="393"/>
      <c r="BU17" s="394"/>
      <c r="BV17" s="392">
        <v>581913</v>
      </c>
      <c r="BW17" s="393"/>
      <c r="BX17" s="393"/>
      <c r="BY17" s="393"/>
      <c r="BZ17" s="393"/>
      <c r="CA17" s="393"/>
      <c r="CB17" s="393"/>
      <c r="CC17" s="394"/>
      <c r="CD17" s="194"/>
      <c r="CE17" s="390"/>
      <c r="CF17" s="390"/>
      <c r="CG17" s="390"/>
      <c r="CH17" s="390"/>
      <c r="CI17" s="390"/>
      <c r="CJ17" s="390"/>
      <c r="CK17" s="390"/>
      <c r="CL17" s="390"/>
      <c r="CM17" s="390"/>
      <c r="CN17" s="390"/>
      <c r="CO17" s="390"/>
      <c r="CP17" s="390"/>
      <c r="CQ17" s="390"/>
      <c r="CR17" s="390"/>
      <c r="CS17" s="391"/>
      <c r="CT17" s="362"/>
      <c r="CU17" s="363"/>
      <c r="CV17" s="363"/>
      <c r="CW17" s="363"/>
      <c r="CX17" s="363"/>
      <c r="CY17" s="363"/>
      <c r="CZ17" s="363"/>
      <c r="DA17" s="364"/>
      <c r="DB17" s="362"/>
      <c r="DC17" s="363"/>
      <c r="DD17" s="363"/>
      <c r="DE17" s="363"/>
      <c r="DF17" s="363"/>
      <c r="DG17" s="363"/>
      <c r="DH17" s="363"/>
      <c r="DI17" s="364"/>
    </row>
    <row r="18" spans="1:113" ht="18.75" customHeight="1" thickBot="1" x14ac:dyDescent="0.25">
      <c r="A18" s="181"/>
      <c r="B18" s="454" t="s">
        <v>159</v>
      </c>
      <c r="C18" s="455"/>
      <c r="D18" s="455"/>
      <c r="E18" s="456"/>
      <c r="F18" s="456"/>
      <c r="G18" s="456"/>
      <c r="H18" s="456"/>
      <c r="I18" s="456"/>
      <c r="J18" s="456"/>
      <c r="K18" s="456"/>
      <c r="L18" s="457">
        <v>234.08</v>
      </c>
      <c r="M18" s="457"/>
      <c r="N18" s="457"/>
      <c r="O18" s="457"/>
      <c r="P18" s="457"/>
      <c r="Q18" s="457"/>
      <c r="R18" s="458"/>
      <c r="S18" s="458"/>
      <c r="T18" s="458"/>
      <c r="U18" s="458"/>
      <c r="V18" s="459"/>
      <c r="W18" s="473"/>
      <c r="X18" s="474"/>
      <c r="Y18" s="474"/>
      <c r="Z18" s="474"/>
      <c r="AA18" s="474"/>
      <c r="AB18" s="484"/>
      <c r="AC18" s="356">
        <v>63.8</v>
      </c>
      <c r="AD18" s="357"/>
      <c r="AE18" s="357"/>
      <c r="AF18" s="357"/>
      <c r="AG18" s="460"/>
      <c r="AH18" s="356">
        <v>65</v>
      </c>
      <c r="AI18" s="357"/>
      <c r="AJ18" s="357"/>
      <c r="AK18" s="357"/>
      <c r="AL18" s="358"/>
      <c r="AM18" s="461"/>
      <c r="AN18" s="366"/>
      <c r="AO18" s="366"/>
      <c r="AP18" s="366"/>
      <c r="AQ18" s="366"/>
      <c r="AR18" s="366"/>
      <c r="AS18" s="366"/>
      <c r="AT18" s="367"/>
      <c r="AU18" s="449"/>
      <c r="AV18" s="450"/>
      <c r="AW18" s="450"/>
      <c r="AX18" s="450"/>
      <c r="AY18" s="372" t="s">
        <v>160</v>
      </c>
      <c r="AZ18" s="373"/>
      <c r="BA18" s="373"/>
      <c r="BB18" s="373"/>
      <c r="BC18" s="373"/>
      <c r="BD18" s="373"/>
      <c r="BE18" s="373"/>
      <c r="BF18" s="373"/>
      <c r="BG18" s="373"/>
      <c r="BH18" s="373"/>
      <c r="BI18" s="373"/>
      <c r="BJ18" s="373"/>
      <c r="BK18" s="373"/>
      <c r="BL18" s="373"/>
      <c r="BM18" s="374"/>
      <c r="BN18" s="392">
        <v>1886191</v>
      </c>
      <c r="BO18" s="393"/>
      <c r="BP18" s="393"/>
      <c r="BQ18" s="393"/>
      <c r="BR18" s="393"/>
      <c r="BS18" s="393"/>
      <c r="BT18" s="393"/>
      <c r="BU18" s="394"/>
      <c r="BV18" s="392">
        <v>1889657</v>
      </c>
      <c r="BW18" s="393"/>
      <c r="BX18" s="393"/>
      <c r="BY18" s="393"/>
      <c r="BZ18" s="393"/>
      <c r="CA18" s="393"/>
      <c r="CB18" s="393"/>
      <c r="CC18" s="394"/>
      <c r="CD18" s="194"/>
      <c r="CE18" s="390"/>
      <c r="CF18" s="390"/>
      <c r="CG18" s="390"/>
      <c r="CH18" s="390"/>
      <c r="CI18" s="390"/>
      <c r="CJ18" s="390"/>
      <c r="CK18" s="390"/>
      <c r="CL18" s="390"/>
      <c r="CM18" s="390"/>
      <c r="CN18" s="390"/>
      <c r="CO18" s="390"/>
      <c r="CP18" s="390"/>
      <c r="CQ18" s="390"/>
      <c r="CR18" s="390"/>
      <c r="CS18" s="391"/>
      <c r="CT18" s="362"/>
      <c r="CU18" s="363"/>
      <c r="CV18" s="363"/>
      <c r="CW18" s="363"/>
      <c r="CX18" s="363"/>
      <c r="CY18" s="363"/>
      <c r="CZ18" s="363"/>
      <c r="DA18" s="364"/>
      <c r="DB18" s="362"/>
      <c r="DC18" s="363"/>
      <c r="DD18" s="363"/>
      <c r="DE18" s="363"/>
      <c r="DF18" s="363"/>
      <c r="DG18" s="363"/>
      <c r="DH18" s="363"/>
      <c r="DI18" s="364"/>
    </row>
    <row r="19" spans="1:113" ht="18.75" customHeight="1" thickBot="1" x14ac:dyDescent="0.25">
      <c r="A19" s="181"/>
      <c r="B19" s="454" t="s">
        <v>161</v>
      </c>
      <c r="C19" s="455"/>
      <c r="D19" s="455"/>
      <c r="E19" s="456"/>
      <c r="F19" s="456"/>
      <c r="G19" s="456"/>
      <c r="H19" s="456"/>
      <c r="I19" s="456"/>
      <c r="J19" s="456"/>
      <c r="K19" s="456"/>
      <c r="L19" s="462">
        <v>11</v>
      </c>
      <c r="M19" s="462"/>
      <c r="N19" s="462"/>
      <c r="O19" s="462"/>
      <c r="P19" s="462"/>
      <c r="Q19" s="462"/>
      <c r="R19" s="463"/>
      <c r="S19" s="463"/>
      <c r="T19" s="463"/>
      <c r="U19" s="463"/>
      <c r="V19" s="464"/>
      <c r="W19" s="471"/>
      <c r="X19" s="472"/>
      <c r="Y19" s="472"/>
      <c r="Z19" s="472"/>
      <c r="AA19" s="472"/>
      <c r="AB19" s="472"/>
      <c r="AC19" s="475"/>
      <c r="AD19" s="475"/>
      <c r="AE19" s="475"/>
      <c r="AF19" s="475"/>
      <c r="AG19" s="475"/>
      <c r="AH19" s="475"/>
      <c r="AI19" s="475"/>
      <c r="AJ19" s="475"/>
      <c r="AK19" s="475"/>
      <c r="AL19" s="476"/>
      <c r="AM19" s="461"/>
      <c r="AN19" s="366"/>
      <c r="AO19" s="366"/>
      <c r="AP19" s="366"/>
      <c r="AQ19" s="366"/>
      <c r="AR19" s="366"/>
      <c r="AS19" s="366"/>
      <c r="AT19" s="367"/>
      <c r="AU19" s="449"/>
      <c r="AV19" s="450"/>
      <c r="AW19" s="450"/>
      <c r="AX19" s="450"/>
      <c r="AY19" s="372" t="s">
        <v>162</v>
      </c>
      <c r="AZ19" s="373"/>
      <c r="BA19" s="373"/>
      <c r="BB19" s="373"/>
      <c r="BC19" s="373"/>
      <c r="BD19" s="373"/>
      <c r="BE19" s="373"/>
      <c r="BF19" s="373"/>
      <c r="BG19" s="373"/>
      <c r="BH19" s="373"/>
      <c r="BI19" s="373"/>
      <c r="BJ19" s="373"/>
      <c r="BK19" s="373"/>
      <c r="BL19" s="373"/>
      <c r="BM19" s="374"/>
      <c r="BN19" s="392">
        <v>2549385</v>
      </c>
      <c r="BO19" s="393"/>
      <c r="BP19" s="393"/>
      <c r="BQ19" s="393"/>
      <c r="BR19" s="393"/>
      <c r="BS19" s="393"/>
      <c r="BT19" s="393"/>
      <c r="BU19" s="394"/>
      <c r="BV19" s="392">
        <v>2406915</v>
      </c>
      <c r="BW19" s="393"/>
      <c r="BX19" s="393"/>
      <c r="BY19" s="393"/>
      <c r="BZ19" s="393"/>
      <c r="CA19" s="393"/>
      <c r="CB19" s="393"/>
      <c r="CC19" s="394"/>
      <c r="CD19" s="194"/>
      <c r="CE19" s="390"/>
      <c r="CF19" s="390"/>
      <c r="CG19" s="390"/>
      <c r="CH19" s="390"/>
      <c r="CI19" s="390"/>
      <c r="CJ19" s="390"/>
      <c r="CK19" s="390"/>
      <c r="CL19" s="390"/>
      <c r="CM19" s="390"/>
      <c r="CN19" s="390"/>
      <c r="CO19" s="390"/>
      <c r="CP19" s="390"/>
      <c r="CQ19" s="390"/>
      <c r="CR19" s="390"/>
      <c r="CS19" s="391"/>
      <c r="CT19" s="362"/>
      <c r="CU19" s="363"/>
      <c r="CV19" s="363"/>
      <c r="CW19" s="363"/>
      <c r="CX19" s="363"/>
      <c r="CY19" s="363"/>
      <c r="CZ19" s="363"/>
      <c r="DA19" s="364"/>
      <c r="DB19" s="362"/>
      <c r="DC19" s="363"/>
      <c r="DD19" s="363"/>
      <c r="DE19" s="363"/>
      <c r="DF19" s="363"/>
      <c r="DG19" s="363"/>
      <c r="DH19" s="363"/>
      <c r="DI19" s="364"/>
    </row>
    <row r="20" spans="1:113" ht="18.75" customHeight="1" thickBot="1" x14ac:dyDescent="0.25">
      <c r="A20" s="181"/>
      <c r="B20" s="454" t="s">
        <v>163</v>
      </c>
      <c r="C20" s="455"/>
      <c r="D20" s="455"/>
      <c r="E20" s="456"/>
      <c r="F20" s="456"/>
      <c r="G20" s="456"/>
      <c r="H20" s="456"/>
      <c r="I20" s="456"/>
      <c r="J20" s="456"/>
      <c r="K20" s="456"/>
      <c r="L20" s="462">
        <v>1003</v>
      </c>
      <c r="M20" s="462"/>
      <c r="N20" s="462"/>
      <c r="O20" s="462"/>
      <c r="P20" s="462"/>
      <c r="Q20" s="462"/>
      <c r="R20" s="463"/>
      <c r="S20" s="463"/>
      <c r="T20" s="463"/>
      <c r="U20" s="463"/>
      <c r="V20" s="464"/>
      <c r="W20" s="473"/>
      <c r="X20" s="474"/>
      <c r="Y20" s="474"/>
      <c r="Z20" s="474"/>
      <c r="AA20" s="474"/>
      <c r="AB20" s="474"/>
      <c r="AC20" s="465"/>
      <c r="AD20" s="465"/>
      <c r="AE20" s="465"/>
      <c r="AF20" s="465"/>
      <c r="AG20" s="465"/>
      <c r="AH20" s="465"/>
      <c r="AI20" s="465"/>
      <c r="AJ20" s="465"/>
      <c r="AK20" s="465"/>
      <c r="AL20" s="466"/>
      <c r="AM20" s="467"/>
      <c r="AN20" s="439"/>
      <c r="AO20" s="439"/>
      <c r="AP20" s="439"/>
      <c r="AQ20" s="439"/>
      <c r="AR20" s="439"/>
      <c r="AS20" s="439"/>
      <c r="AT20" s="440"/>
      <c r="AU20" s="468"/>
      <c r="AV20" s="469"/>
      <c r="AW20" s="469"/>
      <c r="AX20" s="470"/>
      <c r="AY20" s="372"/>
      <c r="AZ20" s="373"/>
      <c r="BA20" s="373"/>
      <c r="BB20" s="373"/>
      <c r="BC20" s="373"/>
      <c r="BD20" s="373"/>
      <c r="BE20" s="373"/>
      <c r="BF20" s="373"/>
      <c r="BG20" s="373"/>
      <c r="BH20" s="373"/>
      <c r="BI20" s="373"/>
      <c r="BJ20" s="373"/>
      <c r="BK20" s="373"/>
      <c r="BL20" s="373"/>
      <c r="BM20" s="374"/>
      <c r="BN20" s="392"/>
      <c r="BO20" s="393"/>
      <c r="BP20" s="393"/>
      <c r="BQ20" s="393"/>
      <c r="BR20" s="393"/>
      <c r="BS20" s="393"/>
      <c r="BT20" s="393"/>
      <c r="BU20" s="394"/>
      <c r="BV20" s="392"/>
      <c r="BW20" s="393"/>
      <c r="BX20" s="393"/>
      <c r="BY20" s="393"/>
      <c r="BZ20" s="393"/>
      <c r="CA20" s="393"/>
      <c r="CB20" s="393"/>
      <c r="CC20" s="394"/>
      <c r="CD20" s="194"/>
      <c r="CE20" s="390"/>
      <c r="CF20" s="390"/>
      <c r="CG20" s="390"/>
      <c r="CH20" s="390"/>
      <c r="CI20" s="390"/>
      <c r="CJ20" s="390"/>
      <c r="CK20" s="390"/>
      <c r="CL20" s="390"/>
      <c r="CM20" s="390"/>
      <c r="CN20" s="390"/>
      <c r="CO20" s="390"/>
      <c r="CP20" s="390"/>
      <c r="CQ20" s="390"/>
      <c r="CR20" s="390"/>
      <c r="CS20" s="391"/>
      <c r="CT20" s="362"/>
      <c r="CU20" s="363"/>
      <c r="CV20" s="363"/>
      <c r="CW20" s="363"/>
      <c r="CX20" s="363"/>
      <c r="CY20" s="363"/>
      <c r="CZ20" s="363"/>
      <c r="DA20" s="364"/>
      <c r="DB20" s="362"/>
      <c r="DC20" s="363"/>
      <c r="DD20" s="363"/>
      <c r="DE20" s="363"/>
      <c r="DF20" s="363"/>
      <c r="DG20" s="363"/>
      <c r="DH20" s="363"/>
      <c r="DI20" s="364"/>
    </row>
    <row r="21" spans="1:113" ht="18.75" customHeight="1" x14ac:dyDescent="0.2">
      <c r="A21" s="181"/>
      <c r="B21" s="451" t="s">
        <v>164</v>
      </c>
      <c r="C21" s="452"/>
      <c r="D21" s="452"/>
      <c r="E21" s="452"/>
      <c r="F21" s="452"/>
      <c r="G21" s="452"/>
      <c r="H21" s="452"/>
      <c r="I21" s="452"/>
      <c r="J21" s="452"/>
      <c r="K21" s="452"/>
      <c r="L21" s="452"/>
      <c r="M21" s="452"/>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452"/>
      <c r="AR21" s="452"/>
      <c r="AS21" s="452"/>
      <c r="AT21" s="452"/>
      <c r="AU21" s="452"/>
      <c r="AV21" s="452"/>
      <c r="AW21" s="452"/>
      <c r="AX21" s="453"/>
      <c r="AY21" s="372"/>
      <c r="AZ21" s="373"/>
      <c r="BA21" s="373"/>
      <c r="BB21" s="373"/>
      <c r="BC21" s="373"/>
      <c r="BD21" s="373"/>
      <c r="BE21" s="373"/>
      <c r="BF21" s="373"/>
      <c r="BG21" s="373"/>
      <c r="BH21" s="373"/>
      <c r="BI21" s="373"/>
      <c r="BJ21" s="373"/>
      <c r="BK21" s="373"/>
      <c r="BL21" s="373"/>
      <c r="BM21" s="374"/>
      <c r="BN21" s="392"/>
      <c r="BO21" s="393"/>
      <c r="BP21" s="393"/>
      <c r="BQ21" s="393"/>
      <c r="BR21" s="393"/>
      <c r="BS21" s="393"/>
      <c r="BT21" s="393"/>
      <c r="BU21" s="394"/>
      <c r="BV21" s="392"/>
      <c r="BW21" s="393"/>
      <c r="BX21" s="393"/>
      <c r="BY21" s="393"/>
      <c r="BZ21" s="393"/>
      <c r="CA21" s="393"/>
      <c r="CB21" s="393"/>
      <c r="CC21" s="394"/>
      <c r="CD21" s="194"/>
      <c r="CE21" s="390"/>
      <c r="CF21" s="390"/>
      <c r="CG21" s="390"/>
      <c r="CH21" s="390"/>
      <c r="CI21" s="390"/>
      <c r="CJ21" s="390"/>
      <c r="CK21" s="390"/>
      <c r="CL21" s="390"/>
      <c r="CM21" s="390"/>
      <c r="CN21" s="390"/>
      <c r="CO21" s="390"/>
      <c r="CP21" s="390"/>
      <c r="CQ21" s="390"/>
      <c r="CR21" s="390"/>
      <c r="CS21" s="391"/>
      <c r="CT21" s="362"/>
      <c r="CU21" s="363"/>
      <c r="CV21" s="363"/>
      <c r="CW21" s="363"/>
      <c r="CX21" s="363"/>
      <c r="CY21" s="363"/>
      <c r="CZ21" s="363"/>
      <c r="DA21" s="364"/>
      <c r="DB21" s="362"/>
      <c r="DC21" s="363"/>
      <c r="DD21" s="363"/>
      <c r="DE21" s="363"/>
      <c r="DF21" s="363"/>
      <c r="DG21" s="363"/>
      <c r="DH21" s="363"/>
      <c r="DI21" s="364"/>
    </row>
    <row r="22" spans="1:113" ht="18.75" customHeight="1" thickBot="1" x14ac:dyDescent="0.25">
      <c r="A22" s="181"/>
      <c r="B22" s="421" t="s">
        <v>165</v>
      </c>
      <c r="C22" s="422"/>
      <c r="D22" s="423"/>
      <c r="E22" s="430" t="s">
        <v>1</v>
      </c>
      <c r="F22" s="405"/>
      <c r="G22" s="405"/>
      <c r="H22" s="405"/>
      <c r="I22" s="405"/>
      <c r="J22" s="405"/>
      <c r="K22" s="406"/>
      <c r="L22" s="430" t="s">
        <v>166</v>
      </c>
      <c r="M22" s="405"/>
      <c r="N22" s="405"/>
      <c r="O22" s="405"/>
      <c r="P22" s="406"/>
      <c r="Q22" s="415" t="s">
        <v>167</v>
      </c>
      <c r="R22" s="416"/>
      <c r="S22" s="416"/>
      <c r="T22" s="416"/>
      <c r="U22" s="416"/>
      <c r="V22" s="431"/>
      <c r="W22" s="433" t="s">
        <v>168</v>
      </c>
      <c r="X22" s="422"/>
      <c r="Y22" s="423"/>
      <c r="Z22" s="430" t="s">
        <v>1</v>
      </c>
      <c r="AA22" s="405"/>
      <c r="AB22" s="405"/>
      <c r="AC22" s="405"/>
      <c r="AD22" s="405"/>
      <c r="AE22" s="405"/>
      <c r="AF22" s="405"/>
      <c r="AG22" s="406"/>
      <c r="AH22" s="404" t="s">
        <v>169</v>
      </c>
      <c r="AI22" s="405"/>
      <c r="AJ22" s="405"/>
      <c r="AK22" s="405"/>
      <c r="AL22" s="406"/>
      <c r="AM22" s="404" t="s">
        <v>170</v>
      </c>
      <c r="AN22" s="410"/>
      <c r="AO22" s="410"/>
      <c r="AP22" s="410"/>
      <c r="AQ22" s="410"/>
      <c r="AR22" s="411"/>
      <c r="AS22" s="415" t="s">
        <v>167</v>
      </c>
      <c r="AT22" s="416"/>
      <c r="AU22" s="416"/>
      <c r="AV22" s="416"/>
      <c r="AW22" s="416"/>
      <c r="AX22" s="417"/>
      <c r="AY22" s="359"/>
      <c r="AZ22" s="360"/>
      <c r="BA22" s="360"/>
      <c r="BB22" s="360"/>
      <c r="BC22" s="360"/>
      <c r="BD22" s="360"/>
      <c r="BE22" s="360"/>
      <c r="BF22" s="360"/>
      <c r="BG22" s="360"/>
      <c r="BH22" s="360"/>
      <c r="BI22" s="360"/>
      <c r="BJ22" s="360"/>
      <c r="BK22" s="360"/>
      <c r="BL22" s="360"/>
      <c r="BM22" s="361"/>
      <c r="BN22" s="395"/>
      <c r="BO22" s="396"/>
      <c r="BP22" s="396"/>
      <c r="BQ22" s="396"/>
      <c r="BR22" s="396"/>
      <c r="BS22" s="396"/>
      <c r="BT22" s="396"/>
      <c r="BU22" s="397"/>
      <c r="BV22" s="395"/>
      <c r="BW22" s="396"/>
      <c r="BX22" s="396"/>
      <c r="BY22" s="396"/>
      <c r="BZ22" s="396"/>
      <c r="CA22" s="396"/>
      <c r="CB22" s="396"/>
      <c r="CC22" s="397"/>
      <c r="CD22" s="194"/>
      <c r="CE22" s="390"/>
      <c r="CF22" s="390"/>
      <c r="CG22" s="390"/>
      <c r="CH22" s="390"/>
      <c r="CI22" s="390"/>
      <c r="CJ22" s="390"/>
      <c r="CK22" s="390"/>
      <c r="CL22" s="390"/>
      <c r="CM22" s="390"/>
      <c r="CN22" s="390"/>
      <c r="CO22" s="390"/>
      <c r="CP22" s="390"/>
      <c r="CQ22" s="390"/>
      <c r="CR22" s="390"/>
      <c r="CS22" s="391"/>
      <c r="CT22" s="362"/>
      <c r="CU22" s="363"/>
      <c r="CV22" s="363"/>
      <c r="CW22" s="363"/>
      <c r="CX22" s="363"/>
      <c r="CY22" s="363"/>
      <c r="CZ22" s="363"/>
      <c r="DA22" s="364"/>
      <c r="DB22" s="362"/>
      <c r="DC22" s="363"/>
      <c r="DD22" s="363"/>
      <c r="DE22" s="363"/>
      <c r="DF22" s="363"/>
      <c r="DG22" s="363"/>
      <c r="DH22" s="363"/>
      <c r="DI22" s="364"/>
    </row>
    <row r="23" spans="1:113" ht="18.75" customHeight="1" x14ac:dyDescent="0.2">
      <c r="A23" s="181"/>
      <c r="B23" s="424"/>
      <c r="C23" s="425"/>
      <c r="D23" s="426"/>
      <c r="E23" s="407"/>
      <c r="F23" s="408"/>
      <c r="G23" s="408"/>
      <c r="H23" s="408"/>
      <c r="I23" s="408"/>
      <c r="J23" s="408"/>
      <c r="K23" s="409"/>
      <c r="L23" s="407"/>
      <c r="M23" s="408"/>
      <c r="N23" s="408"/>
      <c r="O23" s="408"/>
      <c r="P23" s="409"/>
      <c r="Q23" s="418"/>
      <c r="R23" s="419"/>
      <c r="S23" s="419"/>
      <c r="T23" s="419"/>
      <c r="U23" s="419"/>
      <c r="V23" s="432"/>
      <c r="W23" s="434"/>
      <c r="X23" s="425"/>
      <c r="Y23" s="426"/>
      <c r="Z23" s="407"/>
      <c r="AA23" s="408"/>
      <c r="AB23" s="408"/>
      <c r="AC23" s="408"/>
      <c r="AD23" s="408"/>
      <c r="AE23" s="408"/>
      <c r="AF23" s="408"/>
      <c r="AG23" s="409"/>
      <c r="AH23" s="407"/>
      <c r="AI23" s="408"/>
      <c r="AJ23" s="408"/>
      <c r="AK23" s="408"/>
      <c r="AL23" s="409"/>
      <c r="AM23" s="412"/>
      <c r="AN23" s="413"/>
      <c r="AO23" s="413"/>
      <c r="AP23" s="413"/>
      <c r="AQ23" s="413"/>
      <c r="AR23" s="414"/>
      <c r="AS23" s="418"/>
      <c r="AT23" s="419"/>
      <c r="AU23" s="419"/>
      <c r="AV23" s="419"/>
      <c r="AW23" s="419"/>
      <c r="AX23" s="420"/>
      <c r="AY23" s="384" t="s">
        <v>171</v>
      </c>
      <c r="AZ23" s="385"/>
      <c r="BA23" s="385"/>
      <c r="BB23" s="385"/>
      <c r="BC23" s="385"/>
      <c r="BD23" s="385"/>
      <c r="BE23" s="385"/>
      <c r="BF23" s="385"/>
      <c r="BG23" s="385"/>
      <c r="BH23" s="385"/>
      <c r="BI23" s="385"/>
      <c r="BJ23" s="385"/>
      <c r="BK23" s="385"/>
      <c r="BL23" s="385"/>
      <c r="BM23" s="386"/>
      <c r="BN23" s="392">
        <v>4443498</v>
      </c>
      <c r="BO23" s="393"/>
      <c r="BP23" s="393"/>
      <c r="BQ23" s="393"/>
      <c r="BR23" s="393"/>
      <c r="BS23" s="393"/>
      <c r="BT23" s="393"/>
      <c r="BU23" s="394"/>
      <c r="BV23" s="392">
        <v>4511794</v>
      </c>
      <c r="BW23" s="393"/>
      <c r="BX23" s="393"/>
      <c r="BY23" s="393"/>
      <c r="BZ23" s="393"/>
      <c r="CA23" s="393"/>
      <c r="CB23" s="393"/>
      <c r="CC23" s="394"/>
      <c r="CD23" s="194"/>
      <c r="CE23" s="390"/>
      <c r="CF23" s="390"/>
      <c r="CG23" s="390"/>
      <c r="CH23" s="390"/>
      <c r="CI23" s="390"/>
      <c r="CJ23" s="390"/>
      <c r="CK23" s="390"/>
      <c r="CL23" s="390"/>
      <c r="CM23" s="390"/>
      <c r="CN23" s="390"/>
      <c r="CO23" s="390"/>
      <c r="CP23" s="390"/>
      <c r="CQ23" s="390"/>
      <c r="CR23" s="390"/>
      <c r="CS23" s="391"/>
      <c r="CT23" s="362"/>
      <c r="CU23" s="363"/>
      <c r="CV23" s="363"/>
      <c r="CW23" s="363"/>
      <c r="CX23" s="363"/>
      <c r="CY23" s="363"/>
      <c r="CZ23" s="363"/>
      <c r="DA23" s="364"/>
      <c r="DB23" s="362"/>
      <c r="DC23" s="363"/>
      <c r="DD23" s="363"/>
      <c r="DE23" s="363"/>
      <c r="DF23" s="363"/>
      <c r="DG23" s="363"/>
      <c r="DH23" s="363"/>
      <c r="DI23" s="364"/>
    </row>
    <row r="24" spans="1:113" ht="18.75" customHeight="1" thickBot="1" x14ac:dyDescent="0.25">
      <c r="A24" s="181"/>
      <c r="B24" s="424"/>
      <c r="C24" s="425"/>
      <c r="D24" s="426"/>
      <c r="E24" s="365" t="s">
        <v>172</v>
      </c>
      <c r="F24" s="366"/>
      <c r="G24" s="366"/>
      <c r="H24" s="366"/>
      <c r="I24" s="366"/>
      <c r="J24" s="366"/>
      <c r="K24" s="367"/>
      <c r="L24" s="368">
        <v>1</v>
      </c>
      <c r="M24" s="369"/>
      <c r="N24" s="369"/>
      <c r="O24" s="369"/>
      <c r="P24" s="370"/>
      <c r="Q24" s="368">
        <v>7030</v>
      </c>
      <c r="R24" s="369"/>
      <c r="S24" s="369"/>
      <c r="T24" s="369"/>
      <c r="U24" s="369"/>
      <c r="V24" s="370"/>
      <c r="W24" s="434"/>
      <c r="X24" s="425"/>
      <c r="Y24" s="426"/>
      <c r="Z24" s="365" t="s">
        <v>173</v>
      </c>
      <c r="AA24" s="366"/>
      <c r="AB24" s="366"/>
      <c r="AC24" s="366"/>
      <c r="AD24" s="366"/>
      <c r="AE24" s="366"/>
      <c r="AF24" s="366"/>
      <c r="AG24" s="367"/>
      <c r="AH24" s="368">
        <v>54</v>
      </c>
      <c r="AI24" s="369"/>
      <c r="AJ24" s="369"/>
      <c r="AK24" s="369"/>
      <c r="AL24" s="370"/>
      <c r="AM24" s="368">
        <v>157032</v>
      </c>
      <c r="AN24" s="369"/>
      <c r="AO24" s="369"/>
      <c r="AP24" s="369"/>
      <c r="AQ24" s="369"/>
      <c r="AR24" s="370"/>
      <c r="AS24" s="368">
        <v>2908</v>
      </c>
      <c r="AT24" s="369"/>
      <c r="AU24" s="369"/>
      <c r="AV24" s="369"/>
      <c r="AW24" s="369"/>
      <c r="AX24" s="371"/>
      <c r="AY24" s="359" t="s">
        <v>174</v>
      </c>
      <c r="AZ24" s="360"/>
      <c r="BA24" s="360"/>
      <c r="BB24" s="360"/>
      <c r="BC24" s="360"/>
      <c r="BD24" s="360"/>
      <c r="BE24" s="360"/>
      <c r="BF24" s="360"/>
      <c r="BG24" s="360"/>
      <c r="BH24" s="360"/>
      <c r="BI24" s="360"/>
      <c r="BJ24" s="360"/>
      <c r="BK24" s="360"/>
      <c r="BL24" s="360"/>
      <c r="BM24" s="361"/>
      <c r="BN24" s="392">
        <v>4051815</v>
      </c>
      <c r="BO24" s="393"/>
      <c r="BP24" s="393"/>
      <c r="BQ24" s="393"/>
      <c r="BR24" s="393"/>
      <c r="BS24" s="393"/>
      <c r="BT24" s="393"/>
      <c r="BU24" s="394"/>
      <c r="BV24" s="392">
        <v>4110030</v>
      </c>
      <c r="BW24" s="393"/>
      <c r="BX24" s="393"/>
      <c r="BY24" s="393"/>
      <c r="BZ24" s="393"/>
      <c r="CA24" s="393"/>
      <c r="CB24" s="393"/>
      <c r="CC24" s="394"/>
      <c r="CD24" s="194"/>
      <c r="CE24" s="390"/>
      <c r="CF24" s="390"/>
      <c r="CG24" s="390"/>
      <c r="CH24" s="390"/>
      <c r="CI24" s="390"/>
      <c r="CJ24" s="390"/>
      <c r="CK24" s="390"/>
      <c r="CL24" s="390"/>
      <c r="CM24" s="390"/>
      <c r="CN24" s="390"/>
      <c r="CO24" s="390"/>
      <c r="CP24" s="390"/>
      <c r="CQ24" s="390"/>
      <c r="CR24" s="390"/>
      <c r="CS24" s="391"/>
      <c r="CT24" s="362"/>
      <c r="CU24" s="363"/>
      <c r="CV24" s="363"/>
      <c r="CW24" s="363"/>
      <c r="CX24" s="363"/>
      <c r="CY24" s="363"/>
      <c r="CZ24" s="363"/>
      <c r="DA24" s="364"/>
      <c r="DB24" s="362"/>
      <c r="DC24" s="363"/>
      <c r="DD24" s="363"/>
      <c r="DE24" s="363"/>
      <c r="DF24" s="363"/>
      <c r="DG24" s="363"/>
      <c r="DH24" s="363"/>
      <c r="DI24" s="364"/>
    </row>
    <row r="25" spans="1:113" ht="18.75" customHeight="1" x14ac:dyDescent="0.2">
      <c r="A25" s="181"/>
      <c r="B25" s="424"/>
      <c r="C25" s="425"/>
      <c r="D25" s="426"/>
      <c r="E25" s="365" t="s">
        <v>175</v>
      </c>
      <c r="F25" s="366"/>
      <c r="G25" s="366"/>
      <c r="H25" s="366"/>
      <c r="I25" s="366"/>
      <c r="J25" s="366"/>
      <c r="K25" s="367"/>
      <c r="L25" s="368">
        <v>1</v>
      </c>
      <c r="M25" s="369"/>
      <c r="N25" s="369"/>
      <c r="O25" s="369"/>
      <c r="P25" s="370"/>
      <c r="Q25" s="368">
        <v>5630</v>
      </c>
      <c r="R25" s="369"/>
      <c r="S25" s="369"/>
      <c r="T25" s="369"/>
      <c r="U25" s="369"/>
      <c r="V25" s="370"/>
      <c r="W25" s="434"/>
      <c r="X25" s="425"/>
      <c r="Y25" s="426"/>
      <c r="Z25" s="365" t="s">
        <v>176</v>
      </c>
      <c r="AA25" s="366"/>
      <c r="AB25" s="366"/>
      <c r="AC25" s="366"/>
      <c r="AD25" s="366"/>
      <c r="AE25" s="366"/>
      <c r="AF25" s="366"/>
      <c r="AG25" s="367"/>
      <c r="AH25" s="368" t="s">
        <v>140</v>
      </c>
      <c r="AI25" s="369"/>
      <c r="AJ25" s="369"/>
      <c r="AK25" s="369"/>
      <c r="AL25" s="370"/>
      <c r="AM25" s="368" t="s">
        <v>139</v>
      </c>
      <c r="AN25" s="369"/>
      <c r="AO25" s="369"/>
      <c r="AP25" s="369"/>
      <c r="AQ25" s="369"/>
      <c r="AR25" s="370"/>
      <c r="AS25" s="368" t="s">
        <v>177</v>
      </c>
      <c r="AT25" s="369"/>
      <c r="AU25" s="369"/>
      <c r="AV25" s="369"/>
      <c r="AW25" s="369"/>
      <c r="AX25" s="371"/>
      <c r="AY25" s="384" t="s">
        <v>178</v>
      </c>
      <c r="AZ25" s="385"/>
      <c r="BA25" s="385"/>
      <c r="BB25" s="385"/>
      <c r="BC25" s="385"/>
      <c r="BD25" s="385"/>
      <c r="BE25" s="385"/>
      <c r="BF25" s="385"/>
      <c r="BG25" s="385"/>
      <c r="BH25" s="385"/>
      <c r="BI25" s="385"/>
      <c r="BJ25" s="385"/>
      <c r="BK25" s="385"/>
      <c r="BL25" s="385"/>
      <c r="BM25" s="386"/>
      <c r="BN25" s="387">
        <v>209</v>
      </c>
      <c r="BO25" s="388"/>
      <c r="BP25" s="388"/>
      <c r="BQ25" s="388"/>
      <c r="BR25" s="388"/>
      <c r="BS25" s="388"/>
      <c r="BT25" s="388"/>
      <c r="BU25" s="389"/>
      <c r="BV25" s="387">
        <v>419</v>
      </c>
      <c r="BW25" s="388"/>
      <c r="BX25" s="388"/>
      <c r="BY25" s="388"/>
      <c r="BZ25" s="388"/>
      <c r="CA25" s="388"/>
      <c r="CB25" s="388"/>
      <c r="CC25" s="389"/>
      <c r="CD25" s="194"/>
      <c r="CE25" s="390"/>
      <c r="CF25" s="390"/>
      <c r="CG25" s="390"/>
      <c r="CH25" s="390"/>
      <c r="CI25" s="390"/>
      <c r="CJ25" s="390"/>
      <c r="CK25" s="390"/>
      <c r="CL25" s="390"/>
      <c r="CM25" s="390"/>
      <c r="CN25" s="390"/>
      <c r="CO25" s="390"/>
      <c r="CP25" s="390"/>
      <c r="CQ25" s="390"/>
      <c r="CR25" s="390"/>
      <c r="CS25" s="391"/>
      <c r="CT25" s="362"/>
      <c r="CU25" s="363"/>
      <c r="CV25" s="363"/>
      <c r="CW25" s="363"/>
      <c r="CX25" s="363"/>
      <c r="CY25" s="363"/>
      <c r="CZ25" s="363"/>
      <c r="DA25" s="364"/>
      <c r="DB25" s="362"/>
      <c r="DC25" s="363"/>
      <c r="DD25" s="363"/>
      <c r="DE25" s="363"/>
      <c r="DF25" s="363"/>
      <c r="DG25" s="363"/>
      <c r="DH25" s="363"/>
      <c r="DI25" s="364"/>
    </row>
    <row r="26" spans="1:113" ht="18.75" customHeight="1" x14ac:dyDescent="0.2">
      <c r="A26" s="181"/>
      <c r="B26" s="424"/>
      <c r="C26" s="425"/>
      <c r="D26" s="426"/>
      <c r="E26" s="365" t="s">
        <v>179</v>
      </c>
      <c r="F26" s="366"/>
      <c r="G26" s="366"/>
      <c r="H26" s="366"/>
      <c r="I26" s="366"/>
      <c r="J26" s="366"/>
      <c r="K26" s="367"/>
      <c r="L26" s="368">
        <v>1</v>
      </c>
      <c r="M26" s="369"/>
      <c r="N26" s="369"/>
      <c r="O26" s="369"/>
      <c r="P26" s="370"/>
      <c r="Q26" s="368">
        <v>5280</v>
      </c>
      <c r="R26" s="369"/>
      <c r="S26" s="369"/>
      <c r="T26" s="369"/>
      <c r="U26" s="369"/>
      <c r="V26" s="370"/>
      <c r="W26" s="434"/>
      <c r="X26" s="425"/>
      <c r="Y26" s="426"/>
      <c r="Z26" s="365" t="s">
        <v>180</v>
      </c>
      <c r="AA26" s="447"/>
      <c r="AB26" s="447"/>
      <c r="AC26" s="447"/>
      <c r="AD26" s="447"/>
      <c r="AE26" s="447"/>
      <c r="AF26" s="447"/>
      <c r="AG26" s="448"/>
      <c r="AH26" s="368" t="s">
        <v>139</v>
      </c>
      <c r="AI26" s="369"/>
      <c r="AJ26" s="369"/>
      <c r="AK26" s="369"/>
      <c r="AL26" s="370"/>
      <c r="AM26" s="368" t="s">
        <v>177</v>
      </c>
      <c r="AN26" s="369"/>
      <c r="AO26" s="369"/>
      <c r="AP26" s="369"/>
      <c r="AQ26" s="369"/>
      <c r="AR26" s="370"/>
      <c r="AS26" s="368" t="s">
        <v>177</v>
      </c>
      <c r="AT26" s="369"/>
      <c r="AU26" s="369"/>
      <c r="AV26" s="369"/>
      <c r="AW26" s="369"/>
      <c r="AX26" s="371"/>
      <c r="AY26" s="401" t="s">
        <v>181</v>
      </c>
      <c r="AZ26" s="402"/>
      <c r="BA26" s="402"/>
      <c r="BB26" s="402"/>
      <c r="BC26" s="402"/>
      <c r="BD26" s="402"/>
      <c r="BE26" s="402"/>
      <c r="BF26" s="402"/>
      <c r="BG26" s="402"/>
      <c r="BH26" s="402"/>
      <c r="BI26" s="402"/>
      <c r="BJ26" s="402"/>
      <c r="BK26" s="402"/>
      <c r="BL26" s="402"/>
      <c r="BM26" s="403"/>
      <c r="BN26" s="392" t="s">
        <v>139</v>
      </c>
      <c r="BO26" s="393"/>
      <c r="BP26" s="393"/>
      <c r="BQ26" s="393"/>
      <c r="BR26" s="393"/>
      <c r="BS26" s="393"/>
      <c r="BT26" s="393"/>
      <c r="BU26" s="394"/>
      <c r="BV26" s="392" t="s">
        <v>177</v>
      </c>
      <c r="BW26" s="393"/>
      <c r="BX26" s="393"/>
      <c r="BY26" s="393"/>
      <c r="BZ26" s="393"/>
      <c r="CA26" s="393"/>
      <c r="CB26" s="393"/>
      <c r="CC26" s="394"/>
      <c r="CD26" s="194"/>
      <c r="CE26" s="390"/>
      <c r="CF26" s="390"/>
      <c r="CG26" s="390"/>
      <c r="CH26" s="390"/>
      <c r="CI26" s="390"/>
      <c r="CJ26" s="390"/>
      <c r="CK26" s="390"/>
      <c r="CL26" s="390"/>
      <c r="CM26" s="390"/>
      <c r="CN26" s="390"/>
      <c r="CO26" s="390"/>
      <c r="CP26" s="390"/>
      <c r="CQ26" s="390"/>
      <c r="CR26" s="390"/>
      <c r="CS26" s="391"/>
      <c r="CT26" s="362"/>
      <c r="CU26" s="363"/>
      <c r="CV26" s="363"/>
      <c r="CW26" s="363"/>
      <c r="CX26" s="363"/>
      <c r="CY26" s="363"/>
      <c r="CZ26" s="363"/>
      <c r="DA26" s="364"/>
      <c r="DB26" s="362"/>
      <c r="DC26" s="363"/>
      <c r="DD26" s="363"/>
      <c r="DE26" s="363"/>
      <c r="DF26" s="363"/>
      <c r="DG26" s="363"/>
      <c r="DH26" s="363"/>
      <c r="DI26" s="364"/>
    </row>
    <row r="27" spans="1:113" ht="18.75" customHeight="1" thickBot="1" x14ac:dyDescent="0.25">
      <c r="A27" s="181"/>
      <c r="B27" s="424"/>
      <c r="C27" s="425"/>
      <c r="D27" s="426"/>
      <c r="E27" s="365" t="s">
        <v>182</v>
      </c>
      <c r="F27" s="366"/>
      <c r="G27" s="366"/>
      <c r="H27" s="366"/>
      <c r="I27" s="366"/>
      <c r="J27" s="366"/>
      <c r="K27" s="367"/>
      <c r="L27" s="368">
        <v>1</v>
      </c>
      <c r="M27" s="369"/>
      <c r="N27" s="369"/>
      <c r="O27" s="369"/>
      <c r="P27" s="370"/>
      <c r="Q27" s="368">
        <v>3080</v>
      </c>
      <c r="R27" s="369"/>
      <c r="S27" s="369"/>
      <c r="T27" s="369"/>
      <c r="U27" s="369"/>
      <c r="V27" s="370"/>
      <c r="W27" s="434"/>
      <c r="X27" s="425"/>
      <c r="Y27" s="426"/>
      <c r="Z27" s="365" t="s">
        <v>183</v>
      </c>
      <c r="AA27" s="366"/>
      <c r="AB27" s="366"/>
      <c r="AC27" s="366"/>
      <c r="AD27" s="366"/>
      <c r="AE27" s="366"/>
      <c r="AF27" s="366"/>
      <c r="AG27" s="367"/>
      <c r="AH27" s="368">
        <v>6</v>
      </c>
      <c r="AI27" s="369"/>
      <c r="AJ27" s="369"/>
      <c r="AK27" s="369"/>
      <c r="AL27" s="370"/>
      <c r="AM27" s="368">
        <v>18552</v>
      </c>
      <c r="AN27" s="369"/>
      <c r="AO27" s="369"/>
      <c r="AP27" s="369"/>
      <c r="AQ27" s="369"/>
      <c r="AR27" s="370"/>
      <c r="AS27" s="368">
        <v>3092</v>
      </c>
      <c r="AT27" s="369"/>
      <c r="AU27" s="369"/>
      <c r="AV27" s="369"/>
      <c r="AW27" s="369"/>
      <c r="AX27" s="371"/>
      <c r="AY27" s="398" t="s">
        <v>184</v>
      </c>
      <c r="AZ27" s="399"/>
      <c r="BA27" s="399"/>
      <c r="BB27" s="399"/>
      <c r="BC27" s="399"/>
      <c r="BD27" s="399"/>
      <c r="BE27" s="399"/>
      <c r="BF27" s="399"/>
      <c r="BG27" s="399"/>
      <c r="BH27" s="399"/>
      <c r="BI27" s="399"/>
      <c r="BJ27" s="399"/>
      <c r="BK27" s="399"/>
      <c r="BL27" s="399"/>
      <c r="BM27" s="400"/>
      <c r="BN27" s="395">
        <v>25730</v>
      </c>
      <c r="BO27" s="396"/>
      <c r="BP27" s="396"/>
      <c r="BQ27" s="396"/>
      <c r="BR27" s="396"/>
      <c r="BS27" s="396"/>
      <c r="BT27" s="396"/>
      <c r="BU27" s="397"/>
      <c r="BV27" s="395">
        <v>25729</v>
      </c>
      <c r="BW27" s="396"/>
      <c r="BX27" s="396"/>
      <c r="BY27" s="396"/>
      <c r="BZ27" s="396"/>
      <c r="CA27" s="396"/>
      <c r="CB27" s="396"/>
      <c r="CC27" s="397"/>
      <c r="CD27" s="196"/>
      <c r="CE27" s="390"/>
      <c r="CF27" s="390"/>
      <c r="CG27" s="390"/>
      <c r="CH27" s="390"/>
      <c r="CI27" s="390"/>
      <c r="CJ27" s="390"/>
      <c r="CK27" s="390"/>
      <c r="CL27" s="390"/>
      <c r="CM27" s="390"/>
      <c r="CN27" s="390"/>
      <c r="CO27" s="390"/>
      <c r="CP27" s="390"/>
      <c r="CQ27" s="390"/>
      <c r="CR27" s="390"/>
      <c r="CS27" s="391"/>
      <c r="CT27" s="362"/>
      <c r="CU27" s="363"/>
      <c r="CV27" s="363"/>
      <c r="CW27" s="363"/>
      <c r="CX27" s="363"/>
      <c r="CY27" s="363"/>
      <c r="CZ27" s="363"/>
      <c r="DA27" s="364"/>
      <c r="DB27" s="362"/>
      <c r="DC27" s="363"/>
      <c r="DD27" s="363"/>
      <c r="DE27" s="363"/>
      <c r="DF27" s="363"/>
      <c r="DG27" s="363"/>
      <c r="DH27" s="363"/>
      <c r="DI27" s="364"/>
    </row>
    <row r="28" spans="1:113" ht="18.75" customHeight="1" x14ac:dyDescent="0.2">
      <c r="A28" s="181"/>
      <c r="B28" s="424"/>
      <c r="C28" s="425"/>
      <c r="D28" s="426"/>
      <c r="E28" s="365" t="s">
        <v>185</v>
      </c>
      <c r="F28" s="366"/>
      <c r="G28" s="366"/>
      <c r="H28" s="366"/>
      <c r="I28" s="366"/>
      <c r="J28" s="366"/>
      <c r="K28" s="367"/>
      <c r="L28" s="368">
        <v>1</v>
      </c>
      <c r="M28" s="369"/>
      <c r="N28" s="369"/>
      <c r="O28" s="369"/>
      <c r="P28" s="370"/>
      <c r="Q28" s="368">
        <v>2490</v>
      </c>
      <c r="R28" s="369"/>
      <c r="S28" s="369"/>
      <c r="T28" s="369"/>
      <c r="U28" s="369"/>
      <c r="V28" s="370"/>
      <c r="W28" s="434"/>
      <c r="X28" s="425"/>
      <c r="Y28" s="426"/>
      <c r="Z28" s="365" t="s">
        <v>186</v>
      </c>
      <c r="AA28" s="366"/>
      <c r="AB28" s="366"/>
      <c r="AC28" s="366"/>
      <c r="AD28" s="366"/>
      <c r="AE28" s="366"/>
      <c r="AF28" s="366"/>
      <c r="AG28" s="367"/>
      <c r="AH28" s="368" t="s">
        <v>177</v>
      </c>
      <c r="AI28" s="369"/>
      <c r="AJ28" s="369"/>
      <c r="AK28" s="369"/>
      <c r="AL28" s="370"/>
      <c r="AM28" s="368" t="s">
        <v>139</v>
      </c>
      <c r="AN28" s="369"/>
      <c r="AO28" s="369"/>
      <c r="AP28" s="369"/>
      <c r="AQ28" s="369"/>
      <c r="AR28" s="370"/>
      <c r="AS28" s="368" t="s">
        <v>177</v>
      </c>
      <c r="AT28" s="369"/>
      <c r="AU28" s="369"/>
      <c r="AV28" s="369"/>
      <c r="AW28" s="369"/>
      <c r="AX28" s="371"/>
      <c r="AY28" s="375" t="s">
        <v>187</v>
      </c>
      <c r="AZ28" s="376"/>
      <c r="BA28" s="376"/>
      <c r="BB28" s="377"/>
      <c r="BC28" s="384" t="s">
        <v>48</v>
      </c>
      <c r="BD28" s="385"/>
      <c r="BE28" s="385"/>
      <c r="BF28" s="385"/>
      <c r="BG28" s="385"/>
      <c r="BH28" s="385"/>
      <c r="BI28" s="385"/>
      <c r="BJ28" s="385"/>
      <c r="BK28" s="385"/>
      <c r="BL28" s="385"/>
      <c r="BM28" s="386"/>
      <c r="BN28" s="387">
        <v>395466</v>
      </c>
      <c r="BO28" s="388"/>
      <c r="BP28" s="388"/>
      <c r="BQ28" s="388"/>
      <c r="BR28" s="388"/>
      <c r="BS28" s="388"/>
      <c r="BT28" s="388"/>
      <c r="BU28" s="389"/>
      <c r="BV28" s="387">
        <v>395400</v>
      </c>
      <c r="BW28" s="388"/>
      <c r="BX28" s="388"/>
      <c r="BY28" s="388"/>
      <c r="BZ28" s="388"/>
      <c r="CA28" s="388"/>
      <c r="CB28" s="388"/>
      <c r="CC28" s="389"/>
      <c r="CD28" s="194"/>
      <c r="CE28" s="390"/>
      <c r="CF28" s="390"/>
      <c r="CG28" s="390"/>
      <c r="CH28" s="390"/>
      <c r="CI28" s="390"/>
      <c r="CJ28" s="390"/>
      <c r="CK28" s="390"/>
      <c r="CL28" s="390"/>
      <c r="CM28" s="390"/>
      <c r="CN28" s="390"/>
      <c r="CO28" s="390"/>
      <c r="CP28" s="390"/>
      <c r="CQ28" s="390"/>
      <c r="CR28" s="390"/>
      <c r="CS28" s="391"/>
      <c r="CT28" s="362"/>
      <c r="CU28" s="363"/>
      <c r="CV28" s="363"/>
      <c r="CW28" s="363"/>
      <c r="CX28" s="363"/>
      <c r="CY28" s="363"/>
      <c r="CZ28" s="363"/>
      <c r="DA28" s="364"/>
      <c r="DB28" s="362"/>
      <c r="DC28" s="363"/>
      <c r="DD28" s="363"/>
      <c r="DE28" s="363"/>
      <c r="DF28" s="363"/>
      <c r="DG28" s="363"/>
      <c r="DH28" s="363"/>
      <c r="DI28" s="364"/>
    </row>
    <row r="29" spans="1:113" ht="18.75" customHeight="1" x14ac:dyDescent="0.2">
      <c r="A29" s="181"/>
      <c r="B29" s="424"/>
      <c r="C29" s="425"/>
      <c r="D29" s="426"/>
      <c r="E29" s="365" t="s">
        <v>188</v>
      </c>
      <c r="F29" s="366"/>
      <c r="G29" s="366"/>
      <c r="H29" s="366"/>
      <c r="I29" s="366"/>
      <c r="J29" s="366"/>
      <c r="K29" s="367"/>
      <c r="L29" s="368">
        <v>8</v>
      </c>
      <c r="M29" s="369"/>
      <c r="N29" s="369"/>
      <c r="O29" s="369"/>
      <c r="P29" s="370"/>
      <c r="Q29" s="368">
        <v>2240</v>
      </c>
      <c r="R29" s="369"/>
      <c r="S29" s="369"/>
      <c r="T29" s="369"/>
      <c r="U29" s="369"/>
      <c r="V29" s="370"/>
      <c r="W29" s="435"/>
      <c r="X29" s="436"/>
      <c r="Y29" s="437"/>
      <c r="Z29" s="365" t="s">
        <v>189</v>
      </c>
      <c r="AA29" s="366"/>
      <c r="AB29" s="366"/>
      <c r="AC29" s="366"/>
      <c r="AD29" s="366"/>
      <c r="AE29" s="366"/>
      <c r="AF29" s="366"/>
      <c r="AG29" s="367"/>
      <c r="AH29" s="368">
        <v>60</v>
      </c>
      <c r="AI29" s="369"/>
      <c r="AJ29" s="369"/>
      <c r="AK29" s="369"/>
      <c r="AL29" s="370"/>
      <c r="AM29" s="368">
        <v>175584</v>
      </c>
      <c r="AN29" s="369"/>
      <c r="AO29" s="369"/>
      <c r="AP29" s="369"/>
      <c r="AQ29" s="369"/>
      <c r="AR29" s="370"/>
      <c r="AS29" s="368">
        <v>2926</v>
      </c>
      <c r="AT29" s="369"/>
      <c r="AU29" s="369"/>
      <c r="AV29" s="369"/>
      <c r="AW29" s="369"/>
      <c r="AX29" s="371"/>
      <c r="AY29" s="378"/>
      <c r="AZ29" s="379"/>
      <c r="BA29" s="379"/>
      <c r="BB29" s="380"/>
      <c r="BC29" s="372" t="s">
        <v>190</v>
      </c>
      <c r="BD29" s="373"/>
      <c r="BE29" s="373"/>
      <c r="BF29" s="373"/>
      <c r="BG29" s="373"/>
      <c r="BH29" s="373"/>
      <c r="BI29" s="373"/>
      <c r="BJ29" s="373"/>
      <c r="BK29" s="373"/>
      <c r="BL29" s="373"/>
      <c r="BM29" s="374"/>
      <c r="BN29" s="392">
        <v>82789</v>
      </c>
      <c r="BO29" s="393"/>
      <c r="BP29" s="393"/>
      <c r="BQ29" s="393"/>
      <c r="BR29" s="393"/>
      <c r="BS29" s="393"/>
      <c r="BT29" s="393"/>
      <c r="BU29" s="394"/>
      <c r="BV29" s="392">
        <v>84144</v>
      </c>
      <c r="BW29" s="393"/>
      <c r="BX29" s="393"/>
      <c r="BY29" s="393"/>
      <c r="BZ29" s="393"/>
      <c r="CA29" s="393"/>
      <c r="CB29" s="393"/>
      <c r="CC29" s="394"/>
      <c r="CD29" s="196"/>
      <c r="CE29" s="390"/>
      <c r="CF29" s="390"/>
      <c r="CG29" s="390"/>
      <c r="CH29" s="390"/>
      <c r="CI29" s="390"/>
      <c r="CJ29" s="390"/>
      <c r="CK29" s="390"/>
      <c r="CL29" s="390"/>
      <c r="CM29" s="390"/>
      <c r="CN29" s="390"/>
      <c r="CO29" s="390"/>
      <c r="CP29" s="390"/>
      <c r="CQ29" s="390"/>
      <c r="CR29" s="390"/>
      <c r="CS29" s="391"/>
      <c r="CT29" s="362"/>
      <c r="CU29" s="363"/>
      <c r="CV29" s="363"/>
      <c r="CW29" s="363"/>
      <c r="CX29" s="363"/>
      <c r="CY29" s="363"/>
      <c r="CZ29" s="363"/>
      <c r="DA29" s="364"/>
      <c r="DB29" s="362"/>
      <c r="DC29" s="363"/>
      <c r="DD29" s="363"/>
      <c r="DE29" s="363"/>
      <c r="DF29" s="363"/>
      <c r="DG29" s="363"/>
      <c r="DH29" s="363"/>
      <c r="DI29" s="364"/>
    </row>
    <row r="30" spans="1:113" ht="18.75" customHeight="1" thickBot="1" x14ac:dyDescent="0.25">
      <c r="A30" s="181"/>
      <c r="B30" s="427"/>
      <c r="C30" s="428"/>
      <c r="D30" s="429"/>
      <c r="E30" s="438"/>
      <c r="F30" s="439"/>
      <c r="G30" s="439"/>
      <c r="H30" s="439"/>
      <c r="I30" s="439"/>
      <c r="J30" s="439"/>
      <c r="K30" s="440"/>
      <c r="L30" s="441"/>
      <c r="M30" s="442"/>
      <c r="N30" s="442"/>
      <c r="O30" s="442"/>
      <c r="P30" s="443"/>
      <c r="Q30" s="441"/>
      <c r="R30" s="442"/>
      <c r="S30" s="442"/>
      <c r="T30" s="442"/>
      <c r="U30" s="442"/>
      <c r="V30" s="443"/>
      <c r="W30" s="444" t="s">
        <v>191</v>
      </c>
      <c r="X30" s="445"/>
      <c r="Y30" s="445"/>
      <c r="Z30" s="445"/>
      <c r="AA30" s="445"/>
      <c r="AB30" s="445"/>
      <c r="AC30" s="445"/>
      <c r="AD30" s="445"/>
      <c r="AE30" s="445"/>
      <c r="AF30" s="445"/>
      <c r="AG30" s="446"/>
      <c r="AH30" s="356">
        <v>96.2</v>
      </c>
      <c r="AI30" s="357"/>
      <c r="AJ30" s="357"/>
      <c r="AK30" s="357"/>
      <c r="AL30" s="357"/>
      <c r="AM30" s="357"/>
      <c r="AN30" s="357"/>
      <c r="AO30" s="357"/>
      <c r="AP30" s="357"/>
      <c r="AQ30" s="357"/>
      <c r="AR30" s="357"/>
      <c r="AS30" s="357"/>
      <c r="AT30" s="357"/>
      <c r="AU30" s="357"/>
      <c r="AV30" s="357"/>
      <c r="AW30" s="357"/>
      <c r="AX30" s="358"/>
      <c r="AY30" s="381"/>
      <c r="AZ30" s="382"/>
      <c r="BA30" s="382"/>
      <c r="BB30" s="383"/>
      <c r="BC30" s="359" t="s">
        <v>50</v>
      </c>
      <c r="BD30" s="360"/>
      <c r="BE30" s="360"/>
      <c r="BF30" s="360"/>
      <c r="BG30" s="360"/>
      <c r="BH30" s="360"/>
      <c r="BI30" s="360"/>
      <c r="BJ30" s="360"/>
      <c r="BK30" s="360"/>
      <c r="BL30" s="360"/>
      <c r="BM30" s="361"/>
      <c r="BN30" s="395">
        <v>358810</v>
      </c>
      <c r="BO30" s="396"/>
      <c r="BP30" s="396"/>
      <c r="BQ30" s="396"/>
      <c r="BR30" s="396"/>
      <c r="BS30" s="396"/>
      <c r="BT30" s="396"/>
      <c r="BU30" s="397"/>
      <c r="BV30" s="395">
        <v>361298</v>
      </c>
      <c r="BW30" s="396"/>
      <c r="BX30" s="396"/>
      <c r="BY30" s="396"/>
      <c r="BZ30" s="396"/>
      <c r="CA30" s="396"/>
      <c r="CB30" s="396"/>
      <c r="CC30" s="397"/>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181" t="s">
        <v>192</v>
      </c>
      <c r="D32" s="181"/>
      <c r="E32" s="181"/>
      <c r="U32" s="180" t="s">
        <v>193</v>
      </c>
      <c r="AM32" s="180" t="s">
        <v>194</v>
      </c>
      <c r="BE32" s="180" t="s">
        <v>195</v>
      </c>
      <c r="BW32" s="180" t="s">
        <v>196</v>
      </c>
      <c r="CO32" s="180" t="s">
        <v>197</v>
      </c>
      <c r="DI32" s="204"/>
    </row>
    <row r="33" spans="1:113" ht="13.5" customHeight="1" x14ac:dyDescent="0.2">
      <c r="A33" s="181"/>
      <c r="B33" s="205"/>
      <c r="C33" s="355" t="s">
        <v>198</v>
      </c>
      <c r="D33" s="355"/>
      <c r="E33" s="354" t="s">
        <v>199</v>
      </c>
      <c r="F33" s="354"/>
      <c r="G33" s="354"/>
      <c r="H33" s="354"/>
      <c r="I33" s="354"/>
      <c r="J33" s="354"/>
      <c r="K33" s="354"/>
      <c r="L33" s="354"/>
      <c r="M33" s="354"/>
      <c r="N33" s="354"/>
      <c r="O33" s="354"/>
      <c r="P33" s="354"/>
      <c r="Q33" s="354"/>
      <c r="R33" s="354"/>
      <c r="S33" s="354"/>
      <c r="T33" s="206"/>
      <c r="U33" s="355" t="s">
        <v>198</v>
      </c>
      <c r="V33" s="355"/>
      <c r="W33" s="354" t="s">
        <v>199</v>
      </c>
      <c r="X33" s="354"/>
      <c r="Y33" s="354"/>
      <c r="Z33" s="354"/>
      <c r="AA33" s="354"/>
      <c r="AB33" s="354"/>
      <c r="AC33" s="354"/>
      <c r="AD33" s="354"/>
      <c r="AE33" s="354"/>
      <c r="AF33" s="354"/>
      <c r="AG33" s="354"/>
      <c r="AH33" s="354"/>
      <c r="AI33" s="354"/>
      <c r="AJ33" s="354"/>
      <c r="AK33" s="354"/>
      <c r="AL33" s="206"/>
      <c r="AM33" s="355" t="s">
        <v>198</v>
      </c>
      <c r="AN33" s="355"/>
      <c r="AO33" s="354" t="s">
        <v>200</v>
      </c>
      <c r="AP33" s="354"/>
      <c r="AQ33" s="354"/>
      <c r="AR33" s="354"/>
      <c r="AS33" s="354"/>
      <c r="AT33" s="354"/>
      <c r="AU33" s="354"/>
      <c r="AV33" s="354"/>
      <c r="AW33" s="354"/>
      <c r="AX33" s="354"/>
      <c r="AY33" s="354"/>
      <c r="AZ33" s="354"/>
      <c r="BA33" s="354"/>
      <c r="BB33" s="354"/>
      <c r="BC33" s="354"/>
      <c r="BD33" s="207"/>
      <c r="BE33" s="354" t="s">
        <v>201</v>
      </c>
      <c r="BF33" s="354"/>
      <c r="BG33" s="354" t="s">
        <v>202</v>
      </c>
      <c r="BH33" s="354"/>
      <c r="BI33" s="354"/>
      <c r="BJ33" s="354"/>
      <c r="BK33" s="354"/>
      <c r="BL33" s="354"/>
      <c r="BM33" s="354"/>
      <c r="BN33" s="354"/>
      <c r="BO33" s="354"/>
      <c r="BP33" s="354"/>
      <c r="BQ33" s="354"/>
      <c r="BR33" s="354"/>
      <c r="BS33" s="354"/>
      <c r="BT33" s="354"/>
      <c r="BU33" s="354"/>
      <c r="BV33" s="207"/>
      <c r="BW33" s="355" t="s">
        <v>201</v>
      </c>
      <c r="BX33" s="355"/>
      <c r="BY33" s="354" t="s">
        <v>203</v>
      </c>
      <c r="BZ33" s="354"/>
      <c r="CA33" s="354"/>
      <c r="CB33" s="354"/>
      <c r="CC33" s="354"/>
      <c r="CD33" s="354"/>
      <c r="CE33" s="354"/>
      <c r="CF33" s="354"/>
      <c r="CG33" s="354"/>
      <c r="CH33" s="354"/>
      <c r="CI33" s="354"/>
      <c r="CJ33" s="354"/>
      <c r="CK33" s="354"/>
      <c r="CL33" s="354"/>
      <c r="CM33" s="354"/>
      <c r="CN33" s="206"/>
      <c r="CO33" s="355" t="s">
        <v>198</v>
      </c>
      <c r="CP33" s="355"/>
      <c r="CQ33" s="354" t="s">
        <v>204</v>
      </c>
      <c r="CR33" s="354"/>
      <c r="CS33" s="354"/>
      <c r="CT33" s="354"/>
      <c r="CU33" s="354"/>
      <c r="CV33" s="354"/>
      <c r="CW33" s="354"/>
      <c r="CX33" s="354"/>
      <c r="CY33" s="354"/>
      <c r="CZ33" s="354"/>
      <c r="DA33" s="354"/>
      <c r="DB33" s="354"/>
      <c r="DC33" s="354"/>
      <c r="DD33" s="354"/>
      <c r="DE33" s="354"/>
      <c r="DF33" s="206"/>
      <c r="DG33" s="353" t="s">
        <v>205</v>
      </c>
      <c r="DH33" s="353"/>
      <c r="DI33" s="208"/>
    </row>
    <row r="34" spans="1:113" ht="32.25" customHeight="1" x14ac:dyDescent="0.2">
      <c r="A34" s="181"/>
      <c r="B34" s="205"/>
      <c r="C34" s="351">
        <f>IF(E34="","",1)</f>
        <v>1</v>
      </c>
      <c r="D34" s="351"/>
      <c r="E34" s="350" t="str">
        <f>IF('各会計、関係団体の財政状況及び健全化判断比率'!B7="","",'各会計、関係団体の財政状況及び健全化判断比率'!B7)</f>
        <v>一般会計</v>
      </c>
      <c r="F34" s="350"/>
      <c r="G34" s="350"/>
      <c r="H34" s="350"/>
      <c r="I34" s="350"/>
      <c r="J34" s="350"/>
      <c r="K34" s="350"/>
      <c r="L34" s="350"/>
      <c r="M34" s="350"/>
      <c r="N34" s="350"/>
      <c r="O34" s="350"/>
      <c r="P34" s="350"/>
      <c r="Q34" s="350"/>
      <c r="R34" s="350"/>
      <c r="S34" s="350"/>
      <c r="T34" s="181"/>
      <c r="U34" s="351">
        <f>IF(W34="","",MAX(C34:D43)+1)</f>
        <v>2</v>
      </c>
      <c r="V34" s="351"/>
      <c r="W34" s="350" t="str">
        <f>IF('各会計、関係団体の財政状況及び健全化判断比率'!B28="","",'各会計、関係団体の財政状況及び健全化判断比率'!B28)</f>
        <v>国民健康保険事業費特別会計</v>
      </c>
      <c r="X34" s="350"/>
      <c r="Y34" s="350"/>
      <c r="Z34" s="350"/>
      <c r="AA34" s="350"/>
      <c r="AB34" s="350"/>
      <c r="AC34" s="350"/>
      <c r="AD34" s="350"/>
      <c r="AE34" s="350"/>
      <c r="AF34" s="350"/>
      <c r="AG34" s="350"/>
      <c r="AH34" s="350"/>
      <c r="AI34" s="350"/>
      <c r="AJ34" s="350"/>
      <c r="AK34" s="350"/>
      <c r="AL34" s="181"/>
      <c r="AM34" s="351" t="str">
        <f>IF(AO34="","",MAX(C34:D43,U34:V43)+1)</f>
        <v/>
      </c>
      <c r="AN34" s="351"/>
      <c r="AO34" s="350"/>
      <c r="AP34" s="350"/>
      <c r="AQ34" s="350"/>
      <c r="AR34" s="350"/>
      <c r="AS34" s="350"/>
      <c r="AT34" s="350"/>
      <c r="AU34" s="350"/>
      <c r="AV34" s="350"/>
      <c r="AW34" s="350"/>
      <c r="AX34" s="350"/>
      <c r="AY34" s="350"/>
      <c r="AZ34" s="350"/>
      <c r="BA34" s="350"/>
      <c r="BB34" s="350"/>
      <c r="BC34" s="350"/>
      <c r="BD34" s="181"/>
      <c r="BE34" s="351">
        <f>IF(BG34="","",MAX(C34:D43,U34:V43,AM34:AN43)+1)</f>
        <v>5</v>
      </c>
      <c r="BF34" s="351"/>
      <c r="BG34" s="350" t="str">
        <f>IF('各会計、関係団体の財政状況及び健全化判断比率'!B31="","",'各会計、関係団体の財政状況及び健全化判断比率'!B31)</f>
        <v>簡易水道事業費特別会計</v>
      </c>
      <c r="BH34" s="350"/>
      <c r="BI34" s="350"/>
      <c r="BJ34" s="350"/>
      <c r="BK34" s="350"/>
      <c r="BL34" s="350"/>
      <c r="BM34" s="350"/>
      <c r="BN34" s="350"/>
      <c r="BO34" s="350"/>
      <c r="BP34" s="350"/>
      <c r="BQ34" s="350"/>
      <c r="BR34" s="350"/>
      <c r="BS34" s="350"/>
      <c r="BT34" s="350"/>
      <c r="BU34" s="350"/>
      <c r="BV34" s="181"/>
      <c r="BW34" s="351">
        <f>IF(BY34="","",MAX(C34:D43,U34:V43,AM34:AN43,BE34:BF43)+1)</f>
        <v>9</v>
      </c>
      <c r="BX34" s="351"/>
      <c r="BY34" s="350" t="str">
        <f>IF('各会計、関係団体の財政状況及び健全化判断比率'!B68="","",'各会計、関係団体の財政状況及び健全化判断比率'!B68)</f>
        <v>福島県市町村総合事務組合一般会計</v>
      </c>
      <c r="BZ34" s="350"/>
      <c r="CA34" s="350"/>
      <c r="CB34" s="350"/>
      <c r="CC34" s="350"/>
      <c r="CD34" s="350"/>
      <c r="CE34" s="350"/>
      <c r="CF34" s="350"/>
      <c r="CG34" s="350"/>
      <c r="CH34" s="350"/>
      <c r="CI34" s="350"/>
      <c r="CJ34" s="350"/>
      <c r="CK34" s="350"/>
      <c r="CL34" s="350"/>
      <c r="CM34" s="350"/>
      <c r="CN34" s="181"/>
      <c r="CO34" s="351">
        <f>IF(CQ34="","",MAX(C34:D43,U34:V43,AM34:AN43,BE34:BF43,BW34:BX43)+1)</f>
        <v>19</v>
      </c>
      <c r="CP34" s="351"/>
      <c r="CQ34" s="350" t="str">
        <f>IF('各会計、関係団体の財政状況及び健全化判断比率'!BS7="","",'各会計、関係団体の財政状況及び健全化判断比率'!BS7)</f>
        <v>（株）ラビスパ</v>
      </c>
      <c r="CR34" s="350"/>
      <c r="CS34" s="350"/>
      <c r="CT34" s="350"/>
      <c r="CU34" s="350"/>
      <c r="CV34" s="350"/>
      <c r="CW34" s="350"/>
      <c r="CX34" s="350"/>
      <c r="CY34" s="350"/>
      <c r="CZ34" s="350"/>
      <c r="DA34" s="350"/>
      <c r="DB34" s="350"/>
      <c r="DC34" s="350"/>
      <c r="DD34" s="350"/>
      <c r="DE34" s="350"/>
      <c r="DG34" s="352" t="str">
        <f>IF('各会計、関係団体の財政状況及び健全化判断比率'!BR7="","",'各会計、関係団体の財政状況及び健全化判断比率'!BR7)</f>
        <v/>
      </c>
      <c r="DH34" s="352"/>
      <c r="DI34" s="208"/>
    </row>
    <row r="35" spans="1:113" ht="32.25" customHeight="1" x14ac:dyDescent="0.2">
      <c r="A35" s="181"/>
      <c r="B35" s="205"/>
      <c r="C35" s="351" t="str">
        <f>IF(E35="","",C34+1)</f>
        <v/>
      </c>
      <c r="D35" s="351"/>
      <c r="E35" s="350" t="str">
        <f>IF('各会計、関係団体の財政状況及び健全化判断比率'!B8="","",'各会計、関係団体の財政状況及び健全化判断比率'!B8)</f>
        <v/>
      </c>
      <c r="F35" s="350"/>
      <c r="G35" s="350"/>
      <c r="H35" s="350"/>
      <c r="I35" s="350"/>
      <c r="J35" s="350"/>
      <c r="K35" s="350"/>
      <c r="L35" s="350"/>
      <c r="M35" s="350"/>
      <c r="N35" s="350"/>
      <c r="O35" s="350"/>
      <c r="P35" s="350"/>
      <c r="Q35" s="350"/>
      <c r="R35" s="350"/>
      <c r="S35" s="350"/>
      <c r="T35" s="181"/>
      <c r="U35" s="351">
        <f>IF(W35="","",U34+1)</f>
        <v>3</v>
      </c>
      <c r="V35" s="351"/>
      <c r="W35" s="350" t="str">
        <f>IF('各会計、関係団体の財政状況及び健全化判断比率'!B29="","",'各会計、関係団体の財政状況及び健全化判断比率'!B29)</f>
        <v>介護保険事業特別会計（保険事業勘定）</v>
      </c>
      <c r="X35" s="350"/>
      <c r="Y35" s="350"/>
      <c r="Z35" s="350"/>
      <c r="AA35" s="350"/>
      <c r="AB35" s="350"/>
      <c r="AC35" s="350"/>
      <c r="AD35" s="350"/>
      <c r="AE35" s="350"/>
      <c r="AF35" s="350"/>
      <c r="AG35" s="350"/>
      <c r="AH35" s="350"/>
      <c r="AI35" s="350"/>
      <c r="AJ35" s="350"/>
      <c r="AK35" s="350"/>
      <c r="AL35" s="181"/>
      <c r="AM35" s="351" t="str">
        <f t="shared" ref="AM35:AM43" si="0">IF(AO35="","",AM34+1)</f>
        <v/>
      </c>
      <c r="AN35" s="351"/>
      <c r="AO35" s="350"/>
      <c r="AP35" s="350"/>
      <c r="AQ35" s="350"/>
      <c r="AR35" s="350"/>
      <c r="AS35" s="350"/>
      <c r="AT35" s="350"/>
      <c r="AU35" s="350"/>
      <c r="AV35" s="350"/>
      <c r="AW35" s="350"/>
      <c r="AX35" s="350"/>
      <c r="AY35" s="350"/>
      <c r="AZ35" s="350"/>
      <c r="BA35" s="350"/>
      <c r="BB35" s="350"/>
      <c r="BC35" s="350"/>
      <c r="BD35" s="181"/>
      <c r="BE35" s="351">
        <f t="shared" ref="BE35:BE43" si="1">IF(BG35="","",BE34+1)</f>
        <v>6</v>
      </c>
      <c r="BF35" s="351"/>
      <c r="BG35" s="350" t="str">
        <f>IF('各会計、関係団体の財政状況及び健全化判断比率'!B32="","",'各会計、関係団体の財政状況及び健全化判断比率'!B32)</f>
        <v>特定環境保全下水道事業特別会計</v>
      </c>
      <c r="BH35" s="350"/>
      <c r="BI35" s="350"/>
      <c r="BJ35" s="350"/>
      <c r="BK35" s="350"/>
      <c r="BL35" s="350"/>
      <c r="BM35" s="350"/>
      <c r="BN35" s="350"/>
      <c r="BO35" s="350"/>
      <c r="BP35" s="350"/>
      <c r="BQ35" s="350"/>
      <c r="BR35" s="350"/>
      <c r="BS35" s="350"/>
      <c r="BT35" s="350"/>
      <c r="BU35" s="350"/>
      <c r="BV35" s="181"/>
      <c r="BW35" s="351">
        <f t="shared" ref="BW35:BW43" si="2">IF(BY35="","",BW34+1)</f>
        <v>10</v>
      </c>
      <c r="BX35" s="351"/>
      <c r="BY35" s="350" t="str">
        <f>IF('各会計、関係団体の財政状況及び健全化判断比率'!B69="","",'各会計、関係団体の財政状況及び健全化判断比率'!B69)</f>
        <v>福島県市町村総合事務組合消防補償等特別会計</v>
      </c>
      <c r="BZ35" s="350"/>
      <c r="CA35" s="350"/>
      <c r="CB35" s="350"/>
      <c r="CC35" s="350"/>
      <c r="CD35" s="350"/>
      <c r="CE35" s="350"/>
      <c r="CF35" s="350"/>
      <c r="CG35" s="350"/>
      <c r="CH35" s="350"/>
      <c r="CI35" s="350"/>
      <c r="CJ35" s="350"/>
      <c r="CK35" s="350"/>
      <c r="CL35" s="350"/>
      <c r="CM35" s="350"/>
      <c r="CN35" s="181"/>
      <c r="CO35" s="351" t="str">
        <f t="shared" ref="CO35:CO43" si="3">IF(CQ35="","",CO34+1)</f>
        <v/>
      </c>
      <c r="CP35" s="351"/>
      <c r="CQ35" s="350" t="str">
        <f>IF('各会計、関係団体の財政状況及び健全化判断比率'!BS8="","",'各会計、関係団体の財政状況及び健全化判断比率'!BS8)</f>
        <v/>
      </c>
      <c r="CR35" s="350"/>
      <c r="CS35" s="350"/>
      <c r="CT35" s="350"/>
      <c r="CU35" s="350"/>
      <c r="CV35" s="350"/>
      <c r="CW35" s="350"/>
      <c r="CX35" s="350"/>
      <c r="CY35" s="350"/>
      <c r="CZ35" s="350"/>
      <c r="DA35" s="350"/>
      <c r="DB35" s="350"/>
      <c r="DC35" s="350"/>
      <c r="DD35" s="350"/>
      <c r="DE35" s="350"/>
      <c r="DG35" s="352" t="str">
        <f>IF('各会計、関係団体の財政状況及び健全化判断比率'!BR8="","",'各会計、関係団体の財政状況及び健全化判断比率'!BR8)</f>
        <v/>
      </c>
      <c r="DH35" s="352"/>
      <c r="DI35" s="208"/>
    </row>
    <row r="36" spans="1:113" ht="32.25" customHeight="1" x14ac:dyDescent="0.2">
      <c r="A36" s="181"/>
      <c r="B36" s="205"/>
      <c r="C36" s="351" t="str">
        <f>IF(E36="","",C35+1)</f>
        <v/>
      </c>
      <c r="D36" s="351"/>
      <c r="E36" s="350" t="str">
        <f>IF('各会計、関係団体の財政状況及び健全化判断比率'!B9="","",'各会計、関係団体の財政状況及び健全化判断比率'!B9)</f>
        <v/>
      </c>
      <c r="F36" s="350"/>
      <c r="G36" s="350"/>
      <c r="H36" s="350"/>
      <c r="I36" s="350"/>
      <c r="J36" s="350"/>
      <c r="K36" s="350"/>
      <c r="L36" s="350"/>
      <c r="M36" s="350"/>
      <c r="N36" s="350"/>
      <c r="O36" s="350"/>
      <c r="P36" s="350"/>
      <c r="Q36" s="350"/>
      <c r="R36" s="350"/>
      <c r="S36" s="350"/>
      <c r="T36" s="181"/>
      <c r="U36" s="351">
        <f t="shared" ref="U36:U43" si="4">IF(W36="","",U35+1)</f>
        <v>4</v>
      </c>
      <c r="V36" s="351"/>
      <c r="W36" s="350" t="str">
        <f>IF('各会計、関係団体の財政状況及び健全化判断比率'!B30="","",'各会計、関係団体の財政状況及び健全化判断比率'!B30)</f>
        <v>後期高齢者医療特別会計</v>
      </c>
      <c r="X36" s="350"/>
      <c r="Y36" s="350"/>
      <c r="Z36" s="350"/>
      <c r="AA36" s="350"/>
      <c r="AB36" s="350"/>
      <c r="AC36" s="350"/>
      <c r="AD36" s="350"/>
      <c r="AE36" s="350"/>
      <c r="AF36" s="350"/>
      <c r="AG36" s="350"/>
      <c r="AH36" s="350"/>
      <c r="AI36" s="350"/>
      <c r="AJ36" s="350"/>
      <c r="AK36" s="350"/>
      <c r="AL36" s="181"/>
      <c r="AM36" s="351" t="str">
        <f t="shared" si="0"/>
        <v/>
      </c>
      <c r="AN36" s="351"/>
      <c r="AO36" s="350"/>
      <c r="AP36" s="350"/>
      <c r="AQ36" s="350"/>
      <c r="AR36" s="350"/>
      <c r="AS36" s="350"/>
      <c r="AT36" s="350"/>
      <c r="AU36" s="350"/>
      <c r="AV36" s="350"/>
      <c r="AW36" s="350"/>
      <c r="AX36" s="350"/>
      <c r="AY36" s="350"/>
      <c r="AZ36" s="350"/>
      <c r="BA36" s="350"/>
      <c r="BB36" s="350"/>
      <c r="BC36" s="350"/>
      <c r="BD36" s="181"/>
      <c r="BE36" s="351">
        <f t="shared" si="1"/>
        <v>7</v>
      </c>
      <c r="BF36" s="351"/>
      <c r="BG36" s="350" t="str">
        <f>IF('各会計、関係団体の財政状況及び健全化判断比率'!B33="","",'各会計、関係団体の財政状況及び健全化判断比率'!B33)</f>
        <v>簡易排水施設事業特別会計</v>
      </c>
      <c r="BH36" s="350"/>
      <c r="BI36" s="350"/>
      <c r="BJ36" s="350"/>
      <c r="BK36" s="350"/>
      <c r="BL36" s="350"/>
      <c r="BM36" s="350"/>
      <c r="BN36" s="350"/>
      <c r="BO36" s="350"/>
      <c r="BP36" s="350"/>
      <c r="BQ36" s="350"/>
      <c r="BR36" s="350"/>
      <c r="BS36" s="350"/>
      <c r="BT36" s="350"/>
      <c r="BU36" s="350"/>
      <c r="BV36" s="181"/>
      <c r="BW36" s="351">
        <f t="shared" si="2"/>
        <v>11</v>
      </c>
      <c r="BX36" s="351"/>
      <c r="BY36" s="350" t="str">
        <f>IF('各会計、関係団体の財政状況及び健全化判断比率'!B70="","",'各会計、関係団体の財政状況及び健全化判断比率'!B70)</f>
        <v>福島県市町村総合事務組合消防賞じゅつ金特別会計</v>
      </c>
      <c r="BZ36" s="350"/>
      <c r="CA36" s="350"/>
      <c r="CB36" s="350"/>
      <c r="CC36" s="350"/>
      <c r="CD36" s="350"/>
      <c r="CE36" s="350"/>
      <c r="CF36" s="350"/>
      <c r="CG36" s="350"/>
      <c r="CH36" s="350"/>
      <c r="CI36" s="350"/>
      <c r="CJ36" s="350"/>
      <c r="CK36" s="350"/>
      <c r="CL36" s="350"/>
      <c r="CM36" s="350"/>
      <c r="CN36" s="181"/>
      <c r="CO36" s="351" t="str">
        <f t="shared" si="3"/>
        <v/>
      </c>
      <c r="CP36" s="351"/>
      <c r="CQ36" s="350" t="str">
        <f>IF('各会計、関係団体の財政状況及び健全化判断比率'!BS9="","",'各会計、関係団体の財政状況及び健全化判断比率'!BS9)</f>
        <v/>
      </c>
      <c r="CR36" s="350"/>
      <c r="CS36" s="350"/>
      <c r="CT36" s="350"/>
      <c r="CU36" s="350"/>
      <c r="CV36" s="350"/>
      <c r="CW36" s="350"/>
      <c r="CX36" s="350"/>
      <c r="CY36" s="350"/>
      <c r="CZ36" s="350"/>
      <c r="DA36" s="350"/>
      <c r="DB36" s="350"/>
      <c r="DC36" s="350"/>
      <c r="DD36" s="350"/>
      <c r="DE36" s="350"/>
      <c r="DG36" s="352" t="str">
        <f>IF('各会計、関係団体の財政状況及び健全化判断比率'!BR9="","",'各会計、関係団体の財政状況及び健全化判断比率'!BR9)</f>
        <v/>
      </c>
      <c r="DH36" s="352"/>
      <c r="DI36" s="208"/>
    </row>
    <row r="37" spans="1:113" ht="32.25" customHeight="1" x14ac:dyDescent="0.2">
      <c r="A37" s="181"/>
      <c r="B37" s="205"/>
      <c r="C37" s="351" t="str">
        <f>IF(E37="","",C36+1)</f>
        <v/>
      </c>
      <c r="D37" s="351"/>
      <c r="E37" s="350" t="str">
        <f>IF('各会計、関係団体の財政状況及び健全化判断比率'!B10="","",'各会計、関係団体の財政状況及び健全化判断比率'!B10)</f>
        <v/>
      </c>
      <c r="F37" s="350"/>
      <c r="G37" s="350"/>
      <c r="H37" s="350"/>
      <c r="I37" s="350"/>
      <c r="J37" s="350"/>
      <c r="K37" s="350"/>
      <c r="L37" s="350"/>
      <c r="M37" s="350"/>
      <c r="N37" s="350"/>
      <c r="O37" s="350"/>
      <c r="P37" s="350"/>
      <c r="Q37" s="350"/>
      <c r="R37" s="350"/>
      <c r="S37" s="350"/>
      <c r="T37" s="181"/>
      <c r="U37" s="351" t="str">
        <f t="shared" si="4"/>
        <v/>
      </c>
      <c r="V37" s="351"/>
      <c r="W37" s="350"/>
      <c r="X37" s="350"/>
      <c r="Y37" s="350"/>
      <c r="Z37" s="350"/>
      <c r="AA37" s="350"/>
      <c r="AB37" s="350"/>
      <c r="AC37" s="350"/>
      <c r="AD37" s="350"/>
      <c r="AE37" s="350"/>
      <c r="AF37" s="350"/>
      <c r="AG37" s="350"/>
      <c r="AH37" s="350"/>
      <c r="AI37" s="350"/>
      <c r="AJ37" s="350"/>
      <c r="AK37" s="350"/>
      <c r="AL37" s="181"/>
      <c r="AM37" s="351" t="str">
        <f t="shared" si="0"/>
        <v/>
      </c>
      <c r="AN37" s="351"/>
      <c r="AO37" s="350"/>
      <c r="AP37" s="350"/>
      <c r="AQ37" s="350"/>
      <c r="AR37" s="350"/>
      <c r="AS37" s="350"/>
      <c r="AT37" s="350"/>
      <c r="AU37" s="350"/>
      <c r="AV37" s="350"/>
      <c r="AW37" s="350"/>
      <c r="AX37" s="350"/>
      <c r="AY37" s="350"/>
      <c r="AZ37" s="350"/>
      <c r="BA37" s="350"/>
      <c r="BB37" s="350"/>
      <c r="BC37" s="350"/>
      <c r="BD37" s="181"/>
      <c r="BE37" s="351">
        <f t="shared" si="1"/>
        <v>8</v>
      </c>
      <c r="BF37" s="351"/>
      <c r="BG37" s="350" t="str">
        <f>IF('各会計、関係団体の財政状況及び健全化判断比率'!B34="","",'各会計、関係団体の財政状況及び健全化判断比率'!B34)</f>
        <v>農業集落排水事業特別会計</v>
      </c>
      <c r="BH37" s="350"/>
      <c r="BI37" s="350"/>
      <c r="BJ37" s="350"/>
      <c r="BK37" s="350"/>
      <c r="BL37" s="350"/>
      <c r="BM37" s="350"/>
      <c r="BN37" s="350"/>
      <c r="BO37" s="350"/>
      <c r="BP37" s="350"/>
      <c r="BQ37" s="350"/>
      <c r="BR37" s="350"/>
      <c r="BS37" s="350"/>
      <c r="BT37" s="350"/>
      <c r="BU37" s="350"/>
      <c r="BV37" s="181"/>
      <c r="BW37" s="351">
        <f t="shared" si="2"/>
        <v>12</v>
      </c>
      <c r="BX37" s="351"/>
      <c r="BY37" s="350" t="str">
        <f>IF('各会計、関係団体の財政状況及び健全化判断比率'!B71="","",'各会計、関係団体の財政状況及び健全化判断比率'!B71)</f>
        <v>福島県市町村総合事務組合非常勤職員公務災害補償特別会計</v>
      </c>
      <c r="BZ37" s="350"/>
      <c r="CA37" s="350"/>
      <c r="CB37" s="350"/>
      <c r="CC37" s="350"/>
      <c r="CD37" s="350"/>
      <c r="CE37" s="350"/>
      <c r="CF37" s="350"/>
      <c r="CG37" s="350"/>
      <c r="CH37" s="350"/>
      <c r="CI37" s="350"/>
      <c r="CJ37" s="350"/>
      <c r="CK37" s="350"/>
      <c r="CL37" s="350"/>
      <c r="CM37" s="350"/>
      <c r="CN37" s="181"/>
      <c r="CO37" s="351" t="str">
        <f t="shared" si="3"/>
        <v/>
      </c>
      <c r="CP37" s="351"/>
      <c r="CQ37" s="350" t="str">
        <f>IF('各会計、関係団体の財政状況及び健全化判断比率'!BS10="","",'各会計、関係団体の財政状況及び健全化判断比率'!BS10)</f>
        <v/>
      </c>
      <c r="CR37" s="350"/>
      <c r="CS37" s="350"/>
      <c r="CT37" s="350"/>
      <c r="CU37" s="350"/>
      <c r="CV37" s="350"/>
      <c r="CW37" s="350"/>
      <c r="CX37" s="350"/>
      <c r="CY37" s="350"/>
      <c r="CZ37" s="350"/>
      <c r="DA37" s="350"/>
      <c r="DB37" s="350"/>
      <c r="DC37" s="350"/>
      <c r="DD37" s="350"/>
      <c r="DE37" s="350"/>
      <c r="DG37" s="352" t="str">
        <f>IF('各会計、関係団体の財政状況及び健全化判断比率'!BR10="","",'各会計、関係団体の財政状況及び健全化判断比率'!BR10)</f>
        <v/>
      </c>
      <c r="DH37" s="352"/>
      <c r="DI37" s="208"/>
    </row>
    <row r="38" spans="1:113" ht="32.25" customHeight="1" x14ac:dyDescent="0.2">
      <c r="A38" s="181"/>
      <c r="B38" s="205"/>
      <c r="C38" s="351" t="str">
        <f t="shared" ref="C38:C43" si="5">IF(E38="","",C37+1)</f>
        <v/>
      </c>
      <c r="D38" s="351"/>
      <c r="E38" s="350" t="str">
        <f>IF('各会計、関係団体の財政状況及び健全化判断比率'!B11="","",'各会計、関係団体の財政状況及び健全化判断比率'!B11)</f>
        <v/>
      </c>
      <c r="F38" s="350"/>
      <c r="G38" s="350"/>
      <c r="H38" s="350"/>
      <c r="I38" s="350"/>
      <c r="J38" s="350"/>
      <c r="K38" s="350"/>
      <c r="L38" s="350"/>
      <c r="M38" s="350"/>
      <c r="N38" s="350"/>
      <c r="O38" s="350"/>
      <c r="P38" s="350"/>
      <c r="Q38" s="350"/>
      <c r="R38" s="350"/>
      <c r="S38" s="350"/>
      <c r="T38" s="181"/>
      <c r="U38" s="351" t="str">
        <f t="shared" si="4"/>
        <v/>
      </c>
      <c r="V38" s="351"/>
      <c r="W38" s="350"/>
      <c r="X38" s="350"/>
      <c r="Y38" s="350"/>
      <c r="Z38" s="350"/>
      <c r="AA38" s="350"/>
      <c r="AB38" s="350"/>
      <c r="AC38" s="350"/>
      <c r="AD38" s="350"/>
      <c r="AE38" s="350"/>
      <c r="AF38" s="350"/>
      <c r="AG38" s="350"/>
      <c r="AH38" s="350"/>
      <c r="AI38" s="350"/>
      <c r="AJ38" s="350"/>
      <c r="AK38" s="350"/>
      <c r="AL38" s="181"/>
      <c r="AM38" s="351" t="str">
        <f t="shared" si="0"/>
        <v/>
      </c>
      <c r="AN38" s="351"/>
      <c r="AO38" s="350"/>
      <c r="AP38" s="350"/>
      <c r="AQ38" s="350"/>
      <c r="AR38" s="350"/>
      <c r="AS38" s="350"/>
      <c r="AT38" s="350"/>
      <c r="AU38" s="350"/>
      <c r="AV38" s="350"/>
      <c r="AW38" s="350"/>
      <c r="AX38" s="350"/>
      <c r="AY38" s="350"/>
      <c r="AZ38" s="350"/>
      <c r="BA38" s="350"/>
      <c r="BB38" s="350"/>
      <c r="BC38" s="350"/>
      <c r="BD38" s="181"/>
      <c r="BE38" s="351" t="str">
        <f t="shared" si="1"/>
        <v/>
      </c>
      <c r="BF38" s="351"/>
      <c r="BG38" s="350"/>
      <c r="BH38" s="350"/>
      <c r="BI38" s="350"/>
      <c r="BJ38" s="350"/>
      <c r="BK38" s="350"/>
      <c r="BL38" s="350"/>
      <c r="BM38" s="350"/>
      <c r="BN38" s="350"/>
      <c r="BO38" s="350"/>
      <c r="BP38" s="350"/>
      <c r="BQ38" s="350"/>
      <c r="BR38" s="350"/>
      <c r="BS38" s="350"/>
      <c r="BT38" s="350"/>
      <c r="BU38" s="350"/>
      <c r="BV38" s="181"/>
      <c r="BW38" s="351">
        <f t="shared" si="2"/>
        <v>13</v>
      </c>
      <c r="BX38" s="351"/>
      <c r="BY38" s="350" t="str">
        <f>IF('各会計、関係団体の財政状況及び健全化判断比率'!B72="","",'各会計、関係団体の財政状況及び健全化判断比率'!B72)</f>
        <v>福島県市町村総合事務組合自治会館管理特別会計</v>
      </c>
      <c r="BZ38" s="350"/>
      <c r="CA38" s="350"/>
      <c r="CB38" s="350"/>
      <c r="CC38" s="350"/>
      <c r="CD38" s="350"/>
      <c r="CE38" s="350"/>
      <c r="CF38" s="350"/>
      <c r="CG38" s="350"/>
      <c r="CH38" s="350"/>
      <c r="CI38" s="350"/>
      <c r="CJ38" s="350"/>
      <c r="CK38" s="350"/>
      <c r="CL38" s="350"/>
      <c r="CM38" s="350"/>
      <c r="CN38" s="181"/>
      <c r="CO38" s="351" t="str">
        <f t="shared" si="3"/>
        <v/>
      </c>
      <c r="CP38" s="351"/>
      <c r="CQ38" s="350" t="str">
        <f>IF('各会計、関係団体の財政状況及び健全化判断比率'!BS11="","",'各会計、関係団体の財政状況及び健全化判断比率'!BS11)</f>
        <v/>
      </c>
      <c r="CR38" s="350"/>
      <c r="CS38" s="350"/>
      <c r="CT38" s="350"/>
      <c r="CU38" s="350"/>
      <c r="CV38" s="350"/>
      <c r="CW38" s="350"/>
      <c r="CX38" s="350"/>
      <c r="CY38" s="350"/>
      <c r="CZ38" s="350"/>
      <c r="DA38" s="350"/>
      <c r="DB38" s="350"/>
      <c r="DC38" s="350"/>
      <c r="DD38" s="350"/>
      <c r="DE38" s="350"/>
      <c r="DG38" s="352" t="str">
        <f>IF('各会計、関係団体の財政状況及び健全化判断比率'!BR11="","",'各会計、関係団体の財政状況及び健全化判断比率'!BR11)</f>
        <v/>
      </c>
      <c r="DH38" s="352"/>
      <c r="DI38" s="208"/>
    </row>
    <row r="39" spans="1:113" ht="32.25" customHeight="1" x14ac:dyDescent="0.2">
      <c r="A39" s="181"/>
      <c r="B39" s="205"/>
      <c r="C39" s="351" t="str">
        <f t="shared" si="5"/>
        <v/>
      </c>
      <c r="D39" s="351"/>
      <c r="E39" s="350" t="str">
        <f>IF('各会計、関係団体の財政状況及び健全化判断比率'!B12="","",'各会計、関係団体の財政状況及び健全化判断比率'!B12)</f>
        <v/>
      </c>
      <c r="F39" s="350"/>
      <c r="G39" s="350"/>
      <c r="H39" s="350"/>
      <c r="I39" s="350"/>
      <c r="J39" s="350"/>
      <c r="K39" s="350"/>
      <c r="L39" s="350"/>
      <c r="M39" s="350"/>
      <c r="N39" s="350"/>
      <c r="O39" s="350"/>
      <c r="P39" s="350"/>
      <c r="Q39" s="350"/>
      <c r="R39" s="350"/>
      <c r="S39" s="350"/>
      <c r="T39" s="181"/>
      <c r="U39" s="351" t="str">
        <f t="shared" si="4"/>
        <v/>
      </c>
      <c r="V39" s="351"/>
      <c r="W39" s="350"/>
      <c r="X39" s="350"/>
      <c r="Y39" s="350"/>
      <c r="Z39" s="350"/>
      <c r="AA39" s="350"/>
      <c r="AB39" s="350"/>
      <c r="AC39" s="350"/>
      <c r="AD39" s="350"/>
      <c r="AE39" s="350"/>
      <c r="AF39" s="350"/>
      <c r="AG39" s="350"/>
      <c r="AH39" s="350"/>
      <c r="AI39" s="350"/>
      <c r="AJ39" s="350"/>
      <c r="AK39" s="350"/>
      <c r="AL39" s="181"/>
      <c r="AM39" s="351" t="str">
        <f t="shared" si="0"/>
        <v/>
      </c>
      <c r="AN39" s="351"/>
      <c r="AO39" s="350"/>
      <c r="AP39" s="350"/>
      <c r="AQ39" s="350"/>
      <c r="AR39" s="350"/>
      <c r="AS39" s="350"/>
      <c r="AT39" s="350"/>
      <c r="AU39" s="350"/>
      <c r="AV39" s="350"/>
      <c r="AW39" s="350"/>
      <c r="AX39" s="350"/>
      <c r="AY39" s="350"/>
      <c r="AZ39" s="350"/>
      <c r="BA39" s="350"/>
      <c r="BB39" s="350"/>
      <c r="BC39" s="350"/>
      <c r="BD39" s="181"/>
      <c r="BE39" s="351" t="str">
        <f t="shared" si="1"/>
        <v/>
      </c>
      <c r="BF39" s="351"/>
      <c r="BG39" s="350"/>
      <c r="BH39" s="350"/>
      <c r="BI39" s="350"/>
      <c r="BJ39" s="350"/>
      <c r="BK39" s="350"/>
      <c r="BL39" s="350"/>
      <c r="BM39" s="350"/>
      <c r="BN39" s="350"/>
      <c r="BO39" s="350"/>
      <c r="BP39" s="350"/>
      <c r="BQ39" s="350"/>
      <c r="BR39" s="350"/>
      <c r="BS39" s="350"/>
      <c r="BT39" s="350"/>
      <c r="BU39" s="350"/>
      <c r="BV39" s="181"/>
      <c r="BW39" s="351">
        <f t="shared" si="2"/>
        <v>14</v>
      </c>
      <c r="BX39" s="351"/>
      <c r="BY39" s="350" t="str">
        <f>IF('各会計、関係団体の財政状況及び健全化判断比率'!B73="","",'各会計、関係団体の財政状況及び健全化判断比率'!B73)</f>
        <v>喜多方地方広域市町村圏組合一般会計</v>
      </c>
      <c r="BZ39" s="350"/>
      <c r="CA39" s="350"/>
      <c r="CB39" s="350"/>
      <c r="CC39" s="350"/>
      <c r="CD39" s="350"/>
      <c r="CE39" s="350"/>
      <c r="CF39" s="350"/>
      <c r="CG39" s="350"/>
      <c r="CH39" s="350"/>
      <c r="CI39" s="350"/>
      <c r="CJ39" s="350"/>
      <c r="CK39" s="350"/>
      <c r="CL39" s="350"/>
      <c r="CM39" s="350"/>
      <c r="CN39" s="181"/>
      <c r="CO39" s="351" t="str">
        <f t="shared" si="3"/>
        <v/>
      </c>
      <c r="CP39" s="351"/>
      <c r="CQ39" s="350" t="str">
        <f>IF('各会計、関係団体の財政状況及び健全化判断比率'!BS12="","",'各会計、関係団体の財政状況及び健全化判断比率'!BS12)</f>
        <v/>
      </c>
      <c r="CR39" s="350"/>
      <c r="CS39" s="350"/>
      <c r="CT39" s="350"/>
      <c r="CU39" s="350"/>
      <c r="CV39" s="350"/>
      <c r="CW39" s="350"/>
      <c r="CX39" s="350"/>
      <c r="CY39" s="350"/>
      <c r="CZ39" s="350"/>
      <c r="DA39" s="350"/>
      <c r="DB39" s="350"/>
      <c r="DC39" s="350"/>
      <c r="DD39" s="350"/>
      <c r="DE39" s="350"/>
      <c r="DG39" s="352" t="str">
        <f>IF('各会計、関係団体の財政状況及び健全化判断比率'!BR12="","",'各会計、関係団体の財政状況及び健全化判断比率'!BR12)</f>
        <v/>
      </c>
      <c r="DH39" s="352"/>
      <c r="DI39" s="208"/>
    </row>
    <row r="40" spans="1:113" ht="32.25" customHeight="1" x14ac:dyDescent="0.2">
      <c r="A40" s="181"/>
      <c r="B40" s="205"/>
      <c r="C40" s="351" t="str">
        <f t="shared" si="5"/>
        <v/>
      </c>
      <c r="D40" s="351"/>
      <c r="E40" s="350" t="str">
        <f>IF('各会計、関係団体の財政状況及び健全化判断比率'!B13="","",'各会計、関係団体の財政状況及び健全化判断比率'!B13)</f>
        <v/>
      </c>
      <c r="F40" s="350"/>
      <c r="G40" s="350"/>
      <c r="H40" s="350"/>
      <c r="I40" s="350"/>
      <c r="J40" s="350"/>
      <c r="K40" s="350"/>
      <c r="L40" s="350"/>
      <c r="M40" s="350"/>
      <c r="N40" s="350"/>
      <c r="O40" s="350"/>
      <c r="P40" s="350"/>
      <c r="Q40" s="350"/>
      <c r="R40" s="350"/>
      <c r="S40" s="350"/>
      <c r="T40" s="181"/>
      <c r="U40" s="351" t="str">
        <f t="shared" si="4"/>
        <v/>
      </c>
      <c r="V40" s="351"/>
      <c r="W40" s="350"/>
      <c r="X40" s="350"/>
      <c r="Y40" s="350"/>
      <c r="Z40" s="350"/>
      <c r="AA40" s="350"/>
      <c r="AB40" s="350"/>
      <c r="AC40" s="350"/>
      <c r="AD40" s="350"/>
      <c r="AE40" s="350"/>
      <c r="AF40" s="350"/>
      <c r="AG40" s="350"/>
      <c r="AH40" s="350"/>
      <c r="AI40" s="350"/>
      <c r="AJ40" s="350"/>
      <c r="AK40" s="350"/>
      <c r="AL40" s="181"/>
      <c r="AM40" s="351" t="str">
        <f t="shared" si="0"/>
        <v/>
      </c>
      <c r="AN40" s="351"/>
      <c r="AO40" s="350"/>
      <c r="AP40" s="350"/>
      <c r="AQ40" s="350"/>
      <c r="AR40" s="350"/>
      <c r="AS40" s="350"/>
      <c r="AT40" s="350"/>
      <c r="AU40" s="350"/>
      <c r="AV40" s="350"/>
      <c r="AW40" s="350"/>
      <c r="AX40" s="350"/>
      <c r="AY40" s="350"/>
      <c r="AZ40" s="350"/>
      <c r="BA40" s="350"/>
      <c r="BB40" s="350"/>
      <c r="BC40" s="350"/>
      <c r="BD40" s="181"/>
      <c r="BE40" s="351" t="str">
        <f t="shared" si="1"/>
        <v/>
      </c>
      <c r="BF40" s="351"/>
      <c r="BG40" s="350"/>
      <c r="BH40" s="350"/>
      <c r="BI40" s="350"/>
      <c r="BJ40" s="350"/>
      <c r="BK40" s="350"/>
      <c r="BL40" s="350"/>
      <c r="BM40" s="350"/>
      <c r="BN40" s="350"/>
      <c r="BO40" s="350"/>
      <c r="BP40" s="350"/>
      <c r="BQ40" s="350"/>
      <c r="BR40" s="350"/>
      <c r="BS40" s="350"/>
      <c r="BT40" s="350"/>
      <c r="BU40" s="350"/>
      <c r="BV40" s="181"/>
      <c r="BW40" s="351">
        <f t="shared" si="2"/>
        <v>15</v>
      </c>
      <c r="BX40" s="351"/>
      <c r="BY40" s="350" t="str">
        <f>IF('各会計、関係団体の財政状況及び健全化判断比率'!B74="","",'各会計、関係団体の財政状況及び健全化判断比率'!B74)</f>
        <v>喜多方地方広域市町村圏組合喜多方プラザ特別会計</v>
      </c>
      <c r="BZ40" s="350"/>
      <c r="CA40" s="350"/>
      <c r="CB40" s="350"/>
      <c r="CC40" s="350"/>
      <c r="CD40" s="350"/>
      <c r="CE40" s="350"/>
      <c r="CF40" s="350"/>
      <c r="CG40" s="350"/>
      <c r="CH40" s="350"/>
      <c r="CI40" s="350"/>
      <c r="CJ40" s="350"/>
      <c r="CK40" s="350"/>
      <c r="CL40" s="350"/>
      <c r="CM40" s="350"/>
      <c r="CN40" s="181"/>
      <c r="CO40" s="351" t="str">
        <f t="shared" si="3"/>
        <v/>
      </c>
      <c r="CP40" s="351"/>
      <c r="CQ40" s="350" t="str">
        <f>IF('各会計、関係団体の財政状況及び健全化判断比率'!BS13="","",'各会計、関係団体の財政状況及び健全化判断比率'!BS13)</f>
        <v/>
      </c>
      <c r="CR40" s="350"/>
      <c r="CS40" s="350"/>
      <c r="CT40" s="350"/>
      <c r="CU40" s="350"/>
      <c r="CV40" s="350"/>
      <c r="CW40" s="350"/>
      <c r="CX40" s="350"/>
      <c r="CY40" s="350"/>
      <c r="CZ40" s="350"/>
      <c r="DA40" s="350"/>
      <c r="DB40" s="350"/>
      <c r="DC40" s="350"/>
      <c r="DD40" s="350"/>
      <c r="DE40" s="350"/>
      <c r="DG40" s="352" t="str">
        <f>IF('各会計、関係団体の財政状況及び健全化判断比率'!BR13="","",'各会計、関係団体の財政状況及び健全化判断比率'!BR13)</f>
        <v/>
      </c>
      <c r="DH40" s="352"/>
      <c r="DI40" s="208"/>
    </row>
    <row r="41" spans="1:113" ht="32.25" customHeight="1" x14ac:dyDescent="0.2">
      <c r="A41" s="181"/>
      <c r="B41" s="205"/>
      <c r="C41" s="351" t="str">
        <f t="shared" si="5"/>
        <v/>
      </c>
      <c r="D41" s="351"/>
      <c r="E41" s="350" t="str">
        <f>IF('各会計、関係団体の財政状況及び健全化判断比率'!B14="","",'各会計、関係団体の財政状況及び健全化判断比率'!B14)</f>
        <v/>
      </c>
      <c r="F41" s="350"/>
      <c r="G41" s="350"/>
      <c r="H41" s="350"/>
      <c r="I41" s="350"/>
      <c r="J41" s="350"/>
      <c r="K41" s="350"/>
      <c r="L41" s="350"/>
      <c r="M41" s="350"/>
      <c r="N41" s="350"/>
      <c r="O41" s="350"/>
      <c r="P41" s="350"/>
      <c r="Q41" s="350"/>
      <c r="R41" s="350"/>
      <c r="S41" s="350"/>
      <c r="T41" s="181"/>
      <c r="U41" s="351" t="str">
        <f t="shared" si="4"/>
        <v/>
      </c>
      <c r="V41" s="351"/>
      <c r="W41" s="350"/>
      <c r="X41" s="350"/>
      <c r="Y41" s="350"/>
      <c r="Z41" s="350"/>
      <c r="AA41" s="350"/>
      <c r="AB41" s="350"/>
      <c r="AC41" s="350"/>
      <c r="AD41" s="350"/>
      <c r="AE41" s="350"/>
      <c r="AF41" s="350"/>
      <c r="AG41" s="350"/>
      <c r="AH41" s="350"/>
      <c r="AI41" s="350"/>
      <c r="AJ41" s="350"/>
      <c r="AK41" s="350"/>
      <c r="AL41" s="181"/>
      <c r="AM41" s="351" t="str">
        <f t="shared" si="0"/>
        <v/>
      </c>
      <c r="AN41" s="351"/>
      <c r="AO41" s="350"/>
      <c r="AP41" s="350"/>
      <c r="AQ41" s="350"/>
      <c r="AR41" s="350"/>
      <c r="AS41" s="350"/>
      <c r="AT41" s="350"/>
      <c r="AU41" s="350"/>
      <c r="AV41" s="350"/>
      <c r="AW41" s="350"/>
      <c r="AX41" s="350"/>
      <c r="AY41" s="350"/>
      <c r="AZ41" s="350"/>
      <c r="BA41" s="350"/>
      <c r="BB41" s="350"/>
      <c r="BC41" s="350"/>
      <c r="BD41" s="181"/>
      <c r="BE41" s="351" t="str">
        <f t="shared" si="1"/>
        <v/>
      </c>
      <c r="BF41" s="351"/>
      <c r="BG41" s="350"/>
      <c r="BH41" s="350"/>
      <c r="BI41" s="350"/>
      <c r="BJ41" s="350"/>
      <c r="BK41" s="350"/>
      <c r="BL41" s="350"/>
      <c r="BM41" s="350"/>
      <c r="BN41" s="350"/>
      <c r="BO41" s="350"/>
      <c r="BP41" s="350"/>
      <c r="BQ41" s="350"/>
      <c r="BR41" s="350"/>
      <c r="BS41" s="350"/>
      <c r="BT41" s="350"/>
      <c r="BU41" s="350"/>
      <c r="BV41" s="181"/>
      <c r="BW41" s="351">
        <f t="shared" si="2"/>
        <v>16</v>
      </c>
      <c r="BX41" s="351"/>
      <c r="BY41" s="350" t="str">
        <f>IF('各会計、関係団体の財政状況及び健全化判断比率'!B75="","",'各会計、関係団体の財政状況及び健全化判断比率'!B75)</f>
        <v>喜多方地方広域市町村圏組合介護保険事業特別会計</v>
      </c>
      <c r="BZ41" s="350"/>
      <c r="CA41" s="350"/>
      <c r="CB41" s="350"/>
      <c r="CC41" s="350"/>
      <c r="CD41" s="350"/>
      <c r="CE41" s="350"/>
      <c r="CF41" s="350"/>
      <c r="CG41" s="350"/>
      <c r="CH41" s="350"/>
      <c r="CI41" s="350"/>
      <c r="CJ41" s="350"/>
      <c r="CK41" s="350"/>
      <c r="CL41" s="350"/>
      <c r="CM41" s="350"/>
      <c r="CN41" s="181"/>
      <c r="CO41" s="351" t="str">
        <f t="shared" si="3"/>
        <v/>
      </c>
      <c r="CP41" s="351"/>
      <c r="CQ41" s="350" t="str">
        <f>IF('各会計、関係団体の財政状況及び健全化判断比率'!BS14="","",'各会計、関係団体の財政状況及び健全化判断比率'!BS14)</f>
        <v/>
      </c>
      <c r="CR41" s="350"/>
      <c r="CS41" s="350"/>
      <c r="CT41" s="350"/>
      <c r="CU41" s="350"/>
      <c r="CV41" s="350"/>
      <c r="CW41" s="350"/>
      <c r="CX41" s="350"/>
      <c r="CY41" s="350"/>
      <c r="CZ41" s="350"/>
      <c r="DA41" s="350"/>
      <c r="DB41" s="350"/>
      <c r="DC41" s="350"/>
      <c r="DD41" s="350"/>
      <c r="DE41" s="350"/>
      <c r="DG41" s="352" t="str">
        <f>IF('各会計、関係団体の財政状況及び健全化判断比率'!BR14="","",'各会計、関係団体の財政状況及び健全化判断比率'!BR14)</f>
        <v/>
      </c>
      <c r="DH41" s="352"/>
      <c r="DI41" s="208"/>
    </row>
    <row r="42" spans="1:113" ht="32.25" customHeight="1" x14ac:dyDescent="0.2">
      <c r="B42" s="205"/>
      <c r="C42" s="351" t="str">
        <f t="shared" si="5"/>
        <v/>
      </c>
      <c r="D42" s="351"/>
      <c r="E42" s="350" t="str">
        <f>IF('各会計、関係団体の財政状況及び健全化判断比率'!B15="","",'各会計、関係団体の財政状況及び健全化判断比率'!B15)</f>
        <v/>
      </c>
      <c r="F42" s="350"/>
      <c r="G42" s="350"/>
      <c r="H42" s="350"/>
      <c r="I42" s="350"/>
      <c r="J42" s="350"/>
      <c r="K42" s="350"/>
      <c r="L42" s="350"/>
      <c r="M42" s="350"/>
      <c r="N42" s="350"/>
      <c r="O42" s="350"/>
      <c r="P42" s="350"/>
      <c r="Q42" s="350"/>
      <c r="R42" s="350"/>
      <c r="S42" s="350"/>
      <c r="T42" s="181"/>
      <c r="U42" s="351" t="str">
        <f t="shared" si="4"/>
        <v/>
      </c>
      <c r="V42" s="351"/>
      <c r="W42" s="350"/>
      <c r="X42" s="350"/>
      <c r="Y42" s="350"/>
      <c r="Z42" s="350"/>
      <c r="AA42" s="350"/>
      <c r="AB42" s="350"/>
      <c r="AC42" s="350"/>
      <c r="AD42" s="350"/>
      <c r="AE42" s="350"/>
      <c r="AF42" s="350"/>
      <c r="AG42" s="350"/>
      <c r="AH42" s="350"/>
      <c r="AI42" s="350"/>
      <c r="AJ42" s="350"/>
      <c r="AK42" s="350"/>
      <c r="AL42" s="181"/>
      <c r="AM42" s="351" t="str">
        <f t="shared" si="0"/>
        <v/>
      </c>
      <c r="AN42" s="351"/>
      <c r="AO42" s="350"/>
      <c r="AP42" s="350"/>
      <c r="AQ42" s="350"/>
      <c r="AR42" s="350"/>
      <c r="AS42" s="350"/>
      <c r="AT42" s="350"/>
      <c r="AU42" s="350"/>
      <c r="AV42" s="350"/>
      <c r="AW42" s="350"/>
      <c r="AX42" s="350"/>
      <c r="AY42" s="350"/>
      <c r="AZ42" s="350"/>
      <c r="BA42" s="350"/>
      <c r="BB42" s="350"/>
      <c r="BC42" s="350"/>
      <c r="BD42" s="181"/>
      <c r="BE42" s="351" t="str">
        <f t="shared" si="1"/>
        <v/>
      </c>
      <c r="BF42" s="351"/>
      <c r="BG42" s="350"/>
      <c r="BH42" s="350"/>
      <c r="BI42" s="350"/>
      <c r="BJ42" s="350"/>
      <c r="BK42" s="350"/>
      <c r="BL42" s="350"/>
      <c r="BM42" s="350"/>
      <c r="BN42" s="350"/>
      <c r="BO42" s="350"/>
      <c r="BP42" s="350"/>
      <c r="BQ42" s="350"/>
      <c r="BR42" s="350"/>
      <c r="BS42" s="350"/>
      <c r="BT42" s="350"/>
      <c r="BU42" s="350"/>
      <c r="BV42" s="181"/>
      <c r="BW42" s="351">
        <f t="shared" si="2"/>
        <v>17</v>
      </c>
      <c r="BX42" s="351"/>
      <c r="BY42" s="350" t="str">
        <f>IF('各会計、関係団体の財政状況及び健全化判断比率'!B76="","",'各会計、関係団体の財政状況及び健全化判断比率'!B76)</f>
        <v>福島県後期高齢者医療広域連合一般会計</v>
      </c>
      <c r="BZ42" s="350"/>
      <c r="CA42" s="350"/>
      <c r="CB42" s="350"/>
      <c r="CC42" s="350"/>
      <c r="CD42" s="350"/>
      <c r="CE42" s="350"/>
      <c r="CF42" s="350"/>
      <c r="CG42" s="350"/>
      <c r="CH42" s="350"/>
      <c r="CI42" s="350"/>
      <c r="CJ42" s="350"/>
      <c r="CK42" s="350"/>
      <c r="CL42" s="350"/>
      <c r="CM42" s="350"/>
      <c r="CN42" s="181"/>
      <c r="CO42" s="351" t="str">
        <f t="shared" si="3"/>
        <v/>
      </c>
      <c r="CP42" s="351"/>
      <c r="CQ42" s="350" t="str">
        <f>IF('各会計、関係団体の財政状況及び健全化判断比率'!BS15="","",'各会計、関係団体の財政状況及び健全化判断比率'!BS15)</f>
        <v/>
      </c>
      <c r="CR42" s="350"/>
      <c r="CS42" s="350"/>
      <c r="CT42" s="350"/>
      <c r="CU42" s="350"/>
      <c r="CV42" s="350"/>
      <c r="CW42" s="350"/>
      <c r="CX42" s="350"/>
      <c r="CY42" s="350"/>
      <c r="CZ42" s="350"/>
      <c r="DA42" s="350"/>
      <c r="DB42" s="350"/>
      <c r="DC42" s="350"/>
      <c r="DD42" s="350"/>
      <c r="DE42" s="350"/>
      <c r="DG42" s="352" t="str">
        <f>IF('各会計、関係団体の財政状況及び健全化判断比率'!BR15="","",'各会計、関係団体の財政状況及び健全化判断比率'!BR15)</f>
        <v/>
      </c>
      <c r="DH42" s="352"/>
      <c r="DI42" s="208"/>
    </row>
    <row r="43" spans="1:113" ht="32.25" customHeight="1" x14ac:dyDescent="0.2">
      <c r="B43" s="205"/>
      <c r="C43" s="351" t="str">
        <f t="shared" si="5"/>
        <v/>
      </c>
      <c r="D43" s="351"/>
      <c r="E43" s="350" t="str">
        <f>IF('各会計、関係団体の財政状況及び健全化判断比率'!B16="","",'各会計、関係団体の財政状況及び健全化判断比率'!B16)</f>
        <v/>
      </c>
      <c r="F43" s="350"/>
      <c r="G43" s="350"/>
      <c r="H43" s="350"/>
      <c r="I43" s="350"/>
      <c r="J43" s="350"/>
      <c r="K43" s="350"/>
      <c r="L43" s="350"/>
      <c r="M43" s="350"/>
      <c r="N43" s="350"/>
      <c r="O43" s="350"/>
      <c r="P43" s="350"/>
      <c r="Q43" s="350"/>
      <c r="R43" s="350"/>
      <c r="S43" s="350"/>
      <c r="T43" s="181"/>
      <c r="U43" s="351" t="str">
        <f t="shared" si="4"/>
        <v/>
      </c>
      <c r="V43" s="351"/>
      <c r="W43" s="350"/>
      <c r="X43" s="350"/>
      <c r="Y43" s="350"/>
      <c r="Z43" s="350"/>
      <c r="AA43" s="350"/>
      <c r="AB43" s="350"/>
      <c r="AC43" s="350"/>
      <c r="AD43" s="350"/>
      <c r="AE43" s="350"/>
      <c r="AF43" s="350"/>
      <c r="AG43" s="350"/>
      <c r="AH43" s="350"/>
      <c r="AI43" s="350"/>
      <c r="AJ43" s="350"/>
      <c r="AK43" s="350"/>
      <c r="AL43" s="181"/>
      <c r="AM43" s="351" t="str">
        <f t="shared" si="0"/>
        <v/>
      </c>
      <c r="AN43" s="351"/>
      <c r="AO43" s="350"/>
      <c r="AP43" s="350"/>
      <c r="AQ43" s="350"/>
      <c r="AR43" s="350"/>
      <c r="AS43" s="350"/>
      <c r="AT43" s="350"/>
      <c r="AU43" s="350"/>
      <c r="AV43" s="350"/>
      <c r="AW43" s="350"/>
      <c r="AX43" s="350"/>
      <c r="AY43" s="350"/>
      <c r="AZ43" s="350"/>
      <c r="BA43" s="350"/>
      <c r="BB43" s="350"/>
      <c r="BC43" s="350"/>
      <c r="BD43" s="181"/>
      <c r="BE43" s="351" t="str">
        <f t="shared" si="1"/>
        <v/>
      </c>
      <c r="BF43" s="351"/>
      <c r="BG43" s="350"/>
      <c r="BH43" s="350"/>
      <c r="BI43" s="350"/>
      <c r="BJ43" s="350"/>
      <c r="BK43" s="350"/>
      <c r="BL43" s="350"/>
      <c r="BM43" s="350"/>
      <c r="BN43" s="350"/>
      <c r="BO43" s="350"/>
      <c r="BP43" s="350"/>
      <c r="BQ43" s="350"/>
      <c r="BR43" s="350"/>
      <c r="BS43" s="350"/>
      <c r="BT43" s="350"/>
      <c r="BU43" s="350"/>
      <c r="BV43" s="181"/>
      <c r="BW43" s="351">
        <f t="shared" si="2"/>
        <v>18</v>
      </c>
      <c r="BX43" s="351"/>
      <c r="BY43" s="350" t="str">
        <f>IF('各会計、関係団体の財政状況及び健全化判断比率'!B77="","",'各会計、関係団体の財政状況及び健全化判断比率'!B77)</f>
        <v>福島県後期高齢者医療広域連合後期高齢者医療特別会計</v>
      </c>
      <c r="BZ43" s="350"/>
      <c r="CA43" s="350"/>
      <c r="CB43" s="350"/>
      <c r="CC43" s="350"/>
      <c r="CD43" s="350"/>
      <c r="CE43" s="350"/>
      <c r="CF43" s="350"/>
      <c r="CG43" s="350"/>
      <c r="CH43" s="350"/>
      <c r="CI43" s="350"/>
      <c r="CJ43" s="350"/>
      <c r="CK43" s="350"/>
      <c r="CL43" s="350"/>
      <c r="CM43" s="350"/>
      <c r="CN43" s="181"/>
      <c r="CO43" s="351" t="str">
        <f t="shared" si="3"/>
        <v/>
      </c>
      <c r="CP43" s="351"/>
      <c r="CQ43" s="350" t="str">
        <f>IF('各会計、関係団体の財政状況及び健全化判断比率'!BS16="","",'各会計、関係団体の財政状況及び健全化判断比率'!BS16)</f>
        <v/>
      </c>
      <c r="CR43" s="350"/>
      <c r="CS43" s="350"/>
      <c r="CT43" s="350"/>
      <c r="CU43" s="350"/>
      <c r="CV43" s="350"/>
      <c r="CW43" s="350"/>
      <c r="CX43" s="350"/>
      <c r="CY43" s="350"/>
      <c r="CZ43" s="350"/>
      <c r="DA43" s="350"/>
      <c r="DB43" s="350"/>
      <c r="DC43" s="350"/>
      <c r="DD43" s="350"/>
      <c r="DE43" s="350"/>
      <c r="DG43" s="352" t="str">
        <f>IF('各会計、関係団体の財政状況及び健全化判断比率'!BR16="","",'各会計、関係団体の財政状況及び健全化判断比率'!BR16)</f>
        <v/>
      </c>
      <c r="DH43" s="352"/>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180" t="s">
        <v>207</v>
      </c>
    </row>
    <row r="47" spans="1:113" x14ac:dyDescent="0.2">
      <c r="E47" s="180" t="s">
        <v>208</v>
      </c>
    </row>
    <row r="48" spans="1:113" x14ac:dyDescent="0.2">
      <c r="E48" s="180" t="s">
        <v>209</v>
      </c>
    </row>
    <row r="49" spans="5:5" x14ac:dyDescent="0.2">
      <c r="E49" s="212" t="s">
        <v>210</v>
      </c>
    </row>
    <row r="50" spans="5:5" x14ac:dyDescent="0.2">
      <c r="E50" s="180" t="s">
        <v>211</v>
      </c>
    </row>
    <row r="51" spans="5:5" x14ac:dyDescent="0.2">
      <c r="E51" s="180" t="s">
        <v>212</v>
      </c>
    </row>
    <row r="52" spans="5:5" x14ac:dyDescent="0.2">
      <c r="E52" s="180" t="s">
        <v>213</v>
      </c>
    </row>
    <row r="53" spans="5:5" x14ac:dyDescent="0.2"/>
    <row r="54" spans="5:5" x14ac:dyDescent="0.2"/>
    <row r="55" spans="5:5" x14ac:dyDescent="0.2"/>
    <row r="56" spans="5:5" x14ac:dyDescent="0.2"/>
  </sheetData>
  <sheetProtection algorithmName="SHA-512" hashValue="q7UBD85JGChkfuY3ybgAVR1zuNDMgl6wGNyQ9aVdSD5jqK2r1s3v4qorae2KypVrAKSfM8uVt0feT24qXbh7JQ==" saltValue="iNbWtUXOxMSOY67aSO7Gg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4" zoomScale="70" zoomScaleNormal="70" zoomScaleSheetLayoutView="100" workbookViewId="0">
      <selection activeCell="P35" sqref="P35"/>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2">
      <c r="A34" s="22"/>
      <c r="B34" s="31"/>
      <c r="C34" s="1125" t="s">
        <v>584</v>
      </c>
      <c r="D34" s="1125"/>
      <c r="E34" s="1126"/>
      <c r="F34" s="32">
        <v>0.05</v>
      </c>
      <c r="G34" s="33">
        <v>0.08</v>
      </c>
      <c r="H34" s="33">
        <v>0.12</v>
      </c>
      <c r="I34" s="33">
        <v>0.08</v>
      </c>
      <c r="J34" s="34" t="s">
        <v>585</v>
      </c>
      <c r="K34" s="22"/>
      <c r="L34" s="22"/>
      <c r="M34" s="22"/>
      <c r="N34" s="22"/>
      <c r="O34" s="22"/>
      <c r="P34" s="22"/>
    </row>
    <row r="35" spans="1:16" ht="39" customHeight="1" x14ac:dyDescent="0.2">
      <c r="A35" s="22"/>
      <c r="B35" s="35"/>
      <c r="C35" s="1121" t="s">
        <v>586</v>
      </c>
      <c r="D35" s="1121"/>
      <c r="E35" s="1122"/>
      <c r="F35" s="36">
        <v>0.01</v>
      </c>
      <c r="G35" s="37">
        <v>0.1</v>
      </c>
      <c r="H35" s="37">
        <v>0.02</v>
      </c>
      <c r="I35" s="37">
        <v>0.02</v>
      </c>
      <c r="J35" s="38" t="s">
        <v>587</v>
      </c>
      <c r="K35" s="22"/>
      <c r="L35" s="22"/>
      <c r="M35" s="22"/>
      <c r="N35" s="22"/>
      <c r="O35" s="22"/>
      <c r="P35" s="22"/>
    </row>
    <row r="36" spans="1:16" ht="39" customHeight="1" x14ac:dyDescent="0.2">
      <c r="A36" s="22"/>
      <c r="B36" s="35"/>
      <c r="C36" s="1121" t="s">
        <v>588</v>
      </c>
      <c r="D36" s="1121"/>
      <c r="E36" s="1122"/>
      <c r="F36" s="36">
        <v>9.0299999999999994</v>
      </c>
      <c r="G36" s="37">
        <v>11.84</v>
      </c>
      <c r="H36" s="37">
        <v>10.49</v>
      </c>
      <c r="I36" s="37">
        <v>7.22</v>
      </c>
      <c r="J36" s="38">
        <v>5.65</v>
      </c>
      <c r="K36" s="22"/>
      <c r="L36" s="22"/>
      <c r="M36" s="22"/>
      <c r="N36" s="22"/>
      <c r="O36" s="22"/>
      <c r="P36" s="22"/>
    </row>
    <row r="37" spans="1:16" ht="39" customHeight="1" x14ac:dyDescent="0.2">
      <c r="A37" s="22"/>
      <c r="B37" s="35"/>
      <c r="C37" s="1121" t="s">
        <v>589</v>
      </c>
      <c r="D37" s="1121"/>
      <c r="E37" s="1122"/>
      <c r="F37" s="36">
        <v>1.0900000000000001</v>
      </c>
      <c r="G37" s="37">
        <v>1.35</v>
      </c>
      <c r="H37" s="37">
        <v>1.44</v>
      </c>
      <c r="I37" s="37">
        <v>0.82</v>
      </c>
      <c r="J37" s="38">
        <v>0.86</v>
      </c>
      <c r="K37" s="22"/>
      <c r="L37" s="22"/>
      <c r="M37" s="22"/>
      <c r="N37" s="22"/>
      <c r="O37" s="22"/>
      <c r="P37" s="22"/>
    </row>
    <row r="38" spans="1:16" ht="39" customHeight="1" x14ac:dyDescent="0.2">
      <c r="A38" s="22"/>
      <c r="B38" s="35"/>
      <c r="C38" s="1121" t="s">
        <v>590</v>
      </c>
      <c r="D38" s="1121"/>
      <c r="E38" s="1122"/>
      <c r="F38" s="36">
        <v>0.32</v>
      </c>
      <c r="G38" s="37">
        <v>0.54</v>
      </c>
      <c r="H38" s="37">
        <v>0.72</v>
      </c>
      <c r="I38" s="37">
        <v>0.82</v>
      </c>
      <c r="J38" s="38">
        <v>0.31</v>
      </c>
      <c r="K38" s="22"/>
      <c r="L38" s="22"/>
      <c r="M38" s="22"/>
      <c r="N38" s="22"/>
      <c r="O38" s="22"/>
      <c r="P38" s="22"/>
    </row>
    <row r="39" spans="1:16" ht="39" customHeight="1" x14ac:dyDescent="0.2">
      <c r="A39" s="22"/>
      <c r="B39" s="35"/>
      <c r="C39" s="1121" t="s">
        <v>591</v>
      </c>
      <c r="D39" s="1121"/>
      <c r="E39" s="1122"/>
      <c r="F39" s="36">
        <v>0</v>
      </c>
      <c r="G39" s="37">
        <v>0</v>
      </c>
      <c r="H39" s="37">
        <v>0</v>
      </c>
      <c r="I39" s="37">
        <v>0</v>
      </c>
      <c r="J39" s="38">
        <v>0.04</v>
      </c>
      <c r="K39" s="22"/>
      <c r="L39" s="22"/>
      <c r="M39" s="22"/>
      <c r="N39" s="22"/>
      <c r="O39" s="22"/>
      <c r="P39" s="22"/>
    </row>
    <row r="40" spans="1:16" ht="39" customHeight="1" x14ac:dyDescent="0.2">
      <c r="A40" s="22"/>
      <c r="B40" s="35"/>
      <c r="C40" s="1121" t="s">
        <v>592</v>
      </c>
      <c r="D40" s="1121"/>
      <c r="E40" s="1122"/>
      <c r="F40" s="36">
        <v>0.01</v>
      </c>
      <c r="G40" s="37">
        <v>0.02</v>
      </c>
      <c r="H40" s="37">
        <v>0.01</v>
      </c>
      <c r="I40" s="37">
        <v>0.01</v>
      </c>
      <c r="J40" s="38">
        <v>0.01</v>
      </c>
      <c r="K40" s="22"/>
      <c r="L40" s="22"/>
      <c r="M40" s="22"/>
      <c r="N40" s="22"/>
      <c r="O40" s="22"/>
      <c r="P40" s="22"/>
    </row>
    <row r="41" spans="1:16" ht="39" customHeight="1" x14ac:dyDescent="0.2">
      <c r="A41" s="22"/>
      <c r="B41" s="35"/>
      <c r="C41" s="1121" t="s">
        <v>593</v>
      </c>
      <c r="D41" s="1121"/>
      <c r="E41" s="1122"/>
      <c r="F41" s="36">
        <v>0</v>
      </c>
      <c r="G41" s="37">
        <v>0</v>
      </c>
      <c r="H41" s="37">
        <v>0</v>
      </c>
      <c r="I41" s="37">
        <v>0</v>
      </c>
      <c r="J41" s="38">
        <v>0</v>
      </c>
      <c r="K41" s="22"/>
      <c r="L41" s="22"/>
      <c r="M41" s="22"/>
      <c r="N41" s="22"/>
      <c r="O41" s="22"/>
      <c r="P41" s="22"/>
    </row>
    <row r="42" spans="1:16" ht="39" customHeight="1" x14ac:dyDescent="0.2">
      <c r="A42" s="22"/>
      <c r="B42" s="39"/>
      <c r="C42" s="1121" t="s">
        <v>594</v>
      </c>
      <c r="D42" s="1121"/>
      <c r="E42" s="1122"/>
      <c r="F42" s="36" t="s">
        <v>532</v>
      </c>
      <c r="G42" s="37" t="s">
        <v>532</v>
      </c>
      <c r="H42" s="37" t="s">
        <v>532</v>
      </c>
      <c r="I42" s="37" t="s">
        <v>532</v>
      </c>
      <c r="J42" s="38" t="s">
        <v>532</v>
      </c>
      <c r="K42" s="22"/>
      <c r="L42" s="22"/>
      <c r="M42" s="22"/>
      <c r="N42" s="22"/>
      <c r="O42" s="22"/>
      <c r="P42" s="22"/>
    </row>
    <row r="43" spans="1:16" ht="39" customHeight="1" thickBot="1" x14ac:dyDescent="0.25">
      <c r="A43" s="22"/>
      <c r="B43" s="40"/>
      <c r="C43" s="1123" t="s">
        <v>595</v>
      </c>
      <c r="D43" s="1123"/>
      <c r="E43" s="1124"/>
      <c r="F43" s="41">
        <v>0</v>
      </c>
      <c r="G43" s="42" t="s">
        <v>532</v>
      </c>
      <c r="H43" s="42" t="s">
        <v>532</v>
      </c>
      <c r="I43" s="42" t="s">
        <v>532</v>
      </c>
      <c r="J43" s="43" t="s">
        <v>532</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YHa8TmEoRYMijliC2zlUuLu9xZHBQVYx70eSe2FWhMD+RH8bcMLvr+wr/FeAfacevhNH1MlAfEoVzl97GSOnZQ==" saltValue="9YBOhL6iYQixjaJHpKt4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34" zoomScale="70" zoomScaleNormal="70" zoomScaleSheetLayoutView="55" workbookViewId="0">
      <selection activeCell="I60" sqref="I60"/>
    </sheetView>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574</v>
      </c>
      <c r="L44" s="54" t="s">
        <v>575</v>
      </c>
      <c r="M44" s="54" t="s">
        <v>576</v>
      </c>
      <c r="N44" s="54" t="s">
        <v>577</v>
      </c>
      <c r="O44" s="55" t="s">
        <v>578</v>
      </c>
      <c r="P44" s="46"/>
      <c r="Q44" s="46"/>
      <c r="R44" s="46"/>
      <c r="S44" s="46"/>
      <c r="T44" s="46"/>
      <c r="U44" s="46"/>
    </row>
    <row r="45" spans="1:21" ht="30.75" customHeight="1" x14ac:dyDescent="0.2">
      <c r="A45" s="46"/>
      <c r="B45" s="1145" t="s">
        <v>11</v>
      </c>
      <c r="C45" s="1146"/>
      <c r="D45" s="56"/>
      <c r="E45" s="1151" t="s">
        <v>12</v>
      </c>
      <c r="F45" s="1151"/>
      <c r="G45" s="1151"/>
      <c r="H45" s="1151"/>
      <c r="I45" s="1151"/>
      <c r="J45" s="1152"/>
      <c r="K45" s="57">
        <v>418</v>
      </c>
      <c r="L45" s="58">
        <v>401</v>
      </c>
      <c r="M45" s="58">
        <v>372</v>
      </c>
      <c r="N45" s="58">
        <v>373</v>
      </c>
      <c r="O45" s="59">
        <v>397</v>
      </c>
      <c r="P45" s="46"/>
      <c r="Q45" s="46"/>
      <c r="R45" s="46"/>
      <c r="S45" s="46"/>
      <c r="T45" s="46"/>
      <c r="U45" s="46"/>
    </row>
    <row r="46" spans="1:21" ht="30.75" customHeight="1" x14ac:dyDescent="0.2">
      <c r="A46" s="46"/>
      <c r="B46" s="1147"/>
      <c r="C46" s="1148"/>
      <c r="D46" s="60"/>
      <c r="E46" s="1129" t="s">
        <v>13</v>
      </c>
      <c r="F46" s="1129"/>
      <c r="G46" s="1129"/>
      <c r="H46" s="1129"/>
      <c r="I46" s="1129"/>
      <c r="J46" s="1130"/>
      <c r="K46" s="61" t="s">
        <v>532</v>
      </c>
      <c r="L46" s="62" t="s">
        <v>532</v>
      </c>
      <c r="M46" s="62" t="s">
        <v>532</v>
      </c>
      <c r="N46" s="62" t="s">
        <v>532</v>
      </c>
      <c r="O46" s="63" t="s">
        <v>532</v>
      </c>
      <c r="P46" s="46"/>
      <c r="Q46" s="46"/>
      <c r="R46" s="46"/>
      <c r="S46" s="46"/>
      <c r="T46" s="46"/>
      <c r="U46" s="46"/>
    </row>
    <row r="47" spans="1:21" ht="30.75" customHeight="1" x14ac:dyDescent="0.2">
      <c r="A47" s="46"/>
      <c r="B47" s="1147"/>
      <c r="C47" s="1148"/>
      <c r="D47" s="60"/>
      <c r="E47" s="1129" t="s">
        <v>14</v>
      </c>
      <c r="F47" s="1129"/>
      <c r="G47" s="1129"/>
      <c r="H47" s="1129"/>
      <c r="I47" s="1129"/>
      <c r="J47" s="1130"/>
      <c r="K47" s="61" t="s">
        <v>532</v>
      </c>
      <c r="L47" s="62" t="s">
        <v>532</v>
      </c>
      <c r="M47" s="62" t="s">
        <v>532</v>
      </c>
      <c r="N47" s="62" t="s">
        <v>532</v>
      </c>
      <c r="O47" s="63" t="s">
        <v>532</v>
      </c>
      <c r="P47" s="46"/>
      <c r="Q47" s="46"/>
      <c r="R47" s="46"/>
      <c r="S47" s="46"/>
      <c r="T47" s="46"/>
      <c r="U47" s="46"/>
    </row>
    <row r="48" spans="1:21" ht="30.75" customHeight="1" x14ac:dyDescent="0.2">
      <c r="A48" s="46"/>
      <c r="B48" s="1147"/>
      <c r="C48" s="1148"/>
      <c r="D48" s="60"/>
      <c r="E48" s="1129" t="s">
        <v>15</v>
      </c>
      <c r="F48" s="1129"/>
      <c r="G48" s="1129"/>
      <c r="H48" s="1129"/>
      <c r="I48" s="1129"/>
      <c r="J48" s="1130"/>
      <c r="K48" s="61">
        <v>144</v>
      </c>
      <c r="L48" s="62">
        <v>202</v>
      </c>
      <c r="M48" s="62">
        <v>222</v>
      </c>
      <c r="N48" s="62">
        <v>236</v>
      </c>
      <c r="O48" s="63">
        <v>237</v>
      </c>
      <c r="P48" s="46"/>
      <c r="Q48" s="46"/>
      <c r="R48" s="46"/>
      <c r="S48" s="46"/>
      <c r="T48" s="46"/>
      <c r="U48" s="46"/>
    </row>
    <row r="49" spans="1:21" ht="30.75" customHeight="1" x14ac:dyDescent="0.2">
      <c r="A49" s="46"/>
      <c r="B49" s="1147"/>
      <c r="C49" s="1148"/>
      <c r="D49" s="60"/>
      <c r="E49" s="1129" t="s">
        <v>16</v>
      </c>
      <c r="F49" s="1129"/>
      <c r="G49" s="1129"/>
      <c r="H49" s="1129"/>
      <c r="I49" s="1129"/>
      <c r="J49" s="1130"/>
      <c r="K49" s="61">
        <v>5</v>
      </c>
      <c r="L49" s="62">
        <v>12</v>
      </c>
      <c r="M49" s="62">
        <v>9</v>
      </c>
      <c r="N49" s="62">
        <v>9</v>
      </c>
      <c r="O49" s="63">
        <v>15</v>
      </c>
      <c r="P49" s="46"/>
      <c r="Q49" s="46"/>
      <c r="R49" s="46"/>
      <c r="S49" s="46"/>
      <c r="T49" s="46"/>
      <c r="U49" s="46"/>
    </row>
    <row r="50" spans="1:21" ht="30.75" customHeight="1" x14ac:dyDescent="0.2">
      <c r="A50" s="46"/>
      <c r="B50" s="1147"/>
      <c r="C50" s="1148"/>
      <c r="D50" s="60"/>
      <c r="E50" s="1129" t="s">
        <v>17</v>
      </c>
      <c r="F50" s="1129"/>
      <c r="G50" s="1129"/>
      <c r="H50" s="1129"/>
      <c r="I50" s="1129"/>
      <c r="J50" s="1130"/>
      <c r="K50" s="61">
        <v>5</v>
      </c>
      <c r="L50" s="62">
        <v>3</v>
      </c>
      <c r="M50" s="62">
        <v>0</v>
      </c>
      <c r="N50" s="62">
        <v>0</v>
      </c>
      <c r="O50" s="63">
        <v>0</v>
      </c>
      <c r="P50" s="46"/>
      <c r="Q50" s="46"/>
      <c r="R50" s="46"/>
      <c r="S50" s="46"/>
      <c r="T50" s="46"/>
      <c r="U50" s="46"/>
    </row>
    <row r="51" spans="1:21" ht="30.75" customHeight="1" x14ac:dyDescent="0.2">
      <c r="A51" s="46"/>
      <c r="B51" s="1149"/>
      <c r="C51" s="1150"/>
      <c r="D51" s="64"/>
      <c r="E51" s="1129" t="s">
        <v>18</v>
      </c>
      <c r="F51" s="1129"/>
      <c r="G51" s="1129"/>
      <c r="H51" s="1129"/>
      <c r="I51" s="1129"/>
      <c r="J51" s="1130"/>
      <c r="K51" s="61">
        <v>0</v>
      </c>
      <c r="L51" s="62">
        <v>0</v>
      </c>
      <c r="M51" s="62">
        <v>0</v>
      </c>
      <c r="N51" s="62">
        <v>0</v>
      </c>
      <c r="O51" s="63">
        <v>0</v>
      </c>
      <c r="P51" s="46"/>
      <c r="Q51" s="46"/>
      <c r="R51" s="46"/>
      <c r="S51" s="46"/>
      <c r="T51" s="46"/>
      <c r="U51" s="46"/>
    </row>
    <row r="52" spans="1:21" ht="30.75" customHeight="1" x14ac:dyDescent="0.2">
      <c r="A52" s="46"/>
      <c r="B52" s="1127" t="s">
        <v>19</v>
      </c>
      <c r="C52" s="1128"/>
      <c r="D52" s="64"/>
      <c r="E52" s="1129" t="s">
        <v>20</v>
      </c>
      <c r="F52" s="1129"/>
      <c r="G52" s="1129"/>
      <c r="H52" s="1129"/>
      <c r="I52" s="1129"/>
      <c r="J52" s="1130"/>
      <c r="K52" s="61">
        <v>415</v>
      </c>
      <c r="L52" s="62">
        <v>403</v>
      </c>
      <c r="M52" s="62">
        <v>387</v>
      </c>
      <c r="N52" s="62">
        <v>397</v>
      </c>
      <c r="O52" s="63">
        <v>415</v>
      </c>
      <c r="P52" s="46"/>
      <c r="Q52" s="46"/>
      <c r="R52" s="46"/>
      <c r="S52" s="46"/>
      <c r="T52" s="46"/>
      <c r="U52" s="46"/>
    </row>
    <row r="53" spans="1:21" ht="30.75" customHeight="1" thickBot="1" x14ac:dyDescent="0.25">
      <c r="A53" s="46"/>
      <c r="B53" s="1131" t="s">
        <v>21</v>
      </c>
      <c r="C53" s="1132"/>
      <c r="D53" s="65"/>
      <c r="E53" s="1133" t="s">
        <v>22</v>
      </c>
      <c r="F53" s="1133"/>
      <c r="G53" s="1133"/>
      <c r="H53" s="1133"/>
      <c r="I53" s="1133"/>
      <c r="J53" s="1134"/>
      <c r="K53" s="66">
        <v>157</v>
      </c>
      <c r="L53" s="67">
        <v>215</v>
      </c>
      <c r="M53" s="67">
        <v>216</v>
      </c>
      <c r="N53" s="67">
        <v>221</v>
      </c>
      <c r="O53" s="68">
        <v>234</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596</v>
      </c>
      <c r="P55" s="46"/>
      <c r="Q55" s="46"/>
      <c r="R55" s="46"/>
      <c r="S55" s="46"/>
      <c r="T55" s="46"/>
      <c r="U55" s="46"/>
    </row>
    <row r="56" spans="1:21" ht="31.5" customHeight="1" thickBot="1" x14ac:dyDescent="0.25">
      <c r="A56" s="46"/>
      <c r="B56" s="74"/>
      <c r="C56" s="75"/>
      <c r="D56" s="75"/>
      <c r="E56" s="76"/>
      <c r="F56" s="76"/>
      <c r="G56" s="76"/>
      <c r="H56" s="76"/>
      <c r="I56" s="76"/>
      <c r="J56" s="77" t="s">
        <v>2</v>
      </c>
      <c r="K56" s="78" t="s">
        <v>597</v>
      </c>
      <c r="L56" s="79" t="s">
        <v>598</v>
      </c>
      <c r="M56" s="79" t="s">
        <v>599</v>
      </c>
      <c r="N56" s="79" t="s">
        <v>600</v>
      </c>
      <c r="O56" s="80" t="s">
        <v>601</v>
      </c>
      <c r="P56" s="46"/>
      <c r="Q56" s="46"/>
      <c r="R56" s="46"/>
      <c r="S56" s="46"/>
      <c r="T56" s="46"/>
      <c r="U56" s="46"/>
    </row>
    <row r="57" spans="1:21" ht="31.5" customHeight="1" x14ac:dyDescent="0.2">
      <c r="B57" s="1135" t="s">
        <v>25</v>
      </c>
      <c r="C57" s="1136"/>
      <c r="D57" s="1139" t="s">
        <v>26</v>
      </c>
      <c r="E57" s="1140"/>
      <c r="F57" s="1140"/>
      <c r="G57" s="1140"/>
      <c r="H57" s="1140"/>
      <c r="I57" s="1140"/>
      <c r="J57" s="1141"/>
      <c r="K57" s="81"/>
      <c r="L57" s="82"/>
      <c r="M57" s="82"/>
      <c r="N57" s="82"/>
      <c r="O57" s="83"/>
    </row>
    <row r="58" spans="1:21" ht="31.5" customHeight="1" thickBot="1" x14ac:dyDescent="0.25">
      <c r="B58" s="1137"/>
      <c r="C58" s="1138"/>
      <c r="D58" s="1142" t="s">
        <v>27</v>
      </c>
      <c r="E58" s="1143"/>
      <c r="F58" s="1143"/>
      <c r="G58" s="1143"/>
      <c r="H58" s="1143"/>
      <c r="I58" s="1143"/>
      <c r="J58" s="1144"/>
      <c r="K58" s="84"/>
      <c r="L58" s="85"/>
      <c r="M58" s="85"/>
      <c r="N58" s="85"/>
      <c r="O58" s="86"/>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tqq7wQ61KzCb3Kg/P2bXFBNE7v5Ngp0T9cHpYlYAi3eBE+mta4PgevwYu4shbk8anJsJyW7iIlCY5iyHbHa1TQ==" saltValue="RGhBjcUkcdGK9nmyjzWMH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A16" zoomScale="70" zoomScaleNormal="70" zoomScaleSheetLayoutView="100" workbookViewId="0">
      <selection activeCell="S47" sqref="S47"/>
    </sheetView>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s="91" customFormat="1" ht="15" customHeight="1" x14ac:dyDescent="0.2"/>
    <row r="3" s="91" customFormat="1" ht="15" customHeight="1" x14ac:dyDescent="0.2"/>
    <row r="4" s="91" customFormat="1" ht="15" customHeight="1" x14ac:dyDescent="0.2"/>
    <row r="5" s="91" customFormat="1" ht="15" customHeight="1" x14ac:dyDescent="0.2"/>
    <row r="6" s="91" customFormat="1" ht="15" customHeight="1" x14ac:dyDescent="0.2"/>
    <row r="7" s="91" customFormat="1" ht="15" customHeight="1" x14ac:dyDescent="0.2"/>
    <row r="8" s="91" customFormat="1" ht="15" customHeight="1" x14ac:dyDescent="0.2"/>
    <row r="9" s="91" customFormat="1" ht="15" customHeight="1" x14ac:dyDescent="0.2"/>
    <row r="10" s="91" customFormat="1" ht="15" customHeight="1" x14ac:dyDescent="0.2"/>
    <row r="11" s="91" customFormat="1" ht="15" customHeight="1" x14ac:dyDescent="0.2"/>
    <row r="12" s="91" customFormat="1" ht="15" customHeight="1" x14ac:dyDescent="0.2"/>
    <row r="13" s="91" customFormat="1" ht="15" customHeight="1" x14ac:dyDescent="0.2"/>
    <row r="14" s="91" customFormat="1" ht="15" customHeight="1" x14ac:dyDescent="0.2"/>
    <row r="15" s="91" customFormat="1" ht="15" customHeight="1" x14ac:dyDescent="0.2"/>
    <row r="16" s="91" customFormat="1" ht="15" customHeight="1" x14ac:dyDescent="0.2"/>
    <row r="17" s="91" customFormat="1" ht="15" customHeight="1" x14ac:dyDescent="0.2"/>
    <row r="18" s="91" customFormat="1" ht="15" customHeight="1" x14ac:dyDescent="0.2"/>
    <row r="19" s="91" customFormat="1" ht="15" customHeight="1" x14ac:dyDescent="0.2"/>
    <row r="20" s="91" customFormat="1" ht="15" customHeight="1" x14ac:dyDescent="0.2"/>
    <row r="21" s="91" customFormat="1" ht="15" customHeight="1" x14ac:dyDescent="0.2"/>
    <row r="22" s="91" customFormat="1" ht="15" customHeight="1" x14ac:dyDescent="0.2"/>
    <row r="23" s="91" customFormat="1" ht="15" customHeight="1" x14ac:dyDescent="0.2"/>
    <row r="24" s="91" customFormat="1" ht="15" customHeight="1" x14ac:dyDescent="0.2"/>
    <row r="25" s="91" customFormat="1" ht="15" customHeight="1" x14ac:dyDescent="0.2"/>
    <row r="26" s="91" customFormat="1" ht="15" customHeight="1" x14ac:dyDescent="0.2"/>
    <row r="27" s="91" customFormat="1" ht="15" customHeight="1" x14ac:dyDescent="0.2"/>
    <row r="28" s="91" customFormat="1" ht="15" customHeight="1" x14ac:dyDescent="0.2"/>
    <row r="29" s="91" customFormat="1" ht="15" customHeight="1" x14ac:dyDescent="0.2"/>
    <row r="30" s="91" customFormat="1" ht="15" customHeight="1" x14ac:dyDescent="0.2"/>
    <row r="31" s="91" customFormat="1" ht="15" customHeight="1" x14ac:dyDescent="0.2"/>
    <row r="32" s="91" customFormat="1"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574</v>
      </c>
      <c r="J40" s="98" t="s">
        <v>575</v>
      </c>
      <c r="K40" s="98" t="s">
        <v>576</v>
      </c>
      <c r="L40" s="98" t="s">
        <v>577</v>
      </c>
      <c r="M40" s="99" t="s">
        <v>578</v>
      </c>
    </row>
    <row r="41" spans="2:13" ht="27.75" customHeight="1" x14ac:dyDescent="0.2">
      <c r="B41" s="1165" t="s">
        <v>30</v>
      </c>
      <c r="C41" s="1166"/>
      <c r="D41" s="100"/>
      <c r="E41" s="1167" t="s">
        <v>31</v>
      </c>
      <c r="F41" s="1167"/>
      <c r="G41" s="1167"/>
      <c r="H41" s="1168"/>
      <c r="I41" s="101">
        <v>4385</v>
      </c>
      <c r="J41" s="102">
        <v>4434</v>
      </c>
      <c r="K41" s="102">
        <v>4554</v>
      </c>
      <c r="L41" s="102">
        <v>4512</v>
      </c>
      <c r="M41" s="103">
        <v>4443</v>
      </c>
    </row>
    <row r="42" spans="2:13" ht="27.75" customHeight="1" x14ac:dyDescent="0.2">
      <c r="B42" s="1155"/>
      <c r="C42" s="1156"/>
      <c r="D42" s="104"/>
      <c r="E42" s="1159" t="s">
        <v>32</v>
      </c>
      <c r="F42" s="1159"/>
      <c r="G42" s="1159"/>
      <c r="H42" s="1160"/>
      <c r="I42" s="105">
        <v>4</v>
      </c>
      <c r="J42" s="106">
        <v>1</v>
      </c>
      <c r="K42" s="106">
        <v>1</v>
      </c>
      <c r="L42" s="106">
        <v>0</v>
      </c>
      <c r="M42" s="107">
        <v>0</v>
      </c>
    </row>
    <row r="43" spans="2:13" ht="27.75" customHeight="1" x14ac:dyDescent="0.2">
      <c r="B43" s="1155"/>
      <c r="C43" s="1156"/>
      <c r="D43" s="104"/>
      <c r="E43" s="1159" t="s">
        <v>33</v>
      </c>
      <c r="F43" s="1159"/>
      <c r="G43" s="1159"/>
      <c r="H43" s="1160"/>
      <c r="I43" s="105">
        <v>1774</v>
      </c>
      <c r="J43" s="106">
        <v>1779</v>
      </c>
      <c r="K43" s="106">
        <v>1896</v>
      </c>
      <c r="L43" s="106">
        <v>1984</v>
      </c>
      <c r="M43" s="107">
        <v>1976</v>
      </c>
    </row>
    <row r="44" spans="2:13" ht="27.75" customHeight="1" x14ac:dyDescent="0.2">
      <c r="B44" s="1155"/>
      <c r="C44" s="1156"/>
      <c r="D44" s="104"/>
      <c r="E44" s="1159" t="s">
        <v>34</v>
      </c>
      <c r="F44" s="1159"/>
      <c r="G44" s="1159"/>
      <c r="H44" s="1160"/>
      <c r="I44" s="105">
        <v>35</v>
      </c>
      <c r="J44" s="106">
        <v>35</v>
      </c>
      <c r="K44" s="106">
        <v>47</v>
      </c>
      <c r="L44" s="106">
        <v>92</v>
      </c>
      <c r="M44" s="107">
        <v>85</v>
      </c>
    </row>
    <row r="45" spans="2:13" ht="27.75" customHeight="1" x14ac:dyDescent="0.2">
      <c r="B45" s="1155"/>
      <c r="C45" s="1156"/>
      <c r="D45" s="104"/>
      <c r="E45" s="1159" t="s">
        <v>35</v>
      </c>
      <c r="F45" s="1159"/>
      <c r="G45" s="1159"/>
      <c r="H45" s="1160"/>
      <c r="I45" s="105">
        <v>412</v>
      </c>
      <c r="J45" s="106">
        <v>387</v>
      </c>
      <c r="K45" s="106">
        <v>356</v>
      </c>
      <c r="L45" s="106">
        <v>343</v>
      </c>
      <c r="M45" s="107">
        <v>363</v>
      </c>
    </row>
    <row r="46" spans="2:13" ht="27.75" customHeight="1" x14ac:dyDescent="0.2">
      <c r="B46" s="1155"/>
      <c r="C46" s="1156"/>
      <c r="D46" s="108"/>
      <c r="E46" s="1159" t="s">
        <v>36</v>
      </c>
      <c r="F46" s="1159"/>
      <c r="G46" s="1159"/>
      <c r="H46" s="1160"/>
      <c r="I46" s="105" t="s">
        <v>532</v>
      </c>
      <c r="J46" s="106" t="s">
        <v>532</v>
      </c>
      <c r="K46" s="106" t="s">
        <v>532</v>
      </c>
      <c r="L46" s="106" t="s">
        <v>532</v>
      </c>
      <c r="M46" s="107" t="s">
        <v>532</v>
      </c>
    </row>
    <row r="47" spans="2:13" ht="27.75" customHeight="1" x14ac:dyDescent="0.2">
      <c r="B47" s="1155"/>
      <c r="C47" s="1156"/>
      <c r="D47" s="109"/>
      <c r="E47" s="1169" t="s">
        <v>37</v>
      </c>
      <c r="F47" s="1170"/>
      <c r="G47" s="1170"/>
      <c r="H47" s="1171"/>
      <c r="I47" s="105" t="s">
        <v>532</v>
      </c>
      <c r="J47" s="106" t="s">
        <v>532</v>
      </c>
      <c r="K47" s="106" t="s">
        <v>532</v>
      </c>
      <c r="L47" s="106" t="s">
        <v>532</v>
      </c>
      <c r="M47" s="107" t="s">
        <v>532</v>
      </c>
    </row>
    <row r="48" spans="2:13" ht="27.75" customHeight="1" x14ac:dyDescent="0.2">
      <c r="B48" s="1155"/>
      <c r="C48" s="1156"/>
      <c r="D48" s="104"/>
      <c r="E48" s="1159" t="s">
        <v>38</v>
      </c>
      <c r="F48" s="1159"/>
      <c r="G48" s="1159"/>
      <c r="H48" s="1160"/>
      <c r="I48" s="105" t="s">
        <v>532</v>
      </c>
      <c r="J48" s="106" t="s">
        <v>532</v>
      </c>
      <c r="K48" s="106" t="s">
        <v>532</v>
      </c>
      <c r="L48" s="106" t="s">
        <v>532</v>
      </c>
      <c r="M48" s="107" t="s">
        <v>532</v>
      </c>
    </row>
    <row r="49" spans="2:13" ht="27.75" customHeight="1" x14ac:dyDescent="0.2">
      <c r="B49" s="1157"/>
      <c r="C49" s="1158"/>
      <c r="D49" s="104"/>
      <c r="E49" s="1159" t="s">
        <v>39</v>
      </c>
      <c r="F49" s="1159"/>
      <c r="G49" s="1159"/>
      <c r="H49" s="1160"/>
      <c r="I49" s="105" t="s">
        <v>532</v>
      </c>
      <c r="J49" s="106" t="s">
        <v>532</v>
      </c>
      <c r="K49" s="106" t="s">
        <v>532</v>
      </c>
      <c r="L49" s="106" t="s">
        <v>532</v>
      </c>
      <c r="M49" s="107" t="s">
        <v>532</v>
      </c>
    </row>
    <row r="50" spans="2:13" ht="27.75" customHeight="1" x14ac:dyDescent="0.2">
      <c r="B50" s="1153" t="s">
        <v>40</v>
      </c>
      <c r="C50" s="1154"/>
      <c r="D50" s="110"/>
      <c r="E50" s="1159" t="s">
        <v>41</v>
      </c>
      <c r="F50" s="1159"/>
      <c r="G50" s="1159"/>
      <c r="H50" s="1160"/>
      <c r="I50" s="105">
        <v>1464</v>
      </c>
      <c r="J50" s="106">
        <v>1240</v>
      </c>
      <c r="K50" s="106">
        <v>997</v>
      </c>
      <c r="L50" s="106">
        <v>956</v>
      </c>
      <c r="M50" s="107">
        <v>952</v>
      </c>
    </row>
    <row r="51" spans="2:13" ht="27.75" customHeight="1" x14ac:dyDescent="0.2">
      <c r="B51" s="1155"/>
      <c r="C51" s="1156"/>
      <c r="D51" s="104"/>
      <c r="E51" s="1159" t="s">
        <v>42</v>
      </c>
      <c r="F51" s="1159"/>
      <c r="G51" s="1159"/>
      <c r="H51" s="1160"/>
      <c r="I51" s="105">
        <v>156</v>
      </c>
      <c r="J51" s="106">
        <v>150</v>
      </c>
      <c r="K51" s="106">
        <v>144</v>
      </c>
      <c r="L51" s="106">
        <v>136</v>
      </c>
      <c r="M51" s="107">
        <v>108</v>
      </c>
    </row>
    <row r="52" spans="2:13" ht="27.75" customHeight="1" x14ac:dyDescent="0.2">
      <c r="B52" s="1157"/>
      <c r="C52" s="1158"/>
      <c r="D52" s="104"/>
      <c r="E52" s="1159" t="s">
        <v>43</v>
      </c>
      <c r="F52" s="1159"/>
      <c r="G52" s="1159"/>
      <c r="H52" s="1160"/>
      <c r="I52" s="105">
        <v>4372</v>
      </c>
      <c r="J52" s="106">
        <v>4353</v>
      </c>
      <c r="K52" s="106">
        <v>4327</v>
      </c>
      <c r="L52" s="106">
        <v>4269</v>
      </c>
      <c r="M52" s="107">
        <v>4241</v>
      </c>
    </row>
    <row r="53" spans="2:13" ht="27.75" customHeight="1" thickBot="1" x14ac:dyDescent="0.25">
      <c r="B53" s="1161" t="s">
        <v>44</v>
      </c>
      <c r="C53" s="1162"/>
      <c r="D53" s="111"/>
      <c r="E53" s="1163" t="s">
        <v>45</v>
      </c>
      <c r="F53" s="1163"/>
      <c r="G53" s="1163"/>
      <c r="H53" s="1164"/>
      <c r="I53" s="112">
        <v>617</v>
      </c>
      <c r="J53" s="113">
        <v>893</v>
      </c>
      <c r="K53" s="113">
        <v>1385</v>
      </c>
      <c r="L53" s="113">
        <v>1570</v>
      </c>
      <c r="M53" s="114">
        <v>1567</v>
      </c>
    </row>
    <row r="54" spans="2:13" ht="27.75" customHeight="1" x14ac:dyDescent="0.2">
      <c r="B54" s="115" t="s">
        <v>46</v>
      </c>
      <c r="C54" s="116"/>
      <c r="D54" s="116"/>
      <c r="E54" s="117"/>
      <c r="F54" s="117"/>
      <c r="G54" s="117"/>
      <c r="H54" s="117"/>
      <c r="I54" s="118"/>
      <c r="J54" s="118"/>
      <c r="K54" s="118"/>
      <c r="L54" s="118"/>
      <c r="M54" s="118"/>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VAwvI9zs0q1UFV/GymW0RwBnkZUrk/Lns71rlbnT42HmUafKqWdfvafDRMpYgyLCei2/jjqyRk9MEN1DABAnZg==" saltValue="fPMpYa+lMHSsiOm/byMYG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G59" sqref="G59"/>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2"/>
    <row r="2" s="1" customFormat="1" ht="16.5" customHeight="1" x14ac:dyDescent="0.2"/>
    <row r="3" s="1" customFormat="1" ht="16.5" customHeight="1" x14ac:dyDescent="0.2"/>
    <row r="4" s="1" customFormat="1" ht="16.5" customHeight="1" x14ac:dyDescent="0.2"/>
    <row r="5" s="1" customFormat="1" ht="16.5" customHeight="1" x14ac:dyDescent="0.2"/>
    <row r="6" s="1" customFormat="1" ht="16.5" customHeight="1" x14ac:dyDescent="0.2"/>
    <row r="7" s="1" customFormat="1" ht="16.5" customHeight="1" x14ac:dyDescent="0.2"/>
    <row r="8" s="1" customFormat="1" ht="16.5" customHeight="1" x14ac:dyDescent="0.2"/>
    <row r="9" s="1" customFormat="1" ht="16.5" customHeight="1" x14ac:dyDescent="0.2"/>
    <row r="10" s="1" customFormat="1" ht="16.5" customHeight="1" x14ac:dyDescent="0.2"/>
    <row r="11" s="1" customFormat="1" ht="16.5" customHeight="1" x14ac:dyDescent="0.2"/>
    <row r="12" s="1" customFormat="1" ht="16.5" customHeight="1" x14ac:dyDescent="0.2"/>
    <row r="13" s="1" customFormat="1" ht="16.5" customHeight="1" x14ac:dyDescent="0.2"/>
    <row r="14" s="1" customFormat="1" ht="16.5" customHeight="1" x14ac:dyDescent="0.2"/>
    <row r="15" s="1" customFormat="1" ht="16.5" customHeight="1" x14ac:dyDescent="0.2"/>
    <row r="16" s="1" customFormat="1" ht="16.5" customHeight="1" x14ac:dyDescent="0.2"/>
    <row r="17" s="1" customFormat="1"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1" customFormat="1" ht="16.5" customHeight="1" x14ac:dyDescent="0.2"/>
    <row r="34" s="1" customFormat="1" ht="16.5" customHeight="1" x14ac:dyDescent="0.2"/>
    <row r="35" s="1" customFormat="1" ht="16.5" customHeight="1" x14ac:dyDescent="0.2"/>
    <row r="36" s="1" customFormat="1" ht="16.5" customHeight="1" x14ac:dyDescent="0.2"/>
    <row r="37" s="1" customFormat="1" ht="16.5" customHeight="1" x14ac:dyDescent="0.2"/>
    <row r="38" s="1" customFormat="1" ht="16.5" customHeight="1" x14ac:dyDescent="0.2"/>
    <row r="39" s="1" customFormat="1" ht="16.5" customHeight="1" x14ac:dyDescent="0.2"/>
    <row r="40" s="1" customFormat="1" ht="16.5" customHeight="1" x14ac:dyDescent="0.2"/>
    <row r="41" s="1" customFormat="1" ht="16.5" customHeight="1" x14ac:dyDescent="0.2"/>
    <row r="42" s="1" customFormat="1" ht="16.5" customHeight="1" x14ac:dyDescent="0.2"/>
    <row r="43" s="1" customFormat="1" ht="16.5" customHeight="1" x14ac:dyDescent="0.2"/>
    <row r="44" s="1" customFormat="1" ht="16.5" customHeight="1" x14ac:dyDescent="0.2"/>
    <row r="45" s="1" customFormat="1" ht="16.5" customHeight="1" x14ac:dyDescent="0.2"/>
    <row r="46" s="1" customFormat="1" ht="16.5" customHeight="1" x14ac:dyDescent="0.2"/>
    <row r="47" s="1" customFormat="1" ht="16.5" customHeight="1" x14ac:dyDescent="0.2"/>
    <row r="48" s="1" customFormat="1"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9" t="s">
        <v>47</v>
      </c>
    </row>
    <row r="54" spans="2:8" ht="29.25" customHeight="1" thickBot="1" x14ac:dyDescent="0.3">
      <c r="B54" s="120" t="s">
        <v>1</v>
      </c>
      <c r="C54" s="121"/>
      <c r="D54" s="121"/>
      <c r="E54" s="122" t="s">
        <v>2</v>
      </c>
      <c r="F54" s="123" t="s">
        <v>576</v>
      </c>
      <c r="G54" s="123" t="s">
        <v>577</v>
      </c>
      <c r="H54" s="124" t="s">
        <v>578</v>
      </c>
    </row>
    <row r="55" spans="2:8" ht="52.5" customHeight="1" x14ac:dyDescent="0.2">
      <c r="B55" s="125"/>
      <c r="C55" s="1180" t="s">
        <v>48</v>
      </c>
      <c r="D55" s="1180"/>
      <c r="E55" s="1181"/>
      <c r="F55" s="126">
        <v>440</v>
      </c>
      <c r="G55" s="126">
        <v>395</v>
      </c>
      <c r="H55" s="127">
        <v>395</v>
      </c>
    </row>
    <row r="56" spans="2:8" ht="52.5" customHeight="1" x14ac:dyDescent="0.2">
      <c r="B56" s="128"/>
      <c r="C56" s="1182" t="s">
        <v>49</v>
      </c>
      <c r="D56" s="1182"/>
      <c r="E56" s="1183"/>
      <c r="F56" s="129">
        <v>85</v>
      </c>
      <c r="G56" s="129">
        <v>84</v>
      </c>
      <c r="H56" s="130">
        <v>83</v>
      </c>
    </row>
    <row r="57" spans="2:8" ht="53.25" customHeight="1" x14ac:dyDescent="0.2">
      <c r="B57" s="128"/>
      <c r="C57" s="1184" t="s">
        <v>50</v>
      </c>
      <c r="D57" s="1184"/>
      <c r="E57" s="1185"/>
      <c r="F57" s="131">
        <v>375</v>
      </c>
      <c r="G57" s="131">
        <v>361</v>
      </c>
      <c r="H57" s="132">
        <v>359</v>
      </c>
    </row>
    <row r="58" spans="2:8" ht="45.75" customHeight="1" x14ac:dyDescent="0.2">
      <c r="B58" s="133"/>
      <c r="C58" s="1172" t="s">
        <v>613</v>
      </c>
      <c r="D58" s="1173"/>
      <c r="E58" s="1174"/>
      <c r="F58" s="134">
        <v>254</v>
      </c>
      <c r="G58" s="134">
        <v>240</v>
      </c>
      <c r="H58" s="135">
        <v>234</v>
      </c>
    </row>
    <row r="59" spans="2:8" ht="45.75" customHeight="1" x14ac:dyDescent="0.2">
      <c r="B59" s="133"/>
      <c r="C59" s="1172" t="s">
        <v>614</v>
      </c>
      <c r="D59" s="1173"/>
      <c r="E59" s="1174"/>
      <c r="F59" s="134">
        <v>103</v>
      </c>
      <c r="G59" s="134">
        <v>100</v>
      </c>
      <c r="H59" s="135">
        <v>96</v>
      </c>
    </row>
    <row r="60" spans="2:8" ht="45.75" customHeight="1" x14ac:dyDescent="0.2">
      <c r="B60" s="133"/>
      <c r="C60" s="1172" t="s">
        <v>615</v>
      </c>
      <c r="D60" s="1173"/>
      <c r="E60" s="1174"/>
      <c r="F60" s="134">
        <v>10</v>
      </c>
      <c r="G60" s="134">
        <v>10</v>
      </c>
      <c r="H60" s="135">
        <v>10</v>
      </c>
    </row>
    <row r="61" spans="2:8" ht="45.75" customHeight="1" x14ac:dyDescent="0.2">
      <c r="B61" s="133"/>
      <c r="C61" s="1172" t="s">
        <v>616</v>
      </c>
      <c r="D61" s="1173"/>
      <c r="E61" s="1174"/>
      <c r="F61" s="134">
        <v>5</v>
      </c>
      <c r="G61" s="134">
        <v>7</v>
      </c>
      <c r="H61" s="135">
        <v>8</v>
      </c>
    </row>
    <row r="62" spans="2:8" ht="45.75" customHeight="1" thickBot="1" x14ac:dyDescent="0.25">
      <c r="B62" s="136"/>
      <c r="C62" s="1175" t="s">
        <v>617</v>
      </c>
      <c r="D62" s="1176"/>
      <c r="E62" s="1177"/>
      <c r="F62" s="137">
        <v>0</v>
      </c>
      <c r="G62" s="137">
        <v>2</v>
      </c>
      <c r="H62" s="138">
        <v>7</v>
      </c>
    </row>
    <row r="63" spans="2:8" ht="52.5" customHeight="1" thickBot="1" x14ac:dyDescent="0.25">
      <c r="B63" s="139"/>
      <c r="C63" s="1178" t="s">
        <v>51</v>
      </c>
      <c r="D63" s="1178"/>
      <c r="E63" s="1179"/>
      <c r="F63" s="140">
        <v>901</v>
      </c>
      <c r="G63" s="140">
        <v>841</v>
      </c>
      <c r="H63" s="141">
        <v>837</v>
      </c>
    </row>
    <row r="64" spans="2:8" ht="15" customHeight="1" x14ac:dyDescent="0.2"/>
  </sheetData>
  <sheetProtection algorithmName="SHA-512" hashValue="Gs/ApjoEtlNgsvdOX/f4W0dy2gTXfCIX9x6KV0J22F/zcdDglcp8vY+l/e+bao8tGtwmSlsOphRvc0D2sOPhXw==" saltValue="xe7e/XYQm5yJAfhuy3a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E1F23-A8A8-4107-BC65-8CD21EBF7556}">
  <sheetPr>
    <pageSetUpPr fitToPage="1"/>
  </sheetPr>
  <dimension ref="A1:WZM160"/>
  <sheetViews>
    <sheetView showGridLines="0" zoomScaleNormal="100" zoomScaleSheetLayoutView="55" workbookViewId="0">
      <selection activeCell="AN65" sqref="AN65:DC69"/>
    </sheetView>
  </sheetViews>
  <sheetFormatPr defaultColWidth="0" defaultRowHeight="13.5" customHeight="1" zeroHeight="1" x14ac:dyDescent="0.2"/>
  <cols>
    <col min="1" max="1" width="6.33203125" style="263" customWidth="1"/>
    <col min="2" max="107" width="2.44140625" style="263" customWidth="1"/>
    <col min="108" max="108" width="6.109375" style="269" customWidth="1"/>
    <col min="109" max="109" width="5.88671875" style="267" customWidth="1"/>
    <col min="110" max="110" width="19.109375" style="263" hidden="1"/>
    <col min="111" max="115" width="12.6640625" style="263" hidden="1"/>
    <col min="116" max="349" width="8.6640625" style="263" hidden="1"/>
    <col min="350" max="355" width="14.88671875" style="263" hidden="1"/>
    <col min="356" max="357" width="15.88671875" style="263" hidden="1"/>
    <col min="358" max="363" width="16.109375" style="263" hidden="1"/>
    <col min="364" max="364" width="6.109375" style="263" hidden="1"/>
    <col min="365" max="365" width="3" style="263" hidden="1"/>
    <col min="366" max="605" width="8.6640625" style="263" hidden="1"/>
    <col min="606" max="611" width="14.88671875" style="263" hidden="1"/>
    <col min="612" max="613" width="15.88671875" style="263" hidden="1"/>
    <col min="614" max="619" width="16.109375" style="263" hidden="1"/>
    <col min="620" max="620" width="6.109375" style="263" hidden="1"/>
    <col min="621" max="621" width="3" style="263" hidden="1"/>
    <col min="622" max="861" width="8.6640625" style="263" hidden="1"/>
    <col min="862" max="867" width="14.88671875" style="263" hidden="1"/>
    <col min="868" max="869" width="15.88671875" style="263" hidden="1"/>
    <col min="870" max="875" width="16.109375" style="263" hidden="1"/>
    <col min="876" max="876" width="6.109375" style="263" hidden="1"/>
    <col min="877" max="877" width="3" style="263" hidden="1"/>
    <col min="878" max="1117" width="8.6640625" style="263" hidden="1"/>
    <col min="1118" max="1123" width="14.88671875" style="263" hidden="1"/>
    <col min="1124" max="1125" width="15.88671875" style="263" hidden="1"/>
    <col min="1126" max="1131" width="16.109375" style="263" hidden="1"/>
    <col min="1132" max="1132" width="6.109375" style="263" hidden="1"/>
    <col min="1133" max="1133" width="3" style="263" hidden="1"/>
    <col min="1134" max="1373" width="8.6640625" style="263" hidden="1"/>
    <col min="1374" max="1379" width="14.88671875" style="263" hidden="1"/>
    <col min="1380" max="1381" width="15.88671875" style="263" hidden="1"/>
    <col min="1382" max="1387" width="16.109375" style="263" hidden="1"/>
    <col min="1388" max="1388" width="6.109375" style="263" hidden="1"/>
    <col min="1389" max="1389" width="3" style="263" hidden="1"/>
    <col min="1390" max="1629" width="8.6640625" style="263" hidden="1"/>
    <col min="1630" max="1635" width="14.88671875" style="263" hidden="1"/>
    <col min="1636" max="1637" width="15.88671875" style="263" hidden="1"/>
    <col min="1638" max="1643" width="16.109375" style="263" hidden="1"/>
    <col min="1644" max="1644" width="6.109375" style="263" hidden="1"/>
    <col min="1645" max="1645" width="3" style="263" hidden="1"/>
    <col min="1646" max="1885" width="8.6640625" style="263" hidden="1"/>
    <col min="1886" max="1891" width="14.88671875" style="263" hidden="1"/>
    <col min="1892" max="1893" width="15.88671875" style="263" hidden="1"/>
    <col min="1894" max="1899" width="16.109375" style="263" hidden="1"/>
    <col min="1900" max="1900" width="6.109375" style="263" hidden="1"/>
    <col min="1901" max="1901" width="3" style="263" hidden="1"/>
    <col min="1902" max="2141" width="8.6640625" style="263" hidden="1"/>
    <col min="2142" max="2147" width="14.88671875" style="263" hidden="1"/>
    <col min="2148" max="2149" width="15.88671875" style="263" hidden="1"/>
    <col min="2150" max="2155" width="16.109375" style="263" hidden="1"/>
    <col min="2156" max="2156" width="6.109375" style="263" hidden="1"/>
    <col min="2157" max="2157" width="3" style="263" hidden="1"/>
    <col min="2158" max="2397" width="8.6640625" style="263" hidden="1"/>
    <col min="2398" max="2403" width="14.88671875" style="263" hidden="1"/>
    <col min="2404" max="2405" width="15.88671875" style="263" hidden="1"/>
    <col min="2406" max="2411" width="16.109375" style="263" hidden="1"/>
    <col min="2412" max="2412" width="6.109375" style="263" hidden="1"/>
    <col min="2413" max="2413" width="3" style="263" hidden="1"/>
    <col min="2414" max="2653" width="8.6640625" style="263" hidden="1"/>
    <col min="2654" max="2659" width="14.88671875" style="263" hidden="1"/>
    <col min="2660" max="2661" width="15.88671875" style="263" hidden="1"/>
    <col min="2662" max="2667" width="16.109375" style="263" hidden="1"/>
    <col min="2668" max="2668" width="6.109375" style="263" hidden="1"/>
    <col min="2669" max="2669" width="3" style="263" hidden="1"/>
    <col min="2670" max="2909" width="8.6640625" style="263" hidden="1"/>
    <col min="2910" max="2915" width="14.88671875" style="263" hidden="1"/>
    <col min="2916" max="2917" width="15.88671875" style="263" hidden="1"/>
    <col min="2918" max="2923" width="16.109375" style="263" hidden="1"/>
    <col min="2924" max="2924" width="6.109375" style="263" hidden="1"/>
    <col min="2925" max="2925" width="3" style="263" hidden="1"/>
    <col min="2926" max="3165" width="8.6640625" style="263" hidden="1"/>
    <col min="3166" max="3171" width="14.88671875" style="263" hidden="1"/>
    <col min="3172" max="3173" width="15.88671875" style="263" hidden="1"/>
    <col min="3174" max="3179" width="16.109375" style="263" hidden="1"/>
    <col min="3180" max="3180" width="6.109375" style="263" hidden="1"/>
    <col min="3181" max="3181" width="3" style="263" hidden="1"/>
    <col min="3182" max="3421" width="8.6640625" style="263" hidden="1"/>
    <col min="3422" max="3427" width="14.88671875" style="263" hidden="1"/>
    <col min="3428" max="3429" width="15.88671875" style="263" hidden="1"/>
    <col min="3430" max="3435" width="16.109375" style="263" hidden="1"/>
    <col min="3436" max="3436" width="6.109375" style="263" hidden="1"/>
    <col min="3437" max="3437" width="3" style="263" hidden="1"/>
    <col min="3438" max="3677" width="8.6640625" style="263" hidden="1"/>
    <col min="3678" max="3683" width="14.88671875" style="263" hidden="1"/>
    <col min="3684" max="3685" width="15.88671875" style="263" hidden="1"/>
    <col min="3686" max="3691" width="16.109375" style="263" hidden="1"/>
    <col min="3692" max="3692" width="6.109375" style="263" hidden="1"/>
    <col min="3693" max="3693" width="3" style="263" hidden="1"/>
    <col min="3694" max="3933" width="8.6640625" style="263" hidden="1"/>
    <col min="3934" max="3939" width="14.88671875" style="263" hidden="1"/>
    <col min="3940" max="3941" width="15.88671875" style="263" hidden="1"/>
    <col min="3942" max="3947" width="16.109375" style="263" hidden="1"/>
    <col min="3948" max="3948" width="6.109375" style="263" hidden="1"/>
    <col min="3949" max="3949" width="3" style="263" hidden="1"/>
    <col min="3950" max="4189" width="8.6640625" style="263" hidden="1"/>
    <col min="4190" max="4195" width="14.88671875" style="263" hidden="1"/>
    <col min="4196" max="4197" width="15.88671875" style="263" hidden="1"/>
    <col min="4198" max="4203" width="16.109375" style="263" hidden="1"/>
    <col min="4204" max="4204" width="6.109375" style="263" hidden="1"/>
    <col min="4205" max="4205" width="3" style="263" hidden="1"/>
    <col min="4206" max="4445" width="8.6640625" style="263" hidden="1"/>
    <col min="4446" max="4451" width="14.88671875" style="263" hidden="1"/>
    <col min="4452" max="4453" width="15.88671875" style="263" hidden="1"/>
    <col min="4454" max="4459" width="16.109375" style="263" hidden="1"/>
    <col min="4460" max="4460" width="6.109375" style="263" hidden="1"/>
    <col min="4461" max="4461" width="3" style="263" hidden="1"/>
    <col min="4462" max="4701" width="8.6640625" style="263" hidden="1"/>
    <col min="4702" max="4707" width="14.88671875" style="263" hidden="1"/>
    <col min="4708" max="4709" width="15.88671875" style="263" hidden="1"/>
    <col min="4710" max="4715" width="16.109375" style="263" hidden="1"/>
    <col min="4716" max="4716" width="6.109375" style="263" hidden="1"/>
    <col min="4717" max="4717" width="3" style="263" hidden="1"/>
    <col min="4718" max="4957" width="8.6640625" style="263" hidden="1"/>
    <col min="4958" max="4963" width="14.88671875" style="263" hidden="1"/>
    <col min="4964" max="4965" width="15.88671875" style="263" hidden="1"/>
    <col min="4966" max="4971" width="16.109375" style="263" hidden="1"/>
    <col min="4972" max="4972" width="6.109375" style="263" hidden="1"/>
    <col min="4973" max="4973" width="3" style="263" hidden="1"/>
    <col min="4974" max="5213" width="8.6640625" style="263" hidden="1"/>
    <col min="5214" max="5219" width="14.88671875" style="263" hidden="1"/>
    <col min="5220" max="5221" width="15.88671875" style="263" hidden="1"/>
    <col min="5222" max="5227" width="16.109375" style="263" hidden="1"/>
    <col min="5228" max="5228" width="6.109375" style="263" hidden="1"/>
    <col min="5229" max="5229" width="3" style="263" hidden="1"/>
    <col min="5230" max="5469" width="8.6640625" style="263" hidden="1"/>
    <col min="5470" max="5475" width="14.88671875" style="263" hidden="1"/>
    <col min="5476" max="5477" width="15.88671875" style="263" hidden="1"/>
    <col min="5478" max="5483" width="16.109375" style="263" hidden="1"/>
    <col min="5484" max="5484" width="6.109375" style="263" hidden="1"/>
    <col min="5485" max="5485" width="3" style="263" hidden="1"/>
    <col min="5486" max="5725" width="8.6640625" style="263" hidden="1"/>
    <col min="5726" max="5731" width="14.88671875" style="263" hidden="1"/>
    <col min="5732" max="5733" width="15.88671875" style="263" hidden="1"/>
    <col min="5734" max="5739" width="16.109375" style="263" hidden="1"/>
    <col min="5740" max="5740" width="6.109375" style="263" hidden="1"/>
    <col min="5741" max="5741" width="3" style="263" hidden="1"/>
    <col min="5742" max="5981" width="8.6640625" style="263" hidden="1"/>
    <col min="5982" max="5987" width="14.88671875" style="263" hidden="1"/>
    <col min="5988" max="5989" width="15.88671875" style="263" hidden="1"/>
    <col min="5990" max="5995" width="16.109375" style="263" hidden="1"/>
    <col min="5996" max="5996" width="6.109375" style="263" hidden="1"/>
    <col min="5997" max="5997" width="3" style="263" hidden="1"/>
    <col min="5998" max="6237" width="8.6640625" style="263" hidden="1"/>
    <col min="6238" max="6243" width="14.88671875" style="263" hidden="1"/>
    <col min="6244" max="6245" width="15.88671875" style="263" hidden="1"/>
    <col min="6246" max="6251" width="16.109375" style="263" hidden="1"/>
    <col min="6252" max="6252" width="6.109375" style="263" hidden="1"/>
    <col min="6253" max="6253" width="3" style="263" hidden="1"/>
    <col min="6254" max="6493" width="8.6640625" style="263" hidden="1"/>
    <col min="6494" max="6499" width="14.88671875" style="263" hidden="1"/>
    <col min="6500" max="6501" width="15.88671875" style="263" hidden="1"/>
    <col min="6502" max="6507" width="16.109375" style="263" hidden="1"/>
    <col min="6508" max="6508" width="6.109375" style="263" hidden="1"/>
    <col min="6509" max="6509" width="3" style="263" hidden="1"/>
    <col min="6510" max="6749" width="8.6640625" style="263" hidden="1"/>
    <col min="6750" max="6755" width="14.88671875" style="263" hidden="1"/>
    <col min="6756" max="6757" width="15.88671875" style="263" hidden="1"/>
    <col min="6758" max="6763" width="16.109375" style="263" hidden="1"/>
    <col min="6764" max="6764" width="6.109375" style="263" hidden="1"/>
    <col min="6765" max="6765" width="3" style="263" hidden="1"/>
    <col min="6766" max="7005" width="8.6640625" style="263" hidden="1"/>
    <col min="7006" max="7011" width="14.88671875" style="263" hidden="1"/>
    <col min="7012" max="7013" width="15.88671875" style="263" hidden="1"/>
    <col min="7014" max="7019" width="16.109375" style="263" hidden="1"/>
    <col min="7020" max="7020" width="6.109375" style="263" hidden="1"/>
    <col min="7021" max="7021" width="3" style="263" hidden="1"/>
    <col min="7022" max="7261" width="8.6640625" style="263" hidden="1"/>
    <col min="7262" max="7267" width="14.88671875" style="263" hidden="1"/>
    <col min="7268" max="7269" width="15.88671875" style="263" hidden="1"/>
    <col min="7270" max="7275" width="16.109375" style="263" hidden="1"/>
    <col min="7276" max="7276" width="6.109375" style="263" hidden="1"/>
    <col min="7277" max="7277" width="3" style="263" hidden="1"/>
    <col min="7278" max="7517" width="8.6640625" style="263" hidden="1"/>
    <col min="7518" max="7523" width="14.88671875" style="263" hidden="1"/>
    <col min="7524" max="7525" width="15.88671875" style="263" hidden="1"/>
    <col min="7526" max="7531" width="16.109375" style="263" hidden="1"/>
    <col min="7532" max="7532" width="6.109375" style="263" hidden="1"/>
    <col min="7533" max="7533" width="3" style="263" hidden="1"/>
    <col min="7534" max="7773" width="8.6640625" style="263" hidden="1"/>
    <col min="7774" max="7779" width="14.88671875" style="263" hidden="1"/>
    <col min="7780" max="7781" width="15.88671875" style="263" hidden="1"/>
    <col min="7782" max="7787" width="16.109375" style="263" hidden="1"/>
    <col min="7788" max="7788" width="6.109375" style="263" hidden="1"/>
    <col min="7789" max="7789" width="3" style="263" hidden="1"/>
    <col min="7790" max="8029" width="8.6640625" style="263" hidden="1"/>
    <col min="8030" max="8035" width="14.88671875" style="263" hidden="1"/>
    <col min="8036" max="8037" width="15.88671875" style="263" hidden="1"/>
    <col min="8038" max="8043" width="16.109375" style="263" hidden="1"/>
    <col min="8044" max="8044" width="6.109375" style="263" hidden="1"/>
    <col min="8045" max="8045" width="3" style="263" hidden="1"/>
    <col min="8046" max="8285" width="8.6640625" style="263" hidden="1"/>
    <col min="8286" max="8291" width="14.88671875" style="263" hidden="1"/>
    <col min="8292" max="8293" width="15.88671875" style="263" hidden="1"/>
    <col min="8294" max="8299" width="16.109375" style="263" hidden="1"/>
    <col min="8300" max="8300" width="6.109375" style="263" hidden="1"/>
    <col min="8301" max="8301" width="3" style="263" hidden="1"/>
    <col min="8302" max="8541" width="8.6640625" style="263" hidden="1"/>
    <col min="8542" max="8547" width="14.88671875" style="263" hidden="1"/>
    <col min="8548" max="8549" width="15.88671875" style="263" hidden="1"/>
    <col min="8550" max="8555" width="16.109375" style="263" hidden="1"/>
    <col min="8556" max="8556" width="6.109375" style="263" hidden="1"/>
    <col min="8557" max="8557" width="3" style="263" hidden="1"/>
    <col min="8558" max="8797" width="8.6640625" style="263" hidden="1"/>
    <col min="8798" max="8803" width="14.88671875" style="263" hidden="1"/>
    <col min="8804" max="8805" width="15.88671875" style="263" hidden="1"/>
    <col min="8806" max="8811" width="16.109375" style="263" hidden="1"/>
    <col min="8812" max="8812" width="6.109375" style="263" hidden="1"/>
    <col min="8813" max="8813" width="3" style="263" hidden="1"/>
    <col min="8814" max="9053" width="8.6640625" style="263" hidden="1"/>
    <col min="9054" max="9059" width="14.88671875" style="263" hidden="1"/>
    <col min="9060" max="9061" width="15.88671875" style="263" hidden="1"/>
    <col min="9062" max="9067" width="16.109375" style="263" hidden="1"/>
    <col min="9068" max="9068" width="6.109375" style="263" hidden="1"/>
    <col min="9069" max="9069" width="3" style="263" hidden="1"/>
    <col min="9070" max="9309" width="8.6640625" style="263" hidden="1"/>
    <col min="9310" max="9315" width="14.88671875" style="263" hidden="1"/>
    <col min="9316" max="9317" width="15.88671875" style="263" hidden="1"/>
    <col min="9318" max="9323" width="16.109375" style="263" hidden="1"/>
    <col min="9324" max="9324" width="6.109375" style="263" hidden="1"/>
    <col min="9325" max="9325" width="3" style="263" hidden="1"/>
    <col min="9326" max="9565" width="8.6640625" style="263" hidden="1"/>
    <col min="9566" max="9571" width="14.88671875" style="263" hidden="1"/>
    <col min="9572" max="9573" width="15.88671875" style="263" hidden="1"/>
    <col min="9574" max="9579" width="16.109375" style="263" hidden="1"/>
    <col min="9580" max="9580" width="6.109375" style="263" hidden="1"/>
    <col min="9581" max="9581" width="3" style="263" hidden="1"/>
    <col min="9582" max="9821" width="8.6640625" style="263" hidden="1"/>
    <col min="9822" max="9827" width="14.88671875" style="263" hidden="1"/>
    <col min="9828" max="9829" width="15.88671875" style="263" hidden="1"/>
    <col min="9830" max="9835" width="16.109375" style="263" hidden="1"/>
    <col min="9836" max="9836" width="6.109375" style="263" hidden="1"/>
    <col min="9837" max="9837" width="3" style="263" hidden="1"/>
    <col min="9838" max="10077" width="8.6640625" style="263" hidden="1"/>
    <col min="10078" max="10083" width="14.88671875" style="263" hidden="1"/>
    <col min="10084" max="10085" width="15.88671875" style="263" hidden="1"/>
    <col min="10086" max="10091" width="16.109375" style="263" hidden="1"/>
    <col min="10092" max="10092" width="6.109375" style="263" hidden="1"/>
    <col min="10093" max="10093" width="3" style="263" hidden="1"/>
    <col min="10094" max="10333" width="8.6640625" style="263" hidden="1"/>
    <col min="10334" max="10339" width="14.88671875" style="263" hidden="1"/>
    <col min="10340" max="10341" width="15.88671875" style="263" hidden="1"/>
    <col min="10342" max="10347" width="16.109375" style="263" hidden="1"/>
    <col min="10348" max="10348" width="6.109375" style="263" hidden="1"/>
    <col min="10349" max="10349" width="3" style="263" hidden="1"/>
    <col min="10350" max="10589" width="8.6640625" style="263" hidden="1"/>
    <col min="10590" max="10595" width="14.88671875" style="263" hidden="1"/>
    <col min="10596" max="10597" width="15.88671875" style="263" hidden="1"/>
    <col min="10598" max="10603" width="16.109375" style="263" hidden="1"/>
    <col min="10604" max="10604" width="6.109375" style="263" hidden="1"/>
    <col min="10605" max="10605" width="3" style="263" hidden="1"/>
    <col min="10606" max="10845" width="8.6640625" style="263" hidden="1"/>
    <col min="10846" max="10851" width="14.88671875" style="263" hidden="1"/>
    <col min="10852" max="10853" width="15.88671875" style="263" hidden="1"/>
    <col min="10854" max="10859" width="16.109375" style="263" hidden="1"/>
    <col min="10860" max="10860" width="6.109375" style="263" hidden="1"/>
    <col min="10861" max="10861" width="3" style="263" hidden="1"/>
    <col min="10862" max="11101" width="8.6640625" style="263" hidden="1"/>
    <col min="11102" max="11107" width="14.88671875" style="263" hidden="1"/>
    <col min="11108" max="11109" width="15.88671875" style="263" hidden="1"/>
    <col min="11110" max="11115" width="16.109375" style="263" hidden="1"/>
    <col min="11116" max="11116" width="6.109375" style="263" hidden="1"/>
    <col min="11117" max="11117" width="3" style="263" hidden="1"/>
    <col min="11118" max="11357" width="8.6640625" style="263" hidden="1"/>
    <col min="11358" max="11363" width="14.88671875" style="263" hidden="1"/>
    <col min="11364" max="11365" width="15.88671875" style="263" hidden="1"/>
    <col min="11366" max="11371" width="16.109375" style="263" hidden="1"/>
    <col min="11372" max="11372" width="6.109375" style="263" hidden="1"/>
    <col min="11373" max="11373" width="3" style="263" hidden="1"/>
    <col min="11374" max="11613" width="8.6640625" style="263" hidden="1"/>
    <col min="11614" max="11619" width="14.88671875" style="263" hidden="1"/>
    <col min="11620" max="11621" width="15.88671875" style="263" hidden="1"/>
    <col min="11622" max="11627" width="16.109375" style="263" hidden="1"/>
    <col min="11628" max="11628" width="6.109375" style="263" hidden="1"/>
    <col min="11629" max="11629" width="3" style="263" hidden="1"/>
    <col min="11630" max="11869" width="8.6640625" style="263" hidden="1"/>
    <col min="11870" max="11875" width="14.88671875" style="263" hidden="1"/>
    <col min="11876" max="11877" width="15.88671875" style="263" hidden="1"/>
    <col min="11878" max="11883" width="16.109375" style="263" hidden="1"/>
    <col min="11884" max="11884" width="6.109375" style="263" hidden="1"/>
    <col min="11885" max="11885" width="3" style="263" hidden="1"/>
    <col min="11886" max="12125" width="8.6640625" style="263" hidden="1"/>
    <col min="12126" max="12131" width="14.88671875" style="263" hidden="1"/>
    <col min="12132" max="12133" width="15.88671875" style="263" hidden="1"/>
    <col min="12134" max="12139" width="16.109375" style="263" hidden="1"/>
    <col min="12140" max="12140" width="6.109375" style="263" hidden="1"/>
    <col min="12141" max="12141" width="3" style="263" hidden="1"/>
    <col min="12142" max="12381" width="8.6640625" style="263" hidden="1"/>
    <col min="12382" max="12387" width="14.88671875" style="263" hidden="1"/>
    <col min="12388" max="12389" width="15.88671875" style="263" hidden="1"/>
    <col min="12390" max="12395" width="16.109375" style="263" hidden="1"/>
    <col min="12396" max="12396" width="6.109375" style="263" hidden="1"/>
    <col min="12397" max="12397" width="3" style="263" hidden="1"/>
    <col min="12398" max="12637" width="8.6640625" style="263" hidden="1"/>
    <col min="12638" max="12643" width="14.88671875" style="263" hidden="1"/>
    <col min="12644" max="12645" width="15.88671875" style="263" hidden="1"/>
    <col min="12646" max="12651" width="16.109375" style="263" hidden="1"/>
    <col min="12652" max="12652" width="6.109375" style="263" hidden="1"/>
    <col min="12653" max="12653" width="3" style="263" hidden="1"/>
    <col min="12654" max="12893" width="8.6640625" style="263" hidden="1"/>
    <col min="12894" max="12899" width="14.88671875" style="263" hidden="1"/>
    <col min="12900" max="12901" width="15.88671875" style="263" hidden="1"/>
    <col min="12902" max="12907" width="16.109375" style="263" hidden="1"/>
    <col min="12908" max="12908" width="6.109375" style="263" hidden="1"/>
    <col min="12909" max="12909" width="3" style="263" hidden="1"/>
    <col min="12910" max="13149" width="8.6640625" style="263" hidden="1"/>
    <col min="13150" max="13155" width="14.88671875" style="263" hidden="1"/>
    <col min="13156" max="13157" width="15.88671875" style="263" hidden="1"/>
    <col min="13158" max="13163" width="16.109375" style="263" hidden="1"/>
    <col min="13164" max="13164" width="6.109375" style="263" hidden="1"/>
    <col min="13165" max="13165" width="3" style="263" hidden="1"/>
    <col min="13166" max="13405" width="8.6640625" style="263" hidden="1"/>
    <col min="13406" max="13411" width="14.88671875" style="263" hidden="1"/>
    <col min="13412" max="13413" width="15.88671875" style="263" hidden="1"/>
    <col min="13414" max="13419" width="16.109375" style="263" hidden="1"/>
    <col min="13420" max="13420" width="6.109375" style="263" hidden="1"/>
    <col min="13421" max="13421" width="3" style="263" hidden="1"/>
    <col min="13422" max="13661" width="8.6640625" style="263" hidden="1"/>
    <col min="13662" max="13667" width="14.88671875" style="263" hidden="1"/>
    <col min="13668" max="13669" width="15.88671875" style="263" hidden="1"/>
    <col min="13670" max="13675" width="16.109375" style="263" hidden="1"/>
    <col min="13676" max="13676" width="6.109375" style="263" hidden="1"/>
    <col min="13677" max="13677" width="3" style="263" hidden="1"/>
    <col min="13678" max="13917" width="8.6640625" style="263" hidden="1"/>
    <col min="13918" max="13923" width="14.88671875" style="263" hidden="1"/>
    <col min="13924" max="13925" width="15.88671875" style="263" hidden="1"/>
    <col min="13926" max="13931" width="16.109375" style="263" hidden="1"/>
    <col min="13932" max="13932" width="6.109375" style="263" hidden="1"/>
    <col min="13933" max="13933" width="3" style="263" hidden="1"/>
    <col min="13934" max="14173" width="8.6640625" style="263" hidden="1"/>
    <col min="14174" max="14179" width="14.88671875" style="263" hidden="1"/>
    <col min="14180" max="14181" width="15.88671875" style="263" hidden="1"/>
    <col min="14182" max="14187" width="16.109375" style="263" hidden="1"/>
    <col min="14188" max="14188" width="6.109375" style="263" hidden="1"/>
    <col min="14189" max="14189" width="3" style="263" hidden="1"/>
    <col min="14190" max="14429" width="8.6640625" style="263" hidden="1"/>
    <col min="14430" max="14435" width="14.88671875" style="263" hidden="1"/>
    <col min="14436" max="14437" width="15.88671875" style="263" hidden="1"/>
    <col min="14438" max="14443" width="16.109375" style="263" hidden="1"/>
    <col min="14444" max="14444" width="6.109375" style="263" hidden="1"/>
    <col min="14445" max="14445" width="3" style="263" hidden="1"/>
    <col min="14446" max="14685" width="8.6640625" style="263" hidden="1"/>
    <col min="14686" max="14691" width="14.88671875" style="263" hidden="1"/>
    <col min="14692" max="14693" width="15.88671875" style="263" hidden="1"/>
    <col min="14694" max="14699" width="16.109375" style="263" hidden="1"/>
    <col min="14700" max="14700" width="6.109375" style="263" hidden="1"/>
    <col min="14701" max="14701" width="3" style="263" hidden="1"/>
    <col min="14702" max="14941" width="8.6640625" style="263" hidden="1"/>
    <col min="14942" max="14947" width="14.88671875" style="263" hidden="1"/>
    <col min="14948" max="14949" width="15.88671875" style="263" hidden="1"/>
    <col min="14950" max="14955" width="16.109375" style="263" hidden="1"/>
    <col min="14956" max="14956" width="6.109375" style="263" hidden="1"/>
    <col min="14957" max="14957" width="3" style="263" hidden="1"/>
    <col min="14958" max="15197" width="8.6640625" style="263" hidden="1"/>
    <col min="15198" max="15203" width="14.88671875" style="263" hidden="1"/>
    <col min="15204" max="15205" width="15.88671875" style="263" hidden="1"/>
    <col min="15206" max="15211" width="16.109375" style="263" hidden="1"/>
    <col min="15212" max="15212" width="6.109375" style="263" hidden="1"/>
    <col min="15213" max="15213" width="3" style="263" hidden="1"/>
    <col min="15214" max="15453" width="8.6640625" style="263" hidden="1"/>
    <col min="15454" max="15459" width="14.88671875" style="263" hidden="1"/>
    <col min="15460" max="15461" width="15.88671875" style="263" hidden="1"/>
    <col min="15462" max="15467" width="16.109375" style="263" hidden="1"/>
    <col min="15468" max="15468" width="6.109375" style="263" hidden="1"/>
    <col min="15469" max="15469" width="3" style="263" hidden="1"/>
    <col min="15470" max="15709" width="8.6640625" style="263" hidden="1"/>
    <col min="15710" max="15715" width="14.88671875" style="263" hidden="1"/>
    <col min="15716" max="15717" width="15.88671875" style="263" hidden="1"/>
    <col min="15718" max="15723" width="16.109375" style="263" hidden="1"/>
    <col min="15724" max="15724" width="6.109375" style="263" hidden="1"/>
    <col min="15725" max="15725" width="3" style="263" hidden="1"/>
    <col min="15726" max="15965" width="8.6640625" style="263" hidden="1"/>
    <col min="15966" max="15971" width="14.88671875" style="263" hidden="1"/>
    <col min="15972" max="15973" width="15.88671875" style="263" hidden="1"/>
    <col min="15974" max="15979" width="16.109375" style="263" hidden="1"/>
    <col min="15980" max="15980" width="6.109375" style="263" hidden="1"/>
    <col min="15981" max="15981" width="3" style="263" hidden="1"/>
    <col min="15982" max="16221" width="8.6640625" style="263" hidden="1"/>
    <col min="16222" max="16227" width="14.88671875" style="263" hidden="1"/>
    <col min="16228" max="16229" width="15.88671875" style="263" hidden="1"/>
    <col min="16230" max="16235" width="16.109375" style="263" hidden="1"/>
    <col min="16236" max="16236" width="6.109375" style="263" hidden="1"/>
    <col min="16237" max="16237" width="3" style="263" hidden="1"/>
    <col min="16238" max="16384" width="8.6640625" style="263" hidden="1"/>
  </cols>
  <sheetData>
    <row r="1" spans="1:143" ht="42.75" customHeight="1" x14ac:dyDescent="0.2">
      <c r="A1" s="1186"/>
      <c r="B1" s="1187"/>
      <c r="DD1" s="263"/>
      <c r="DE1" s="263"/>
    </row>
    <row r="2" spans="1:143" ht="25.5" customHeight="1" x14ac:dyDescent="0.2">
      <c r="A2" s="1188"/>
      <c r="C2" s="1188"/>
      <c r="O2" s="1188"/>
      <c r="P2" s="1188"/>
      <c r="Q2" s="1188"/>
      <c r="R2" s="1188"/>
      <c r="S2" s="1188"/>
      <c r="T2" s="1188"/>
      <c r="U2" s="1188"/>
      <c r="V2" s="1188"/>
      <c r="W2" s="1188"/>
      <c r="X2" s="1188"/>
      <c r="Y2" s="1188"/>
      <c r="Z2" s="1188"/>
      <c r="AA2" s="1188"/>
      <c r="AB2" s="1188"/>
      <c r="AC2" s="1188"/>
      <c r="AD2" s="1188"/>
      <c r="AE2" s="1188"/>
      <c r="AF2" s="1188"/>
      <c r="AG2" s="1188"/>
      <c r="AH2" s="1188"/>
      <c r="AI2" s="1188"/>
      <c r="AU2" s="1188"/>
      <c r="BG2" s="1188"/>
      <c r="BS2" s="1188"/>
      <c r="CE2" s="1188"/>
      <c r="CQ2" s="1188"/>
      <c r="DD2" s="263"/>
      <c r="DE2" s="263"/>
    </row>
    <row r="3" spans="1:143" ht="25.5" customHeight="1" x14ac:dyDescent="0.2">
      <c r="A3" s="1188"/>
      <c r="C3" s="1188"/>
      <c r="O3" s="1188"/>
      <c r="P3" s="1188"/>
      <c r="Q3" s="1188"/>
      <c r="R3" s="1188"/>
      <c r="S3" s="1188"/>
      <c r="T3" s="1188"/>
      <c r="U3" s="1188"/>
      <c r="V3" s="1188"/>
      <c r="W3" s="1188"/>
      <c r="X3" s="1188"/>
      <c r="Y3" s="1188"/>
      <c r="Z3" s="1188"/>
      <c r="AA3" s="1188"/>
      <c r="AB3" s="1188"/>
      <c r="AC3" s="1188"/>
      <c r="AD3" s="1188"/>
      <c r="AE3" s="1188"/>
      <c r="AF3" s="1188"/>
      <c r="AG3" s="1188"/>
      <c r="AH3" s="1188"/>
      <c r="AI3" s="1188"/>
      <c r="AU3" s="1188"/>
      <c r="BG3" s="1188"/>
      <c r="BS3" s="1188"/>
      <c r="CE3" s="1188"/>
      <c r="CQ3" s="1188"/>
      <c r="DD3" s="263"/>
      <c r="DE3" s="263"/>
    </row>
    <row r="4" spans="1:143" s="261" customFormat="1" ht="13.2" x14ac:dyDescent="0.2">
      <c r="A4" s="1188"/>
      <c r="B4" s="1188"/>
      <c r="C4" s="1188"/>
      <c r="D4" s="1188"/>
      <c r="E4" s="1188"/>
      <c r="F4" s="1188"/>
      <c r="G4" s="1188"/>
      <c r="H4" s="1188"/>
      <c r="I4" s="1188"/>
      <c r="J4" s="1188"/>
      <c r="K4" s="1188"/>
      <c r="L4" s="1188"/>
      <c r="M4" s="1188"/>
      <c r="N4" s="1188"/>
      <c r="O4" s="1188"/>
      <c r="P4" s="1188"/>
      <c r="Q4" s="1188"/>
      <c r="R4" s="1188"/>
      <c r="S4" s="1188"/>
      <c r="T4" s="1188"/>
      <c r="U4" s="1188"/>
      <c r="V4" s="1188"/>
      <c r="W4" s="1188"/>
      <c r="X4" s="1188"/>
      <c r="Y4" s="1188"/>
      <c r="Z4" s="1188"/>
      <c r="AA4" s="1188"/>
      <c r="AB4" s="1188"/>
      <c r="AC4" s="1188"/>
      <c r="AD4" s="1188"/>
      <c r="AE4" s="1188"/>
      <c r="AF4" s="1188"/>
      <c r="AG4" s="1188"/>
      <c r="AH4" s="1188"/>
      <c r="AI4" s="1188"/>
      <c r="AJ4" s="1188"/>
      <c r="AK4" s="1188"/>
      <c r="AL4" s="1188"/>
      <c r="AM4" s="1188"/>
      <c r="AN4" s="1188"/>
      <c r="AO4" s="1188"/>
      <c r="AP4" s="1188"/>
      <c r="AQ4" s="1188"/>
      <c r="AR4" s="1188"/>
      <c r="AS4" s="1188"/>
      <c r="AT4" s="1188"/>
      <c r="AU4" s="1188"/>
      <c r="AV4" s="1188"/>
      <c r="AW4" s="1188"/>
      <c r="AX4" s="1188"/>
      <c r="AY4" s="1188"/>
      <c r="AZ4" s="1188"/>
      <c r="BA4" s="1188"/>
      <c r="BB4" s="1188"/>
      <c r="BC4" s="1188"/>
      <c r="BD4" s="1188"/>
      <c r="BE4" s="1188"/>
      <c r="BF4" s="1188"/>
      <c r="BG4" s="1188"/>
      <c r="BH4" s="1188"/>
      <c r="BI4" s="1188"/>
      <c r="BJ4" s="1188"/>
      <c r="BK4" s="1188"/>
      <c r="BL4" s="1188"/>
      <c r="BM4" s="1188"/>
      <c r="BN4" s="1188"/>
      <c r="BO4" s="1188"/>
      <c r="BP4" s="1188"/>
      <c r="BQ4" s="1188"/>
      <c r="BR4" s="1188"/>
      <c r="BS4" s="1188"/>
      <c r="BT4" s="1188"/>
      <c r="BU4" s="1188"/>
      <c r="BV4" s="1188"/>
      <c r="BW4" s="1188"/>
      <c r="BX4" s="1188"/>
      <c r="BY4" s="1188"/>
      <c r="BZ4" s="1188"/>
      <c r="CA4" s="1188"/>
      <c r="CB4" s="1188"/>
      <c r="CC4" s="1188"/>
      <c r="CD4" s="1188"/>
      <c r="CE4" s="1188"/>
      <c r="CF4" s="1188"/>
      <c r="CG4" s="1188"/>
      <c r="CH4" s="1188"/>
      <c r="CI4" s="1188"/>
      <c r="CJ4" s="1188"/>
      <c r="CK4" s="1188"/>
      <c r="CL4" s="1188"/>
      <c r="CM4" s="1188"/>
      <c r="CN4" s="1188"/>
      <c r="CO4" s="1188"/>
      <c r="CP4" s="1188"/>
      <c r="CQ4" s="1188"/>
      <c r="CR4" s="1188"/>
      <c r="CS4" s="1188"/>
      <c r="CT4" s="1188"/>
      <c r="CU4" s="1188"/>
      <c r="CV4" s="1188"/>
      <c r="CW4" s="1188"/>
      <c r="CX4" s="1188"/>
      <c r="CY4" s="1188"/>
      <c r="CZ4" s="1188"/>
      <c r="DA4" s="1188"/>
      <c r="DB4" s="1188"/>
      <c r="DC4" s="1188"/>
      <c r="DD4" s="1188"/>
      <c r="DE4" s="1188"/>
      <c r="DF4" s="262"/>
      <c r="DG4" s="262"/>
      <c r="DH4" s="262"/>
      <c r="DI4" s="262"/>
      <c r="DJ4" s="262"/>
      <c r="DK4" s="262"/>
      <c r="DL4" s="262"/>
      <c r="DM4" s="262"/>
      <c r="DN4" s="262"/>
      <c r="DO4" s="262"/>
      <c r="DP4" s="262"/>
      <c r="DQ4" s="262"/>
      <c r="DR4" s="262"/>
      <c r="DS4" s="262"/>
      <c r="DT4" s="262"/>
      <c r="DU4" s="262"/>
      <c r="DV4" s="262"/>
      <c r="DW4" s="262"/>
    </row>
    <row r="5" spans="1:143" s="261" customFormat="1" ht="13.2" x14ac:dyDescent="0.2">
      <c r="A5" s="1188"/>
      <c r="B5" s="1188"/>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c r="AE5" s="1188"/>
      <c r="AF5" s="1188"/>
      <c r="AG5" s="1188"/>
      <c r="AH5" s="1188"/>
      <c r="AI5" s="1188"/>
      <c r="AJ5" s="1188"/>
      <c r="AK5" s="1188"/>
      <c r="AL5" s="1188"/>
      <c r="AM5" s="1188"/>
      <c r="AN5" s="1188"/>
      <c r="AO5" s="1188"/>
      <c r="AP5" s="1188"/>
      <c r="AQ5" s="1188"/>
      <c r="AR5" s="1188"/>
      <c r="AS5" s="1188"/>
      <c r="AT5" s="1188"/>
      <c r="AU5" s="1188"/>
      <c r="AV5" s="1188"/>
      <c r="AW5" s="1188"/>
      <c r="AX5" s="1188"/>
      <c r="AY5" s="1188"/>
      <c r="AZ5" s="1188"/>
      <c r="BA5" s="1188"/>
      <c r="BB5" s="1188"/>
      <c r="BC5" s="1188"/>
      <c r="BD5" s="1188"/>
      <c r="BE5" s="1188"/>
      <c r="BF5" s="1188"/>
      <c r="BG5" s="1188"/>
      <c r="BH5" s="1188"/>
      <c r="BI5" s="1188"/>
      <c r="BJ5" s="1188"/>
      <c r="BK5" s="1188"/>
      <c r="BL5" s="1188"/>
      <c r="BM5" s="1188"/>
      <c r="BN5" s="1188"/>
      <c r="BO5" s="1188"/>
      <c r="BP5" s="1188"/>
      <c r="BQ5" s="1188"/>
      <c r="BR5" s="1188"/>
      <c r="BS5" s="1188"/>
      <c r="BT5" s="1188"/>
      <c r="BU5" s="1188"/>
      <c r="BV5" s="1188"/>
      <c r="BW5" s="1188"/>
      <c r="BX5" s="1188"/>
      <c r="BY5" s="1188"/>
      <c r="BZ5" s="1188"/>
      <c r="CA5" s="1188"/>
      <c r="CB5" s="1188"/>
      <c r="CC5" s="1188"/>
      <c r="CD5" s="1188"/>
      <c r="CE5" s="1188"/>
      <c r="CF5" s="1188"/>
      <c r="CG5" s="1188"/>
      <c r="CH5" s="1188"/>
      <c r="CI5" s="1188"/>
      <c r="CJ5" s="1188"/>
      <c r="CK5" s="1188"/>
      <c r="CL5" s="1188"/>
      <c r="CM5" s="1188"/>
      <c r="CN5" s="1188"/>
      <c r="CO5" s="1188"/>
      <c r="CP5" s="1188"/>
      <c r="CQ5" s="1188"/>
      <c r="CR5" s="1188"/>
      <c r="CS5" s="1188"/>
      <c r="CT5" s="1188"/>
      <c r="CU5" s="1188"/>
      <c r="CV5" s="1188"/>
      <c r="CW5" s="1188"/>
      <c r="CX5" s="1188"/>
      <c r="CY5" s="1188"/>
      <c r="CZ5" s="1188"/>
      <c r="DA5" s="1188"/>
      <c r="DB5" s="1188"/>
      <c r="DC5" s="1188"/>
      <c r="DD5" s="1188"/>
      <c r="DE5" s="1188"/>
      <c r="DF5" s="262"/>
      <c r="DG5" s="262"/>
      <c r="DH5" s="262"/>
      <c r="DI5" s="262"/>
      <c r="DJ5" s="262"/>
      <c r="DK5" s="262"/>
      <c r="DL5" s="262"/>
      <c r="DM5" s="262"/>
      <c r="DN5" s="262"/>
      <c r="DO5" s="262"/>
      <c r="DP5" s="262"/>
      <c r="DQ5" s="262"/>
      <c r="DR5" s="262"/>
      <c r="DS5" s="262"/>
      <c r="DT5" s="262"/>
      <c r="DU5" s="262"/>
      <c r="DV5" s="262"/>
      <c r="DW5" s="262"/>
    </row>
    <row r="6" spans="1:143" s="261" customFormat="1" ht="13.2" x14ac:dyDescent="0.2">
      <c r="A6" s="1188"/>
      <c r="B6" s="1188"/>
      <c r="C6" s="1188"/>
      <c r="D6" s="1188"/>
      <c r="E6" s="1188"/>
      <c r="F6" s="1188"/>
      <c r="G6" s="1188"/>
      <c r="H6" s="1188"/>
      <c r="I6" s="1188"/>
      <c r="J6" s="1188"/>
      <c r="K6" s="1188"/>
      <c r="L6" s="1188"/>
      <c r="M6" s="1188"/>
      <c r="N6" s="1188"/>
      <c r="O6" s="1188"/>
      <c r="P6" s="1188"/>
      <c r="Q6" s="1188"/>
      <c r="R6" s="1188"/>
      <c r="S6" s="1188"/>
      <c r="T6" s="1188"/>
      <c r="U6" s="1188"/>
      <c r="V6" s="1188"/>
      <c r="W6" s="1188"/>
      <c r="X6" s="1188"/>
      <c r="Y6" s="1188"/>
      <c r="Z6" s="1188"/>
      <c r="AA6" s="1188"/>
      <c r="AB6" s="1188"/>
      <c r="AC6" s="1188"/>
      <c r="AD6" s="1188"/>
      <c r="AE6" s="1188"/>
      <c r="AF6" s="1188"/>
      <c r="AG6" s="1188"/>
      <c r="AH6" s="1188"/>
      <c r="AI6" s="1188"/>
      <c r="AJ6" s="1188"/>
      <c r="AK6" s="1188"/>
      <c r="AL6" s="1188"/>
      <c r="AM6" s="1188"/>
      <c r="AN6" s="1188"/>
      <c r="AO6" s="1188"/>
      <c r="AP6" s="1188"/>
      <c r="AQ6" s="1188"/>
      <c r="AR6" s="1188"/>
      <c r="AS6" s="1188"/>
      <c r="AT6" s="1188"/>
      <c r="AU6" s="1188"/>
      <c r="AV6" s="1188"/>
      <c r="AW6" s="1188"/>
      <c r="AX6" s="1188"/>
      <c r="AY6" s="1188"/>
      <c r="AZ6" s="1188"/>
      <c r="BA6" s="1188"/>
      <c r="BB6" s="1188"/>
      <c r="BC6" s="1188"/>
      <c r="BD6" s="1188"/>
      <c r="BE6" s="1188"/>
      <c r="BF6" s="1188"/>
      <c r="BG6" s="1188"/>
      <c r="BH6" s="1188"/>
      <c r="BI6" s="1188"/>
      <c r="BJ6" s="1188"/>
      <c r="BK6" s="1188"/>
      <c r="BL6" s="1188"/>
      <c r="BM6" s="1188"/>
      <c r="BN6" s="1188"/>
      <c r="BO6" s="1188"/>
      <c r="BP6" s="1188"/>
      <c r="BQ6" s="1188"/>
      <c r="BR6" s="1188"/>
      <c r="BS6" s="1188"/>
      <c r="BT6" s="1188"/>
      <c r="BU6" s="1188"/>
      <c r="BV6" s="1188"/>
      <c r="BW6" s="1188"/>
      <c r="BX6" s="1188"/>
      <c r="BY6" s="1188"/>
      <c r="BZ6" s="1188"/>
      <c r="CA6" s="1188"/>
      <c r="CB6" s="1188"/>
      <c r="CC6" s="1188"/>
      <c r="CD6" s="1188"/>
      <c r="CE6" s="1188"/>
      <c r="CF6" s="1188"/>
      <c r="CG6" s="1188"/>
      <c r="CH6" s="1188"/>
      <c r="CI6" s="1188"/>
      <c r="CJ6" s="1188"/>
      <c r="CK6" s="1188"/>
      <c r="CL6" s="1188"/>
      <c r="CM6" s="1188"/>
      <c r="CN6" s="1188"/>
      <c r="CO6" s="1188"/>
      <c r="CP6" s="1188"/>
      <c r="CQ6" s="1188"/>
      <c r="CR6" s="1188"/>
      <c r="CS6" s="1188"/>
      <c r="CT6" s="1188"/>
      <c r="CU6" s="1188"/>
      <c r="CV6" s="1188"/>
      <c r="CW6" s="1188"/>
      <c r="CX6" s="1188"/>
      <c r="CY6" s="1188"/>
      <c r="CZ6" s="1188"/>
      <c r="DA6" s="1188"/>
      <c r="DB6" s="1188"/>
      <c r="DC6" s="1188"/>
      <c r="DD6" s="1188"/>
      <c r="DE6" s="1188"/>
      <c r="DF6" s="262"/>
      <c r="DG6" s="262"/>
      <c r="DH6" s="262"/>
      <c r="DI6" s="262"/>
      <c r="DJ6" s="262"/>
      <c r="DK6" s="262"/>
      <c r="DL6" s="262"/>
      <c r="DM6" s="262"/>
      <c r="DN6" s="262"/>
      <c r="DO6" s="262"/>
      <c r="DP6" s="262"/>
      <c r="DQ6" s="262"/>
      <c r="DR6" s="262"/>
      <c r="DS6" s="262"/>
      <c r="DT6" s="262"/>
      <c r="DU6" s="262"/>
      <c r="DV6" s="262"/>
      <c r="DW6" s="262"/>
    </row>
    <row r="7" spans="1:143" s="261" customFormat="1" ht="13.2" x14ac:dyDescent="0.2">
      <c r="A7" s="1188"/>
      <c r="B7" s="1188"/>
      <c r="C7" s="1188"/>
      <c r="D7" s="1188"/>
      <c r="E7" s="1188"/>
      <c r="F7" s="1188"/>
      <c r="G7" s="1188"/>
      <c r="H7" s="1188"/>
      <c r="I7" s="1188"/>
      <c r="J7" s="1188"/>
      <c r="K7" s="1188"/>
      <c r="L7" s="1188"/>
      <c r="M7" s="1188"/>
      <c r="N7" s="1188"/>
      <c r="O7" s="1188"/>
      <c r="P7" s="1188"/>
      <c r="Q7" s="1188"/>
      <c r="R7" s="1188"/>
      <c r="S7" s="1188"/>
      <c r="T7" s="1188"/>
      <c r="U7" s="1188"/>
      <c r="V7" s="1188"/>
      <c r="W7" s="1188"/>
      <c r="X7" s="1188"/>
      <c r="Y7" s="1188"/>
      <c r="Z7" s="1188"/>
      <c r="AA7" s="1188"/>
      <c r="AB7" s="1188"/>
      <c r="AC7" s="1188"/>
      <c r="AD7" s="1188"/>
      <c r="AE7" s="1188"/>
      <c r="AF7" s="1188"/>
      <c r="AG7" s="1188"/>
      <c r="AH7" s="1188"/>
      <c r="AI7" s="1188"/>
      <c r="AJ7" s="1188"/>
      <c r="AK7" s="1188"/>
      <c r="AL7" s="1188"/>
      <c r="AM7" s="1188"/>
      <c r="AN7" s="1188"/>
      <c r="AO7" s="1188"/>
      <c r="AP7" s="1188"/>
      <c r="AQ7" s="1188"/>
      <c r="AR7" s="1188"/>
      <c r="AS7" s="1188"/>
      <c r="AT7" s="1188"/>
      <c r="AU7" s="1188"/>
      <c r="AV7" s="1188"/>
      <c r="AW7" s="1188"/>
      <c r="AX7" s="1188"/>
      <c r="AY7" s="1188"/>
      <c r="AZ7" s="1188"/>
      <c r="BA7" s="1188"/>
      <c r="BB7" s="1188"/>
      <c r="BC7" s="1188"/>
      <c r="BD7" s="1188"/>
      <c r="BE7" s="1188"/>
      <c r="BF7" s="1188"/>
      <c r="BG7" s="1188"/>
      <c r="BH7" s="1188"/>
      <c r="BI7" s="1188"/>
      <c r="BJ7" s="1188"/>
      <c r="BK7" s="1188"/>
      <c r="BL7" s="1188"/>
      <c r="BM7" s="1188"/>
      <c r="BN7" s="1188"/>
      <c r="BO7" s="1188"/>
      <c r="BP7" s="1188"/>
      <c r="BQ7" s="1188"/>
      <c r="BR7" s="1188"/>
      <c r="BS7" s="1188"/>
      <c r="BT7" s="1188"/>
      <c r="BU7" s="1188"/>
      <c r="BV7" s="1188"/>
      <c r="BW7" s="1188"/>
      <c r="BX7" s="1188"/>
      <c r="BY7" s="1188"/>
      <c r="BZ7" s="1188"/>
      <c r="CA7" s="1188"/>
      <c r="CB7" s="1188"/>
      <c r="CC7" s="1188"/>
      <c r="CD7" s="1188"/>
      <c r="CE7" s="1188"/>
      <c r="CF7" s="1188"/>
      <c r="CG7" s="1188"/>
      <c r="CH7" s="1188"/>
      <c r="CI7" s="1188"/>
      <c r="CJ7" s="1188"/>
      <c r="CK7" s="1188"/>
      <c r="CL7" s="1188"/>
      <c r="CM7" s="1188"/>
      <c r="CN7" s="1188"/>
      <c r="CO7" s="1188"/>
      <c r="CP7" s="1188"/>
      <c r="CQ7" s="1188"/>
      <c r="CR7" s="1188"/>
      <c r="CS7" s="1188"/>
      <c r="CT7" s="1188"/>
      <c r="CU7" s="1188"/>
      <c r="CV7" s="1188"/>
      <c r="CW7" s="1188"/>
      <c r="CX7" s="1188"/>
      <c r="CY7" s="1188"/>
      <c r="CZ7" s="1188"/>
      <c r="DA7" s="1188"/>
      <c r="DB7" s="1188"/>
      <c r="DC7" s="1188"/>
      <c r="DD7" s="1188"/>
      <c r="DE7" s="1188"/>
      <c r="DF7" s="262"/>
      <c r="DG7" s="262"/>
      <c r="DH7" s="262"/>
      <c r="DI7" s="262"/>
      <c r="DJ7" s="262"/>
      <c r="DK7" s="262"/>
      <c r="DL7" s="262"/>
      <c r="DM7" s="262"/>
      <c r="DN7" s="262"/>
      <c r="DO7" s="262"/>
      <c r="DP7" s="262"/>
      <c r="DQ7" s="262"/>
      <c r="DR7" s="262"/>
      <c r="DS7" s="262"/>
      <c r="DT7" s="262"/>
      <c r="DU7" s="262"/>
      <c r="DV7" s="262"/>
      <c r="DW7" s="262"/>
    </row>
    <row r="8" spans="1:143" s="261" customFormat="1" ht="13.2" x14ac:dyDescent="0.2">
      <c r="A8" s="1188"/>
      <c r="B8" s="1188"/>
      <c r="C8" s="1188"/>
      <c r="D8" s="1188"/>
      <c r="E8" s="1188"/>
      <c r="F8" s="1188"/>
      <c r="G8" s="1188"/>
      <c r="H8" s="1188"/>
      <c r="I8" s="1188"/>
      <c r="J8" s="1188"/>
      <c r="K8" s="1188"/>
      <c r="L8" s="1188"/>
      <c r="M8" s="1188"/>
      <c r="N8" s="1188"/>
      <c r="O8" s="1188"/>
      <c r="P8" s="1188"/>
      <c r="Q8" s="1188"/>
      <c r="R8" s="1188"/>
      <c r="S8" s="1188"/>
      <c r="T8" s="1188"/>
      <c r="U8" s="1188"/>
      <c r="V8" s="1188"/>
      <c r="W8" s="1188"/>
      <c r="X8" s="1188"/>
      <c r="Y8" s="1188"/>
      <c r="Z8" s="1188"/>
      <c r="AA8" s="1188"/>
      <c r="AB8" s="1188"/>
      <c r="AC8" s="1188"/>
      <c r="AD8" s="1188"/>
      <c r="AE8" s="1188"/>
      <c r="AF8" s="1188"/>
      <c r="AG8" s="1188"/>
      <c r="AH8" s="1188"/>
      <c r="AI8" s="1188"/>
      <c r="AJ8" s="1188"/>
      <c r="AK8" s="1188"/>
      <c r="AL8" s="1188"/>
      <c r="AM8" s="1188"/>
      <c r="AN8" s="1188"/>
      <c r="AO8" s="1188"/>
      <c r="AP8" s="1188"/>
      <c r="AQ8" s="1188"/>
      <c r="AR8" s="1188"/>
      <c r="AS8" s="1188"/>
      <c r="AT8" s="1188"/>
      <c r="AU8" s="1188"/>
      <c r="AV8" s="1188"/>
      <c r="AW8" s="1188"/>
      <c r="AX8" s="1188"/>
      <c r="AY8" s="1188"/>
      <c r="AZ8" s="1188"/>
      <c r="BA8" s="1188"/>
      <c r="BB8" s="1188"/>
      <c r="BC8" s="1188"/>
      <c r="BD8" s="1188"/>
      <c r="BE8" s="1188"/>
      <c r="BF8" s="1188"/>
      <c r="BG8" s="1188"/>
      <c r="BH8" s="1188"/>
      <c r="BI8" s="1188"/>
      <c r="BJ8" s="1188"/>
      <c r="BK8" s="1188"/>
      <c r="BL8" s="1188"/>
      <c r="BM8" s="1188"/>
      <c r="BN8" s="1188"/>
      <c r="BO8" s="1188"/>
      <c r="BP8" s="1188"/>
      <c r="BQ8" s="1188"/>
      <c r="BR8" s="1188"/>
      <c r="BS8" s="1188"/>
      <c r="BT8" s="1188"/>
      <c r="BU8" s="1188"/>
      <c r="BV8" s="1188"/>
      <c r="BW8" s="1188"/>
      <c r="BX8" s="1188"/>
      <c r="BY8" s="1188"/>
      <c r="BZ8" s="1188"/>
      <c r="CA8" s="1188"/>
      <c r="CB8" s="1188"/>
      <c r="CC8" s="1188"/>
      <c r="CD8" s="1188"/>
      <c r="CE8" s="1188"/>
      <c r="CF8" s="1188"/>
      <c r="CG8" s="1188"/>
      <c r="CH8" s="1188"/>
      <c r="CI8" s="1188"/>
      <c r="CJ8" s="1188"/>
      <c r="CK8" s="1188"/>
      <c r="CL8" s="1188"/>
      <c r="CM8" s="1188"/>
      <c r="CN8" s="1188"/>
      <c r="CO8" s="1188"/>
      <c r="CP8" s="1188"/>
      <c r="CQ8" s="1188"/>
      <c r="CR8" s="1188"/>
      <c r="CS8" s="1188"/>
      <c r="CT8" s="1188"/>
      <c r="CU8" s="1188"/>
      <c r="CV8" s="1188"/>
      <c r="CW8" s="1188"/>
      <c r="CX8" s="1188"/>
      <c r="CY8" s="1188"/>
      <c r="CZ8" s="1188"/>
      <c r="DA8" s="1188"/>
      <c r="DB8" s="1188"/>
      <c r="DC8" s="1188"/>
      <c r="DD8" s="1188"/>
      <c r="DE8" s="1188"/>
      <c r="DF8" s="262"/>
      <c r="DG8" s="262"/>
      <c r="DH8" s="262"/>
      <c r="DI8" s="262"/>
      <c r="DJ8" s="262"/>
      <c r="DK8" s="262"/>
      <c r="DL8" s="262"/>
      <c r="DM8" s="262"/>
      <c r="DN8" s="262"/>
      <c r="DO8" s="262"/>
      <c r="DP8" s="262"/>
      <c r="DQ8" s="262"/>
      <c r="DR8" s="262"/>
      <c r="DS8" s="262"/>
      <c r="DT8" s="262"/>
      <c r="DU8" s="262"/>
      <c r="DV8" s="262"/>
      <c r="DW8" s="262"/>
    </row>
    <row r="9" spans="1:143" s="261" customFormat="1" ht="13.2" x14ac:dyDescent="0.2">
      <c r="A9" s="1188"/>
      <c r="B9" s="1188"/>
      <c r="C9" s="1188"/>
      <c r="D9" s="1188"/>
      <c r="E9" s="1188"/>
      <c r="F9" s="1188"/>
      <c r="G9" s="1188"/>
      <c r="H9" s="1188"/>
      <c r="I9" s="1188"/>
      <c r="J9" s="1188"/>
      <c r="K9" s="1188"/>
      <c r="L9" s="1188"/>
      <c r="M9" s="1188"/>
      <c r="N9" s="1188"/>
      <c r="O9" s="1188"/>
      <c r="P9" s="1188"/>
      <c r="Q9" s="1188"/>
      <c r="R9" s="1188"/>
      <c r="S9" s="1188"/>
      <c r="T9" s="1188"/>
      <c r="U9" s="1188"/>
      <c r="V9" s="1188"/>
      <c r="W9" s="1188"/>
      <c r="X9" s="1188"/>
      <c r="Y9" s="1188"/>
      <c r="Z9" s="1188"/>
      <c r="AA9" s="1188"/>
      <c r="AB9" s="1188"/>
      <c r="AC9" s="1188"/>
      <c r="AD9" s="1188"/>
      <c r="AE9" s="1188"/>
      <c r="AF9" s="1188"/>
      <c r="AG9" s="1188"/>
      <c r="AH9" s="1188"/>
      <c r="AI9" s="1188"/>
      <c r="AJ9" s="1188"/>
      <c r="AK9" s="1188"/>
      <c r="AL9" s="1188"/>
      <c r="AM9" s="1188"/>
      <c r="AN9" s="1188"/>
      <c r="AO9" s="1188"/>
      <c r="AP9" s="1188"/>
      <c r="AQ9" s="1188"/>
      <c r="AR9" s="1188"/>
      <c r="AS9" s="1188"/>
      <c r="AT9" s="1188"/>
      <c r="AU9" s="1188"/>
      <c r="AV9" s="1188"/>
      <c r="AW9" s="1188"/>
      <c r="AX9" s="1188"/>
      <c r="AY9" s="1188"/>
      <c r="AZ9" s="1188"/>
      <c r="BA9" s="1188"/>
      <c r="BB9" s="1188"/>
      <c r="BC9" s="1188"/>
      <c r="BD9" s="1188"/>
      <c r="BE9" s="1188"/>
      <c r="BF9" s="1188"/>
      <c r="BG9" s="1188"/>
      <c r="BH9" s="1188"/>
      <c r="BI9" s="1188"/>
      <c r="BJ9" s="1188"/>
      <c r="BK9" s="1188"/>
      <c r="BL9" s="1188"/>
      <c r="BM9" s="1188"/>
      <c r="BN9" s="1188"/>
      <c r="BO9" s="1188"/>
      <c r="BP9" s="1188"/>
      <c r="BQ9" s="1188"/>
      <c r="BR9" s="1188"/>
      <c r="BS9" s="1188"/>
      <c r="BT9" s="1188"/>
      <c r="BU9" s="1188"/>
      <c r="BV9" s="1188"/>
      <c r="BW9" s="1188"/>
      <c r="BX9" s="1188"/>
      <c r="BY9" s="1188"/>
      <c r="BZ9" s="1188"/>
      <c r="CA9" s="1188"/>
      <c r="CB9" s="1188"/>
      <c r="CC9" s="1188"/>
      <c r="CD9" s="1188"/>
      <c r="CE9" s="1188"/>
      <c r="CF9" s="1188"/>
      <c r="CG9" s="1188"/>
      <c r="CH9" s="1188"/>
      <c r="CI9" s="1188"/>
      <c r="CJ9" s="1188"/>
      <c r="CK9" s="1188"/>
      <c r="CL9" s="1188"/>
      <c r="CM9" s="1188"/>
      <c r="CN9" s="1188"/>
      <c r="CO9" s="1188"/>
      <c r="CP9" s="1188"/>
      <c r="CQ9" s="1188"/>
      <c r="CR9" s="1188"/>
      <c r="CS9" s="1188"/>
      <c r="CT9" s="1188"/>
      <c r="CU9" s="1188"/>
      <c r="CV9" s="1188"/>
      <c r="CW9" s="1188"/>
      <c r="CX9" s="1188"/>
      <c r="CY9" s="1188"/>
      <c r="CZ9" s="1188"/>
      <c r="DA9" s="1188"/>
      <c r="DB9" s="1188"/>
      <c r="DC9" s="1188"/>
      <c r="DD9" s="1188"/>
      <c r="DE9" s="1188"/>
      <c r="DF9" s="262"/>
      <c r="DG9" s="262"/>
      <c r="DH9" s="262"/>
      <c r="DI9" s="262"/>
      <c r="DJ9" s="262"/>
      <c r="DK9" s="262"/>
      <c r="DL9" s="262"/>
      <c r="DM9" s="262"/>
      <c r="DN9" s="262"/>
      <c r="DO9" s="262"/>
      <c r="DP9" s="262"/>
      <c r="DQ9" s="262"/>
      <c r="DR9" s="262"/>
      <c r="DS9" s="262"/>
      <c r="DT9" s="262"/>
      <c r="DU9" s="262"/>
      <c r="DV9" s="262"/>
      <c r="DW9" s="262"/>
    </row>
    <row r="10" spans="1:143" s="261" customFormat="1" ht="13.2" x14ac:dyDescent="0.2">
      <c r="A10" s="1188"/>
      <c r="B10" s="1188"/>
      <c r="C10" s="1188"/>
      <c r="D10" s="1188"/>
      <c r="E10" s="1188"/>
      <c r="F10" s="1188"/>
      <c r="G10" s="1188"/>
      <c r="H10" s="1188"/>
      <c r="I10" s="1188"/>
      <c r="J10" s="1188"/>
      <c r="K10" s="1188"/>
      <c r="L10" s="1188"/>
      <c r="M10" s="1188"/>
      <c r="N10" s="1188"/>
      <c r="O10" s="1188"/>
      <c r="P10" s="1188"/>
      <c r="Q10" s="1188"/>
      <c r="R10" s="1188"/>
      <c r="S10" s="1188"/>
      <c r="T10" s="1188"/>
      <c r="U10" s="1188"/>
      <c r="V10" s="1188"/>
      <c r="W10" s="1188"/>
      <c r="X10" s="1188"/>
      <c r="Y10" s="1188"/>
      <c r="Z10" s="1188"/>
      <c r="AA10" s="1188"/>
      <c r="AB10" s="1188"/>
      <c r="AC10" s="1188"/>
      <c r="AD10" s="1188"/>
      <c r="AE10" s="1188"/>
      <c r="AF10" s="1188"/>
      <c r="AG10" s="1188"/>
      <c r="AH10" s="1188"/>
      <c r="AI10" s="1188"/>
      <c r="AJ10" s="1188"/>
      <c r="AK10" s="1188"/>
      <c r="AL10" s="1188"/>
      <c r="AM10" s="1188"/>
      <c r="AN10" s="1188"/>
      <c r="AO10" s="1188"/>
      <c r="AP10" s="1188"/>
      <c r="AQ10" s="1188"/>
      <c r="AR10" s="1188"/>
      <c r="AS10" s="1188"/>
      <c r="AT10" s="1188"/>
      <c r="AU10" s="1188"/>
      <c r="AV10" s="1188"/>
      <c r="AW10" s="1188"/>
      <c r="AX10" s="1188"/>
      <c r="AY10" s="1188"/>
      <c r="AZ10" s="1188"/>
      <c r="BA10" s="1188"/>
      <c r="BB10" s="1188"/>
      <c r="BC10" s="1188"/>
      <c r="BD10" s="1188"/>
      <c r="BE10" s="1188"/>
      <c r="BF10" s="1188"/>
      <c r="BG10" s="1188"/>
      <c r="BH10" s="1188"/>
      <c r="BI10" s="1188"/>
      <c r="BJ10" s="1188"/>
      <c r="BK10" s="1188"/>
      <c r="BL10" s="1188"/>
      <c r="BM10" s="1188"/>
      <c r="BN10" s="1188"/>
      <c r="BO10" s="1188"/>
      <c r="BP10" s="1188"/>
      <c r="BQ10" s="1188"/>
      <c r="BR10" s="1188"/>
      <c r="BS10" s="1188"/>
      <c r="BT10" s="1188"/>
      <c r="BU10" s="1188"/>
      <c r="BV10" s="1188"/>
      <c r="BW10" s="1188"/>
      <c r="BX10" s="1188"/>
      <c r="BY10" s="1188"/>
      <c r="BZ10" s="1188"/>
      <c r="CA10" s="1188"/>
      <c r="CB10" s="1188"/>
      <c r="CC10" s="1188"/>
      <c r="CD10" s="1188"/>
      <c r="CE10" s="1188"/>
      <c r="CF10" s="1188"/>
      <c r="CG10" s="1188"/>
      <c r="CH10" s="1188"/>
      <c r="CI10" s="1188"/>
      <c r="CJ10" s="1188"/>
      <c r="CK10" s="1188"/>
      <c r="CL10" s="1188"/>
      <c r="CM10" s="1188"/>
      <c r="CN10" s="1188"/>
      <c r="CO10" s="1188"/>
      <c r="CP10" s="1188"/>
      <c r="CQ10" s="1188"/>
      <c r="CR10" s="1188"/>
      <c r="CS10" s="1188"/>
      <c r="CT10" s="1188"/>
      <c r="CU10" s="1188"/>
      <c r="CV10" s="1188"/>
      <c r="CW10" s="1188"/>
      <c r="CX10" s="1188"/>
      <c r="CY10" s="1188"/>
      <c r="CZ10" s="1188"/>
      <c r="DA10" s="1188"/>
      <c r="DB10" s="1188"/>
      <c r="DC10" s="1188"/>
      <c r="DD10" s="1188"/>
      <c r="DE10" s="1188"/>
      <c r="DF10" s="262"/>
      <c r="DG10" s="262"/>
      <c r="DH10" s="262"/>
      <c r="DI10" s="262"/>
      <c r="DJ10" s="262"/>
      <c r="DK10" s="262"/>
      <c r="DL10" s="262"/>
      <c r="DM10" s="262"/>
      <c r="DN10" s="262"/>
      <c r="DO10" s="262"/>
      <c r="DP10" s="262"/>
      <c r="DQ10" s="262"/>
      <c r="DR10" s="262"/>
      <c r="DS10" s="262"/>
      <c r="DT10" s="262"/>
      <c r="DU10" s="262"/>
      <c r="DV10" s="262"/>
      <c r="DW10" s="262"/>
      <c r="EM10" s="261" t="s">
        <v>618</v>
      </c>
    </row>
    <row r="11" spans="1:143" s="261" customFormat="1" ht="13.2" x14ac:dyDescent="0.2">
      <c r="A11" s="1188"/>
      <c r="B11" s="1188"/>
      <c r="C11" s="1188"/>
      <c r="D11" s="1188"/>
      <c r="E11" s="1188"/>
      <c r="F11" s="1188"/>
      <c r="G11" s="1188"/>
      <c r="H11" s="1188"/>
      <c r="I11" s="1188"/>
      <c r="J11" s="1188"/>
      <c r="K11" s="1188"/>
      <c r="L11" s="1188"/>
      <c r="M11" s="1188"/>
      <c r="N11" s="1188"/>
      <c r="O11" s="1188"/>
      <c r="P11" s="1188"/>
      <c r="Q11" s="1188"/>
      <c r="R11" s="1188"/>
      <c r="S11" s="1188"/>
      <c r="T11" s="1188"/>
      <c r="U11" s="1188"/>
      <c r="V11" s="1188"/>
      <c r="W11" s="1188"/>
      <c r="X11" s="1188"/>
      <c r="Y11" s="1188"/>
      <c r="Z11" s="1188"/>
      <c r="AA11" s="1188"/>
      <c r="AB11" s="1188"/>
      <c r="AC11" s="1188"/>
      <c r="AD11" s="1188"/>
      <c r="AE11" s="1188"/>
      <c r="AF11" s="1188"/>
      <c r="AG11" s="1188"/>
      <c r="AH11" s="1188"/>
      <c r="AI11" s="1188"/>
      <c r="AJ11" s="1188"/>
      <c r="AK11" s="1188"/>
      <c r="AL11" s="1188"/>
      <c r="AM11" s="1188"/>
      <c r="AN11" s="1188"/>
      <c r="AO11" s="1188"/>
      <c r="AP11" s="1188"/>
      <c r="AQ11" s="1188"/>
      <c r="AR11" s="1188"/>
      <c r="AS11" s="1188"/>
      <c r="AT11" s="1188"/>
      <c r="AU11" s="1188"/>
      <c r="AV11" s="1188"/>
      <c r="AW11" s="1188"/>
      <c r="AX11" s="1188"/>
      <c r="AY11" s="1188"/>
      <c r="AZ11" s="1188"/>
      <c r="BA11" s="1188"/>
      <c r="BB11" s="1188"/>
      <c r="BC11" s="1188"/>
      <c r="BD11" s="1188"/>
      <c r="BE11" s="1188"/>
      <c r="BF11" s="1188"/>
      <c r="BG11" s="1188"/>
      <c r="BH11" s="1188"/>
      <c r="BI11" s="1188"/>
      <c r="BJ11" s="1188"/>
      <c r="BK11" s="1188"/>
      <c r="BL11" s="1188"/>
      <c r="BM11" s="1188"/>
      <c r="BN11" s="1188"/>
      <c r="BO11" s="1188"/>
      <c r="BP11" s="1188"/>
      <c r="BQ11" s="1188"/>
      <c r="BR11" s="1188"/>
      <c r="BS11" s="1188"/>
      <c r="BT11" s="1188"/>
      <c r="BU11" s="1188"/>
      <c r="BV11" s="1188"/>
      <c r="BW11" s="1188"/>
      <c r="BX11" s="1188"/>
      <c r="BY11" s="1188"/>
      <c r="BZ11" s="1188"/>
      <c r="CA11" s="1188"/>
      <c r="CB11" s="1188"/>
      <c r="CC11" s="1188"/>
      <c r="CD11" s="1188"/>
      <c r="CE11" s="1188"/>
      <c r="CF11" s="1188"/>
      <c r="CG11" s="1188"/>
      <c r="CH11" s="1188"/>
      <c r="CI11" s="1188"/>
      <c r="CJ11" s="1188"/>
      <c r="CK11" s="1188"/>
      <c r="CL11" s="1188"/>
      <c r="CM11" s="1188"/>
      <c r="CN11" s="1188"/>
      <c r="CO11" s="1188"/>
      <c r="CP11" s="1188"/>
      <c r="CQ11" s="1188"/>
      <c r="CR11" s="1188"/>
      <c r="CS11" s="1188"/>
      <c r="CT11" s="1188"/>
      <c r="CU11" s="1188"/>
      <c r="CV11" s="1188"/>
      <c r="CW11" s="1188"/>
      <c r="CX11" s="1188"/>
      <c r="CY11" s="1188"/>
      <c r="CZ11" s="1188"/>
      <c r="DA11" s="1188"/>
      <c r="DB11" s="1188"/>
      <c r="DC11" s="1188"/>
      <c r="DD11" s="1188"/>
      <c r="DE11" s="1188"/>
      <c r="DF11" s="262"/>
      <c r="DG11" s="262"/>
      <c r="DH11" s="262"/>
      <c r="DI11" s="262"/>
      <c r="DJ11" s="262"/>
      <c r="DK11" s="262"/>
      <c r="DL11" s="262"/>
      <c r="DM11" s="262"/>
      <c r="DN11" s="262"/>
      <c r="DO11" s="262"/>
      <c r="DP11" s="262"/>
      <c r="DQ11" s="262"/>
      <c r="DR11" s="262"/>
      <c r="DS11" s="262"/>
      <c r="DT11" s="262"/>
      <c r="DU11" s="262"/>
      <c r="DV11" s="262"/>
      <c r="DW11" s="262"/>
    </row>
    <row r="12" spans="1:143" s="261" customFormat="1" ht="13.2" x14ac:dyDescent="0.2">
      <c r="A12" s="1188"/>
      <c r="B12" s="1188"/>
      <c r="C12" s="1188"/>
      <c r="D12" s="1188"/>
      <c r="E12" s="1188"/>
      <c r="F12" s="1188"/>
      <c r="G12" s="1188"/>
      <c r="H12" s="1188"/>
      <c r="I12" s="1188"/>
      <c r="J12" s="1188"/>
      <c r="K12" s="1188"/>
      <c r="L12" s="1188"/>
      <c r="M12" s="1188"/>
      <c r="N12" s="1188"/>
      <c r="O12" s="1188"/>
      <c r="P12" s="1188"/>
      <c r="Q12" s="1188"/>
      <c r="R12" s="1188"/>
      <c r="S12" s="1188"/>
      <c r="T12" s="1188"/>
      <c r="U12" s="1188"/>
      <c r="V12" s="1188"/>
      <c r="W12" s="1188"/>
      <c r="X12" s="1188"/>
      <c r="Y12" s="1188"/>
      <c r="Z12" s="1188"/>
      <c r="AA12" s="1188"/>
      <c r="AB12" s="1188"/>
      <c r="AC12" s="1188"/>
      <c r="AD12" s="1188"/>
      <c r="AE12" s="1188"/>
      <c r="AF12" s="1188"/>
      <c r="AG12" s="1188"/>
      <c r="AH12" s="1188"/>
      <c r="AI12" s="1188"/>
      <c r="AJ12" s="1188"/>
      <c r="AK12" s="1188"/>
      <c r="AL12" s="1188"/>
      <c r="AM12" s="1188"/>
      <c r="AN12" s="1188"/>
      <c r="AO12" s="1188"/>
      <c r="AP12" s="1188"/>
      <c r="AQ12" s="1188"/>
      <c r="AR12" s="1188"/>
      <c r="AS12" s="1188"/>
      <c r="AT12" s="1188"/>
      <c r="AU12" s="1188"/>
      <c r="AV12" s="1188"/>
      <c r="AW12" s="1188"/>
      <c r="AX12" s="1188"/>
      <c r="AY12" s="1188"/>
      <c r="AZ12" s="1188"/>
      <c r="BA12" s="1188"/>
      <c r="BB12" s="1188"/>
      <c r="BC12" s="1188"/>
      <c r="BD12" s="1188"/>
      <c r="BE12" s="1188"/>
      <c r="BF12" s="1188"/>
      <c r="BG12" s="1188"/>
      <c r="BH12" s="1188"/>
      <c r="BI12" s="1188"/>
      <c r="BJ12" s="1188"/>
      <c r="BK12" s="1188"/>
      <c r="BL12" s="1188"/>
      <c r="BM12" s="1188"/>
      <c r="BN12" s="1188"/>
      <c r="BO12" s="1188"/>
      <c r="BP12" s="1188"/>
      <c r="BQ12" s="1188"/>
      <c r="BR12" s="1188"/>
      <c r="BS12" s="1188"/>
      <c r="BT12" s="1188"/>
      <c r="BU12" s="1188"/>
      <c r="BV12" s="1188"/>
      <c r="BW12" s="1188"/>
      <c r="BX12" s="1188"/>
      <c r="BY12" s="1188"/>
      <c r="BZ12" s="1188"/>
      <c r="CA12" s="1188"/>
      <c r="CB12" s="1188"/>
      <c r="CC12" s="1188"/>
      <c r="CD12" s="1188"/>
      <c r="CE12" s="1188"/>
      <c r="CF12" s="1188"/>
      <c r="CG12" s="1188"/>
      <c r="CH12" s="1188"/>
      <c r="CI12" s="1188"/>
      <c r="CJ12" s="1188"/>
      <c r="CK12" s="1188"/>
      <c r="CL12" s="1188"/>
      <c r="CM12" s="1188"/>
      <c r="CN12" s="1188"/>
      <c r="CO12" s="1188"/>
      <c r="CP12" s="1188"/>
      <c r="CQ12" s="1188"/>
      <c r="CR12" s="1188"/>
      <c r="CS12" s="1188"/>
      <c r="CT12" s="1188"/>
      <c r="CU12" s="1188"/>
      <c r="CV12" s="1188"/>
      <c r="CW12" s="1188"/>
      <c r="CX12" s="1188"/>
      <c r="CY12" s="1188"/>
      <c r="CZ12" s="1188"/>
      <c r="DA12" s="1188"/>
      <c r="DB12" s="1188"/>
      <c r="DC12" s="1188"/>
      <c r="DD12" s="1188"/>
      <c r="DE12" s="1188"/>
      <c r="DF12" s="262"/>
      <c r="DG12" s="262"/>
      <c r="DH12" s="262"/>
      <c r="DI12" s="262"/>
      <c r="DJ12" s="262"/>
      <c r="DK12" s="262"/>
      <c r="DL12" s="262"/>
      <c r="DM12" s="262"/>
      <c r="DN12" s="262"/>
      <c r="DO12" s="262"/>
      <c r="DP12" s="262"/>
      <c r="DQ12" s="262"/>
      <c r="DR12" s="262"/>
      <c r="DS12" s="262"/>
      <c r="DT12" s="262"/>
      <c r="DU12" s="262"/>
      <c r="DV12" s="262"/>
      <c r="DW12" s="262"/>
      <c r="EM12" s="261" t="s">
        <v>618</v>
      </c>
    </row>
    <row r="13" spans="1:143" s="261" customFormat="1" ht="13.2" x14ac:dyDescent="0.2">
      <c r="A13" s="1188"/>
      <c r="B13" s="1188"/>
      <c r="C13" s="1188"/>
      <c r="D13" s="1188"/>
      <c r="E13" s="1188"/>
      <c r="F13" s="1188"/>
      <c r="G13" s="1188"/>
      <c r="H13" s="1188"/>
      <c r="I13" s="1188"/>
      <c r="J13" s="1188"/>
      <c r="K13" s="1188"/>
      <c r="L13" s="1188"/>
      <c r="M13" s="1188"/>
      <c r="N13" s="1188"/>
      <c r="O13" s="1188"/>
      <c r="P13" s="1188"/>
      <c r="Q13" s="1188"/>
      <c r="R13" s="1188"/>
      <c r="S13" s="1188"/>
      <c r="T13" s="1188"/>
      <c r="U13" s="1188"/>
      <c r="V13" s="1188"/>
      <c r="W13" s="1188"/>
      <c r="X13" s="1188"/>
      <c r="Y13" s="1188"/>
      <c r="Z13" s="1188"/>
      <c r="AA13" s="1188"/>
      <c r="AB13" s="1188"/>
      <c r="AC13" s="1188"/>
      <c r="AD13" s="1188"/>
      <c r="AE13" s="1188"/>
      <c r="AF13" s="1188"/>
      <c r="AG13" s="1188"/>
      <c r="AH13" s="1188"/>
      <c r="AI13" s="1188"/>
      <c r="AJ13" s="1188"/>
      <c r="AK13" s="1188"/>
      <c r="AL13" s="1188"/>
      <c r="AM13" s="1188"/>
      <c r="AN13" s="1188"/>
      <c r="AO13" s="1188"/>
      <c r="AP13" s="1188"/>
      <c r="AQ13" s="1188"/>
      <c r="AR13" s="1188"/>
      <c r="AS13" s="1188"/>
      <c r="AT13" s="1188"/>
      <c r="AU13" s="1188"/>
      <c r="AV13" s="1188"/>
      <c r="AW13" s="1188"/>
      <c r="AX13" s="1188"/>
      <c r="AY13" s="1188"/>
      <c r="AZ13" s="1188"/>
      <c r="BA13" s="1188"/>
      <c r="BB13" s="1188"/>
      <c r="BC13" s="1188"/>
      <c r="BD13" s="1188"/>
      <c r="BE13" s="1188"/>
      <c r="BF13" s="1188"/>
      <c r="BG13" s="1188"/>
      <c r="BH13" s="1188"/>
      <c r="BI13" s="1188"/>
      <c r="BJ13" s="1188"/>
      <c r="BK13" s="1188"/>
      <c r="BL13" s="1188"/>
      <c r="BM13" s="1188"/>
      <c r="BN13" s="1188"/>
      <c r="BO13" s="1188"/>
      <c r="BP13" s="1188"/>
      <c r="BQ13" s="1188"/>
      <c r="BR13" s="1188"/>
      <c r="BS13" s="1188"/>
      <c r="BT13" s="1188"/>
      <c r="BU13" s="1188"/>
      <c r="BV13" s="1188"/>
      <c r="BW13" s="1188"/>
      <c r="BX13" s="1188"/>
      <c r="BY13" s="1188"/>
      <c r="BZ13" s="1188"/>
      <c r="CA13" s="1188"/>
      <c r="CB13" s="1188"/>
      <c r="CC13" s="1188"/>
      <c r="CD13" s="1188"/>
      <c r="CE13" s="1188"/>
      <c r="CF13" s="1188"/>
      <c r="CG13" s="1188"/>
      <c r="CH13" s="1188"/>
      <c r="CI13" s="1188"/>
      <c r="CJ13" s="1188"/>
      <c r="CK13" s="1188"/>
      <c r="CL13" s="1188"/>
      <c r="CM13" s="1188"/>
      <c r="CN13" s="1188"/>
      <c r="CO13" s="1188"/>
      <c r="CP13" s="1188"/>
      <c r="CQ13" s="1188"/>
      <c r="CR13" s="1188"/>
      <c r="CS13" s="1188"/>
      <c r="CT13" s="1188"/>
      <c r="CU13" s="1188"/>
      <c r="CV13" s="1188"/>
      <c r="CW13" s="1188"/>
      <c r="CX13" s="1188"/>
      <c r="CY13" s="1188"/>
      <c r="CZ13" s="1188"/>
      <c r="DA13" s="1188"/>
      <c r="DB13" s="1188"/>
      <c r="DC13" s="1188"/>
      <c r="DD13" s="1188"/>
      <c r="DE13" s="1188"/>
      <c r="DF13" s="262"/>
      <c r="DG13" s="262"/>
      <c r="DH13" s="262"/>
      <c r="DI13" s="262"/>
      <c r="DJ13" s="262"/>
      <c r="DK13" s="262"/>
      <c r="DL13" s="262"/>
      <c r="DM13" s="262"/>
      <c r="DN13" s="262"/>
      <c r="DO13" s="262"/>
      <c r="DP13" s="262"/>
      <c r="DQ13" s="262"/>
      <c r="DR13" s="262"/>
      <c r="DS13" s="262"/>
      <c r="DT13" s="262"/>
      <c r="DU13" s="262"/>
      <c r="DV13" s="262"/>
      <c r="DW13" s="262"/>
    </row>
    <row r="14" spans="1:143" s="261" customFormat="1" ht="13.2" x14ac:dyDescent="0.2">
      <c r="A14" s="1188"/>
      <c r="B14" s="1188"/>
      <c r="C14" s="1188"/>
      <c r="D14" s="1188"/>
      <c r="E14" s="1188"/>
      <c r="F14" s="1188"/>
      <c r="G14" s="1188"/>
      <c r="H14" s="1188"/>
      <c r="I14" s="1188"/>
      <c r="J14" s="1188"/>
      <c r="K14" s="1188"/>
      <c r="L14" s="1188"/>
      <c r="M14" s="1188"/>
      <c r="N14" s="1188"/>
      <c r="O14" s="1188"/>
      <c r="P14" s="1188"/>
      <c r="Q14" s="1188"/>
      <c r="R14" s="1188"/>
      <c r="S14" s="1188"/>
      <c r="T14" s="1188"/>
      <c r="U14" s="1188"/>
      <c r="V14" s="1188"/>
      <c r="W14" s="1188"/>
      <c r="X14" s="1188"/>
      <c r="Y14" s="1188"/>
      <c r="Z14" s="1188"/>
      <c r="AA14" s="1188"/>
      <c r="AB14" s="1188"/>
      <c r="AC14" s="1188"/>
      <c r="AD14" s="1188"/>
      <c r="AE14" s="1188"/>
      <c r="AF14" s="1188"/>
      <c r="AG14" s="1188"/>
      <c r="AH14" s="1188"/>
      <c r="AI14" s="1188"/>
      <c r="AJ14" s="1188"/>
      <c r="AK14" s="1188"/>
      <c r="AL14" s="1188"/>
      <c r="AM14" s="1188"/>
      <c r="AN14" s="1188"/>
      <c r="AO14" s="1188"/>
      <c r="AP14" s="1188"/>
      <c r="AQ14" s="1188"/>
      <c r="AR14" s="1188"/>
      <c r="AS14" s="1188"/>
      <c r="AT14" s="1188"/>
      <c r="AU14" s="1188"/>
      <c r="AV14" s="1188"/>
      <c r="AW14" s="1188"/>
      <c r="AX14" s="1188"/>
      <c r="AY14" s="1188"/>
      <c r="AZ14" s="1188"/>
      <c r="BA14" s="1188"/>
      <c r="BB14" s="1188"/>
      <c r="BC14" s="1188"/>
      <c r="BD14" s="1188"/>
      <c r="BE14" s="1188"/>
      <c r="BF14" s="1188"/>
      <c r="BG14" s="1188"/>
      <c r="BH14" s="1188"/>
      <c r="BI14" s="1188"/>
      <c r="BJ14" s="1188"/>
      <c r="BK14" s="1188"/>
      <c r="BL14" s="1188"/>
      <c r="BM14" s="1188"/>
      <c r="BN14" s="1188"/>
      <c r="BO14" s="1188"/>
      <c r="BP14" s="1188"/>
      <c r="BQ14" s="1188"/>
      <c r="BR14" s="1188"/>
      <c r="BS14" s="1188"/>
      <c r="BT14" s="1188"/>
      <c r="BU14" s="1188"/>
      <c r="BV14" s="1188"/>
      <c r="BW14" s="1188"/>
      <c r="BX14" s="1188"/>
      <c r="BY14" s="1188"/>
      <c r="BZ14" s="1188"/>
      <c r="CA14" s="1188"/>
      <c r="CB14" s="1188"/>
      <c r="CC14" s="1188"/>
      <c r="CD14" s="1188"/>
      <c r="CE14" s="1188"/>
      <c r="CF14" s="1188"/>
      <c r="CG14" s="1188"/>
      <c r="CH14" s="1188"/>
      <c r="CI14" s="1188"/>
      <c r="CJ14" s="1188"/>
      <c r="CK14" s="1188"/>
      <c r="CL14" s="1188"/>
      <c r="CM14" s="1188"/>
      <c r="CN14" s="1188"/>
      <c r="CO14" s="1188"/>
      <c r="CP14" s="1188"/>
      <c r="CQ14" s="1188"/>
      <c r="CR14" s="1188"/>
      <c r="CS14" s="1188"/>
      <c r="CT14" s="1188"/>
      <c r="CU14" s="1188"/>
      <c r="CV14" s="1188"/>
      <c r="CW14" s="1188"/>
      <c r="CX14" s="1188"/>
      <c r="CY14" s="1188"/>
      <c r="CZ14" s="1188"/>
      <c r="DA14" s="1188"/>
      <c r="DB14" s="1188"/>
      <c r="DC14" s="1188"/>
      <c r="DD14" s="1188"/>
      <c r="DE14" s="1188"/>
      <c r="DF14" s="262"/>
      <c r="DG14" s="262"/>
      <c r="DH14" s="262"/>
      <c r="DI14" s="262"/>
      <c r="DJ14" s="262"/>
      <c r="DK14" s="262"/>
      <c r="DL14" s="262"/>
      <c r="DM14" s="262"/>
      <c r="DN14" s="262"/>
      <c r="DO14" s="262"/>
      <c r="DP14" s="262"/>
      <c r="DQ14" s="262"/>
      <c r="DR14" s="262"/>
      <c r="DS14" s="262"/>
      <c r="DT14" s="262"/>
      <c r="DU14" s="262"/>
      <c r="DV14" s="262"/>
      <c r="DW14" s="262"/>
    </row>
    <row r="15" spans="1:143" s="261" customFormat="1" ht="13.2" x14ac:dyDescent="0.2">
      <c r="A15" s="263"/>
      <c r="B15" s="1188"/>
      <c r="C15" s="1188"/>
      <c r="D15" s="1188"/>
      <c r="E15" s="1188"/>
      <c r="F15" s="1188"/>
      <c r="G15" s="1188"/>
      <c r="H15" s="1188"/>
      <c r="I15" s="1188"/>
      <c r="J15" s="1188"/>
      <c r="K15" s="1188"/>
      <c r="L15" s="1188"/>
      <c r="M15" s="1188"/>
      <c r="N15" s="1188"/>
      <c r="O15" s="1188"/>
      <c r="P15" s="1188"/>
      <c r="Q15" s="1188"/>
      <c r="R15" s="1188"/>
      <c r="S15" s="1188"/>
      <c r="T15" s="1188"/>
      <c r="U15" s="1188"/>
      <c r="V15" s="1188"/>
      <c r="W15" s="1188"/>
      <c r="X15" s="1188"/>
      <c r="Y15" s="1188"/>
      <c r="Z15" s="1188"/>
      <c r="AA15" s="1188"/>
      <c r="AB15" s="1188"/>
      <c r="AC15" s="1188"/>
      <c r="AD15" s="1188"/>
      <c r="AE15" s="1188"/>
      <c r="AF15" s="1188"/>
      <c r="AG15" s="1188"/>
      <c r="AH15" s="1188"/>
      <c r="AI15" s="1188"/>
      <c r="AJ15" s="1188"/>
      <c r="AK15" s="1188"/>
      <c r="AL15" s="1188"/>
      <c r="AM15" s="1188"/>
      <c r="AN15" s="1188"/>
      <c r="AO15" s="1188"/>
      <c r="AP15" s="1188"/>
      <c r="AQ15" s="1188"/>
      <c r="AR15" s="1188"/>
      <c r="AS15" s="1188"/>
      <c r="AT15" s="1188"/>
      <c r="AU15" s="1188"/>
      <c r="AV15" s="1188"/>
      <c r="AW15" s="1188"/>
      <c r="AX15" s="1188"/>
      <c r="AY15" s="1188"/>
      <c r="AZ15" s="1188"/>
      <c r="BA15" s="1188"/>
      <c r="BB15" s="1188"/>
      <c r="BC15" s="1188"/>
      <c r="BD15" s="1188"/>
      <c r="BE15" s="1188"/>
      <c r="BF15" s="1188"/>
      <c r="BG15" s="1188"/>
      <c r="BH15" s="1188"/>
      <c r="BI15" s="1188"/>
      <c r="BJ15" s="1188"/>
      <c r="BK15" s="1188"/>
      <c r="BL15" s="1188"/>
      <c r="BM15" s="1188"/>
      <c r="BN15" s="1188"/>
      <c r="BO15" s="1188"/>
      <c r="BP15" s="1188"/>
      <c r="BQ15" s="1188"/>
      <c r="BR15" s="1188"/>
      <c r="BS15" s="1188"/>
      <c r="BT15" s="1188"/>
      <c r="BU15" s="1188"/>
      <c r="BV15" s="1188"/>
      <c r="BW15" s="1188"/>
      <c r="BX15" s="1188"/>
      <c r="BY15" s="1188"/>
      <c r="BZ15" s="1188"/>
      <c r="CA15" s="1188"/>
      <c r="CB15" s="1188"/>
      <c r="CC15" s="1188"/>
      <c r="CD15" s="1188"/>
      <c r="CE15" s="1188"/>
      <c r="CF15" s="1188"/>
      <c r="CG15" s="1188"/>
      <c r="CH15" s="1188"/>
      <c r="CI15" s="1188"/>
      <c r="CJ15" s="1188"/>
      <c r="CK15" s="1188"/>
      <c r="CL15" s="1188"/>
      <c r="CM15" s="1188"/>
      <c r="CN15" s="1188"/>
      <c r="CO15" s="1188"/>
      <c r="CP15" s="1188"/>
      <c r="CQ15" s="1188"/>
      <c r="CR15" s="1188"/>
      <c r="CS15" s="1188"/>
      <c r="CT15" s="1188"/>
      <c r="CU15" s="1188"/>
      <c r="CV15" s="1188"/>
      <c r="CW15" s="1188"/>
      <c r="CX15" s="1188"/>
      <c r="CY15" s="1188"/>
      <c r="CZ15" s="1188"/>
      <c r="DA15" s="1188"/>
      <c r="DB15" s="1188"/>
      <c r="DC15" s="1188"/>
      <c r="DD15" s="1188"/>
      <c r="DE15" s="1188"/>
      <c r="DF15" s="262"/>
      <c r="DG15" s="262"/>
      <c r="DH15" s="262"/>
      <c r="DI15" s="262"/>
      <c r="DJ15" s="262"/>
      <c r="DK15" s="262"/>
      <c r="DL15" s="262"/>
      <c r="DM15" s="262"/>
      <c r="DN15" s="262"/>
      <c r="DO15" s="262"/>
      <c r="DP15" s="262"/>
      <c r="DQ15" s="262"/>
      <c r="DR15" s="262"/>
      <c r="DS15" s="262"/>
      <c r="DT15" s="262"/>
      <c r="DU15" s="262"/>
      <c r="DV15" s="262"/>
      <c r="DW15" s="262"/>
    </row>
    <row r="16" spans="1:143" s="261" customFormat="1" ht="13.2" x14ac:dyDescent="0.2">
      <c r="A16" s="263"/>
      <c r="B16" s="1188"/>
      <c r="C16" s="1188"/>
      <c r="D16" s="1188"/>
      <c r="E16" s="1188"/>
      <c r="F16" s="1188"/>
      <c r="G16" s="1188"/>
      <c r="H16" s="1188"/>
      <c r="I16" s="1188"/>
      <c r="J16" s="1188"/>
      <c r="K16" s="1188"/>
      <c r="L16" s="1188"/>
      <c r="M16" s="1188"/>
      <c r="N16" s="1188"/>
      <c r="O16" s="1188"/>
      <c r="P16" s="1188"/>
      <c r="Q16" s="1188"/>
      <c r="R16" s="1188"/>
      <c r="S16" s="1188"/>
      <c r="T16" s="1188"/>
      <c r="U16" s="1188"/>
      <c r="V16" s="1188"/>
      <c r="W16" s="1188"/>
      <c r="X16" s="1188"/>
      <c r="Y16" s="1188"/>
      <c r="Z16" s="1188"/>
      <c r="AA16" s="1188"/>
      <c r="AB16" s="1188"/>
      <c r="AC16" s="1188"/>
      <c r="AD16" s="1188"/>
      <c r="AE16" s="1188"/>
      <c r="AF16" s="1188"/>
      <c r="AG16" s="1188"/>
      <c r="AH16" s="1188"/>
      <c r="AI16" s="1188"/>
      <c r="AJ16" s="1188"/>
      <c r="AK16" s="1188"/>
      <c r="AL16" s="1188"/>
      <c r="AM16" s="1188"/>
      <c r="AN16" s="1188"/>
      <c r="AO16" s="1188"/>
      <c r="AP16" s="1188"/>
      <c r="AQ16" s="1188"/>
      <c r="AR16" s="1188"/>
      <c r="AS16" s="1188"/>
      <c r="AT16" s="1188"/>
      <c r="AU16" s="1188"/>
      <c r="AV16" s="1188"/>
      <c r="AW16" s="1188"/>
      <c r="AX16" s="1188"/>
      <c r="AY16" s="1188"/>
      <c r="AZ16" s="1188"/>
      <c r="BA16" s="1188"/>
      <c r="BB16" s="1188"/>
      <c r="BC16" s="1188"/>
      <c r="BD16" s="1188"/>
      <c r="BE16" s="1188"/>
      <c r="BF16" s="1188"/>
      <c r="BG16" s="1188"/>
      <c r="BH16" s="1188"/>
      <c r="BI16" s="1188"/>
      <c r="BJ16" s="1188"/>
      <c r="BK16" s="1188"/>
      <c r="BL16" s="1188"/>
      <c r="BM16" s="1188"/>
      <c r="BN16" s="1188"/>
      <c r="BO16" s="1188"/>
      <c r="BP16" s="1188"/>
      <c r="BQ16" s="1188"/>
      <c r="BR16" s="1188"/>
      <c r="BS16" s="1188"/>
      <c r="BT16" s="1188"/>
      <c r="BU16" s="1188"/>
      <c r="BV16" s="1188"/>
      <c r="BW16" s="1188"/>
      <c r="BX16" s="1188"/>
      <c r="BY16" s="1188"/>
      <c r="BZ16" s="1188"/>
      <c r="CA16" s="1188"/>
      <c r="CB16" s="1188"/>
      <c r="CC16" s="1188"/>
      <c r="CD16" s="1188"/>
      <c r="CE16" s="1188"/>
      <c r="CF16" s="1188"/>
      <c r="CG16" s="1188"/>
      <c r="CH16" s="1188"/>
      <c r="CI16" s="1188"/>
      <c r="CJ16" s="1188"/>
      <c r="CK16" s="1188"/>
      <c r="CL16" s="1188"/>
      <c r="CM16" s="1188"/>
      <c r="CN16" s="1188"/>
      <c r="CO16" s="1188"/>
      <c r="CP16" s="1188"/>
      <c r="CQ16" s="1188"/>
      <c r="CR16" s="1188"/>
      <c r="CS16" s="1188"/>
      <c r="CT16" s="1188"/>
      <c r="CU16" s="1188"/>
      <c r="CV16" s="1188"/>
      <c r="CW16" s="1188"/>
      <c r="CX16" s="1188"/>
      <c r="CY16" s="1188"/>
      <c r="CZ16" s="1188"/>
      <c r="DA16" s="1188"/>
      <c r="DB16" s="1188"/>
      <c r="DC16" s="1188"/>
      <c r="DD16" s="1188"/>
      <c r="DE16" s="1188"/>
      <c r="DF16" s="262"/>
      <c r="DG16" s="262"/>
      <c r="DH16" s="262"/>
      <c r="DI16" s="262"/>
      <c r="DJ16" s="262"/>
      <c r="DK16" s="262"/>
      <c r="DL16" s="262"/>
      <c r="DM16" s="262"/>
      <c r="DN16" s="262"/>
      <c r="DO16" s="262"/>
      <c r="DP16" s="262"/>
      <c r="DQ16" s="262"/>
      <c r="DR16" s="262"/>
      <c r="DS16" s="262"/>
      <c r="DT16" s="262"/>
      <c r="DU16" s="262"/>
      <c r="DV16" s="262"/>
      <c r="DW16" s="262"/>
    </row>
    <row r="17" spans="1:351" s="261" customFormat="1" ht="13.2" x14ac:dyDescent="0.2">
      <c r="A17" s="263"/>
      <c r="B17" s="1188"/>
      <c r="C17" s="1188"/>
      <c r="D17" s="1188"/>
      <c r="E17" s="1188"/>
      <c r="F17" s="1188"/>
      <c r="G17" s="1188"/>
      <c r="H17" s="1188"/>
      <c r="I17" s="1188"/>
      <c r="J17" s="1188"/>
      <c r="K17" s="1188"/>
      <c r="L17" s="1188"/>
      <c r="M17" s="1188"/>
      <c r="N17" s="1188"/>
      <c r="O17" s="1188"/>
      <c r="P17" s="1188"/>
      <c r="Q17" s="1188"/>
      <c r="R17" s="1188"/>
      <c r="S17" s="1188"/>
      <c r="T17" s="1188"/>
      <c r="U17" s="1188"/>
      <c r="V17" s="1188"/>
      <c r="W17" s="1188"/>
      <c r="X17" s="1188"/>
      <c r="Y17" s="1188"/>
      <c r="Z17" s="1188"/>
      <c r="AA17" s="1188"/>
      <c r="AB17" s="1188"/>
      <c r="AC17" s="1188"/>
      <c r="AD17" s="1188"/>
      <c r="AE17" s="1188"/>
      <c r="AF17" s="1188"/>
      <c r="AG17" s="1188"/>
      <c r="AH17" s="1188"/>
      <c r="AI17" s="1188"/>
      <c r="AJ17" s="1188"/>
      <c r="AK17" s="1188"/>
      <c r="AL17" s="1188"/>
      <c r="AM17" s="1188"/>
      <c r="AN17" s="1188"/>
      <c r="AO17" s="1188"/>
      <c r="AP17" s="1188"/>
      <c r="AQ17" s="1188"/>
      <c r="AR17" s="1188"/>
      <c r="AS17" s="1188"/>
      <c r="AT17" s="1188"/>
      <c r="AU17" s="1188"/>
      <c r="AV17" s="1188"/>
      <c r="AW17" s="1188"/>
      <c r="AX17" s="1188"/>
      <c r="AY17" s="1188"/>
      <c r="AZ17" s="1188"/>
      <c r="BA17" s="1188"/>
      <c r="BB17" s="1188"/>
      <c r="BC17" s="1188"/>
      <c r="BD17" s="1188"/>
      <c r="BE17" s="1188"/>
      <c r="BF17" s="1188"/>
      <c r="BG17" s="1188"/>
      <c r="BH17" s="1188"/>
      <c r="BI17" s="1188"/>
      <c r="BJ17" s="1188"/>
      <c r="BK17" s="1188"/>
      <c r="BL17" s="1188"/>
      <c r="BM17" s="1188"/>
      <c r="BN17" s="1188"/>
      <c r="BO17" s="1188"/>
      <c r="BP17" s="1188"/>
      <c r="BQ17" s="1188"/>
      <c r="BR17" s="1188"/>
      <c r="BS17" s="1188"/>
      <c r="BT17" s="1188"/>
      <c r="BU17" s="1188"/>
      <c r="BV17" s="1188"/>
      <c r="BW17" s="1188"/>
      <c r="BX17" s="1188"/>
      <c r="BY17" s="1188"/>
      <c r="BZ17" s="1188"/>
      <c r="CA17" s="1188"/>
      <c r="CB17" s="1188"/>
      <c r="CC17" s="1188"/>
      <c r="CD17" s="1188"/>
      <c r="CE17" s="1188"/>
      <c r="CF17" s="1188"/>
      <c r="CG17" s="1188"/>
      <c r="CH17" s="1188"/>
      <c r="CI17" s="1188"/>
      <c r="CJ17" s="1188"/>
      <c r="CK17" s="1188"/>
      <c r="CL17" s="1188"/>
      <c r="CM17" s="1188"/>
      <c r="CN17" s="1188"/>
      <c r="CO17" s="1188"/>
      <c r="CP17" s="1188"/>
      <c r="CQ17" s="1188"/>
      <c r="CR17" s="1188"/>
      <c r="CS17" s="1188"/>
      <c r="CT17" s="1188"/>
      <c r="CU17" s="1188"/>
      <c r="CV17" s="1188"/>
      <c r="CW17" s="1188"/>
      <c r="CX17" s="1188"/>
      <c r="CY17" s="1188"/>
      <c r="CZ17" s="1188"/>
      <c r="DA17" s="1188"/>
      <c r="DB17" s="1188"/>
      <c r="DC17" s="1188"/>
      <c r="DD17" s="1188"/>
      <c r="DE17" s="1188"/>
      <c r="DF17" s="262"/>
      <c r="DG17" s="262"/>
      <c r="DH17" s="262"/>
      <c r="DI17" s="262"/>
      <c r="DJ17" s="262"/>
      <c r="DK17" s="262"/>
      <c r="DL17" s="262"/>
      <c r="DM17" s="262"/>
      <c r="DN17" s="262"/>
      <c r="DO17" s="262"/>
      <c r="DP17" s="262"/>
      <c r="DQ17" s="262"/>
      <c r="DR17" s="262"/>
      <c r="DS17" s="262"/>
      <c r="DT17" s="262"/>
      <c r="DU17" s="262"/>
      <c r="DV17" s="262"/>
      <c r="DW17" s="262"/>
    </row>
    <row r="18" spans="1:351" s="261" customFormat="1" ht="13.2" x14ac:dyDescent="0.2">
      <c r="A18" s="263"/>
      <c r="B18" s="1188"/>
      <c r="C18" s="1188"/>
      <c r="D18" s="1188"/>
      <c r="E18" s="1188"/>
      <c r="F18" s="1188"/>
      <c r="G18" s="1188"/>
      <c r="H18" s="1188"/>
      <c r="I18" s="1188"/>
      <c r="J18" s="1188"/>
      <c r="K18" s="1188"/>
      <c r="L18" s="1188"/>
      <c r="M18" s="1188"/>
      <c r="N18" s="1188"/>
      <c r="O18" s="1188"/>
      <c r="P18" s="1188"/>
      <c r="Q18" s="1188"/>
      <c r="R18" s="1188"/>
      <c r="S18" s="1188"/>
      <c r="T18" s="1188"/>
      <c r="U18" s="1188"/>
      <c r="V18" s="1188"/>
      <c r="W18" s="1188"/>
      <c r="X18" s="1188"/>
      <c r="Y18" s="1188"/>
      <c r="Z18" s="1188"/>
      <c r="AA18" s="1188"/>
      <c r="AB18" s="1188"/>
      <c r="AC18" s="1188"/>
      <c r="AD18" s="1188"/>
      <c r="AE18" s="1188"/>
      <c r="AF18" s="1188"/>
      <c r="AG18" s="1188"/>
      <c r="AH18" s="1188"/>
      <c r="AI18" s="1188"/>
      <c r="AJ18" s="1188"/>
      <c r="AK18" s="1188"/>
      <c r="AL18" s="1188"/>
      <c r="AM18" s="1188"/>
      <c r="AN18" s="1188"/>
      <c r="AO18" s="1188"/>
      <c r="AP18" s="1188"/>
      <c r="AQ18" s="1188"/>
      <c r="AR18" s="1188"/>
      <c r="AS18" s="1188"/>
      <c r="AT18" s="1188"/>
      <c r="AU18" s="1188"/>
      <c r="AV18" s="1188"/>
      <c r="AW18" s="1188"/>
      <c r="AX18" s="1188"/>
      <c r="AY18" s="1188"/>
      <c r="AZ18" s="1188"/>
      <c r="BA18" s="1188"/>
      <c r="BB18" s="1188"/>
      <c r="BC18" s="1188"/>
      <c r="BD18" s="1188"/>
      <c r="BE18" s="1188"/>
      <c r="BF18" s="1188"/>
      <c r="BG18" s="1188"/>
      <c r="BH18" s="1188"/>
      <c r="BI18" s="1188"/>
      <c r="BJ18" s="1188"/>
      <c r="BK18" s="1188"/>
      <c r="BL18" s="1188"/>
      <c r="BM18" s="1188"/>
      <c r="BN18" s="1188"/>
      <c r="BO18" s="1188"/>
      <c r="BP18" s="1188"/>
      <c r="BQ18" s="1188"/>
      <c r="BR18" s="1188"/>
      <c r="BS18" s="1188"/>
      <c r="BT18" s="1188"/>
      <c r="BU18" s="1188"/>
      <c r="BV18" s="1188"/>
      <c r="BW18" s="1188"/>
      <c r="BX18" s="1188"/>
      <c r="BY18" s="1188"/>
      <c r="BZ18" s="1188"/>
      <c r="CA18" s="1188"/>
      <c r="CB18" s="1188"/>
      <c r="CC18" s="1188"/>
      <c r="CD18" s="1188"/>
      <c r="CE18" s="1188"/>
      <c r="CF18" s="1188"/>
      <c r="CG18" s="1188"/>
      <c r="CH18" s="1188"/>
      <c r="CI18" s="1188"/>
      <c r="CJ18" s="1188"/>
      <c r="CK18" s="1188"/>
      <c r="CL18" s="1188"/>
      <c r="CM18" s="1188"/>
      <c r="CN18" s="1188"/>
      <c r="CO18" s="1188"/>
      <c r="CP18" s="1188"/>
      <c r="CQ18" s="1188"/>
      <c r="CR18" s="1188"/>
      <c r="CS18" s="1188"/>
      <c r="CT18" s="1188"/>
      <c r="CU18" s="1188"/>
      <c r="CV18" s="1188"/>
      <c r="CW18" s="1188"/>
      <c r="CX18" s="1188"/>
      <c r="CY18" s="1188"/>
      <c r="CZ18" s="1188"/>
      <c r="DA18" s="1188"/>
      <c r="DB18" s="1188"/>
      <c r="DC18" s="1188"/>
      <c r="DD18" s="1188"/>
      <c r="DE18" s="1188"/>
      <c r="DF18" s="262"/>
      <c r="DG18" s="262"/>
      <c r="DH18" s="262"/>
      <c r="DI18" s="262"/>
      <c r="DJ18" s="262"/>
      <c r="DK18" s="262"/>
      <c r="DL18" s="262"/>
      <c r="DM18" s="262"/>
      <c r="DN18" s="262"/>
      <c r="DO18" s="262"/>
      <c r="DP18" s="262"/>
      <c r="DQ18" s="262"/>
      <c r="DR18" s="262"/>
      <c r="DS18" s="262"/>
      <c r="DT18" s="262"/>
      <c r="DU18" s="262"/>
      <c r="DV18" s="262"/>
      <c r="DW18" s="262"/>
    </row>
    <row r="19" spans="1:351" ht="13.2" x14ac:dyDescent="0.2">
      <c r="DD19" s="263"/>
      <c r="DE19" s="263"/>
    </row>
    <row r="20" spans="1:351" ht="13.2" x14ac:dyDescent="0.2">
      <c r="DD20" s="263"/>
      <c r="DE20" s="263"/>
    </row>
    <row r="21" spans="1:351" ht="16.2" x14ac:dyDescent="0.2">
      <c r="B21" s="1189"/>
      <c r="C21" s="265"/>
      <c r="D21" s="265"/>
      <c r="E21" s="265"/>
      <c r="F21" s="265"/>
      <c r="G21" s="265"/>
      <c r="H21" s="265"/>
      <c r="I21" s="265"/>
      <c r="J21" s="265"/>
      <c r="K21" s="265"/>
      <c r="L21" s="265"/>
      <c r="M21" s="265"/>
      <c r="N21" s="1190"/>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1190"/>
      <c r="AU21" s="265"/>
      <c r="AV21" s="265"/>
      <c r="AW21" s="265"/>
      <c r="AX21" s="265"/>
      <c r="AY21" s="265"/>
      <c r="AZ21" s="265"/>
      <c r="BA21" s="265"/>
      <c r="BB21" s="265"/>
      <c r="BC21" s="265"/>
      <c r="BD21" s="265"/>
      <c r="BE21" s="265"/>
      <c r="BF21" s="1190"/>
      <c r="BG21" s="265"/>
      <c r="BH21" s="265"/>
      <c r="BI21" s="265"/>
      <c r="BJ21" s="265"/>
      <c r="BK21" s="265"/>
      <c r="BL21" s="265"/>
      <c r="BM21" s="265"/>
      <c r="BN21" s="265"/>
      <c r="BO21" s="265"/>
      <c r="BP21" s="265"/>
      <c r="BQ21" s="265"/>
      <c r="BR21" s="1190"/>
      <c r="BS21" s="265"/>
      <c r="BT21" s="265"/>
      <c r="BU21" s="265"/>
      <c r="BV21" s="265"/>
      <c r="BW21" s="265"/>
      <c r="BX21" s="265"/>
      <c r="BY21" s="265"/>
      <c r="BZ21" s="265"/>
      <c r="CA21" s="265"/>
      <c r="CB21" s="265"/>
      <c r="CC21" s="265"/>
      <c r="CD21" s="1190"/>
      <c r="CE21" s="265"/>
      <c r="CF21" s="265"/>
      <c r="CG21" s="265"/>
      <c r="CH21" s="265"/>
      <c r="CI21" s="265"/>
      <c r="CJ21" s="265"/>
      <c r="CK21" s="265"/>
      <c r="CL21" s="265"/>
      <c r="CM21" s="265"/>
      <c r="CN21" s="265"/>
      <c r="CO21" s="265"/>
      <c r="CP21" s="1190"/>
      <c r="CQ21" s="265"/>
      <c r="CR21" s="265"/>
      <c r="CS21" s="265"/>
      <c r="CT21" s="265"/>
      <c r="CU21" s="265"/>
      <c r="CV21" s="265"/>
      <c r="CW21" s="265"/>
      <c r="CX21" s="265"/>
      <c r="CY21" s="265"/>
      <c r="CZ21" s="265"/>
      <c r="DA21" s="265"/>
      <c r="DB21" s="1190"/>
      <c r="DC21" s="265"/>
      <c r="DD21" s="266"/>
      <c r="DE21" s="263"/>
      <c r="MM21" s="1191"/>
    </row>
    <row r="22" spans="1:351" ht="16.2" x14ac:dyDescent="0.2">
      <c r="B22" s="267"/>
      <c r="MM22" s="1191"/>
    </row>
    <row r="23" spans="1:351" ht="13.2" x14ac:dyDescent="0.2">
      <c r="B23" s="267"/>
    </row>
    <row r="24" spans="1:351" ht="13.2" x14ac:dyDescent="0.2">
      <c r="B24" s="267"/>
    </row>
    <row r="25" spans="1:351" ht="13.2" x14ac:dyDescent="0.2">
      <c r="B25" s="267"/>
    </row>
    <row r="26" spans="1:351" ht="13.2" x14ac:dyDescent="0.2">
      <c r="B26" s="267"/>
    </row>
    <row r="27" spans="1:351" ht="13.2" x14ac:dyDescent="0.2">
      <c r="B27" s="267"/>
    </row>
    <row r="28" spans="1:351" ht="13.2" x14ac:dyDescent="0.2">
      <c r="B28" s="267"/>
    </row>
    <row r="29" spans="1:351" ht="13.2" x14ac:dyDescent="0.2">
      <c r="B29" s="267"/>
    </row>
    <row r="30" spans="1:351" ht="13.2" x14ac:dyDescent="0.2">
      <c r="B30" s="267"/>
    </row>
    <row r="31" spans="1:351" ht="13.2" x14ac:dyDescent="0.2">
      <c r="B31" s="267"/>
    </row>
    <row r="32" spans="1:351" ht="13.2" x14ac:dyDescent="0.2">
      <c r="B32" s="267"/>
    </row>
    <row r="33" spans="2:109" ht="13.2" x14ac:dyDescent="0.2">
      <c r="B33" s="267"/>
    </row>
    <row r="34" spans="2:109" ht="13.2" x14ac:dyDescent="0.2">
      <c r="B34" s="267"/>
    </row>
    <row r="35" spans="2:109" ht="13.2" x14ac:dyDescent="0.2">
      <c r="B35" s="267"/>
    </row>
    <row r="36" spans="2:109" ht="13.2" x14ac:dyDescent="0.2">
      <c r="B36" s="267"/>
    </row>
    <row r="37" spans="2:109" ht="13.2" x14ac:dyDescent="0.2">
      <c r="B37" s="267"/>
    </row>
    <row r="38" spans="2:109" ht="13.2" x14ac:dyDescent="0.2">
      <c r="B38" s="267"/>
    </row>
    <row r="39" spans="2:109" ht="13.2" x14ac:dyDescent="0.2">
      <c r="B39" s="348"/>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319"/>
      <c r="CA39" s="319"/>
      <c r="CB39" s="319"/>
      <c r="CC39" s="319"/>
      <c r="CD39" s="319"/>
      <c r="CE39" s="319"/>
      <c r="CF39" s="319"/>
      <c r="CG39" s="319"/>
      <c r="CH39" s="319"/>
      <c r="CI39" s="319"/>
      <c r="CJ39" s="319"/>
      <c r="CK39" s="319"/>
      <c r="CL39" s="319"/>
      <c r="CM39" s="319"/>
      <c r="CN39" s="319"/>
      <c r="CO39" s="319"/>
      <c r="CP39" s="319"/>
      <c r="CQ39" s="319"/>
      <c r="CR39" s="319"/>
      <c r="CS39" s="319"/>
      <c r="CT39" s="319"/>
      <c r="CU39" s="319"/>
      <c r="CV39" s="319"/>
      <c r="CW39" s="319"/>
      <c r="CX39" s="319"/>
      <c r="CY39" s="319"/>
      <c r="CZ39" s="319"/>
      <c r="DA39" s="319"/>
      <c r="DB39" s="319"/>
      <c r="DC39" s="319"/>
      <c r="DD39" s="349"/>
    </row>
    <row r="40" spans="2:109" ht="13.2" x14ac:dyDescent="0.2">
      <c r="B40" s="1192"/>
      <c r="DD40" s="1192"/>
      <c r="DE40" s="263"/>
    </row>
    <row r="41" spans="2:109" ht="16.2" x14ac:dyDescent="0.2">
      <c r="B41" s="264" t="s">
        <v>619</v>
      </c>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K41" s="265"/>
      <c r="CL41" s="265"/>
      <c r="CM41" s="265"/>
      <c r="CN41" s="265"/>
      <c r="CO41" s="265"/>
      <c r="CP41" s="265"/>
      <c r="CQ41" s="265"/>
      <c r="CR41" s="265"/>
      <c r="CS41" s="265"/>
      <c r="CT41" s="265"/>
      <c r="CU41" s="265"/>
      <c r="CV41" s="265"/>
      <c r="CW41" s="265"/>
      <c r="CX41" s="265"/>
      <c r="CY41" s="265"/>
      <c r="CZ41" s="265"/>
      <c r="DA41" s="265"/>
      <c r="DB41" s="265"/>
      <c r="DC41" s="265"/>
      <c r="DD41" s="266"/>
    </row>
    <row r="42" spans="2:109" ht="13.2" x14ac:dyDescent="0.2">
      <c r="B42" s="267"/>
      <c r="G42" s="1193"/>
      <c r="I42" s="1194"/>
      <c r="J42" s="1194"/>
      <c r="K42" s="1194"/>
      <c r="AM42" s="1193"/>
      <c r="AN42" s="1193" t="s">
        <v>620</v>
      </c>
      <c r="AP42" s="1194"/>
      <c r="AQ42" s="1194"/>
      <c r="AR42" s="1194"/>
      <c r="AY42" s="1193"/>
      <c r="BA42" s="1194"/>
      <c r="BB42" s="1194"/>
      <c r="BC42" s="1194"/>
      <c r="BK42" s="1193"/>
      <c r="BM42" s="1194"/>
      <c r="BN42" s="1194"/>
      <c r="BO42" s="1194"/>
      <c r="BW42" s="1193"/>
      <c r="BY42" s="1194"/>
      <c r="BZ42" s="1194"/>
      <c r="CA42" s="1194"/>
      <c r="CI42" s="1193"/>
      <c r="CK42" s="1194"/>
      <c r="CL42" s="1194"/>
      <c r="CM42" s="1194"/>
      <c r="CU42" s="1193"/>
      <c r="CW42" s="1194"/>
      <c r="CX42" s="1194"/>
      <c r="CY42" s="1194"/>
    </row>
    <row r="43" spans="2:109" ht="13.5" customHeight="1" x14ac:dyDescent="0.2">
      <c r="B43" s="267"/>
      <c r="AN43" s="1195" t="s">
        <v>621</v>
      </c>
      <c r="AO43" s="1196"/>
      <c r="AP43" s="1196"/>
      <c r="AQ43" s="1196"/>
      <c r="AR43" s="1196"/>
      <c r="AS43" s="1196"/>
      <c r="AT43" s="1196"/>
      <c r="AU43" s="1196"/>
      <c r="AV43" s="1196"/>
      <c r="AW43" s="1196"/>
      <c r="AX43" s="1196"/>
      <c r="AY43" s="1196"/>
      <c r="AZ43" s="1196"/>
      <c r="BA43" s="1196"/>
      <c r="BB43" s="1196"/>
      <c r="BC43" s="1196"/>
      <c r="BD43" s="1196"/>
      <c r="BE43" s="1196"/>
      <c r="BF43" s="1196"/>
      <c r="BG43" s="1196"/>
      <c r="BH43" s="1196"/>
      <c r="BI43" s="1196"/>
      <c r="BJ43" s="1196"/>
      <c r="BK43" s="1196"/>
      <c r="BL43" s="1196"/>
      <c r="BM43" s="1196"/>
      <c r="BN43" s="1196"/>
      <c r="BO43" s="1196"/>
      <c r="BP43" s="1196"/>
      <c r="BQ43" s="1196"/>
      <c r="BR43" s="1196"/>
      <c r="BS43" s="1196"/>
      <c r="BT43" s="1196"/>
      <c r="BU43" s="1196"/>
      <c r="BV43" s="1196"/>
      <c r="BW43" s="1196"/>
      <c r="BX43" s="1196"/>
      <c r="BY43" s="1196"/>
      <c r="BZ43" s="1196"/>
      <c r="CA43" s="1196"/>
      <c r="CB43" s="1196"/>
      <c r="CC43" s="1196"/>
      <c r="CD43" s="1196"/>
      <c r="CE43" s="1196"/>
      <c r="CF43" s="1196"/>
      <c r="CG43" s="1196"/>
      <c r="CH43" s="1196"/>
      <c r="CI43" s="1196"/>
      <c r="CJ43" s="1196"/>
      <c r="CK43" s="1196"/>
      <c r="CL43" s="1196"/>
      <c r="CM43" s="1196"/>
      <c r="CN43" s="1196"/>
      <c r="CO43" s="1196"/>
      <c r="CP43" s="1196"/>
      <c r="CQ43" s="1196"/>
      <c r="CR43" s="1196"/>
      <c r="CS43" s="1196"/>
      <c r="CT43" s="1196"/>
      <c r="CU43" s="1196"/>
      <c r="CV43" s="1196"/>
      <c r="CW43" s="1196"/>
      <c r="CX43" s="1196"/>
      <c r="CY43" s="1196"/>
      <c r="CZ43" s="1196"/>
      <c r="DA43" s="1196"/>
      <c r="DB43" s="1196"/>
      <c r="DC43" s="1197"/>
    </row>
    <row r="44" spans="2:109" ht="13.2" x14ac:dyDescent="0.2">
      <c r="B44" s="267"/>
      <c r="AN44" s="1198"/>
      <c r="AO44" s="1199"/>
      <c r="AP44" s="1199"/>
      <c r="AQ44" s="1199"/>
      <c r="AR44" s="1199"/>
      <c r="AS44" s="1199"/>
      <c r="AT44" s="1199"/>
      <c r="AU44" s="1199"/>
      <c r="AV44" s="1199"/>
      <c r="AW44" s="1199"/>
      <c r="AX44" s="1199"/>
      <c r="AY44" s="1199"/>
      <c r="AZ44" s="1199"/>
      <c r="BA44" s="1199"/>
      <c r="BB44" s="1199"/>
      <c r="BC44" s="1199"/>
      <c r="BD44" s="1199"/>
      <c r="BE44" s="1199"/>
      <c r="BF44" s="1199"/>
      <c r="BG44" s="1199"/>
      <c r="BH44" s="1199"/>
      <c r="BI44" s="1199"/>
      <c r="BJ44" s="1199"/>
      <c r="BK44" s="1199"/>
      <c r="BL44" s="1199"/>
      <c r="BM44" s="1199"/>
      <c r="BN44" s="1199"/>
      <c r="BO44" s="1199"/>
      <c r="BP44" s="1199"/>
      <c r="BQ44" s="1199"/>
      <c r="BR44" s="1199"/>
      <c r="BS44" s="1199"/>
      <c r="BT44" s="1199"/>
      <c r="BU44" s="1199"/>
      <c r="BV44" s="1199"/>
      <c r="BW44" s="1199"/>
      <c r="BX44" s="1199"/>
      <c r="BY44" s="1199"/>
      <c r="BZ44" s="1199"/>
      <c r="CA44" s="1199"/>
      <c r="CB44" s="1199"/>
      <c r="CC44" s="1199"/>
      <c r="CD44" s="1199"/>
      <c r="CE44" s="1199"/>
      <c r="CF44" s="1199"/>
      <c r="CG44" s="1199"/>
      <c r="CH44" s="1199"/>
      <c r="CI44" s="1199"/>
      <c r="CJ44" s="1199"/>
      <c r="CK44" s="1199"/>
      <c r="CL44" s="1199"/>
      <c r="CM44" s="1199"/>
      <c r="CN44" s="1199"/>
      <c r="CO44" s="1199"/>
      <c r="CP44" s="1199"/>
      <c r="CQ44" s="1199"/>
      <c r="CR44" s="1199"/>
      <c r="CS44" s="1199"/>
      <c r="CT44" s="1199"/>
      <c r="CU44" s="1199"/>
      <c r="CV44" s="1199"/>
      <c r="CW44" s="1199"/>
      <c r="CX44" s="1199"/>
      <c r="CY44" s="1199"/>
      <c r="CZ44" s="1199"/>
      <c r="DA44" s="1199"/>
      <c r="DB44" s="1199"/>
      <c r="DC44" s="1200"/>
    </row>
    <row r="45" spans="2:109" ht="13.2" x14ac:dyDescent="0.2">
      <c r="B45" s="267"/>
      <c r="AN45" s="1198"/>
      <c r="AO45" s="1199"/>
      <c r="AP45" s="1199"/>
      <c r="AQ45" s="1199"/>
      <c r="AR45" s="1199"/>
      <c r="AS45" s="1199"/>
      <c r="AT45" s="1199"/>
      <c r="AU45" s="1199"/>
      <c r="AV45" s="1199"/>
      <c r="AW45" s="1199"/>
      <c r="AX45" s="1199"/>
      <c r="AY45" s="1199"/>
      <c r="AZ45" s="1199"/>
      <c r="BA45" s="1199"/>
      <c r="BB45" s="1199"/>
      <c r="BC45" s="1199"/>
      <c r="BD45" s="1199"/>
      <c r="BE45" s="1199"/>
      <c r="BF45" s="1199"/>
      <c r="BG45" s="1199"/>
      <c r="BH45" s="1199"/>
      <c r="BI45" s="1199"/>
      <c r="BJ45" s="1199"/>
      <c r="BK45" s="1199"/>
      <c r="BL45" s="1199"/>
      <c r="BM45" s="1199"/>
      <c r="BN45" s="1199"/>
      <c r="BO45" s="1199"/>
      <c r="BP45" s="1199"/>
      <c r="BQ45" s="1199"/>
      <c r="BR45" s="1199"/>
      <c r="BS45" s="1199"/>
      <c r="BT45" s="1199"/>
      <c r="BU45" s="1199"/>
      <c r="BV45" s="1199"/>
      <c r="BW45" s="1199"/>
      <c r="BX45" s="1199"/>
      <c r="BY45" s="1199"/>
      <c r="BZ45" s="1199"/>
      <c r="CA45" s="1199"/>
      <c r="CB45" s="1199"/>
      <c r="CC45" s="1199"/>
      <c r="CD45" s="1199"/>
      <c r="CE45" s="1199"/>
      <c r="CF45" s="1199"/>
      <c r="CG45" s="1199"/>
      <c r="CH45" s="1199"/>
      <c r="CI45" s="1199"/>
      <c r="CJ45" s="1199"/>
      <c r="CK45" s="1199"/>
      <c r="CL45" s="1199"/>
      <c r="CM45" s="1199"/>
      <c r="CN45" s="1199"/>
      <c r="CO45" s="1199"/>
      <c r="CP45" s="1199"/>
      <c r="CQ45" s="1199"/>
      <c r="CR45" s="1199"/>
      <c r="CS45" s="1199"/>
      <c r="CT45" s="1199"/>
      <c r="CU45" s="1199"/>
      <c r="CV45" s="1199"/>
      <c r="CW45" s="1199"/>
      <c r="CX45" s="1199"/>
      <c r="CY45" s="1199"/>
      <c r="CZ45" s="1199"/>
      <c r="DA45" s="1199"/>
      <c r="DB45" s="1199"/>
      <c r="DC45" s="1200"/>
    </row>
    <row r="46" spans="2:109" ht="13.2" x14ac:dyDescent="0.2">
      <c r="B46" s="267"/>
      <c r="AN46" s="1198"/>
      <c r="AO46" s="1199"/>
      <c r="AP46" s="1199"/>
      <c r="AQ46" s="1199"/>
      <c r="AR46" s="1199"/>
      <c r="AS46" s="1199"/>
      <c r="AT46" s="1199"/>
      <c r="AU46" s="1199"/>
      <c r="AV46" s="1199"/>
      <c r="AW46" s="1199"/>
      <c r="AX46" s="1199"/>
      <c r="AY46" s="1199"/>
      <c r="AZ46" s="1199"/>
      <c r="BA46" s="1199"/>
      <c r="BB46" s="1199"/>
      <c r="BC46" s="1199"/>
      <c r="BD46" s="1199"/>
      <c r="BE46" s="1199"/>
      <c r="BF46" s="1199"/>
      <c r="BG46" s="1199"/>
      <c r="BH46" s="1199"/>
      <c r="BI46" s="1199"/>
      <c r="BJ46" s="1199"/>
      <c r="BK46" s="1199"/>
      <c r="BL46" s="1199"/>
      <c r="BM46" s="1199"/>
      <c r="BN46" s="1199"/>
      <c r="BO46" s="1199"/>
      <c r="BP46" s="1199"/>
      <c r="BQ46" s="1199"/>
      <c r="BR46" s="1199"/>
      <c r="BS46" s="1199"/>
      <c r="BT46" s="1199"/>
      <c r="BU46" s="1199"/>
      <c r="BV46" s="1199"/>
      <c r="BW46" s="1199"/>
      <c r="BX46" s="1199"/>
      <c r="BY46" s="1199"/>
      <c r="BZ46" s="1199"/>
      <c r="CA46" s="1199"/>
      <c r="CB46" s="1199"/>
      <c r="CC46" s="1199"/>
      <c r="CD46" s="1199"/>
      <c r="CE46" s="1199"/>
      <c r="CF46" s="1199"/>
      <c r="CG46" s="1199"/>
      <c r="CH46" s="1199"/>
      <c r="CI46" s="1199"/>
      <c r="CJ46" s="1199"/>
      <c r="CK46" s="1199"/>
      <c r="CL46" s="1199"/>
      <c r="CM46" s="1199"/>
      <c r="CN46" s="1199"/>
      <c r="CO46" s="1199"/>
      <c r="CP46" s="1199"/>
      <c r="CQ46" s="1199"/>
      <c r="CR46" s="1199"/>
      <c r="CS46" s="1199"/>
      <c r="CT46" s="1199"/>
      <c r="CU46" s="1199"/>
      <c r="CV46" s="1199"/>
      <c r="CW46" s="1199"/>
      <c r="CX46" s="1199"/>
      <c r="CY46" s="1199"/>
      <c r="CZ46" s="1199"/>
      <c r="DA46" s="1199"/>
      <c r="DB46" s="1199"/>
      <c r="DC46" s="1200"/>
    </row>
    <row r="47" spans="2:109" ht="13.2" x14ac:dyDescent="0.2">
      <c r="B47" s="267"/>
      <c r="AN47" s="1201"/>
      <c r="AO47" s="1202"/>
      <c r="AP47" s="1202"/>
      <c r="AQ47" s="1202"/>
      <c r="AR47" s="1202"/>
      <c r="AS47" s="1202"/>
      <c r="AT47" s="1202"/>
      <c r="AU47" s="1202"/>
      <c r="AV47" s="1202"/>
      <c r="AW47" s="1202"/>
      <c r="AX47" s="1202"/>
      <c r="AY47" s="1202"/>
      <c r="AZ47" s="1202"/>
      <c r="BA47" s="1202"/>
      <c r="BB47" s="1202"/>
      <c r="BC47" s="1202"/>
      <c r="BD47" s="1202"/>
      <c r="BE47" s="1202"/>
      <c r="BF47" s="1202"/>
      <c r="BG47" s="1202"/>
      <c r="BH47" s="1202"/>
      <c r="BI47" s="1202"/>
      <c r="BJ47" s="1202"/>
      <c r="BK47" s="1202"/>
      <c r="BL47" s="1202"/>
      <c r="BM47" s="1202"/>
      <c r="BN47" s="1202"/>
      <c r="BO47" s="1202"/>
      <c r="BP47" s="1202"/>
      <c r="BQ47" s="1202"/>
      <c r="BR47" s="1202"/>
      <c r="BS47" s="1202"/>
      <c r="BT47" s="1202"/>
      <c r="BU47" s="1202"/>
      <c r="BV47" s="1202"/>
      <c r="BW47" s="1202"/>
      <c r="BX47" s="1202"/>
      <c r="BY47" s="1202"/>
      <c r="BZ47" s="1202"/>
      <c r="CA47" s="1202"/>
      <c r="CB47" s="1202"/>
      <c r="CC47" s="1202"/>
      <c r="CD47" s="1202"/>
      <c r="CE47" s="1202"/>
      <c r="CF47" s="1202"/>
      <c r="CG47" s="1202"/>
      <c r="CH47" s="1202"/>
      <c r="CI47" s="1202"/>
      <c r="CJ47" s="1202"/>
      <c r="CK47" s="1202"/>
      <c r="CL47" s="1202"/>
      <c r="CM47" s="1202"/>
      <c r="CN47" s="1202"/>
      <c r="CO47" s="1202"/>
      <c r="CP47" s="1202"/>
      <c r="CQ47" s="1202"/>
      <c r="CR47" s="1202"/>
      <c r="CS47" s="1202"/>
      <c r="CT47" s="1202"/>
      <c r="CU47" s="1202"/>
      <c r="CV47" s="1202"/>
      <c r="CW47" s="1202"/>
      <c r="CX47" s="1202"/>
      <c r="CY47" s="1202"/>
      <c r="CZ47" s="1202"/>
      <c r="DA47" s="1202"/>
      <c r="DB47" s="1202"/>
      <c r="DC47" s="1203"/>
    </row>
    <row r="48" spans="2:109" ht="13.2" x14ac:dyDescent="0.2">
      <c r="B48" s="267"/>
      <c r="H48" s="1204"/>
      <c r="I48" s="1204"/>
      <c r="J48" s="1204"/>
      <c r="AN48" s="1204"/>
      <c r="AO48" s="1204"/>
      <c r="AP48" s="1204"/>
      <c r="AZ48" s="1204"/>
      <c r="BA48" s="1204"/>
      <c r="BB48" s="1204"/>
      <c r="BL48" s="1204"/>
      <c r="BM48" s="1204"/>
      <c r="BN48" s="1204"/>
      <c r="BX48" s="1204"/>
      <c r="BY48" s="1204"/>
      <c r="BZ48" s="1204"/>
      <c r="CJ48" s="1204"/>
      <c r="CK48" s="1204"/>
      <c r="CL48" s="1204"/>
      <c r="CV48" s="1204"/>
      <c r="CW48" s="1204"/>
      <c r="CX48" s="1204"/>
    </row>
    <row r="49" spans="1:109" ht="13.2" x14ac:dyDescent="0.2">
      <c r="B49" s="267"/>
      <c r="AN49" s="263" t="s">
        <v>622</v>
      </c>
    </row>
    <row r="50" spans="1:109" ht="13.2" x14ac:dyDescent="0.2">
      <c r="B50" s="267"/>
      <c r="G50" s="1205"/>
      <c r="H50" s="1205"/>
      <c r="I50" s="1205"/>
      <c r="J50" s="1205"/>
      <c r="K50" s="1206"/>
      <c r="L50" s="1206"/>
      <c r="M50" s="1207"/>
      <c r="N50" s="1207"/>
      <c r="AN50" s="1208"/>
      <c r="AO50" s="1209"/>
      <c r="AP50" s="1209"/>
      <c r="AQ50" s="1209"/>
      <c r="AR50" s="1209"/>
      <c r="AS50" s="1209"/>
      <c r="AT50" s="1209"/>
      <c r="AU50" s="1209"/>
      <c r="AV50" s="1209"/>
      <c r="AW50" s="1209"/>
      <c r="AX50" s="1209"/>
      <c r="AY50" s="1209"/>
      <c r="AZ50" s="1209"/>
      <c r="BA50" s="1209"/>
      <c r="BB50" s="1209"/>
      <c r="BC50" s="1209"/>
      <c r="BD50" s="1209"/>
      <c r="BE50" s="1209"/>
      <c r="BF50" s="1209"/>
      <c r="BG50" s="1209"/>
      <c r="BH50" s="1209"/>
      <c r="BI50" s="1209"/>
      <c r="BJ50" s="1209"/>
      <c r="BK50" s="1209"/>
      <c r="BL50" s="1209"/>
      <c r="BM50" s="1209"/>
      <c r="BN50" s="1209"/>
      <c r="BO50" s="1210"/>
      <c r="BP50" s="1211" t="s">
        <v>574</v>
      </c>
      <c r="BQ50" s="1211"/>
      <c r="BR50" s="1211"/>
      <c r="BS50" s="1211"/>
      <c r="BT50" s="1211"/>
      <c r="BU50" s="1211"/>
      <c r="BV50" s="1211"/>
      <c r="BW50" s="1211"/>
      <c r="BX50" s="1211" t="s">
        <v>575</v>
      </c>
      <c r="BY50" s="1211"/>
      <c r="BZ50" s="1211"/>
      <c r="CA50" s="1211"/>
      <c r="CB50" s="1211"/>
      <c r="CC50" s="1211"/>
      <c r="CD50" s="1211"/>
      <c r="CE50" s="1211"/>
      <c r="CF50" s="1211" t="s">
        <v>576</v>
      </c>
      <c r="CG50" s="1211"/>
      <c r="CH50" s="1211"/>
      <c r="CI50" s="1211"/>
      <c r="CJ50" s="1211"/>
      <c r="CK50" s="1211"/>
      <c r="CL50" s="1211"/>
      <c r="CM50" s="1211"/>
      <c r="CN50" s="1211" t="s">
        <v>577</v>
      </c>
      <c r="CO50" s="1211"/>
      <c r="CP50" s="1211"/>
      <c r="CQ50" s="1211"/>
      <c r="CR50" s="1211"/>
      <c r="CS50" s="1211"/>
      <c r="CT50" s="1211"/>
      <c r="CU50" s="1211"/>
      <c r="CV50" s="1211" t="s">
        <v>578</v>
      </c>
      <c r="CW50" s="1211"/>
      <c r="CX50" s="1211"/>
      <c r="CY50" s="1211"/>
      <c r="CZ50" s="1211"/>
      <c r="DA50" s="1211"/>
      <c r="DB50" s="1211"/>
      <c r="DC50" s="1211"/>
    </row>
    <row r="51" spans="1:109" ht="13.5" customHeight="1" x14ac:dyDescent="0.2">
      <c r="B51" s="267"/>
      <c r="G51" s="1212"/>
      <c r="H51" s="1212"/>
      <c r="I51" s="1213"/>
      <c r="J51" s="1213"/>
      <c r="K51" s="1214"/>
      <c r="L51" s="1214"/>
      <c r="M51" s="1214"/>
      <c r="N51" s="1214"/>
      <c r="AM51" s="1204"/>
      <c r="AN51" s="1215" t="s">
        <v>623</v>
      </c>
      <c r="AO51" s="1215"/>
      <c r="AP51" s="1215"/>
      <c r="AQ51" s="1215"/>
      <c r="AR51" s="1215"/>
      <c r="AS51" s="1215"/>
      <c r="AT51" s="1215"/>
      <c r="AU51" s="1215"/>
      <c r="AV51" s="1215"/>
      <c r="AW51" s="1215"/>
      <c r="AX51" s="1215"/>
      <c r="AY51" s="1215"/>
      <c r="AZ51" s="1215"/>
      <c r="BA51" s="1215"/>
      <c r="BB51" s="1215" t="s">
        <v>624</v>
      </c>
      <c r="BC51" s="1215"/>
      <c r="BD51" s="1215"/>
      <c r="BE51" s="1215"/>
      <c r="BF51" s="1215"/>
      <c r="BG51" s="1215"/>
      <c r="BH51" s="1215"/>
      <c r="BI51" s="1215"/>
      <c r="BJ51" s="1215"/>
      <c r="BK51" s="1215"/>
      <c r="BL51" s="1215"/>
      <c r="BM51" s="1215"/>
      <c r="BN51" s="1215"/>
      <c r="BO51" s="1215"/>
      <c r="BP51" s="1216">
        <v>38.200000000000003</v>
      </c>
      <c r="BQ51" s="1216"/>
      <c r="BR51" s="1216"/>
      <c r="BS51" s="1216"/>
      <c r="BT51" s="1216"/>
      <c r="BU51" s="1216"/>
      <c r="BV51" s="1216"/>
      <c r="BW51" s="1216"/>
      <c r="BX51" s="1216">
        <v>57.8</v>
      </c>
      <c r="BY51" s="1216"/>
      <c r="BZ51" s="1216"/>
      <c r="CA51" s="1216"/>
      <c r="CB51" s="1216"/>
      <c r="CC51" s="1216"/>
      <c r="CD51" s="1216"/>
      <c r="CE51" s="1216"/>
      <c r="CF51" s="1216">
        <v>91.9</v>
      </c>
      <c r="CG51" s="1216"/>
      <c r="CH51" s="1216"/>
      <c r="CI51" s="1216"/>
      <c r="CJ51" s="1216"/>
      <c r="CK51" s="1216"/>
      <c r="CL51" s="1216"/>
      <c r="CM51" s="1216"/>
      <c r="CN51" s="1216">
        <v>103.1</v>
      </c>
      <c r="CO51" s="1216"/>
      <c r="CP51" s="1216"/>
      <c r="CQ51" s="1216"/>
      <c r="CR51" s="1216"/>
      <c r="CS51" s="1216"/>
      <c r="CT51" s="1216"/>
      <c r="CU51" s="1216"/>
      <c r="CV51" s="1216">
        <v>97.7</v>
      </c>
      <c r="CW51" s="1216"/>
      <c r="CX51" s="1216"/>
      <c r="CY51" s="1216"/>
      <c r="CZ51" s="1216"/>
      <c r="DA51" s="1216"/>
      <c r="DB51" s="1216"/>
      <c r="DC51" s="1216"/>
    </row>
    <row r="52" spans="1:109" ht="13.2" x14ac:dyDescent="0.2">
      <c r="B52" s="267"/>
      <c r="G52" s="1212"/>
      <c r="H52" s="1212"/>
      <c r="I52" s="1213"/>
      <c r="J52" s="1213"/>
      <c r="K52" s="1214"/>
      <c r="L52" s="1214"/>
      <c r="M52" s="1214"/>
      <c r="N52" s="1214"/>
      <c r="AM52" s="1204"/>
      <c r="AN52" s="1215"/>
      <c r="AO52" s="1215"/>
      <c r="AP52" s="1215"/>
      <c r="AQ52" s="1215"/>
      <c r="AR52" s="1215"/>
      <c r="AS52" s="1215"/>
      <c r="AT52" s="1215"/>
      <c r="AU52" s="1215"/>
      <c r="AV52" s="1215"/>
      <c r="AW52" s="1215"/>
      <c r="AX52" s="1215"/>
      <c r="AY52" s="1215"/>
      <c r="AZ52" s="1215"/>
      <c r="BA52" s="1215"/>
      <c r="BB52" s="1215"/>
      <c r="BC52" s="1215"/>
      <c r="BD52" s="1215"/>
      <c r="BE52" s="1215"/>
      <c r="BF52" s="1215"/>
      <c r="BG52" s="1215"/>
      <c r="BH52" s="1215"/>
      <c r="BI52" s="1215"/>
      <c r="BJ52" s="1215"/>
      <c r="BK52" s="1215"/>
      <c r="BL52" s="1215"/>
      <c r="BM52" s="1215"/>
      <c r="BN52" s="1215"/>
      <c r="BO52" s="1215"/>
      <c r="BP52" s="1216"/>
      <c r="BQ52" s="1216"/>
      <c r="BR52" s="1216"/>
      <c r="BS52" s="1216"/>
      <c r="BT52" s="1216"/>
      <c r="BU52" s="1216"/>
      <c r="BV52" s="1216"/>
      <c r="BW52" s="1216"/>
      <c r="BX52" s="1216"/>
      <c r="BY52" s="1216"/>
      <c r="BZ52" s="1216"/>
      <c r="CA52" s="1216"/>
      <c r="CB52" s="1216"/>
      <c r="CC52" s="1216"/>
      <c r="CD52" s="1216"/>
      <c r="CE52" s="1216"/>
      <c r="CF52" s="1216"/>
      <c r="CG52" s="1216"/>
      <c r="CH52" s="1216"/>
      <c r="CI52" s="1216"/>
      <c r="CJ52" s="1216"/>
      <c r="CK52" s="1216"/>
      <c r="CL52" s="1216"/>
      <c r="CM52" s="1216"/>
      <c r="CN52" s="1216"/>
      <c r="CO52" s="1216"/>
      <c r="CP52" s="1216"/>
      <c r="CQ52" s="1216"/>
      <c r="CR52" s="1216"/>
      <c r="CS52" s="1216"/>
      <c r="CT52" s="1216"/>
      <c r="CU52" s="1216"/>
      <c r="CV52" s="1216"/>
      <c r="CW52" s="1216"/>
      <c r="CX52" s="1216"/>
      <c r="CY52" s="1216"/>
      <c r="CZ52" s="1216"/>
      <c r="DA52" s="1216"/>
      <c r="DB52" s="1216"/>
      <c r="DC52" s="1216"/>
    </row>
    <row r="53" spans="1:109" ht="13.2" x14ac:dyDescent="0.2">
      <c r="A53" s="1194"/>
      <c r="B53" s="267"/>
      <c r="G53" s="1212"/>
      <c r="H53" s="1212"/>
      <c r="I53" s="1205"/>
      <c r="J53" s="1205"/>
      <c r="K53" s="1214"/>
      <c r="L53" s="1214"/>
      <c r="M53" s="1214"/>
      <c r="N53" s="1214"/>
      <c r="AM53" s="1204"/>
      <c r="AN53" s="1215"/>
      <c r="AO53" s="1215"/>
      <c r="AP53" s="1215"/>
      <c r="AQ53" s="1215"/>
      <c r="AR53" s="1215"/>
      <c r="AS53" s="1215"/>
      <c r="AT53" s="1215"/>
      <c r="AU53" s="1215"/>
      <c r="AV53" s="1215"/>
      <c r="AW53" s="1215"/>
      <c r="AX53" s="1215"/>
      <c r="AY53" s="1215"/>
      <c r="AZ53" s="1215"/>
      <c r="BA53" s="1215"/>
      <c r="BB53" s="1215" t="s">
        <v>625</v>
      </c>
      <c r="BC53" s="1215"/>
      <c r="BD53" s="1215"/>
      <c r="BE53" s="1215"/>
      <c r="BF53" s="1215"/>
      <c r="BG53" s="1215"/>
      <c r="BH53" s="1215"/>
      <c r="BI53" s="1215"/>
      <c r="BJ53" s="1215"/>
      <c r="BK53" s="1215"/>
      <c r="BL53" s="1215"/>
      <c r="BM53" s="1215"/>
      <c r="BN53" s="1215"/>
      <c r="BO53" s="1215"/>
      <c r="BP53" s="1216">
        <v>70.900000000000006</v>
      </c>
      <c r="BQ53" s="1216"/>
      <c r="BR53" s="1216"/>
      <c r="BS53" s="1216"/>
      <c r="BT53" s="1216"/>
      <c r="BU53" s="1216"/>
      <c r="BV53" s="1216"/>
      <c r="BW53" s="1216"/>
      <c r="BX53" s="1216">
        <v>72.900000000000006</v>
      </c>
      <c r="BY53" s="1216"/>
      <c r="BZ53" s="1216"/>
      <c r="CA53" s="1216"/>
      <c r="CB53" s="1216"/>
      <c r="CC53" s="1216"/>
      <c r="CD53" s="1216"/>
      <c r="CE53" s="1216"/>
      <c r="CF53" s="1216">
        <v>70.2</v>
      </c>
      <c r="CG53" s="1216"/>
      <c r="CH53" s="1216"/>
      <c r="CI53" s="1216"/>
      <c r="CJ53" s="1216"/>
      <c r="CK53" s="1216"/>
      <c r="CL53" s="1216"/>
      <c r="CM53" s="1216"/>
      <c r="CN53" s="1216">
        <v>77.3</v>
      </c>
      <c r="CO53" s="1216"/>
      <c r="CP53" s="1216"/>
      <c r="CQ53" s="1216"/>
      <c r="CR53" s="1216"/>
      <c r="CS53" s="1216"/>
      <c r="CT53" s="1216"/>
      <c r="CU53" s="1216"/>
      <c r="CV53" s="1216">
        <v>80.599999999999994</v>
      </c>
      <c r="CW53" s="1216"/>
      <c r="CX53" s="1216"/>
      <c r="CY53" s="1216"/>
      <c r="CZ53" s="1216"/>
      <c r="DA53" s="1216"/>
      <c r="DB53" s="1216"/>
      <c r="DC53" s="1216"/>
    </row>
    <row r="54" spans="1:109" ht="13.2" x14ac:dyDescent="0.2">
      <c r="A54" s="1194"/>
      <c r="B54" s="267"/>
      <c r="G54" s="1212"/>
      <c r="H54" s="1212"/>
      <c r="I54" s="1205"/>
      <c r="J54" s="1205"/>
      <c r="K54" s="1214"/>
      <c r="L54" s="1214"/>
      <c r="M54" s="1214"/>
      <c r="N54" s="1214"/>
      <c r="AM54" s="1204"/>
      <c r="AN54" s="1215"/>
      <c r="AO54" s="1215"/>
      <c r="AP54" s="1215"/>
      <c r="AQ54" s="1215"/>
      <c r="AR54" s="1215"/>
      <c r="AS54" s="1215"/>
      <c r="AT54" s="1215"/>
      <c r="AU54" s="1215"/>
      <c r="AV54" s="1215"/>
      <c r="AW54" s="1215"/>
      <c r="AX54" s="1215"/>
      <c r="AY54" s="1215"/>
      <c r="AZ54" s="1215"/>
      <c r="BA54" s="1215"/>
      <c r="BB54" s="1215"/>
      <c r="BC54" s="1215"/>
      <c r="BD54" s="1215"/>
      <c r="BE54" s="1215"/>
      <c r="BF54" s="1215"/>
      <c r="BG54" s="1215"/>
      <c r="BH54" s="1215"/>
      <c r="BI54" s="1215"/>
      <c r="BJ54" s="1215"/>
      <c r="BK54" s="1215"/>
      <c r="BL54" s="1215"/>
      <c r="BM54" s="1215"/>
      <c r="BN54" s="1215"/>
      <c r="BO54" s="1215"/>
      <c r="BP54" s="1216"/>
      <c r="BQ54" s="1216"/>
      <c r="BR54" s="1216"/>
      <c r="BS54" s="1216"/>
      <c r="BT54" s="1216"/>
      <c r="BU54" s="1216"/>
      <c r="BV54" s="1216"/>
      <c r="BW54" s="1216"/>
      <c r="BX54" s="1216"/>
      <c r="BY54" s="1216"/>
      <c r="BZ54" s="1216"/>
      <c r="CA54" s="1216"/>
      <c r="CB54" s="1216"/>
      <c r="CC54" s="1216"/>
      <c r="CD54" s="1216"/>
      <c r="CE54" s="1216"/>
      <c r="CF54" s="1216"/>
      <c r="CG54" s="1216"/>
      <c r="CH54" s="1216"/>
      <c r="CI54" s="1216"/>
      <c r="CJ54" s="1216"/>
      <c r="CK54" s="1216"/>
      <c r="CL54" s="1216"/>
      <c r="CM54" s="1216"/>
      <c r="CN54" s="1216"/>
      <c r="CO54" s="1216"/>
      <c r="CP54" s="1216"/>
      <c r="CQ54" s="1216"/>
      <c r="CR54" s="1216"/>
      <c r="CS54" s="1216"/>
      <c r="CT54" s="1216"/>
      <c r="CU54" s="1216"/>
      <c r="CV54" s="1216"/>
      <c r="CW54" s="1216"/>
      <c r="CX54" s="1216"/>
      <c r="CY54" s="1216"/>
      <c r="CZ54" s="1216"/>
      <c r="DA54" s="1216"/>
      <c r="DB54" s="1216"/>
      <c r="DC54" s="1216"/>
    </row>
    <row r="55" spans="1:109" ht="13.2" x14ac:dyDescent="0.2">
      <c r="A55" s="1194"/>
      <c r="B55" s="267"/>
      <c r="G55" s="1205"/>
      <c r="H55" s="1205"/>
      <c r="I55" s="1205"/>
      <c r="J55" s="1205"/>
      <c r="K55" s="1214"/>
      <c r="L55" s="1214"/>
      <c r="M55" s="1214"/>
      <c r="N55" s="1214"/>
      <c r="AN55" s="1211" t="s">
        <v>626</v>
      </c>
      <c r="AO55" s="1211"/>
      <c r="AP55" s="1211"/>
      <c r="AQ55" s="1211"/>
      <c r="AR55" s="1211"/>
      <c r="AS55" s="1211"/>
      <c r="AT55" s="1211"/>
      <c r="AU55" s="1211"/>
      <c r="AV55" s="1211"/>
      <c r="AW55" s="1211"/>
      <c r="AX55" s="1211"/>
      <c r="AY55" s="1211"/>
      <c r="AZ55" s="1211"/>
      <c r="BA55" s="1211"/>
      <c r="BB55" s="1215" t="s">
        <v>624</v>
      </c>
      <c r="BC55" s="1215"/>
      <c r="BD55" s="1215"/>
      <c r="BE55" s="1215"/>
      <c r="BF55" s="1215"/>
      <c r="BG55" s="1215"/>
      <c r="BH55" s="1215"/>
      <c r="BI55" s="1215"/>
      <c r="BJ55" s="1215"/>
      <c r="BK55" s="1215"/>
      <c r="BL55" s="1215"/>
      <c r="BM55" s="1215"/>
      <c r="BN55" s="1215"/>
      <c r="BO55" s="1215"/>
      <c r="BP55" s="1216">
        <v>0</v>
      </c>
      <c r="BQ55" s="1216"/>
      <c r="BR55" s="1216"/>
      <c r="BS55" s="1216"/>
      <c r="BT55" s="1216"/>
      <c r="BU55" s="1216"/>
      <c r="BV55" s="1216"/>
      <c r="BW55" s="1216"/>
      <c r="BX55" s="1216">
        <v>0</v>
      </c>
      <c r="BY55" s="1216"/>
      <c r="BZ55" s="1216"/>
      <c r="CA55" s="1216"/>
      <c r="CB55" s="1216"/>
      <c r="CC55" s="1216"/>
      <c r="CD55" s="1216"/>
      <c r="CE55" s="1216"/>
      <c r="CF55" s="1216">
        <v>0</v>
      </c>
      <c r="CG55" s="1216"/>
      <c r="CH55" s="1216"/>
      <c r="CI55" s="1216"/>
      <c r="CJ55" s="1216"/>
      <c r="CK55" s="1216"/>
      <c r="CL55" s="1216"/>
      <c r="CM55" s="1216"/>
      <c r="CN55" s="1216">
        <v>0</v>
      </c>
      <c r="CO55" s="1216"/>
      <c r="CP55" s="1216"/>
      <c r="CQ55" s="1216"/>
      <c r="CR55" s="1216"/>
      <c r="CS55" s="1216"/>
      <c r="CT55" s="1216"/>
      <c r="CU55" s="1216"/>
      <c r="CV55" s="1216">
        <v>0</v>
      </c>
      <c r="CW55" s="1216"/>
      <c r="CX55" s="1216"/>
      <c r="CY55" s="1216"/>
      <c r="CZ55" s="1216"/>
      <c r="DA55" s="1216"/>
      <c r="DB55" s="1216"/>
      <c r="DC55" s="1216"/>
    </row>
    <row r="56" spans="1:109" ht="13.2" x14ac:dyDescent="0.2">
      <c r="A56" s="1194"/>
      <c r="B56" s="267"/>
      <c r="G56" s="1205"/>
      <c r="H56" s="1205"/>
      <c r="I56" s="1205"/>
      <c r="J56" s="1205"/>
      <c r="K56" s="1214"/>
      <c r="L56" s="1214"/>
      <c r="M56" s="1214"/>
      <c r="N56" s="1214"/>
      <c r="AN56" s="1211"/>
      <c r="AO56" s="1211"/>
      <c r="AP56" s="1211"/>
      <c r="AQ56" s="1211"/>
      <c r="AR56" s="1211"/>
      <c r="AS56" s="1211"/>
      <c r="AT56" s="1211"/>
      <c r="AU56" s="1211"/>
      <c r="AV56" s="1211"/>
      <c r="AW56" s="1211"/>
      <c r="AX56" s="1211"/>
      <c r="AY56" s="1211"/>
      <c r="AZ56" s="1211"/>
      <c r="BA56" s="1211"/>
      <c r="BB56" s="1215"/>
      <c r="BC56" s="1215"/>
      <c r="BD56" s="1215"/>
      <c r="BE56" s="1215"/>
      <c r="BF56" s="1215"/>
      <c r="BG56" s="1215"/>
      <c r="BH56" s="1215"/>
      <c r="BI56" s="1215"/>
      <c r="BJ56" s="1215"/>
      <c r="BK56" s="1215"/>
      <c r="BL56" s="1215"/>
      <c r="BM56" s="1215"/>
      <c r="BN56" s="1215"/>
      <c r="BO56" s="1215"/>
      <c r="BP56" s="1216"/>
      <c r="BQ56" s="1216"/>
      <c r="BR56" s="1216"/>
      <c r="BS56" s="1216"/>
      <c r="BT56" s="1216"/>
      <c r="BU56" s="1216"/>
      <c r="BV56" s="1216"/>
      <c r="BW56" s="1216"/>
      <c r="BX56" s="1216"/>
      <c r="BY56" s="1216"/>
      <c r="BZ56" s="1216"/>
      <c r="CA56" s="1216"/>
      <c r="CB56" s="1216"/>
      <c r="CC56" s="1216"/>
      <c r="CD56" s="1216"/>
      <c r="CE56" s="1216"/>
      <c r="CF56" s="1216"/>
      <c r="CG56" s="1216"/>
      <c r="CH56" s="1216"/>
      <c r="CI56" s="1216"/>
      <c r="CJ56" s="1216"/>
      <c r="CK56" s="1216"/>
      <c r="CL56" s="1216"/>
      <c r="CM56" s="1216"/>
      <c r="CN56" s="1216"/>
      <c r="CO56" s="1216"/>
      <c r="CP56" s="1216"/>
      <c r="CQ56" s="1216"/>
      <c r="CR56" s="1216"/>
      <c r="CS56" s="1216"/>
      <c r="CT56" s="1216"/>
      <c r="CU56" s="1216"/>
      <c r="CV56" s="1216"/>
      <c r="CW56" s="1216"/>
      <c r="CX56" s="1216"/>
      <c r="CY56" s="1216"/>
      <c r="CZ56" s="1216"/>
      <c r="DA56" s="1216"/>
      <c r="DB56" s="1216"/>
      <c r="DC56" s="1216"/>
    </row>
    <row r="57" spans="1:109" s="1194" customFormat="1" ht="13.2" x14ac:dyDescent="0.2">
      <c r="B57" s="1217"/>
      <c r="G57" s="1205"/>
      <c r="H57" s="1205"/>
      <c r="I57" s="1218"/>
      <c r="J57" s="1218"/>
      <c r="K57" s="1214"/>
      <c r="L57" s="1214"/>
      <c r="M57" s="1214"/>
      <c r="N57" s="1214"/>
      <c r="AM57" s="263"/>
      <c r="AN57" s="1211"/>
      <c r="AO57" s="1211"/>
      <c r="AP57" s="1211"/>
      <c r="AQ57" s="1211"/>
      <c r="AR57" s="1211"/>
      <c r="AS57" s="1211"/>
      <c r="AT57" s="1211"/>
      <c r="AU57" s="1211"/>
      <c r="AV57" s="1211"/>
      <c r="AW57" s="1211"/>
      <c r="AX57" s="1211"/>
      <c r="AY57" s="1211"/>
      <c r="AZ57" s="1211"/>
      <c r="BA57" s="1211"/>
      <c r="BB57" s="1215" t="s">
        <v>625</v>
      </c>
      <c r="BC57" s="1215"/>
      <c r="BD57" s="1215"/>
      <c r="BE57" s="1215"/>
      <c r="BF57" s="1215"/>
      <c r="BG57" s="1215"/>
      <c r="BH57" s="1215"/>
      <c r="BI57" s="1215"/>
      <c r="BJ57" s="1215"/>
      <c r="BK57" s="1215"/>
      <c r="BL57" s="1215"/>
      <c r="BM57" s="1215"/>
      <c r="BN57" s="1215"/>
      <c r="BO57" s="1215"/>
      <c r="BP57" s="1216">
        <v>57.9</v>
      </c>
      <c r="BQ57" s="1216"/>
      <c r="BR57" s="1216"/>
      <c r="BS57" s="1216"/>
      <c r="BT57" s="1216"/>
      <c r="BU57" s="1216"/>
      <c r="BV57" s="1216"/>
      <c r="BW57" s="1216"/>
      <c r="BX57" s="1216">
        <v>58.2</v>
      </c>
      <c r="BY57" s="1216"/>
      <c r="BZ57" s="1216"/>
      <c r="CA57" s="1216"/>
      <c r="CB57" s="1216"/>
      <c r="CC57" s="1216"/>
      <c r="CD57" s="1216"/>
      <c r="CE57" s="1216"/>
      <c r="CF57" s="1216">
        <v>59.4</v>
      </c>
      <c r="CG57" s="1216"/>
      <c r="CH57" s="1216"/>
      <c r="CI57" s="1216"/>
      <c r="CJ57" s="1216"/>
      <c r="CK57" s="1216"/>
      <c r="CL57" s="1216"/>
      <c r="CM57" s="1216"/>
      <c r="CN57" s="1216">
        <v>60.4</v>
      </c>
      <c r="CO57" s="1216"/>
      <c r="CP57" s="1216"/>
      <c r="CQ57" s="1216"/>
      <c r="CR57" s="1216"/>
      <c r="CS57" s="1216"/>
      <c r="CT57" s="1216"/>
      <c r="CU57" s="1216"/>
      <c r="CV57" s="1216">
        <v>61.5</v>
      </c>
      <c r="CW57" s="1216"/>
      <c r="CX57" s="1216"/>
      <c r="CY57" s="1216"/>
      <c r="CZ57" s="1216"/>
      <c r="DA57" s="1216"/>
      <c r="DB57" s="1216"/>
      <c r="DC57" s="1216"/>
      <c r="DD57" s="1219"/>
      <c r="DE57" s="1217"/>
    </row>
    <row r="58" spans="1:109" s="1194" customFormat="1" ht="13.2" x14ac:dyDescent="0.2">
      <c r="A58" s="263"/>
      <c r="B58" s="1217"/>
      <c r="G58" s="1205"/>
      <c r="H58" s="1205"/>
      <c r="I58" s="1218"/>
      <c r="J58" s="1218"/>
      <c r="K58" s="1214"/>
      <c r="L58" s="1214"/>
      <c r="M58" s="1214"/>
      <c r="N58" s="1214"/>
      <c r="AM58" s="263"/>
      <c r="AN58" s="1211"/>
      <c r="AO58" s="1211"/>
      <c r="AP58" s="1211"/>
      <c r="AQ58" s="1211"/>
      <c r="AR58" s="1211"/>
      <c r="AS58" s="1211"/>
      <c r="AT58" s="1211"/>
      <c r="AU58" s="1211"/>
      <c r="AV58" s="1211"/>
      <c r="AW58" s="1211"/>
      <c r="AX58" s="1211"/>
      <c r="AY58" s="1211"/>
      <c r="AZ58" s="1211"/>
      <c r="BA58" s="1211"/>
      <c r="BB58" s="1215"/>
      <c r="BC58" s="1215"/>
      <c r="BD58" s="1215"/>
      <c r="BE58" s="1215"/>
      <c r="BF58" s="1215"/>
      <c r="BG58" s="1215"/>
      <c r="BH58" s="1215"/>
      <c r="BI58" s="1215"/>
      <c r="BJ58" s="1215"/>
      <c r="BK58" s="1215"/>
      <c r="BL58" s="1215"/>
      <c r="BM58" s="1215"/>
      <c r="BN58" s="1215"/>
      <c r="BO58" s="1215"/>
      <c r="BP58" s="1216"/>
      <c r="BQ58" s="1216"/>
      <c r="BR58" s="1216"/>
      <c r="BS58" s="1216"/>
      <c r="BT58" s="1216"/>
      <c r="BU58" s="1216"/>
      <c r="BV58" s="1216"/>
      <c r="BW58" s="1216"/>
      <c r="BX58" s="1216"/>
      <c r="BY58" s="1216"/>
      <c r="BZ58" s="1216"/>
      <c r="CA58" s="1216"/>
      <c r="CB58" s="1216"/>
      <c r="CC58" s="1216"/>
      <c r="CD58" s="1216"/>
      <c r="CE58" s="1216"/>
      <c r="CF58" s="1216"/>
      <c r="CG58" s="1216"/>
      <c r="CH58" s="1216"/>
      <c r="CI58" s="1216"/>
      <c r="CJ58" s="1216"/>
      <c r="CK58" s="1216"/>
      <c r="CL58" s="1216"/>
      <c r="CM58" s="1216"/>
      <c r="CN58" s="1216"/>
      <c r="CO58" s="1216"/>
      <c r="CP58" s="1216"/>
      <c r="CQ58" s="1216"/>
      <c r="CR58" s="1216"/>
      <c r="CS58" s="1216"/>
      <c r="CT58" s="1216"/>
      <c r="CU58" s="1216"/>
      <c r="CV58" s="1216"/>
      <c r="CW58" s="1216"/>
      <c r="CX58" s="1216"/>
      <c r="CY58" s="1216"/>
      <c r="CZ58" s="1216"/>
      <c r="DA58" s="1216"/>
      <c r="DB58" s="1216"/>
      <c r="DC58" s="1216"/>
      <c r="DD58" s="1219"/>
      <c r="DE58" s="1217"/>
    </row>
    <row r="59" spans="1:109" s="1194" customFormat="1" ht="13.2" x14ac:dyDescent="0.2">
      <c r="A59" s="263"/>
      <c r="B59" s="1217"/>
      <c r="K59" s="1220"/>
      <c r="L59" s="1220"/>
      <c r="M59" s="1220"/>
      <c r="N59" s="1220"/>
      <c r="AQ59" s="1220"/>
      <c r="AR59" s="1220"/>
      <c r="AS59" s="1220"/>
      <c r="AT59" s="1220"/>
      <c r="BC59" s="1220"/>
      <c r="BD59" s="1220"/>
      <c r="BE59" s="1220"/>
      <c r="BF59" s="1220"/>
      <c r="BO59" s="1220"/>
      <c r="BP59" s="1220"/>
      <c r="BQ59" s="1220"/>
      <c r="BR59" s="1220"/>
      <c r="CA59" s="1220"/>
      <c r="CB59" s="1220"/>
      <c r="CC59" s="1220"/>
      <c r="CD59" s="1220"/>
      <c r="CM59" s="1220"/>
      <c r="CN59" s="1220"/>
      <c r="CO59" s="1220"/>
      <c r="CP59" s="1220"/>
      <c r="CY59" s="1220"/>
      <c r="CZ59" s="1220"/>
      <c r="DA59" s="1220"/>
      <c r="DB59" s="1220"/>
      <c r="DC59" s="1220"/>
      <c r="DD59" s="1219"/>
      <c r="DE59" s="1217"/>
    </row>
    <row r="60" spans="1:109" s="1194" customFormat="1" ht="13.2" x14ac:dyDescent="0.2">
      <c r="A60" s="263"/>
      <c r="B60" s="1217"/>
      <c r="K60" s="1220"/>
      <c r="L60" s="1220"/>
      <c r="M60" s="1220"/>
      <c r="N60" s="1220"/>
      <c r="AQ60" s="1220"/>
      <c r="AR60" s="1220"/>
      <c r="AS60" s="1220"/>
      <c r="AT60" s="1220"/>
      <c r="BC60" s="1220"/>
      <c r="BD60" s="1220"/>
      <c r="BE60" s="1220"/>
      <c r="BF60" s="1220"/>
      <c r="BO60" s="1220"/>
      <c r="BP60" s="1220"/>
      <c r="BQ60" s="1220"/>
      <c r="BR60" s="1220"/>
      <c r="CA60" s="1220"/>
      <c r="CB60" s="1220"/>
      <c r="CC60" s="1220"/>
      <c r="CD60" s="1220"/>
      <c r="CM60" s="1220"/>
      <c r="CN60" s="1220"/>
      <c r="CO60" s="1220"/>
      <c r="CP60" s="1220"/>
      <c r="CY60" s="1220"/>
      <c r="CZ60" s="1220"/>
      <c r="DA60" s="1220"/>
      <c r="DB60" s="1220"/>
      <c r="DC60" s="1220"/>
      <c r="DD60" s="1219"/>
      <c r="DE60" s="1217"/>
    </row>
    <row r="61" spans="1:109" s="1194" customFormat="1" ht="13.2" x14ac:dyDescent="0.2">
      <c r="A61" s="263"/>
      <c r="B61" s="1221"/>
      <c r="C61" s="1222"/>
      <c r="D61" s="1222"/>
      <c r="E61" s="1222"/>
      <c r="F61" s="1222"/>
      <c r="G61" s="1222"/>
      <c r="H61" s="1222"/>
      <c r="I61" s="1222"/>
      <c r="J61" s="1222"/>
      <c r="K61" s="1222"/>
      <c r="L61" s="1222"/>
      <c r="M61" s="1223"/>
      <c r="N61" s="1223"/>
      <c r="O61" s="1222"/>
      <c r="P61" s="1222"/>
      <c r="Q61" s="1222"/>
      <c r="R61" s="1222"/>
      <c r="S61" s="1222"/>
      <c r="T61" s="1222"/>
      <c r="U61" s="1222"/>
      <c r="V61" s="1222"/>
      <c r="W61" s="1222"/>
      <c r="X61" s="1222"/>
      <c r="Y61" s="1222"/>
      <c r="Z61" s="1222"/>
      <c r="AA61" s="1222"/>
      <c r="AB61" s="1222"/>
      <c r="AC61" s="1222"/>
      <c r="AD61" s="1222"/>
      <c r="AE61" s="1222"/>
      <c r="AF61" s="1222"/>
      <c r="AG61" s="1222"/>
      <c r="AH61" s="1222"/>
      <c r="AI61" s="1222"/>
      <c r="AJ61" s="1222"/>
      <c r="AK61" s="1222"/>
      <c r="AL61" s="1222"/>
      <c r="AM61" s="1222"/>
      <c r="AN61" s="1222"/>
      <c r="AO61" s="1222"/>
      <c r="AP61" s="1222"/>
      <c r="AQ61" s="1222"/>
      <c r="AR61" s="1222"/>
      <c r="AS61" s="1223"/>
      <c r="AT61" s="1223"/>
      <c r="AU61" s="1222"/>
      <c r="AV61" s="1222"/>
      <c r="AW61" s="1222"/>
      <c r="AX61" s="1222"/>
      <c r="AY61" s="1222"/>
      <c r="AZ61" s="1222"/>
      <c r="BA61" s="1222"/>
      <c r="BB61" s="1222"/>
      <c r="BC61" s="1222"/>
      <c r="BD61" s="1222"/>
      <c r="BE61" s="1223"/>
      <c r="BF61" s="1223"/>
      <c r="BG61" s="1222"/>
      <c r="BH61" s="1222"/>
      <c r="BI61" s="1222"/>
      <c r="BJ61" s="1222"/>
      <c r="BK61" s="1222"/>
      <c r="BL61" s="1222"/>
      <c r="BM61" s="1222"/>
      <c r="BN61" s="1222"/>
      <c r="BO61" s="1222"/>
      <c r="BP61" s="1222"/>
      <c r="BQ61" s="1223"/>
      <c r="BR61" s="1223"/>
      <c r="BS61" s="1222"/>
      <c r="BT61" s="1222"/>
      <c r="BU61" s="1222"/>
      <c r="BV61" s="1222"/>
      <c r="BW61" s="1222"/>
      <c r="BX61" s="1222"/>
      <c r="BY61" s="1222"/>
      <c r="BZ61" s="1222"/>
      <c r="CA61" s="1222"/>
      <c r="CB61" s="1222"/>
      <c r="CC61" s="1223"/>
      <c r="CD61" s="1223"/>
      <c r="CE61" s="1222"/>
      <c r="CF61" s="1222"/>
      <c r="CG61" s="1222"/>
      <c r="CH61" s="1222"/>
      <c r="CI61" s="1222"/>
      <c r="CJ61" s="1222"/>
      <c r="CK61" s="1222"/>
      <c r="CL61" s="1222"/>
      <c r="CM61" s="1222"/>
      <c r="CN61" s="1222"/>
      <c r="CO61" s="1223"/>
      <c r="CP61" s="1223"/>
      <c r="CQ61" s="1222"/>
      <c r="CR61" s="1222"/>
      <c r="CS61" s="1222"/>
      <c r="CT61" s="1222"/>
      <c r="CU61" s="1222"/>
      <c r="CV61" s="1222"/>
      <c r="CW61" s="1222"/>
      <c r="CX61" s="1222"/>
      <c r="CY61" s="1222"/>
      <c r="CZ61" s="1222"/>
      <c r="DA61" s="1223"/>
      <c r="DB61" s="1223"/>
      <c r="DC61" s="1223"/>
      <c r="DD61" s="1224"/>
      <c r="DE61" s="1217"/>
    </row>
    <row r="62" spans="1:109" ht="13.2" x14ac:dyDescent="0.2">
      <c r="B62" s="1192"/>
      <c r="C62" s="1192"/>
      <c r="D62" s="1192"/>
      <c r="E62" s="1192"/>
      <c r="F62" s="1192"/>
      <c r="G62" s="1192"/>
      <c r="H62" s="1192"/>
      <c r="I62" s="1192"/>
      <c r="J62" s="1192"/>
      <c r="K62" s="1192"/>
      <c r="L62" s="1192"/>
      <c r="M62" s="1192"/>
      <c r="N62" s="1192"/>
      <c r="O62" s="1192"/>
      <c r="P62" s="1192"/>
      <c r="Q62" s="1192"/>
      <c r="R62" s="1192"/>
      <c r="S62" s="1192"/>
      <c r="T62" s="1192"/>
      <c r="U62" s="1192"/>
      <c r="V62" s="1192"/>
      <c r="W62" s="1192"/>
      <c r="X62" s="1192"/>
      <c r="Y62" s="1192"/>
      <c r="Z62" s="1192"/>
      <c r="AA62" s="1192"/>
      <c r="AB62" s="1192"/>
      <c r="AC62" s="1192"/>
      <c r="AD62" s="1192"/>
      <c r="AE62" s="1192"/>
      <c r="AF62" s="1192"/>
      <c r="AG62" s="1192"/>
      <c r="AH62" s="1192"/>
      <c r="AI62" s="1192"/>
      <c r="AJ62" s="1192"/>
      <c r="AK62" s="1192"/>
      <c r="AL62" s="1192"/>
      <c r="AM62" s="1192"/>
      <c r="AN62" s="1192"/>
      <c r="AO62" s="1192"/>
      <c r="AP62" s="1192"/>
      <c r="AQ62" s="1192"/>
      <c r="AR62" s="1192"/>
      <c r="AS62" s="1192"/>
      <c r="AT62" s="1192"/>
      <c r="AU62" s="1192"/>
      <c r="AV62" s="1192"/>
      <c r="AW62" s="1192"/>
      <c r="AX62" s="1192"/>
      <c r="AY62" s="1192"/>
      <c r="AZ62" s="1192"/>
      <c r="BA62" s="1192"/>
      <c r="BB62" s="1192"/>
      <c r="BC62" s="1192"/>
      <c r="BD62" s="1192"/>
      <c r="BE62" s="1192"/>
      <c r="BF62" s="1192"/>
      <c r="BG62" s="1192"/>
      <c r="BH62" s="1192"/>
      <c r="BI62" s="1192"/>
      <c r="BJ62" s="1192"/>
      <c r="BK62" s="1192"/>
      <c r="BL62" s="1192"/>
      <c r="BM62" s="1192"/>
      <c r="BN62" s="1192"/>
      <c r="BO62" s="1192"/>
      <c r="BP62" s="1192"/>
      <c r="BQ62" s="1192"/>
      <c r="BR62" s="1192"/>
      <c r="BS62" s="1192"/>
      <c r="BT62" s="1192"/>
      <c r="BU62" s="1192"/>
      <c r="BV62" s="1192"/>
      <c r="BW62" s="1192"/>
      <c r="BX62" s="1192"/>
      <c r="BY62" s="1192"/>
      <c r="BZ62" s="1192"/>
      <c r="CA62" s="1192"/>
      <c r="CB62" s="1192"/>
      <c r="CC62" s="1192"/>
      <c r="CD62" s="1192"/>
      <c r="CE62" s="1192"/>
      <c r="CF62" s="1192"/>
      <c r="CG62" s="1192"/>
      <c r="CH62" s="1192"/>
      <c r="CI62" s="1192"/>
      <c r="CJ62" s="1192"/>
      <c r="CK62" s="1192"/>
      <c r="CL62" s="1192"/>
      <c r="CM62" s="1192"/>
      <c r="CN62" s="1192"/>
      <c r="CO62" s="1192"/>
      <c r="CP62" s="1192"/>
      <c r="CQ62" s="1192"/>
      <c r="CR62" s="1192"/>
      <c r="CS62" s="1192"/>
      <c r="CT62" s="1192"/>
      <c r="CU62" s="1192"/>
      <c r="CV62" s="1192"/>
      <c r="CW62" s="1192"/>
      <c r="CX62" s="1192"/>
      <c r="CY62" s="1192"/>
      <c r="CZ62" s="1192"/>
      <c r="DA62" s="1192"/>
      <c r="DB62" s="1192"/>
      <c r="DC62" s="1192"/>
      <c r="DD62" s="1192"/>
      <c r="DE62" s="263"/>
    </row>
    <row r="63" spans="1:109" ht="16.2" x14ac:dyDescent="0.2">
      <c r="B63" s="320" t="s">
        <v>627</v>
      </c>
    </row>
    <row r="64" spans="1:109" ht="13.2" x14ac:dyDescent="0.2">
      <c r="B64" s="267"/>
      <c r="G64" s="1193"/>
      <c r="I64" s="1225"/>
      <c r="J64" s="1225"/>
      <c r="K64" s="1225"/>
      <c r="L64" s="1225"/>
      <c r="M64" s="1225"/>
      <c r="N64" s="1226"/>
      <c r="AM64" s="1193"/>
      <c r="AN64" s="1193" t="s">
        <v>620</v>
      </c>
      <c r="AP64" s="1194"/>
      <c r="AQ64" s="1194"/>
      <c r="AR64" s="1194"/>
      <c r="AY64" s="1193"/>
      <c r="BA64" s="1194"/>
      <c r="BB64" s="1194"/>
      <c r="BC64" s="1194"/>
      <c r="BK64" s="1193"/>
      <c r="BM64" s="1194"/>
      <c r="BN64" s="1194"/>
      <c r="BO64" s="1194"/>
      <c r="BW64" s="1193"/>
      <c r="BY64" s="1194"/>
      <c r="BZ64" s="1194"/>
      <c r="CA64" s="1194"/>
      <c r="CI64" s="1193"/>
      <c r="CK64" s="1194"/>
      <c r="CL64" s="1194"/>
      <c r="CM64" s="1194"/>
      <c r="CU64" s="1193"/>
      <c r="CW64" s="1194"/>
      <c r="CX64" s="1194"/>
      <c r="CY64" s="1194"/>
    </row>
    <row r="65" spans="2:107" ht="13.2" x14ac:dyDescent="0.2">
      <c r="B65" s="267"/>
      <c r="AN65" s="1195" t="s">
        <v>628</v>
      </c>
      <c r="AO65" s="1196"/>
      <c r="AP65" s="1196"/>
      <c r="AQ65" s="1196"/>
      <c r="AR65" s="1196"/>
      <c r="AS65" s="1196"/>
      <c r="AT65" s="1196"/>
      <c r="AU65" s="1196"/>
      <c r="AV65" s="1196"/>
      <c r="AW65" s="1196"/>
      <c r="AX65" s="1196"/>
      <c r="AY65" s="1196"/>
      <c r="AZ65" s="1196"/>
      <c r="BA65" s="1196"/>
      <c r="BB65" s="1196"/>
      <c r="BC65" s="1196"/>
      <c r="BD65" s="1196"/>
      <c r="BE65" s="1196"/>
      <c r="BF65" s="1196"/>
      <c r="BG65" s="1196"/>
      <c r="BH65" s="1196"/>
      <c r="BI65" s="1196"/>
      <c r="BJ65" s="1196"/>
      <c r="BK65" s="1196"/>
      <c r="BL65" s="1196"/>
      <c r="BM65" s="1196"/>
      <c r="BN65" s="1196"/>
      <c r="BO65" s="1196"/>
      <c r="BP65" s="1196"/>
      <c r="BQ65" s="1196"/>
      <c r="BR65" s="1196"/>
      <c r="BS65" s="1196"/>
      <c r="BT65" s="1196"/>
      <c r="BU65" s="1196"/>
      <c r="BV65" s="1196"/>
      <c r="BW65" s="1196"/>
      <c r="BX65" s="1196"/>
      <c r="BY65" s="1196"/>
      <c r="BZ65" s="1196"/>
      <c r="CA65" s="1196"/>
      <c r="CB65" s="1196"/>
      <c r="CC65" s="1196"/>
      <c r="CD65" s="1196"/>
      <c r="CE65" s="1196"/>
      <c r="CF65" s="1196"/>
      <c r="CG65" s="1196"/>
      <c r="CH65" s="1196"/>
      <c r="CI65" s="1196"/>
      <c r="CJ65" s="1196"/>
      <c r="CK65" s="1196"/>
      <c r="CL65" s="1196"/>
      <c r="CM65" s="1196"/>
      <c r="CN65" s="1196"/>
      <c r="CO65" s="1196"/>
      <c r="CP65" s="1196"/>
      <c r="CQ65" s="1196"/>
      <c r="CR65" s="1196"/>
      <c r="CS65" s="1196"/>
      <c r="CT65" s="1196"/>
      <c r="CU65" s="1196"/>
      <c r="CV65" s="1196"/>
      <c r="CW65" s="1196"/>
      <c r="CX65" s="1196"/>
      <c r="CY65" s="1196"/>
      <c r="CZ65" s="1196"/>
      <c r="DA65" s="1196"/>
      <c r="DB65" s="1196"/>
      <c r="DC65" s="1197"/>
    </row>
    <row r="66" spans="2:107" ht="13.2" x14ac:dyDescent="0.2">
      <c r="B66" s="267"/>
      <c r="AN66" s="1198"/>
      <c r="AO66" s="1199"/>
      <c r="AP66" s="1199"/>
      <c r="AQ66" s="1199"/>
      <c r="AR66" s="1199"/>
      <c r="AS66" s="1199"/>
      <c r="AT66" s="1199"/>
      <c r="AU66" s="1199"/>
      <c r="AV66" s="1199"/>
      <c r="AW66" s="1199"/>
      <c r="AX66" s="1199"/>
      <c r="AY66" s="1199"/>
      <c r="AZ66" s="1199"/>
      <c r="BA66" s="1199"/>
      <c r="BB66" s="1199"/>
      <c r="BC66" s="1199"/>
      <c r="BD66" s="1199"/>
      <c r="BE66" s="1199"/>
      <c r="BF66" s="1199"/>
      <c r="BG66" s="1199"/>
      <c r="BH66" s="1199"/>
      <c r="BI66" s="1199"/>
      <c r="BJ66" s="1199"/>
      <c r="BK66" s="1199"/>
      <c r="BL66" s="1199"/>
      <c r="BM66" s="1199"/>
      <c r="BN66" s="1199"/>
      <c r="BO66" s="1199"/>
      <c r="BP66" s="1199"/>
      <c r="BQ66" s="1199"/>
      <c r="BR66" s="1199"/>
      <c r="BS66" s="1199"/>
      <c r="BT66" s="1199"/>
      <c r="BU66" s="1199"/>
      <c r="BV66" s="1199"/>
      <c r="BW66" s="1199"/>
      <c r="BX66" s="1199"/>
      <c r="BY66" s="1199"/>
      <c r="BZ66" s="1199"/>
      <c r="CA66" s="1199"/>
      <c r="CB66" s="1199"/>
      <c r="CC66" s="1199"/>
      <c r="CD66" s="1199"/>
      <c r="CE66" s="1199"/>
      <c r="CF66" s="1199"/>
      <c r="CG66" s="1199"/>
      <c r="CH66" s="1199"/>
      <c r="CI66" s="1199"/>
      <c r="CJ66" s="1199"/>
      <c r="CK66" s="1199"/>
      <c r="CL66" s="1199"/>
      <c r="CM66" s="1199"/>
      <c r="CN66" s="1199"/>
      <c r="CO66" s="1199"/>
      <c r="CP66" s="1199"/>
      <c r="CQ66" s="1199"/>
      <c r="CR66" s="1199"/>
      <c r="CS66" s="1199"/>
      <c r="CT66" s="1199"/>
      <c r="CU66" s="1199"/>
      <c r="CV66" s="1199"/>
      <c r="CW66" s="1199"/>
      <c r="CX66" s="1199"/>
      <c r="CY66" s="1199"/>
      <c r="CZ66" s="1199"/>
      <c r="DA66" s="1199"/>
      <c r="DB66" s="1199"/>
      <c r="DC66" s="1200"/>
    </row>
    <row r="67" spans="2:107" ht="13.2" x14ac:dyDescent="0.2">
      <c r="B67" s="267"/>
      <c r="AN67" s="1198"/>
      <c r="AO67" s="1199"/>
      <c r="AP67" s="1199"/>
      <c r="AQ67" s="1199"/>
      <c r="AR67" s="1199"/>
      <c r="AS67" s="1199"/>
      <c r="AT67" s="1199"/>
      <c r="AU67" s="1199"/>
      <c r="AV67" s="1199"/>
      <c r="AW67" s="1199"/>
      <c r="AX67" s="1199"/>
      <c r="AY67" s="1199"/>
      <c r="AZ67" s="1199"/>
      <c r="BA67" s="1199"/>
      <c r="BB67" s="1199"/>
      <c r="BC67" s="1199"/>
      <c r="BD67" s="1199"/>
      <c r="BE67" s="1199"/>
      <c r="BF67" s="1199"/>
      <c r="BG67" s="1199"/>
      <c r="BH67" s="1199"/>
      <c r="BI67" s="1199"/>
      <c r="BJ67" s="1199"/>
      <c r="BK67" s="1199"/>
      <c r="BL67" s="1199"/>
      <c r="BM67" s="1199"/>
      <c r="BN67" s="1199"/>
      <c r="BO67" s="1199"/>
      <c r="BP67" s="1199"/>
      <c r="BQ67" s="1199"/>
      <c r="BR67" s="1199"/>
      <c r="BS67" s="1199"/>
      <c r="BT67" s="1199"/>
      <c r="BU67" s="1199"/>
      <c r="BV67" s="1199"/>
      <c r="BW67" s="1199"/>
      <c r="BX67" s="1199"/>
      <c r="BY67" s="1199"/>
      <c r="BZ67" s="1199"/>
      <c r="CA67" s="1199"/>
      <c r="CB67" s="1199"/>
      <c r="CC67" s="1199"/>
      <c r="CD67" s="1199"/>
      <c r="CE67" s="1199"/>
      <c r="CF67" s="1199"/>
      <c r="CG67" s="1199"/>
      <c r="CH67" s="1199"/>
      <c r="CI67" s="1199"/>
      <c r="CJ67" s="1199"/>
      <c r="CK67" s="1199"/>
      <c r="CL67" s="1199"/>
      <c r="CM67" s="1199"/>
      <c r="CN67" s="1199"/>
      <c r="CO67" s="1199"/>
      <c r="CP67" s="1199"/>
      <c r="CQ67" s="1199"/>
      <c r="CR67" s="1199"/>
      <c r="CS67" s="1199"/>
      <c r="CT67" s="1199"/>
      <c r="CU67" s="1199"/>
      <c r="CV67" s="1199"/>
      <c r="CW67" s="1199"/>
      <c r="CX67" s="1199"/>
      <c r="CY67" s="1199"/>
      <c r="CZ67" s="1199"/>
      <c r="DA67" s="1199"/>
      <c r="DB67" s="1199"/>
      <c r="DC67" s="1200"/>
    </row>
    <row r="68" spans="2:107" ht="13.2" x14ac:dyDescent="0.2">
      <c r="B68" s="267"/>
      <c r="AN68" s="1198"/>
      <c r="AO68" s="1199"/>
      <c r="AP68" s="1199"/>
      <c r="AQ68" s="1199"/>
      <c r="AR68" s="1199"/>
      <c r="AS68" s="1199"/>
      <c r="AT68" s="1199"/>
      <c r="AU68" s="1199"/>
      <c r="AV68" s="1199"/>
      <c r="AW68" s="1199"/>
      <c r="AX68" s="1199"/>
      <c r="AY68" s="1199"/>
      <c r="AZ68" s="1199"/>
      <c r="BA68" s="1199"/>
      <c r="BB68" s="1199"/>
      <c r="BC68" s="1199"/>
      <c r="BD68" s="1199"/>
      <c r="BE68" s="1199"/>
      <c r="BF68" s="1199"/>
      <c r="BG68" s="1199"/>
      <c r="BH68" s="1199"/>
      <c r="BI68" s="1199"/>
      <c r="BJ68" s="1199"/>
      <c r="BK68" s="1199"/>
      <c r="BL68" s="1199"/>
      <c r="BM68" s="1199"/>
      <c r="BN68" s="1199"/>
      <c r="BO68" s="1199"/>
      <c r="BP68" s="1199"/>
      <c r="BQ68" s="1199"/>
      <c r="BR68" s="1199"/>
      <c r="BS68" s="1199"/>
      <c r="BT68" s="1199"/>
      <c r="BU68" s="1199"/>
      <c r="BV68" s="1199"/>
      <c r="BW68" s="1199"/>
      <c r="BX68" s="1199"/>
      <c r="BY68" s="1199"/>
      <c r="BZ68" s="1199"/>
      <c r="CA68" s="1199"/>
      <c r="CB68" s="1199"/>
      <c r="CC68" s="1199"/>
      <c r="CD68" s="1199"/>
      <c r="CE68" s="1199"/>
      <c r="CF68" s="1199"/>
      <c r="CG68" s="1199"/>
      <c r="CH68" s="1199"/>
      <c r="CI68" s="1199"/>
      <c r="CJ68" s="1199"/>
      <c r="CK68" s="1199"/>
      <c r="CL68" s="1199"/>
      <c r="CM68" s="1199"/>
      <c r="CN68" s="1199"/>
      <c r="CO68" s="1199"/>
      <c r="CP68" s="1199"/>
      <c r="CQ68" s="1199"/>
      <c r="CR68" s="1199"/>
      <c r="CS68" s="1199"/>
      <c r="CT68" s="1199"/>
      <c r="CU68" s="1199"/>
      <c r="CV68" s="1199"/>
      <c r="CW68" s="1199"/>
      <c r="CX68" s="1199"/>
      <c r="CY68" s="1199"/>
      <c r="CZ68" s="1199"/>
      <c r="DA68" s="1199"/>
      <c r="DB68" s="1199"/>
      <c r="DC68" s="1200"/>
    </row>
    <row r="69" spans="2:107" ht="13.2" x14ac:dyDescent="0.2">
      <c r="B69" s="267"/>
      <c r="AN69" s="1201"/>
      <c r="AO69" s="1202"/>
      <c r="AP69" s="1202"/>
      <c r="AQ69" s="1202"/>
      <c r="AR69" s="1202"/>
      <c r="AS69" s="1202"/>
      <c r="AT69" s="1202"/>
      <c r="AU69" s="1202"/>
      <c r="AV69" s="1202"/>
      <c r="AW69" s="1202"/>
      <c r="AX69" s="1202"/>
      <c r="AY69" s="1202"/>
      <c r="AZ69" s="1202"/>
      <c r="BA69" s="1202"/>
      <c r="BB69" s="1202"/>
      <c r="BC69" s="1202"/>
      <c r="BD69" s="1202"/>
      <c r="BE69" s="1202"/>
      <c r="BF69" s="1202"/>
      <c r="BG69" s="1202"/>
      <c r="BH69" s="1202"/>
      <c r="BI69" s="1202"/>
      <c r="BJ69" s="1202"/>
      <c r="BK69" s="1202"/>
      <c r="BL69" s="1202"/>
      <c r="BM69" s="1202"/>
      <c r="BN69" s="1202"/>
      <c r="BO69" s="1202"/>
      <c r="BP69" s="1202"/>
      <c r="BQ69" s="1202"/>
      <c r="BR69" s="1202"/>
      <c r="BS69" s="1202"/>
      <c r="BT69" s="1202"/>
      <c r="BU69" s="1202"/>
      <c r="BV69" s="1202"/>
      <c r="BW69" s="1202"/>
      <c r="BX69" s="1202"/>
      <c r="BY69" s="1202"/>
      <c r="BZ69" s="1202"/>
      <c r="CA69" s="1202"/>
      <c r="CB69" s="1202"/>
      <c r="CC69" s="1202"/>
      <c r="CD69" s="1202"/>
      <c r="CE69" s="1202"/>
      <c r="CF69" s="1202"/>
      <c r="CG69" s="1202"/>
      <c r="CH69" s="1202"/>
      <c r="CI69" s="1202"/>
      <c r="CJ69" s="1202"/>
      <c r="CK69" s="1202"/>
      <c r="CL69" s="1202"/>
      <c r="CM69" s="1202"/>
      <c r="CN69" s="1202"/>
      <c r="CO69" s="1202"/>
      <c r="CP69" s="1202"/>
      <c r="CQ69" s="1202"/>
      <c r="CR69" s="1202"/>
      <c r="CS69" s="1202"/>
      <c r="CT69" s="1202"/>
      <c r="CU69" s="1202"/>
      <c r="CV69" s="1202"/>
      <c r="CW69" s="1202"/>
      <c r="CX69" s="1202"/>
      <c r="CY69" s="1202"/>
      <c r="CZ69" s="1202"/>
      <c r="DA69" s="1202"/>
      <c r="DB69" s="1202"/>
      <c r="DC69" s="1203"/>
    </row>
    <row r="70" spans="2:107" ht="13.2" x14ac:dyDescent="0.2">
      <c r="B70" s="267"/>
      <c r="H70" s="1227"/>
      <c r="I70" s="1227"/>
      <c r="J70" s="1228"/>
      <c r="K70" s="1228"/>
      <c r="L70" s="1229"/>
      <c r="M70" s="1228"/>
      <c r="N70" s="1229"/>
      <c r="AN70" s="1204"/>
      <c r="AO70" s="1204"/>
      <c r="AP70" s="1204"/>
      <c r="AZ70" s="1204"/>
      <c r="BA70" s="1204"/>
      <c r="BB70" s="1204"/>
      <c r="BL70" s="1204"/>
      <c r="BM70" s="1204"/>
      <c r="BN70" s="1204"/>
      <c r="BX70" s="1204"/>
      <c r="BY70" s="1204"/>
      <c r="BZ70" s="1204"/>
      <c r="CJ70" s="1204"/>
      <c r="CK70" s="1204"/>
      <c r="CL70" s="1204"/>
      <c r="CV70" s="1204"/>
      <c r="CW70" s="1204"/>
      <c r="CX70" s="1204"/>
    </row>
    <row r="71" spans="2:107" ht="13.2" x14ac:dyDescent="0.2">
      <c r="B71" s="267"/>
      <c r="G71" s="1230"/>
      <c r="I71" s="1231"/>
      <c r="J71" s="1228"/>
      <c r="K71" s="1228"/>
      <c r="L71" s="1229"/>
      <c r="M71" s="1228"/>
      <c r="N71" s="1229"/>
      <c r="AM71" s="1230"/>
      <c r="AN71" s="263" t="s">
        <v>622</v>
      </c>
    </row>
    <row r="72" spans="2:107" ht="13.2" x14ac:dyDescent="0.2">
      <c r="B72" s="267"/>
      <c r="G72" s="1205"/>
      <c r="H72" s="1205"/>
      <c r="I72" s="1205"/>
      <c r="J72" s="1205"/>
      <c r="K72" s="1206"/>
      <c r="L72" s="1206"/>
      <c r="M72" s="1207"/>
      <c r="N72" s="1207"/>
      <c r="AN72" s="1208"/>
      <c r="AO72" s="1209"/>
      <c r="AP72" s="1209"/>
      <c r="AQ72" s="1209"/>
      <c r="AR72" s="1209"/>
      <c r="AS72" s="1209"/>
      <c r="AT72" s="1209"/>
      <c r="AU72" s="1209"/>
      <c r="AV72" s="1209"/>
      <c r="AW72" s="1209"/>
      <c r="AX72" s="1209"/>
      <c r="AY72" s="1209"/>
      <c r="AZ72" s="1209"/>
      <c r="BA72" s="1209"/>
      <c r="BB72" s="1209"/>
      <c r="BC72" s="1209"/>
      <c r="BD72" s="1209"/>
      <c r="BE72" s="1209"/>
      <c r="BF72" s="1209"/>
      <c r="BG72" s="1209"/>
      <c r="BH72" s="1209"/>
      <c r="BI72" s="1209"/>
      <c r="BJ72" s="1209"/>
      <c r="BK72" s="1209"/>
      <c r="BL72" s="1209"/>
      <c r="BM72" s="1209"/>
      <c r="BN72" s="1209"/>
      <c r="BO72" s="1210"/>
      <c r="BP72" s="1211" t="s">
        <v>574</v>
      </c>
      <c r="BQ72" s="1211"/>
      <c r="BR72" s="1211"/>
      <c r="BS72" s="1211"/>
      <c r="BT72" s="1211"/>
      <c r="BU72" s="1211"/>
      <c r="BV72" s="1211"/>
      <c r="BW72" s="1211"/>
      <c r="BX72" s="1211" t="s">
        <v>575</v>
      </c>
      <c r="BY72" s="1211"/>
      <c r="BZ72" s="1211"/>
      <c r="CA72" s="1211"/>
      <c r="CB72" s="1211"/>
      <c r="CC72" s="1211"/>
      <c r="CD72" s="1211"/>
      <c r="CE72" s="1211"/>
      <c r="CF72" s="1211" t="s">
        <v>576</v>
      </c>
      <c r="CG72" s="1211"/>
      <c r="CH72" s="1211"/>
      <c r="CI72" s="1211"/>
      <c r="CJ72" s="1211"/>
      <c r="CK72" s="1211"/>
      <c r="CL72" s="1211"/>
      <c r="CM72" s="1211"/>
      <c r="CN72" s="1211" t="s">
        <v>577</v>
      </c>
      <c r="CO72" s="1211"/>
      <c r="CP72" s="1211"/>
      <c r="CQ72" s="1211"/>
      <c r="CR72" s="1211"/>
      <c r="CS72" s="1211"/>
      <c r="CT72" s="1211"/>
      <c r="CU72" s="1211"/>
      <c r="CV72" s="1211" t="s">
        <v>578</v>
      </c>
      <c r="CW72" s="1211"/>
      <c r="CX72" s="1211"/>
      <c r="CY72" s="1211"/>
      <c r="CZ72" s="1211"/>
      <c r="DA72" s="1211"/>
      <c r="DB72" s="1211"/>
      <c r="DC72" s="1211"/>
    </row>
    <row r="73" spans="2:107" ht="13.2" x14ac:dyDescent="0.2">
      <c r="B73" s="267"/>
      <c r="G73" s="1212"/>
      <c r="H73" s="1212"/>
      <c r="I73" s="1212"/>
      <c r="J73" s="1212"/>
      <c r="K73" s="1232"/>
      <c r="L73" s="1232"/>
      <c r="M73" s="1232"/>
      <c r="N73" s="1232"/>
      <c r="AM73" s="1204"/>
      <c r="AN73" s="1215" t="s">
        <v>623</v>
      </c>
      <c r="AO73" s="1215"/>
      <c r="AP73" s="1215"/>
      <c r="AQ73" s="1215"/>
      <c r="AR73" s="1215"/>
      <c r="AS73" s="1215"/>
      <c r="AT73" s="1215"/>
      <c r="AU73" s="1215"/>
      <c r="AV73" s="1215"/>
      <c r="AW73" s="1215"/>
      <c r="AX73" s="1215"/>
      <c r="AY73" s="1215"/>
      <c r="AZ73" s="1215"/>
      <c r="BA73" s="1215"/>
      <c r="BB73" s="1215" t="s">
        <v>624</v>
      </c>
      <c r="BC73" s="1215"/>
      <c r="BD73" s="1215"/>
      <c r="BE73" s="1215"/>
      <c r="BF73" s="1215"/>
      <c r="BG73" s="1215"/>
      <c r="BH73" s="1215"/>
      <c r="BI73" s="1215"/>
      <c r="BJ73" s="1215"/>
      <c r="BK73" s="1215"/>
      <c r="BL73" s="1215"/>
      <c r="BM73" s="1215"/>
      <c r="BN73" s="1215"/>
      <c r="BO73" s="1215"/>
      <c r="BP73" s="1216">
        <v>38.200000000000003</v>
      </c>
      <c r="BQ73" s="1216"/>
      <c r="BR73" s="1216"/>
      <c r="BS73" s="1216"/>
      <c r="BT73" s="1216"/>
      <c r="BU73" s="1216"/>
      <c r="BV73" s="1216"/>
      <c r="BW73" s="1216"/>
      <c r="BX73" s="1216">
        <v>57.8</v>
      </c>
      <c r="BY73" s="1216"/>
      <c r="BZ73" s="1216"/>
      <c r="CA73" s="1216"/>
      <c r="CB73" s="1216"/>
      <c r="CC73" s="1216"/>
      <c r="CD73" s="1216"/>
      <c r="CE73" s="1216"/>
      <c r="CF73" s="1216">
        <v>91.9</v>
      </c>
      <c r="CG73" s="1216"/>
      <c r="CH73" s="1216"/>
      <c r="CI73" s="1216"/>
      <c r="CJ73" s="1216"/>
      <c r="CK73" s="1216"/>
      <c r="CL73" s="1216"/>
      <c r="CM73" s="1216"/>
      <c r="CN73" s="1216">
        <v>103.1</v>
      </c>
      <c r="CO73" s="1216"/>
      <c r="CP73" s="1216"/>
      <c r="CQ73" s="1216"/>
      <c r="CR73" s="1216"/>
      <c r="CS73" s="1216"/>
      <c r="CT73" s="1216"/>
      <c r="CU73" s="1216"/>
      <c r="CV73" s="1216">
        <v>97.7</v>
      </c>
      <c r="CW73" s="1216"/>
      <c r="CX73" s="1216"/>
      <c r="CY73" s="1216"/>
      <c r="CZ73" s="1216"/>
      <c r="DA73" s="1216"/>
      <c r="DB73" s="1216"/>
      <c r="DC73" s="1216"/>
    </row>
    <row r="74" spans="2:107" ht="13.2" x14ac:dyDescent="0.2">
      <c r="B74" s="267"/>
      <c r="G74" s="1212"/>
      <c r="H74" s="1212"/>
      <c r="I74" s="1212"/>
      <c r="J74" s="1212"/>
      <c r="K74" s="1232"/>
      <c r="L74" s="1232"/>
      <c r="M74" s="1232"/>
      <c r="N74" s="1232"/>
      <c r="AM74" s="1204"/>
      <c r="AN74" s="1215"/>
      <c r="AO74" s="1215"/>
      <c r="AP74" s="1215"/>
      <c r="AQ74" s="1215"/>
      <c r="AR74" s="1215"/>
      <c r="AS74" s="1215"/>
      <c r="AT74" s="1215"/>
      <c r="AU74" s="1215"/>
      <c r="AV74" s="1215"/>
      <c r="AW74" s="1215"/>
      <c r="AX74" s="1215"/>
      <c r="AY74" s="1215"/>
      <c r="AZ74" s="1215"/>
      <c r="BA74" s="1215"/>
      <c r="BB74" s="1215"/>
      <c r="BC74" s="1215"/>
      <c r="BD74" s="1215"/>
      <c r="BE74" s="1215"/>
      <c r="BF74" s="1215"/>
      <c r="BG74" s="1215"/>
      <c r="BH74" s="1215"/>
      <c r="BI74" s="1215"/>
      <c r="BJ74" s="1215"/>
      <c r="BK74" s="1215"/>
      <c r="BL74" s="1215"/>
      <c r="BM74" s="1215"/>
      <c r="BN74" s="1215"/>
      <c r="BO74" s="1215"/>
      <c r="BP74" s="1216"/>
      <c r="BQ74" s="1216"/>
      <c r="BR74" s="1216"/>
      <c r="BS74" s="1216"/>
      <c r="BT74" s="1216"/>
      <c r="BU74" s="1216"/>
      <c r="BV74" s="1216"/>
      <c r="BW74" s="1216"/>
      <c r="BX74" s="1216"/>
      <c r="BY74" s="1216"/>
      <c r="BZ74" s="1216"/>
      <c r="CA74" s="1216"/>
      <c r="CB74" s="1216"/>
      <c r="CC74" s="1216"/>
      <c r="CD74" s="1216"/>
      <c r="CE74" s="1216"/>
      <c r="CF74" s="1216"/>
      <c r="CG74" s="1216"/>
      <c r="CH74" s="1216"/>
      <c r="CI74" s="1216"/>
      <c r="CJ74" s="1216"/>
      <c r="CK74" s="1216"/>
      <c r="CL74" s="1216"/>
      <c r="CM74" s="1216"/>
      <c r="CN74" s="1216"/>
      <c r="CO74" s="1216"/>
      <c r="CP74" s="1216"/>
      <c r="CQ74" s="1216"/>
      <c r="CR74" s="1216"/>
      <c r="CS74" s="1216"/>
      <c r="CT74" s="1216"/>
      <c r="CU74" s="1216"/>
      <c r="CV74" s="1216"/>
      <c r="CW74" s="1216"/>
      <c r="CX74" s="1216"/>
      <c r="CY74" s="1216"/>
      <c r="CZ74" s="1216"/>
      <c r="DA74" s="1216"/>
      <c r="DB74" s="1216"/>
      <c r="DC74" s="1216"/>
    </row>
    <row r="75" spans="2:107" ht="13.2" x14ac:dyDescent="0.2">
      <c r="B75" s="267"/>
      <c r="G75" s="1212"/>
      <c r="H75" s="1212"/>
      <c r="I75" s="1205"/>
      <c r="J75" s="1205"/>
      <c r="K75" s="1214"/>
      <c r="L75" s="1214"/>
      <c r="M75" s="1214"/>
      <c r="N75" s="1214"/>
      <c r="AM75" s="1204"/>
      <c r="AN75" s="1215"/>
      <c r="AO75" s="1215"/>
      <c r="AP75" s="1215"/>
      <c r="AQ75" s="1215"/>
      <c r="AR75" s="1215"/>
      <c r="AS75" s="1215"/>
      <c r="AT75" s="1215"/>
      <c r="AU75" s="1215"/>
      <c r="AV75" s="1215"/>
      <c r="AW75" s="1215"/>
      <c r="AX75" s="1215"/>
      <c r="AY75" s="1215"/>
      <c r="AZ75" s="1215"/>
      <c r="BA75" s="1215"/>
      <c r="BB75" s="1215" t="s">
        <v>629</v>
      </c>
      <c r="BC75" s="1215"/>
      <c r="BD75" s="1215"/>
      <c r="BE75" s="1215"/>
      <c r="BF75" s="1215"/>
      <c r="BG75" s="1215"/>
      <c r="BH75" s="1215"/>
      <c r="BI75" s="1215"/>
      <c r="BJ75" s="1215"/>
      <c r="BK75" s="1215"/>
      <c r="BL75" s="1215"/>
      <c r="BM75" s="1215"/>
      <c r="BN75" s="1215"/>
      <c r="BO75" s="1215"/>
      <c r="BP75" s="1216">
        <v>10</v>
      </c>
      <c r="BQ75" s="1216"/>
      <c r="BR75" s="1216"/>
      <c r="BS75" s="1216"/>
      <c r="BT75" s="1216"/>
      <c r="BU75" s="1216"/>
      <c r="BV75" s="1216"/>
      <c r="BW75" s="1216"/>
      <c r="BX75" s="1216">
        <v>11</v>
      </c>
      <c r="BY75" s="1216"/>
      <c r="BZ75" s="1216"/>
      <c r="CA75" s="1216"/>
      <c r="CB75" s="1216"/>
      <c r="CC75" s="1216"/>
      <c r="CD75" s="1216"/>
      <c r="CE75" s="1216"/>
      <c r="CF75" s="1216">
        <v>12.7</v>
      </c>
      <c r="CG75" s="1216"/>
      <c r="CH75" s="1216"/>
      <c r="CI75" s="1216"/>
      <c r="CJ75" s="1216"/>
      <c r="CK75" s="1216"/>
      <c r="CL75" s="1216"/>
      <c r="CM75" s="1216"/>
      <c r="CN75" s="1216">
        <v>14.2</v>
      </c>
      <c r="CO75" s="1216"/>
      <c r="CP75" s="1216"/>
      <c r="CQ75" s="1216"/>
      <c r="CR75" s="1216"/>
      <c r="CS75" s="1216"/>
      <c r="CT75" s="1216"/>
      <c r="CU75" s="1216"/>
      <c r="CV75" s="1216">
        <v>14.4</v>
      </c>
      <c r="CW75" s="1216"/>
      <c r="CX75" s="1216"/>
      <c r="CY75" s="1216"/>
      <c r="CZ75" s="1216"/>
      <c r="DA75" s="1216"/>
      <c r="DB75" s="1216"/>
      <c r="DC75" s="1216"/>
    </row>
    <row r="76" spans="2:107" ht="13.2" x14ac:dyDescent="0.2">
      <c r="B76" s="267"/>
      <c r="G76" s="1212"/>
      <c r="H76" s="1212"/>
      <c r="I76" s="1205"/>
      <c r="J76" s="1205"/>
      <c r="K76" s="1214"/>
      <c r="L76" s="1214"/>
      <c r="M76" s="1214"/>
      <c r="N76" s="1214"/>
      <c r="AM76" s="1204"/>
      <c r="AN76" s="1215"/>
      <c r="AO76" s="1215"/>
      <c r="AP76" s="1215"/>
      <c r="AQ76" s="1215"/>
      <c r="AR76" s="1215"/>
      <c r="AS76" s="1215"/>
      <c r="AT76" s="1215"/>
      <c r="AU76" s="1215"/>
      <c r="AV76" s="1215"/>
      <c r="AW76" s="1215"/>
      <c r="AX76" s="1215"/>
      <c r="AY76" s="1215"/>
      <c r="AZ76" s="1215"/>
      <c r="BA76" s="1215"/>
      <c r="BB76" s="1215"/>
      <c r="BC76" s="1215"/>
      <c r="BD76" s="1215"/>
      <c r="BE76" s="1215"/>
      <c r="BF76" s="1215"/>
      <c r="BG76" s="1215"/>
      <c r="BH76" s="1215"/>
      <c r="BI76" s="1215"/>
      <c r="BJ76" s="1215"/>
      <c r="BK76" s="1215"/>
      <c r="BL76" s="1215"/>
      <c r="BM76" s="1215"/>
      <c r="BN76" s="1215"/>
      <c r="BO76" s="1215"/>
      <c r="BP76" s="1216"/>
      <c r="BQ76" s="1216"/>
      <c r="BR76" s="1216"/>
      <c r="BS76" s="1216"/>
      <c r="BT76" s="1216"/>
      <c r="BU76" s="1216"/>
      <c r="BV76" s="1216"/>
      <c r="BW76" s="1216"/>
      <c r="BX76" s="1216"/>
      <c r="BY76" s="1216"/>
      <c r="BZ76" s="1216"/>
      <c r="CA76" s="1216"/>
      <c r="CB76" s="1216"/>
      <c r="CC76" s="1216"/>
      <c r="CD76" s="1216"/>
      <c r="CE76" s="1216"/>
      <c r="CF76" s="1216"/>
      <c r="CG76" s="1216"/>
      <c r="CH76" s="1216"/>
      <c r="CI76" s="1216"/>
      <c r="CJ76" s="1216"/>
      <c r="CK76" s="1216"/>
      <c r="CL76" s="1216"/>
      <c r="CM76" s="1216"/>
      <c r="CN76" s="1216"/>
      <c r="CO76" s="1216"/>
      <c r="CP76" s="1216"/>
      <c r="CQ76" s="1216"/>
      <c r="CR76" s="1216"/>
      <c r="CS76" s="1216"/>
      <c r="CT76" s="1216"/>
      <c r="CU76" s="1216"/>
      <c r="CV76" s="1216"/>
      <c r="CW76" s="1216"/>
      <c r="CX76" s="1216"/>
      <c r="CY76" s="1216"/>
      <c r="CZ76" s="1216"/>
      <c r="DA76" s="1216"/>
      <c r="DB76" s="1216"/>
      <c r="DC76" s="1216"/>
    </row>
    <row r="77" spans="2:107" ht="13.2" x14ac:dyDescent="0.2">
      <c r="B77" s="267"/>
      <c r="G77" s="1205"/>
      <c r="H77" s="1205"/>
      <c r="I77" s="1205"/>
      <c r="J77" s="1205"/>
      <c r="K77" s="1232"/>
      <c r="L77" s="1232"/>
      <c r="M77" s="1232"/>
      <c r="N77" s="1232"/>
      <c r="AN77" s="1211" t="s">
        <v>626</v>
      </c>
      <c r="AO77" s="1211"/>
      <c r="AP77" s="1211"/>
      <c r="AQ77" s="1211"/>
      <c r="AR77" s="1211"/>
      <c r="AS77" s="1211"/>
      <c r="AT77" s="1211"/>
      <c r="AU77" s="1211"/>
      <c r="AV77" s="1211"/>
      <c r="AW77" s="1211"/>
      <c r="AX77" s="1211"/>
      <c r="AY77" s="1211"/>
      <c r="AZ77" s="1211"/>
      <c r="BA77" s="1211"/>
      <c r="BB77" s="1215" t="s">
        <v>624</v>
      </c>
      <c r="BC77" s="1215"/>
      <c r="BD77" s="1215"/>
      <c r="BE77" s="1215"/>
      <c r="BF77" s="1215"/>
      <c r="BG77" s="1215"/>
      <c r="BH77" s="1215"/>
      <c r="BI77" s="1215"/>
      <c r="BJ77" s="1215"/>
      <c r="BK77" s="1215"/>
      <c r="BL77" s="1215"/>
      <c r="BM77" s="1215"/>
      <c r="BN77" s="1215"/>
      <c r="BO77" s="1215"/>
      <c r="BP77" s="1216">
        <v>0</v>
      </c>
      <c r="BQ77" s="1216"/>
      <c r="BR77" s="1216"/>
      <c r="BS77" s="1216"/>
      <c r="BT77" s="1216"/>
      <c r="BU77" s="1216"/>
      <c r="BV77" s="1216"/>
      <c r="BW77" s="1216"/>
      <c r="BX77" s="1216">
        <v>0</v>
      </c>
      <c r="BY77" s="1216"/>
      <c r="BZ77" s="1216"/>
      <c r="CA77" s="1216"/>
      <c r="CB77" s="1216"/>
      <c r="CC77" s="1216"/>
      <c r="CD77" s="1216"/>
      <c r="CE77" s="1216"/>
      <c r="CF77" s="1216">
        <v>0</v>
      </c>
      <c r="CG77" s="1216"/>
      <c r="CH77" s="1216"/>
      <c r="CI77" s="1216"/>
      <c r="CJ77" s="1216"/>
      <c r="CK77" s="1216"/>
      <c r="CL77" s="1216"/>
      <c r="CM77" s="1216"/>
      <c r="CN77" s="1216">
        <v>0</v>
      </c>
      <c r="CO77" s="1216"/>
      <c r="CP77" s="1216"/>
      <c r="CQ77" s="1216"/>
      <c r="CR77" s="1216"/>
      <c r="CS77" s="1216"/>
      <c r="CT77" s="1216"/>
      <c r="CU77" s="1216"/>
      <c r="CV77" s="1216">
        <v>0</v>
      </c>
      <c r="CW77" s="1216"/>
      <c r="CX77" s="1216"/>
      <c r="CY77" s="1216"/>
      <c r="CZ77" s="1216"/>
      <c r="DA77" s="1216"/>
      <c r="DB77" s="1216"/>
      <c r="DC77" s="1216"/>
    </row>
    <row r="78" spans="2:107" ht="13.2" x14ac:dyDescent="0.2">
      <c r="B78" s="267"/>
      <c r="G78" s="1205"/>
      <c r="H78" s="1205"/>
      <c r="I78" s="1205"/>
      <c r="J78" s="1205"/>
      <c r="K78" s="1232"/>
      <c r="L78" s="1232"/>
      <c r="M78" s="1232"/>
      <c r="N78" s="1232"/>
      <c r="AN78" s="1211"/>
      <c r="AO78" s="1211"/>
      <c r="AP78" s="1211"/>
      <c r="AQ78" s="1211"/>
      <c r="AR78" s="1211"/>
      <c r="AS78" s="1211"/>
      <c r="AT78" s="1211"/>
      <c r="AU78" s="1211"/>
      <c r="AV78" s="1211"/>
      <c r="AW78" s="1211"/>
      <c r="AX78" s="1211"/>
      <c r="AY78" s="1211"/>
      <c r="AZ78" s="1211"/>
      <c r="BA78" s="1211"/>
      <c r="BB78" s="1215"/>
      <c r="BC78" s="1215"/>
      <c r="BD78" s="1215"/>
      <c r="BE78" s="1215"/>
      <c r="BF78" s="1215"/>
      <c r="BG78" s="1215"/>
      <c r="BH78" s="1215"/>
      <c r="BI78" s="1215"/>
      <c r="BJ78" s="1215"/>
      <c r="BK78" s="1215"/>
      <c r="BL78" s="1215"/>
      <c r="BM78" s="1215"/>
      <c r="BN78" s="1215"/>
      <c r="BO78" s="1215"/>
      <c r="BP78" s="1216"/>
      <c r="BQ78" s="1216"/>
      <c r="BR78" s="1216"/>
      <c r="BS78" s="1216"/>
      <c r="BT78" s="1216"/>
      <c r="BU78" s="1216"/>
      <c r="BV78" s="1216"/>
      <c r="BW78" s="1216"/>
      <c r="BX78" s="1216"/>
      <c r="BY78" s="1216"/>
      <c r="BZ78" s="1216"/>
      <c r="CA78" s="1216"/>
      <c r="CB78" s="1216"/>
      <c r="CC78" s="1216"/>
      <c r="CD78" s="1216"/>
      <c r="CE78" s="1216"/>
      <c r="CF78" s="1216"/>
      <c r="CG78" s="1216"/>
      <c r="CH78" s="1216"/>
      <c r="CI78" s="1216"/>
      <c r="CJ78" s="1216"/>
      <c r="CK78" s="1216"/>
      <c r="CL78" s="1216"/>
      <c r="CM78" s="1216"/>
      <c r="CN78" s="1216"/>
      <c r="CO78" s="1216"/>
      <c r="CP78" s="1216"/>
      <c r="CQ78" s="1216"/>
      <c r="CR78" s="1216"/>
      <c r="CS78" s="1216"/>
      <c r="CT78" s="1216"/>
      <c r="CU78" s="1216"/>
      <c r="CV78" s="1216"/>
      <c r="CW78" s="1216"/>
      <c r="CX78" s="1216"/>
      <c r="CY78" s="1216"/>
      <c r="CZ78" s="1216"/>
      <c r="DA78" s="1216"/>
      <c r="DB78" s="1216"/>
      <c r="DC78" s="1216"/>
    </row>
    <row r="79" spans="2:107" ht="13.2" x14ac:dyDescent="0.2">
      <c r="B79" s="267"/>
      <c r="G79" s="1205"/>
      <c r="H79" s="1205"/>
      <c r="I79" s="1218"/>
      <c r="J79" s="1218"/>
      <c r="K79" s="1233"/>
      <c r="L79" s="1233"/>
      <c r="M79" s="1233"/>
      <c r="N79" s="1233"/>
      <c r="AN79" s="1211"/>
      <c r="AO79" s="1211"/>
      <c r="AP79" s="1211"/>
      <c r="AQ79" s="1211"/>
      <c r="AR79" s="1211"/>
      <c r="AS79" s="1211"/>
      <c r="AT79" s="1211"/>
      <c r="AU79" s="1211"/>
      <c r="AV79" s="1211"/>
      <c r="AW79" s="1211"/>
      <c r="AX79" s="1211"/>
      <c r="AY79" s="1211"/>
      <c r="AZ79" s="1211"/>
      <c r="BA79" s="1211"/>
      <c r="BB79" s="1215" t="s">
        <v>629</v>
      </c>
      <c r="BC79" s="1215"/>
      <c r="BD79" s="1215"/>
      <c r="BE79" s="1215"/>
      <c r="BF79" s="1215"/>
      <c r="BG79" s="1215"/>
      <c r="BH79" s="1215"/>
      <c r="BI79" s="1215"/>
      <c r="BJ79" s="1215"/>
      <c r="BK79" s="1215"/>
      <c r="BL79" s="1215"/>
      <c r="BM79" s="1215"/>
      <c r="BN79" s="1215"/>
      <c r="BO79" s="1215"/>
      <c r="BP79" s="1216">
        <v>6.9</v>
      </c>
      <c r="BQ79" s="1216"/>
      <c r="BR79" s="1216"/>
      <c r="BS79" s="1216"/>
      <c r="BT79" s="1216"/>
      <c r="BU79" s="1216"/>
      <c r="BV79" s="1216"/>
      <c r="BW79" s="1216"/>
      <c r="BX79" s="1216">
        <v>7.1</v>
      </c>
      <c r="BY79" s="1216"/>
      <c r="BZ79" s="1216"/>
      <c r="CA79" s="1216"/>
      <c r="CB79" s="1216"/>
      <c r="CC79" s="1216"/>
      <c r="CD79" s="1216"/>
      <c r="CE79" s="1216"/>
      <c r="CF79" s="1216">
        <v>7.4</v>
      </c>
      <c r="CG79" s="1216"/>
      <c r="CH79" s="1216"/>
      <c r="CI79" s="1216"/>
      <c r="CJ79" s="1216"/>
      <c r="CK79" s="1216"/>
      <c r="CL79" s="1216"/>
      <c r="CM79" s="1216"/>
      <c r="CN79" s="1216">
        <v>7.4</v>
      </c>
      <c r="CO79" s="1216"/>
      <c r="CP79" s="1216"/>
      <c r="CQ79" s="1216"/>
      <c r="CR79" s="1216"/>
      <c r="CS79" s="1216"/>
      <c r="CT79" s="1216"/>
      <c r="CU79" s="1216"/>
      <c r="CV79" s="1216">
        <v>8</v>
      </c>
      <c r="CW79" s="1216"/>
      <c r="CX79" s="1216"/>
      <c r="CY79" s="1216"/>
      <c r="CZ79" s="1216"/>
      <c r="DA79" s="1216"/>
      <c r="DB79" s="1216"/>
      <c r="DC79" s="1216"/>
    </row>
    <row r="80" spans="2:107" ht="13.2" x14ac:dyDescent="0.2">
      <c r="B80" s="267"/>
      <c r="G80" s="1205"/>
      <c r="H80" s="1205"/>
      <c r="I80" s="1218"/>
      <c r="J80" s="1218"/>
      <c r="K80" s="1233"/>
      <c r="L80" s="1233"/>
      <c r="M80" s="1233"/>
      <c r="N80" s="1233"/>
      <c r="AN80" s="1211"/>
      <c r="AO80" s="1211"/>
      <c r="AP80" s="1211"/>
      <c r="AQ80" s="1211"/>
      <c r="AR80" s="1211"/>
      <c r="AS80" s="1211"/>
      <c r="AT80" s="1211"/>
      <c r="AU80" s="1211"/>
      <c r="AV80" s="1211"/>
      <c r="AW80" s="1211"/>
      <c r="AX80" s="1211"/>
      <c r="AY80" s="1211"/>
      <c r="AZ80" s="1211"/>
      <c r="BA80" s="1211"/>
      <c r="BB80" s="1215"/>
      <c r="BC80" s="1215"/>
      <c r="BD80" s="1215"/>
      <c r="BE80" s="1215"/>
      <c r="BF80" s="1215"/>
      <c r="BG80" s="1215"/>
      <c r="BH80" s="1215"/>
      <c r="BI80" s="1215"/>
      <c r="BJ80" s="1215"/>
      <c r="BK80" s="1215"/>
      <c r="BL80" s="1215"/>
      <c r="BM80" s="1215"/>
      <c r="BN80" s="1215"/>
      <c r="BO80" s="1215"/>
      <c r="BP80" s="1216"/>
      <c r="BQ80" s="1216"/>
      <c r="BR80" s="1216"/>
      <c r="BS80" s="1216"/>
      <c r="BT80" s="1216"/>
      <c r="BU80" s="1216"/>
      <c r="BV80" s="1216"/>
      <c r="BW80" s="1216"/>
      <c r="BX80" s="1216"/>
      <c r="BY80" s="1216"/>
      <c r="BZ80" s="1216"/>
      <c r="CA80" s="1216"/>
      <c r="CB80" s="1216"/>
      <c r="CC80" s="1216"/>
      <c r="CD80" s="1216"/>
      <c r="CE80" s="1216"/>
      <c r="CF80" s="1216"/>
      <c r="CG80" s="1216"/>
      <c r="CH80" s="1216"/>
      <c r="CI80" s="1216"/>
      <c r="CJ80" s="1216"/>
      <c r="CK80" s="1216"/>
      <c r="CL80" s="1216"/>
      <c r="CM80" s="1216"/>
      <c r="CN80" s="1216"/>
      <c r="CO80" s="1216"/>
      <c r="CP80" s="1216"/>
      <c r="CQ80" s="1216"/>
      <c r="CR80" s="1216"/>
      <c r="CS80" s="1216"/>
      <c r="CT80" s="1216"/>
      <c r="CU80" s="1216"/>
      <c r="CV80" s="1216"/>
      <c r="CW80" s="1216"/>
      <c r="CX80" s="1216"/>
      <c r="CY80" s="1216"/>
      <c r="CZ80" s="1216"/>
      <c r="DA80" s="1216"/>
      <c r="DB80" s="1216"/>
      <c r="DC80" s="1216"/>
    </row>
    <row r="81" spans="2:109" ht="13.2" x14ac:dyDescent="0.2">
      <c r="B81" s="267"/>
    </row>
    <row r="82" spans="2:109" ht="16.2" x14ac:dyDescent="0.2">
      <c r="B82" s="267"/>
      <c r="K82" s="1234"/>
      <c r="L82" s="1234"/>
      <c r="M82" s="1234"/>
      <c r="N82" s="1234"/>
      <c r="AQ82" s="1234"/>
      <c r="AR82" s="1234"/>
      <c r="AS82" s="1234"/>
      <c r="AT82" s="1234"/>
      <c r="BC82" s="1234"/>
      <c r="BD82" s="1234"/>
      <c r="BE82" s="1234"/>
      <c r="BF82" s="1234"/>
      <c r="BO82" s="1234"/>
      <c r="BP82" s="1234"/>
      <c r="BQ82" s="1234"/>
      <c r="BR82" s="1234"/>
      <c r="CA82" s="1234"/>
      <c r="CB82" s="1234"/>
      <c r="CC82" s="1234"/>
      <c r="CD82" s="1234"/>
      <c r="CM82" s="1234"/>
      <c r="CN82" s="1234"/>
      <c r="CO82" s="1234"/>
      <c r="CP82" s="1234"/>
      <c r="CY82" s="1234"/>
      <c r="CZ82" s="1234"/>
      <c r="DA82" s="1234"/>
      <c r="DB82" s="1234"/>
      <c r="DC82" s="1234"/>
    </row>
    <row r="83" spans="2:109" ht="13.2" x14ac:dyDescent="0.2">
      <c r="B83" s="348"/>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K83" s="319"/>
      <c r="BL83" s="319"/>
      <c r="BM83" s="319"/>
      <c r="BN83" s="319"/>
      <c r="BO83" s="319"/>
      <c r="BP83" s="319"/>
      <c r="BQ83" s="319"/>
      <c r="BR83" s="319"/>
      <c r="BS83" s="319"/>
      <c r="BT83" s="319"/>
      <c r="BU83" s="319"/>
      <c r="BV83" s="319"/>
      <c r="BW83" s="319"/>
      <c r="BX83" s="319"/>
      <c r="BY83" s="319"/>
      <c r="BZ83" s="319"/>
      <c r="CA83" s="319"/>
      <c r="CB83" s="319"/>
      <c r="CC83" s="319"/>
      <c r="CD83" s="319"/>
      <c r="CE83" s="319"/>
      <c r="CF83" s="319"/>
      <c r="CG83" s="319"/>
      <c r="CH83" s="319"/>
      <c r="CI83" s="319"/>
      <c r="CJ83" s="319"/>
      <c r="CK83" s="319"/>
      <c r="CL83" s="319"/>
      <c r="CM83" s="319"/>
      <c r="CN83" s="319"/>
      <c r="CO83" s="319"/>
      <c r="CP83" s="319"/>
      <c r="CQ83" s="319"/>
      <c r="CR83" s="319"/>
      <c r="CS83" s="319"/>
      <c r="CT83" s="319"/>
      <c r="CU83" s="319"/>
      <c r="CV83" s="319"/>
      <c r="CW83" s="319"/>
      <c r="CX83" s="319"/>
      <c r="CY83" s="319"/>
      <c r="CZ83" s="319"/>
      <c r="DA83" s="319"/>
      <c r="DB83" s="319"/>
      <c r="DC83" s="319"/>
      <c r="DD83" s="349"/>
    </row>
    <row r="84" spans="2:109" ht="13.2" x14ac:dyDescent="0.2">
      <c r="DD84" s="263"/>
      <c r="DE84" s="263"/>
    </row>
    <row r="85" spans="2:109" ht="13.2" x14ac:dyDescent="0.2">
      <c r="DD85" s="263"/>
      <c r="DE85" s="263"/>
    </row>
    <row r="86" spans="2:109" ht="13.2" hidden="1" x14ac:dyDescent="0.2">
      <c r="DD86" s="263"/>
      <c r="DE86" s="263"/>
    </row>
    <row r="87" spans="2:109" ht="13.2" hidden="1" x14ac:dyDescent="0.2">
      <c r="K87" s="1235"/>
      <c r="AQ87" s="1235"/>
      <c r="BC87" s="1235"/>
      <c r="BO87" s="1235"/>
      <c r="CA87" s="1235"/>
      <c r="CM87" s="1235"/>
      <c r="CY87" s="1235"/>
      <c r="DD87" s="263"/>
      <c r="DE87" s="263"/>
    </row>
    <row r="88" spans="2:109" ht="13.2" hidden="1" x14ac:dyDescent="0.2">
      <c r="DD88" s="263"/>
      <c r="DE88" s="263"/>
    </row>
    <row r="89" spans="2:109" ht="13.2" hidden="1" x14ac:dyDescent="0.2">
      <c r="DD89" s="263"/>
      <c r="DE89" s="263"/>
    </row>
    <row r="90" spans="2:109" ht="13.2" hidden="1" x14ac:dyDescent="0.2">
      <c r="DD90" s="263"/>
      <c r="DE90" s="263"/>
    </row>
    <row r="91" spans="2:109" ht="13.2" hidden="1" x14ac:dyDescent="0.2">
      <c r="DD91" s="263"/>
      <c r="DE91" s="263"/>
    </row>
    <row r="92" spans="2:109" ht="13.5" hidden="1" customHeight="1" x14ac:dyDescent="0.2">
      <c r="DD92" s="263"/>
      <c r="DE92" s="263"/>
    </row>
    <row r="93" spans="2:109" ht="13.5" hidden="1" customHeight="1" x14ac:dyDescent="0.2">
      <c r="DD93" s="263"/>
      <c r="DE93" s="263"/>
    </row>
    <row r="94" spans="2:109" ht="13.5" hidden="1" customHeight="1" x14ac:dyDescent="0.2">
      <c r="DD94" s="263"/>
      <c r="DE94" s="263"/>
    </row>
    <row r="95" spans="2:109" ht="13.5" hidden="1" customHeight="1" x14ac:dyDescent="0.2">
      <c r="DD95" s="263"/>
      <c r="DE95" s="263"/>
    </row>
    <row r="96" spans="2:109" ht="13.5" hidden="1" customHeight="1" x14ac:dyDescent="0.2">
      <c r="DD96" s="263"/>
      <c r="DE96" s="263"/>
    </row>
    <row r="97" s="263" customFormat="1" ht="13.5" hidden="1" customHeight="1" x14ac:dyDescent="0.2"/>
    <row r="98" s="263" customFormat="1" ht="13.5" hidden="1" customHeight="1" x14ac:dyDescent="0.2"/>
    <row r="99" s="263" customFormat="1" ht="13.5" hidden="1" customHeight="1" x14ac:dyDescent="0.2"/>
    <row r="100" s="263" customFormat="1" ht="13.5" hidden="1" customHeight="1" x14ac:dyDescent="0.2"/>
    <row r="101" s="263" customFormat="1" ht="13.5" hidden="1" customHeight="1" x14ac:dyDescent="0.2"/>
    <row r="102" s="263" customFormat="1" ht="13.5" hidden="1" customHeight="1" x14ac:dyDescent="0.2"/>
    <row r="103" s="263" customFormat="1" ht="13.5" hidden="1" customHeight="1" x14ac:dyDescent="0.2"/>
    <row r="104" s="263" customFormat="1" ht="13.5" hidden="1" customHeight="1" x14ac:dyDescent="0.2"/>
    <row r="105" s="263" customFormat="1" ht="13.5" hidden="1" customHeight="1" x14ac:dyDescent="0.2"/>
    <row r="106" s="263" customFormat="1" ht="13.5" hidden="1" customHeight="1" x14ac:dyDescent="0.2"/>
    <row r="107" s="263" customFormat="1" ht="13.5" hidden="1" customHeight="1" x14ac:dyDescent="0.2"/>
    <row r="108" s="263" customFormat="1" ht="13.5" hidden="1" customHeight="1" x14ac:dyDescent="0.2"/>
    <row r="109" s="263" customFormat="1" ht="13.5" hidden="1" customHeight="1" x14ac:dyDescent="0.2"/>
    <row r="110" s="263" customFormat="1" ht="13.5" hidden="1" customHeight="1" x14ac:dyDescent="0.2"/>
    <row r="111" s="263" customFormat="1" ht="13.5" hidden="1" customHeight="1" x14ac:dyDescent="0.2"/>
    <row r="112" s="263" customFormat="1" ht="13.5" hidden="1" customHeight="1" x14ac:dyDescent="0.2"/>
    <row r="113" s="263" customFormat="1" ht="13.5" hidden="1" customHeight="1" x14ac:dyDescent="0.2"/>
    <row r="114" s="263" customFormat="1" ht="13.5" hidden="1" customHeight="1" x14ac:dyDescent="0.2"/>
    <row r="115" s="263" customFormat="1" ht="13.5" hidden="1" customHeight="1" x14ac:dyDescent="0.2"/>
    <row r="116" s="263" customFormat="1" ht="13.5" hidden="1" customHeight="1" x14ac:dyDescent="0.2"/>
    <row r="117" s="263" customFormat="1" ht="13.5" hidden="1" customHeight="1" x14ac:dyDescent="0.2"/>
    <row r="118" s="263" customFormat="1" ht="13.5" hidden="1" customHeight="1" x14ac:dyDescent="0.2"/>
    <row r="119" s="263" customFormat="1" ht="13.5" hidden="1" customHeight="1" x14ac:dyDescent="0.2"/>
    <row r="120" s="263" customFormat="1" ht="13.5" hidden="1" customHeight="1" x14ac:dyDescent="0.2"/>
    <row r="121" s="263" customFormat="1" ht="13.5" hidden="1" customHeight="1" x14ac:dyDescent="0.2"/>
    <row r="122" s="263" customFormat="1" ht="13.5" hidden="1" customHeight="1" x14ac:dyDescent="0.2"/>
    <row r="123" s="263" customFormat="1" ht="13.5" hidden="1" customHeight="1" x14ac:dyDescent="0.2"/>
    <row r="124" s="263" customFormat="1" ht="13.5" hidden="1" customHeight="1" x14ac:dyDescent="0.2"/>
    <row r="125" s="263" customFormat="1" ht="13.5" hidden="1" customHeight="1" x14ac:dyDescent="0.2"/>
    <row r="126" s="263" customFormat="1" ht="13.5" hidden="1" customHeight="1" x14ac:dyDescent="0.2"/>
    <row r="127" s="263" customFormat="1" ht="13.5" hidden="1" customHeight="1" x14ac:dyDescent="0.2"/>
    <row r="128" s="263" customFormat="1" ht="13.5" hidden="1" customHeight="1" x14ac:dyDescent="0.2"/>
    <row r="129" s="263" customFormat="1" ht="13.5" hidden="1" customHeight="1" x14ac:dyDescent="0.2"/>
    <row r="130" s="263" customFormat="1" ht="13.5" hidden="1" customHeight="1" x14ac:dyDescent="0.2"/>
    <row r="131" s="263" customFormat="1" ht="13.5" hidden="1" customHeight="1" x14ac:dyDescent="0.2"/>
    <row r="132" s="263" customFormat="1" ht="13.5" hidden="1" customHeight="1" x14ac:dyDescent="0.2"/>
    <row r="133" s="263" customFormat="1" ht="13.5" hidden="1" customHeight="1" x14ac:dyDescent="0.2"/>
    <row r="134" s="263" customFormat="1" ht="13.5" hidden="1" customHeight="1" x14ac:dyDescent="0.2"/>
    <row r="135" s="263" customFormat="1" ht="13.5" hidden="1" customHeight="1" x14ac:dyDescent="0.2"/>
    <row r="136" s="263" customFormat="1" ht="13.5" hidden="1" customHeight="1" x14ac:dyDescent="0.2"/>
    <row r="137" s="263" customFormat="1" ht="13.5" hidden="1" customHeight="1" x14ac:dyDescent="0.2"/>
    <row r="138" s="263" customFormat="1" ht="13.5" hidden="1" customHeight="1" x14ac:dyDescent="0.2"/>
    <row r="139" s="263" customFormat="1" ht="13.5" hidden="1" customHeight="1" x14ac:dyDescent="0.2"/>
    <row r="140" s="263" customFormat="1" ht="13.5" hidden="1" customHeight="1" x14ac:dyDescent="0.2"/>
    <row r="141" s="263" customFormat="1" ht="13.5" hidden="1" customHeight="1" x14ac:dyDescent="0.2"/>
    <row r="142" s="263" customFormat="1" ht="13.5" hidden="1" customHeight="1" x14ac:dyDescent="0.2"/>
    <row r="143" s="263" customFormat="1" ht="13.5" hidden="1" customHeight="1" x14ac:dyDescent="0.2"/>
    <row r="144" s="263" customFormat="1" ht="13.5" hidden="1" customHeight="1" x14ac:dyDescent="0.2"/>
    <row r="145" s="263" customFormat="1" ht="13.5" hidden="1" customHeight="1" x14ac:dyDescent="0.2"/>
    <row r="146" s="263" customFormat="1" ht="13.5" hidden="1" customHeight="1" x14ac:dyDescent="0.2"/>
    <row r="147" s="263" customFormat="1" ht="13.5" hidden="1" customHeight="1" x14ac:dyDescent="0.2"/>
    <row r="148" s="263" customFormat="1" ht="13.5" hidden="1" customHeight="1" x14ac:dyDescent="0.2"/>
    <row r="149" s="263" customFormat="1" ht="13.5" hidden="1" customHeight="1" x14ac:dyDescent="0.2"/>
    <row r="150" s="263" customFormat="1" ht="13.5" hidden="1" customHeight="1" x14ac:dyDescent="0.2"/>
    <row r="151" s="263" customFormat="1" ht="13.5" hidden="1" customHeight="1" x14ac:dyDescent="0.2"/>
    <row r="152" s="263" customFormat="1" ht="13.5" hidden="1" customHeight="1" x14ac:dyDescent="0.2"/>
    <row r="153" s="263" customFormat="1" ht="13.5" hidden="1" customHeight="1" x14ac:dyDescent="0.2"/>
    <row r="154" s="263" customFormat="1" ht="13.5" hidden="1" customHeight="1" x14ac:dyDescent="0.2"/>
    <row r="155" s="263" customFormat="1" ht="13.5" hidden="1" customHeight="1" x14ac:dyDescent="0.2"/>
    <row r="156" s="263" customFormat="1" ht="13.5" hidden="1" customHeight="1" x14ac:dyDescent="0.2"/>
    <row r="157" s="263" customFormat="1" ht="13.5" hidden="1" customHeight="1" x14ac:dyDescent="0.2"/>
    <row r="158" s="263" customFormat="1" ht="13.5" hidden="1" customHeight="1" x14ac:dyDescent="0.2"/>
    <row r="159" s="263" customFormat="1" ht="13.5" hidden="1" customHeight="1" x14ac:dyDescent="0.2"/>
    <row r="160" s="263" customFormat="1" ht="13.5" hidden="1" customHeight="1" x14ac:dyDescent="0.2"/>
  </sheetData>
  <sheetProtection algorithmName="SHA-512" hashValue="tbJZd77Kc8rhmfhSQL2423eijYWPEsQgEeKyIvwT/sx2lms2V2YU1fnO39lWFLShbRwYlgFCrUhLPV3/WL/KiA==" saltValue="Ni+cL73PwaMt6nC3bmCNq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4812B-5D5D-470A-B62B-A67B5CEBDD6E}">
  <sheetPr>
    <pageSetUpPr fitToPage="1"/>
  </sheetPr>
  <dimension ref="A1:DR125"/>
  <sheetViews>
    <sheetView showGridLines="0" topLeftCell="A95" zoomScaleNormal="100" zoomScaleSheetLayoutView="70" workbookViewId="0">
      <selection activeCell="AN65" sqref="AN65:DC69"/>
    </sheetView>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O28" s="261"/>
      <c r="T28" s="261"/>
      <c r="AH28" s="261"/>
    </row>
    <row r="29" spans="12:34" ht="13.2" x14ac:dyDescent="0.2"/>
    <row r="30" spans="12:34" ht="13.2" x14ac:dyDescent="0.2"/>
    <row r="31" spans="12:34" ht="13.2" x14ac:dyDescent="0.2">
      <c r="Q31" s="261"/>
    </row>
    <row r="32" spans="12:34" ht="13.2" x14ac:dyDescent="0.2">
      <c r="L32" s="261"/>
    </row>
    <row r="33" spans="2:34" ht="13.2" x14ac:dyDescent="0.2">
      <c r="C33" s="261"/>
      <c r="E33" s="261"/>
      <c r="G33" s="261"/>
      <c r="I33" s="261"/>
      <c r="X33" s="261"/>
    </row>
    <row r="34" spans="2:34" ht="13.2" x14ac:dyDescent="0.2">
      <c r="B34" s="261"/>
      <c r="P34" s="261"/>
      <c r="R34" s="261"/>
      <c r="T34" s="261"/>
    </row>
    <row r="35" spans="2:34" ht="13.2" x14ac:dyDescent="0.2">
      <c r="D35" s="261"/>
      <c r="W35" s="261"/>
      <c r="AC35" s="261"/>
      <c r="AD35" s="261"/>
      <c r="AE35" s="261"/>
      <c r="AF35" s="261"/>
      <c r="AG35" s="261"/>
      <c r="AH35" s="261"/>
    </row>
    <row r="36" spans="2:34" ht="13.2" x14ac:dyDescent="0.2">
      <c r="H36" s="261"/>
      <c r="J36" s="261"/>
      <c r="K36" s="261"/>
      <c r="M36" s="261"/>
      <c r="Y36" s="261"/>
      <c r="Z36" s="261"/>
      <c r="AA36" s="261"/>
      <c r="AB36" s="261"/>
      <c r="AC36" s="261"/>
      <c r="AD36" s="261"/>
      <c r="AE36" s="261"/>
      <c r="AF36" s="261"/>
      <c r="AG36" s="261"/>
      <c r="AH36" s="261"/>
    </row>
    <row r="37" spans="2:34" ht="13.2" x14ac:dyDescent="0.2">
      <c r="AH37" s="261"/>
    </row>
    <row r="38" spans="2:34" ht="13.2" x14ac:dyDescent="0.2">
      <c r="AG38" s="261"/>
      <c r="AH38" s="261"/>
    </row>
    <row r="39" spans="2:34" ht="13.2" x14ac:dyDescent="0.2"/>
    <row r="40" spans="2:34" ht="13.2" x14ac:dyDescent="0.2">
      <c r="X40" s="261"/>
    </row>
    <row r="41" spans="2:34" ht="13.2" x14ac:dyDescent="0.2">
      <c r="R41" s="261"/>
    </row>
    <row r="42" spans="2:34" ht="13.2" x14ac:dyDescent="0.2">
      <c r="W42" s="261"/>
    </row>
    <row r="43" spans="2:34" ht="13.2" x14ac:dyDescent="0.2">
      <c r="Y43" s="261"/>
      <c r="Z43" s="261"/>
      <c r="AA43" s="261"/>
      <c r="AB43" s="261"/>
      <c r="AC43" s="261"/>
      <c r="AD43" s="261"/>
      <c r="AE43" s="261"/>
      <c r="AF43" s="261"/>
      <c r="AG43" s="261"/>
      <c r="AH43" s="261"/>
    </row>
    <row r="44" spans="2:34" ht="13.2" x14ac:dyDescent="0.2">
      <c r="AH44" s="261"/>
    </row>
    <row r="45" spans="2:34" ht="13.2" x14ac:dyDescent="0.2">
      <c r="X45" s="261"/>
    </row>
    <row r="46" spans="2:34" ht="13.2" x14ac:dyDescent="0.2"/>
    <row r="47" spans="2:34" ht="13.2" x14ac:dyDescent="0.2"/>
    <row r="48" spans="2:34" ht="13.2" x14ac:dyDescent="0.2">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521</v>
      </c>
    </row>
  </sheetData>
  <sheetProtection algorithmName="SHA-512" hashValue="yyUaS++iw01eyP4oRDw5RY+e5XOqgmFhRe0rayhzYCw0e6PDn2dxl/FJ+J8ltWKgljLifIR6eTmERF+3WLOiHg==" saltValue="8EdynxBtIcmIasF/wyj+r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83175-4F68-4210-9748-ADCFE211FC9C}">
  <sheetPr>
    <pageSetUpPr fitToPage="1"/>
  </sheetPr>
  <dimension ref="A1:DR125"/>
  <sheetViews>
    <sheetView showGridLines="0" zoomScaleNormal="100" zoomScaleSheetLayoutView="55" workbookViewId="0">
      <selection activeCell="AN65" sqref="AN65:DC69"/>
    </sheetView>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2:34" ht="13.5" customHeight="1" x14ac:dyDescent="0.2">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2:34" ht="13.2" x14ac:dyDescent="0.2">
      <c r="S2" s="261"/>
      <c r="AH2" s="261"/>
    </row>
    <row r="3" spans="2: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2:34" ht="13.2" x14ac:dyDescent="0.2"/>
    <row r="5" spans="2:34" ht="13.2" x14ac:dyDescent="0.2"/>
    <row r="6" spans="2:34" ht="13.2" x14ac:dyDescent="0.2"/>
    <row r="7" spans="2:34" ht="13.2" x14ac:dyDescent="0.2"/>
    <row r="8" spans="2:34" ht="13.2" x14ac:dyDescent="0.2"/>
    <row r="9" spans="2:34" ht="13.2" x14ac:dyDescent="0.2">
      <c r="AH9" s="26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O28" s="261"/>
      <c r="T28" s="261"/>
      <c r="AH28" s="261"/>
    </row>
    <row r="29" spans="12:34" ht="13.2" x14ac:dyDescent="0.2"/>
    <row r="30" spans="12:34" ht="13.2" x14ac:dyDescent="0.2"/>
    <row r="31" spans="12:34" ht="13.2" x14ac:dyDescent="0.2">
      <c r="Q31" s="261"/>
    </row>
    <row r="32" spans="12:34" ht="13.2" x14ac:dyDescent="0.2">
      <c r="L32" s="261"/>
    </row>
    <row r="33" spans="2:34" ht="13.2" x14ac:dyDescent="0.2">
      <c r="C33" s="261"/>
      <c r="E33" s="261"/>
      <c r="G33" s="261"/>
      <c r="I33" s="261"/>
      <c r="X33" s="261"/>
    </row>
    <row r="34" spans="2:34" ht="13.2" x14ac:dyDescent="0.2">
      <c r="B34" s="261"/>
      <c r="P34" s="261"/>
      <c r="R34" s="261"/>
      <c r="T34" s="261"/>
    </row>
    <row r="35" spans="2:34" ht="13.2" x14ac:dyDescent="0.2">
      <c r="D35" s="261"/>
      <c r="W35" s="261"/>
      <c r="AC35" s="261"/>
      <c r="AD35" s="261"/>
      <c r="AE35" s="261"/>
      <c r="AF35" s="261"/>
      <c r="AG35" s="261"/>
      <c r="AH35" s="261"/>
    </row>
    <row r="36" spans="2:34" ht="13.2" x14ac:dyDescent="0.2">
      <c r="H36" s="261"/>
      <c r="J36" s="261"/>
      <c r="K36" s="261"/>
      <c r="M36" s="261"/>
      <c r="Y36" s="261"/>
      <c r="Z36" s="261"/>
      <c r="AA36" s="261"/>
      <c r="AB36" s="261"/>
      <c r="AC36" s="261"/>
      <c r="AD36" s="261"/>
      <c r="AE36" s="261"/>
      <c r="AF36" s="261"/>
      <c r="AG36" s="261"/>
      <c r="AH36" s="261"/>
    </row>
    <row r="37" spans="2:34" ht="13.2" x14ac:dyDescent="0.2">
      <c r="AH37" s="261"/>
    </row>
    <row r="38" spans="2:34" ht="13.2" x14ac:dyDescent="0.2">
      <c r="AG38" s="261"/>
      <c r="AH38" s="261"/>
    </row>
    <row r="39" spans="2:34" ht="13.2" x14ac:dyDescent="0.2"/>
    <row r="40" spans="2:34" ht="13.2" x14ac:dyDescent="0.2">
      <c r="X40" s="261"/>
    </row>
    <row r="41" spans="2:34" ht="13.2" x14ac:dyDescent="0.2">
      <c r="R41" s="261"/>
    </row>
    <row r="42" spans="2:34" ht="13.2" x14ac:dyDescent="0.2">
      <c r="W42" s="261"/>
    </row>
    <row r="43" spans="2:34" ht="13.2" x14ac:dyDescent="0.2">
      <c r="Y43" s="261"/>
      <c r="Z43" s="261"/>
      <c r="AA43" s="261"/>
      <c r="AB43" s="261"/>
      <c r="AC43" s="261"/>
      <c r="AD43" s="261"/>
      <c r="AE43" s="261"/>
      <c r="AF43" s="261"/>
      <c r="AG43" s="261"/>
      <c r="AH43" s="261"/>
    </row>
    <row r="44" spans="2:34" ht="13.2" x14ac:dyDescent="0.2">
      <c r="AH44" s="261"/>
    </row>
    <row r="45" spans="2:34" ht="13.2" x14ac:dyDescent="0.2">
      <c r="X45" s="261"/>
    </row>
    <row r="46" spans="2:34" ht="13.2" x14ac:dyDescent="0.2"/>
    <row r="47" spans="2:34" ht="13.2" x14ac:dyDescent="0.2"/>
    <row r="48" spans="2:34" ht="13.2" x14ac:dyDescent="0.2">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c r="AG59" s="261"/>
      <c r="AH59" s="261"/>
    </row>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521</v>
      </c>
    </row>
  </sheetData>
  <sheetProtection algorithmName="SHA-512" hashValue="Cx3O0/0+EzEB50qR/Yt4u2UnQzlec26IzqRhBJCmWvzRtNsXZDyj3YQD78HltcduutFfgza8AdxMVtjJUAglRw==" saltValue="kpQSizJ0hn+MhCgYq3y43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8" customWidth="1"/>
    <col min="2" max="8" width="13.33203125" style="148" customWidth="1"/>
    <col min="9" max="16384" width="11.109375" style="148"/>
  </cols>
  <sheetData>
    <row r="1" spans="1:8" x14ac:dyDescent="0.2">
      <c r="A1" s="142"/>
      <c r="B1" s="143"/>
      <c r="C1" s="144"/>
      <c r="D1" s="145"/>
      <c r="E1" s="146"/>
      <c r="F1" s="146"/>
      <c r="G1" s="146"/>
      <c r="H1" s="147"/>
    </row>
    <row r="2" spans="1:8" x14ac:dyDescent="0.2">
      <c r="A2" s="149"/>
      <c r="B2" s="150"/>
      <c r="C2" s="151"/>
      <c r="D2" s="152" t="s">
        <v>52</v>
      </c>
      <c r="E2" s="153"/>
      <c r="F2" s="154" t="s">
        <v>571</v>
      </c>
      <c r="G2" s="155"/>
      <c r="H2" s="156"/>
    </row>
    <row r="3" spans="1:8" x14ac:dyDescent="0.2">
      <c r="A3" s="152" t="s">
        <v>564</v>
      </c>
      <c r="B3" s="157"/>
      <c r="C3" s="158"/>
      <c r="D3" s="159">
        <v>217748</v>
      </c>
      <c r="E3" s="160"/>
      <c r="F3" s="161">
        <v>310300</v>
      </c>
      <c r="G3" s="162"/>
      <c r="H3" s="163"/>
    </row>
    <row r="4" spans="1:8" x14ac:dyDescent="0.2">
      <c r="A4" s="164"/>
      <c r="B4" s="165"/>
      <c r="C4" s="166"/>
      <c r="D4" s="167">
        <v>144573</v>
      </c>
      <c r="E4" s="168"/>
      <c r="F4" s="169">
        <v>157576</v>
      </c>
      <c r="G4" s="170"/>
      <c r="H4" s="171"/>
    </row>
    <row r="5" spans="1:8" x14ac:dyDescent="0.2">
      <c r="A5" s="152" t="s">
        <v>566</v>
      </c>
      <c r="B5" s="157"/>
      <c r="C5" s="158"/>
      <c r="D5" s="159">
        <v>209921</v>
      </c>
      <c r="E5" s="160"/>
      <c r="F5" s="161">
        <v>317319</v>
      </c>
      <c r="G5" s="162"/>
      <c r="H5" s="163"/>
    </row>
    <row r="6" spans="1:8" x14ac:dyDescent="0.2">
      <c r="A6" s="164"/>
      <c r="B6" s="165"/>
      <c r="C6" s="166"/>
      <c r="D6" s="167">
        <v>115146</v>
      </c>
      <c r="E6" s="168"/>
      <c r="F6" s="169">
        <v>164214</v>
      </c>
      <c r="G6" s="170"/>
      <c r="H6" s="171"/>
    </row>
    <row r="7" spans="1:8" x14ac:dyDescent="0.2">
      <c r="A7" s="152" t="s">
        <v>567</v>
      </c>
      <c r="B7" s="157"/>
      <c r="C7" s="158"/>
      <c r="D7" s="159">
        <v>224129</v>
      </c>
      <c r="E7" s="160"/>
      <c r="F7" s="161">
        <v>289738</v>
      </c>
      <c r="G7" s="162"/>
      <c r="H7" s="163"/>
    </row>
    <row r="8" spans="1:8" x14ac:dyDescent="0.2">
      <c r="A8" s="164"/>
      <c r="B8" s="165"/>
      <c r="C8" s="166"/>
      <c r="D8" s="167">
        <v>139800</v>
      </c>
      <c r="E8" s="168"/>
      <c r="F8" s="169">
        <v>156238</v>
      </c>
      <c r="G8" s="170"/>
      <c r="H8" s="171"/>
    </row>
    <row r="9" spans="1:8" x14ac:dyDescent="0.2">
      <c r="A9" s="152" t="s">
        <v>568</v>
      </c>
      <c r="B9" s="157"/>
      <c r="C9" s="158"/>
      <c r="D9" s="159">
        <v>127399</v>
      </c>
      <c r="E9" s="160"/>
      <c r="F9" s="161">
        <v>316937</v>
      </c>
      <c r="G9" s="162"/>
      <c r="H9" s="163"/>
    </row>
    <row r="10" spans="1:8" x14ac:dyDescent="0.2">
      <c r="A10" s="164"/>
      <c r="B10" s="165"/>
      <c r="C10" s="166"/>
      <c r="D10" s="167">
        <v>46467</v>
      </c>
      <c r="E10" s="168"/>
      <c r="F10" s="169">
        <v>199150</v>
      </c>
      <c r="G10" s="170"/>
      <c r="H10" s="171"/>
    </row>
    <row r="11" spans="1:8" x14ac:dyDescent="0.2">
      <c r="A11" s="152" t="s">
        <v>569</v>
      </c>
      <c r="B11" s="157"/>
      <c r="C11" s="158"/>
      <c r="D11" s="159">
        <v>120060</v>
      </c>
      <c r="E11" s="160"/>
      <c r="F11" s="161">
        <v>332350</v>
      </c>
      <c r="G11" s="162"/>
      <c r="H11" s="163"/>
    </row>
    <row r="12" spans="1:8" x14ac:dyDescent="0.2">
      <c r="A12" s="164"/>
      <c r="B12" s="165"/>
      <c r="C12" s="172"/>
      <c r="D12" s="167">
        <v>56842</v>
      </c>
      <c r="E12" s="168"/>
      <c r="F12" s="169">
        <v>200453</v>
      </c>
      <c r="G12" s="170"/>
      <c r="H12" s="171"/>
    </row>
    <row r="13" spans="1:8" x14ac:dyDescent="0.2">
      <c r="A13" s="152"/>
      <c r="B13" s="157"/>
      <c r="C13" s="158"/>
      <c r="D13" s="159">
        <v>179851</v>
      </c>
      <c r="E13" s="160"/>
      <c r="F13" s="161">
        <v>313329</v>
      </c>
      <c r="G13" s="173"/>
      <c r="H13" s="163"/>
    </row>
    <row r="14" spans="1:8" x14ac:dyDescent="0.2">
      <c r="A14" s="164"/>
      <c r="B14" s="165"/>
      <c r="C14" s="166"/>
      <c r="D14" s="167">
        <v>100566</v>
      </c>
      <c r="E14" s="168"/>
      <c r="F14" s="169">
        <v>175526</v>
      </c>
      <c r="G14" s="170"/>
      <c r="H14" s="171"/>
    </row>
    <row r="17" spans="1:11" x14ac:dyDescent="0.2">
      <c r="A17" s="148" t="s">
        <v>53</v>
      </c>
    </row>
    <row r="18" spans="1:11" x14ac:dyDescent="0.2">
      <c r="A18" s="174"/>
      <c r="B18" s="174" t="str">
        <f>実質収支比率等に係る経年分析!F$46</f>
        <v>H28</v>
      </c>
      <c r="C18" s="174" t="str">
        <f>実質収支比率等に係る経年分析!G$46</f>
        <v>H29</v>
      </c>
      <c r="D18" s="174" t="str">
        <f>実質収支比率等に係る経年分析!H$46</f>
        <v>H30</v>
      </c>
      <c r="E18" s="174" t="str">
        <f>実質収支比率等に係る経年分析!I$46</f>
        <v>R01</v>
      </c>
      <c r="F18" s="174" t="str">
        <f>実質収支比率等に係る経年分析!J$46</f>
        <v>R02</v>
      </c>
    </row>
    <row r="19" spans="1:11" x14ac:dyDescent="0.2">
      <c r="A19" s="174" t="s">
        <v>54</v>
      </c>
      <c r="B19" s="174">
        <f>ROUND(VALUE(SUBSTITUTE(実質収支比率等に係る経年分析!F$48,"▲","-")),2)</f>
        <v>9.0399999999999991</v>
      </c>
      <c r="C19" s="174">
        <f>ROUND(VALUE(SUBSTITUTE(実質収支比率等に係る経年分析!G$48,"▲","-")),2)</f>
        <v>11.85</v>
      </c>
      <c r="D19" s="174">
        <f>ROUND(VALUE(SUBSTITUTE(実質収支比率等に係る経年分析!H$48,"▲","-")),2)</f>
        <v>10.5</v>
      </c>
      <c r="E19" s="174">
        <f>ROUND(VALUE(SUBSTITUTE(実質収支比率等に係る経年分析!I$48,"▲","-")),2)</f>
        <v>7.22</v>
      </c>
      <c r="F19" s="174">
        <f>ROUND(VALUE(SUBSTITUTE(実質収支比率等に係る経年分析!J$48,"▲","-")),2)</f>
        <v>5.63</v>
      </c>
    </row>
    <row r="20" spans="1:11" x14ac:dyDescent="0.2">
      <c r="A20" s="174" t="s">
        <v>55</v>
      </c>
      <c r="B20" s="174">
        <f>ROUND(VALUE(SUBSTITUTE(実質収支比率等に係る経年分析!F$47,"▲","-")),2)</f>
        <v>36.159999999999997</v>
      </c>
      <c r="C20" s="174">
        <f>ROUND(VALUE(SUBSTITUTE(実質収支比率等に係る経年分析!G$47,"▲","-")),2)</f>
        <v>31.08</v>
      </c>
      <c r="D20" s="174">
        <f>ROUND(VALUE(SUBSTITUTE(実質収支比率等に係る経年分析!H$47,"▲","-")),2)</f>
        <v>23.42</v>
      </c>
      <c r="E20" s="174">
        <f>ROUND(VALUE(SUBSTITUTE(実質収支比率等に係る経年分析!I$47,"▲","-")),2)</f>
        <v>20.75</v>
      </c>
      <c r="F20" s="174">
        <f>ROUND(VALUE(SUBSTITUTE(実質収支比率等に係る経年分析!J$47,"▲","-")),2)</f>
        <v>19.72</v>
      </c>
    </row>
    <row r="21" spans="1:11" x14ac:dyDescent="0.2">
      <c r="A21" s="174" t="s">
        <v>56</v>
      </c>
      <c r="B21" s="174">
        <f>IF(ISNUMBER(VALUE(SUBSTITUTE(実質収支比率等に係る経年分析!F$49,"▲","-"))),ROUND(VALUE(SUBSTITUTE(実質収支比率等に係る経年分析!F$49,"▲","-")),2),NA())</f>
        <v>-3.55</v>
      </c>
      <c r="C21" s="174">
        <f>IF(ISNUMBER(VALUE(SUBSTITUTE(実質収支比率等に係る経年分析!G$49,"▲","-"))),ROUND(VALUE(SUBSTITUTE(実質収支比率等に係る経年分析!G$49,"▲","-")),2),NA())</f>
        <v>-4.21</v>
      </c>
      <c r="D21" s="174">
        <f>IF(ISNUMBER(VALUE(SUBSTITUTE(実質収支比率等に係る経年分析!H$49,"▲","-"))),ROUND(VALUE(SUBSTITUTE(実質収支比率等に係る経年分析!H$49,"▲","-")),2),NA())</f>
        <v>-10.17</v>
      </c>
      <c r="E21" s="174">
        <f>IF(ISNUMBER(VALUE(SUBSTITUTE(実質収支比率等に係る経年分析!I$49,"▲","-"))),ROUND(VALUE(SUBSTITUTE(実質収支比率等に係る経年分析!I$49,"▲","-")),2),NA())</f>
        <v>-5.49</v>
      </c>
      <c r="F21" s="174">
        <f>IF(ISNUMBER(VALUE(SUBSTITUTE(実質収支比率等に係る経年分析!J$49,"▲","-"))),ROUND(VALUE(SUBSTITUTE(実質収支比率等に係る経年分析!J$49,"▲","-")),2),NA())</f>
        <v>-1.23</v>
      </c>
    </row>
    <row r="24" spans="1:11" x14ac:dyDescent="0.2">
      <c r="A24" s="148" t="s">
        <v>57</v>
      </c>
    </row>
    <row r="25" spans="1:11" x14ac:dyDescent="0.2">
      <c r="A25" s="175"/>
      <c r="B25" s="175" t="str">
        <f>連結実質赤字比率に係る赤字・黒字の構成分析!F$33</f>
        <v>H28</v>
      </c>
      <c r="C25" s="175"/>
      <c r="D25" s="175" t="str">
        <f>連結実質赤字比率に係る赤字・黒字の構成分析!G$33</f>
        <v>H29</v>
      </c>
      <c r="E25" s="175"/>
      <c r="F25" s="175" t="str">
        <f>連結実質赤字比率に係る赤字・黒字の構成分析!H$33</f>
        <v>H30</v>
      </c>
      <c r="G25" s="175"/>
      <c r="H25" s="175" t="str">
        <f>連結実質赤字比率に係る赤字・黒字の構成分析!I$33</f>
        <v>R01</v>
      </c>
      <c r="I25" s="175"/>
      <c r="J25" s="175" t="str">
        <f>連結実質赤字比率に係る赤字・黒字の構成分析!J$33</f>
        <v>R02</v>
      </c>
      <c r="K25" s="175"/>
    </row>
    <row r="26" spans="1:11" x14ac:dyDescent="0.2">
      <c r="A26" s="175"/>
      <c r="B26" s="175" t="s">
        <v>58</v>
      </c>
      <c r="C26" s="175" t="s">
        <v>59</v>
      </c>
      <c r="D26" s="175" t="s">
        <v>58</v>
      </c>
      <c r="E26" s="175" t="s">
        <v>59</v>
      </c>
      <c r="F26" s="175" t="s">
        <v>58</v>
      </c>
      <c r="G26" s="175" t="s">
        <v>59</v>
      </c>
      <c r="H26" s="175" t="s">
        <v>58</v>
      </c>
      <c r="I26" s="175" t="s">
        <v>59</v>
      </c>
      <c r="J26" s="175" t="s">
        <v>58</v>
      </c>
      <c r="K26" s="175" t="s">
        <v>59</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簡易排水施設事業特別会計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農業集落排水事業特別会計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0.04</v>
      </c>
    </row>
    <row r="32" spans="1:11" x14ac:dyDescent="0.2">
      <c r="A32" s="175" t="str">
        <f>IF(連結実質赤字比率に係る赤字・黒字の構成分析!C$38="",NA(),連結実質赤字比率に係る赤字・黒字の構成分析!C$38)</f>
        <v>介護保険事業特別会計（保険事業勘定）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0.72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0.82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0.31</v>
      </c>
    </row>
    <row r="33" spans="1:16" x14ac:dyDescent="0.2">
      <c r="A33" s="175" t="str">
        <f>IF(連結実質赤字比率に係る赤字・黒字の構成分析!C$37="",NA(),連結実質赤字比率に係る赤字・黒字の構成分析!C$37)</f>
        <v>国民健康保険事業費特別会計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1.0900000000000001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1.35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1.44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0.86</v>
      </c>
    </row>
    <row r="34" spans="1:16" x14ac:dyDescent="0.2">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9.0299999999999994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11.84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10.49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7.22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5.65</v>
      </c>
    </row>
    <row r="35" spans="1:16" x14ac:dyDescent="0.2">
      <c r="A35" s="175" t="str">
        <f>IF(連結実質赤字比率に係る赤字・黒字の構成分析!C$35="",NA(),連結実質赤字比率に係る赤字・黒字の構成分析!C$35)</f>
        <v>簡易水道事業費特別会計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0.01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0.02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0.02</v>
      </c>
      <c r="J35" s="175">
        <f>IF(ROUND(VALUE(SUBSTITUTE(連結実質赤字比率に係る赤字・黒字の構成分析!J$35,"▲", "-")), 2) &lt; 0, ABS(ROUND(VALUE(SUBSTITUTE(連結実質赤字比率に係る赤字・黒字の構成分析!J$35,"▲", "-")), 2)), NA())</f>
        <v>0.19</v>
      </c>
      <c r="K35" s="175" t="e">
        <f>IF(ROUND(VALUE(SUBSTITUTE(連結実質赤字比率に係る赤字・黒字の構成分析!J$35,"▲", "-")), 2) &gt;= 0, ABS(ROUND(VALUE(SUBSTITUTE(連結実質赤字比率に係る赤字・黒字の構成分析!J$35,"▲", "-")), 2)), NA())</f>
        <v>#N/A</v>
      </c>
    </row>
    <row r="36" spans="1:16" x14ac:dyDescent="0.2">
      <c r="A36" s="175" t="str">
        <f>IF(連結実質赤字比率に係る赤字・黒字の構成分析!C$34="",NA(),連結実質赤字比率に係る赤字・黒字の構成分析!C$34)</f>
        <v>特定環境保全下水道事業特別会計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0.05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0.08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0.12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0.08</v>
      </c>
      <c r="J36" s="175">
        <f>IF(ROUND(VALUE(SUBSTITUTE(連結実質赤字比率に係る赤字・黒字の構成分析!J$34,"▲", "-")), 2) &lt; 0, ABS(ROUND(VALUE(SUBSTITUTE(連結実質赤字比率に係る赤字・黒字の構成分析!J$34,"▲", "-")), 2)), NA())</f>
        <v>0.41</v>
      </c>
      <c r="K36" s="175" t="e">
        <f>IF(ROUND(VALUE(SUBSTITUTE(連結実質赤字比率に係る赤字・黒字の構成分析!J$34,"▲", "-")), 2) &gt;= 0, ABS(ROUND(VALUE(SUBSTITUTE(連結実質赤字比率に係る赤字・黒字の構成分析!J$34,"▲", "-")), 2)), NA())</f>
        <v>#N/A</v>
      </c>
    </row>
    <row r="39" spans="1:16" x14ac:dyDescent="0.2">
      <c r="A39" s="148" t="s">
        <v>60</v>
      </c>
    </row>
    <row r="40" spans="1:16" x14ac:dyDescent="0.2">
      <c r="A40" s="176"/>
      <c r="B40" s="176" t="str">
        <f>'実質公債費比率（分子）の構造'!K$44</f>
        <v>H28</v>
      </c>
      <c r="C40" s="176"/>
      <c r="D40" s="176"/>
      <c r="E40" s="176" t="str">
        <f>'実質公債費比率（分子）の構造'!L$44</f>
        <v>H29</v>
      </c>
      <c r="F40" s="176"/>
      <c r="G40" s="176"/>
      <c r="H40" s="176" t="str">
        <f>'実質公債費比率（分子）の構造'!M$44</f>
        <v>H30</v>
      </c>
      <c r="I40" s="176"/>
      <c r="J40" s="176"/>
      <c r="K40" s="176" t="str">
        <f>'実質公債費比率（分子）の構造'!N$44</f>
        <v>R01</v>
      </c>
      <c r="L40" s="176"/>
      <c r="M40" s="176"/>
      <c r="N40" s="176" t="str">
        <f>'実質公債費比率（分子）の構造'!O$44</f>
        <v>R02</v>
      </c>
      <c r="O40" s="176"/>
      <c r="P40" s="176"/>
    </row>
    <row r="41" spans="1:16" x14ac:dyDescent="0.2">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2">
      <c r="A42" s="176" t="s">
        <v>63</v>
      </c>
      <c r="B42" s="176"/>
      <c r="C42" s="176"/>
      <c r="D42" s="176">
        <f>'実質公債費比率（分子）の構造'!K$52</f>
        <v>415</v>
      </c>
      <c r="E42" s="176"/>
      <c r="F42" s="176"/>
      <c r="G42" s="176">
        <f>'実質公債費比率（分子）の構造'!L$52</f>
        <v>403</v>
      </c>
      <c r="H42" s="176"/>
      <c r="I42" s="176"/>
      <c r="J42" s="176">
        <f>'実質公債費比率（分子）の構造'!M$52</f>
        <v>387</v>
      </c>
      <c r="K42" s="176"/>
      <c r="L42" s="176"/>
      <c r="M42" s="176">
        <f>'実質公債費比率（分子）の構造'!N$52</f>
        <v>397</v>
      </c>
      <c r="N42" s="176"/>
      <c r="O42" s="176"/>
      <c r="P42" s="176">
        <f>'実質公債費比率（分子）の構造'!O$52</f>
        <v>415</v>
      </c>
    </row>
    <row r="43" spans="1:16" x14ac:dyDescent="0.2">
      <c r="A43" s="176" t="s">
        <v>64</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2">
      <c r="A44" s="176" t="s">
        <v>65</v>
      </c>
      <c r="B44" s="176">
        <f>'実質公債費比率（分子）の構造'!K$50</f>
        <v>5</v>
      </c>
      <c r="C44" s="176"/>
      <c r="D44" s="176"/>
      <c r="E44" s="176">
        <f>'実質公債費比率（分子）の構造'!L$50</f>
        <v>3</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2">
      <c r="A45" s="176" t="s">
        <v>66</v>
      </c>
      <c r="B45" s="176">
        <f>'実質公債費比率（分子）の構造'!K$49</f>
        <v>5</v>
      </c>
      <c r="C45" s="176"/>
      <c r="D45" s="176"/>
      <c r="E45" s="176">
        <f>'実質公債費比率（分子）の構造'!L$49</f>
        <v>12</v>
      </c>
      <c r="F45" s="176"/>
      <c r="G45" s="176"/>
      <c r="H45" s="176">
        <f>'実質公債費比率（分子）の構造'!M$49</f>
        <v>9</v>
      </c>
      <c r="I45" s="176"/>
      <c r="J45" s="176"/>
      <c r="K45" s="176">
        <f>'実質公債費比率（分子）の構造'!N$49</f>
        <v>9</v>
      </c>
      <c r="L45" s="176"/>
      <c r="M45" s="176"/>
      <c r="N45" s="176">
        <f>'実質公債費比率（分子）の構造'!O$49</f>
        <v>15</v>
      </c>
      <c r="O45" s="176"/>
      <c r="P45" s="176"/>
    </row>
    <row r="46" spans="1:16" x14ac:dyDescent="0.2">
      <c r="A46" s="176" t="s">
        <v>67</v>
      </c>
      <c r="B46" s="176">
        <f>'実質公債費比率（分子）の構造'!K$48</f>
        <v>144</v>
      </c>
      <c r="C46" s="176"/>
      <c r="D46" s="176"/>
      <c r="E46" s="176">
        <f>'実質公債費比率（分子）の構造'!L$48</f>
        <v>202</v>
      </c>
      <c r="F46" s="176"/>
      <c r="G46" s="176"/>
      <c r="H46" s="176">
        <f>'実質公債費比率（分子）の構造'!M$48</f>
        <v>222</v>
      </c>
      <c r="I46" s="176"/>
      <c r="J46" s="176"/>
      <c r="K46" s="176">
        <f>'実質公債費比率（分子）の構造'!N$48</f>
        <v>236</v>
      </c>
      <c r="L46" s="176"/>
      <c r="M46" s="176"/>
      <c r="N46" s="176">
        <f>'実質公債費比率（分子）の構造'!O$48</f>
        <v>237</v>
      </c>
      <c r="O46" s="176"/>
      <c r="P46" s="176"/>
    </row>
    <row r="47" spans="1:16" x14ac:dyDescent="0.2">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70</v>
      </c>
      <c r="B49" s="176">
        <f>'実質公債費比率（分子）の構造'!K$45</f>
        <v>418</v>
      </c>
      <c r="C49" s="176"/>
      <c r="D49" s="176"/>
      <c r="E49" s="176">
        <f>'実質公債費比率（分子）の構造'!L$45</f>
        <v>401</v>
      </c>
      <c r="F49" s="176"/>
      <c r="G49" s="176"/>
      <c r="H49" s="176">
        <f>'実質公債費比率（分子）の構造'!M$45</f>
        <v>372</v>
      </c>
      <c r="I49" s="176"/>
      <c r="J49" s="176"/>
      <c r="K49" s="176">
        <f>'実質公債費比率（分子）の構造'!N$45</f>
        <v>373</v>
      </c>
      <c r="L49" s="176"/>
      <c r="M49" s="176"/>
      <c r="N49" s="176">
        <f>'実質公債費比率（分子）の構造'!O$45</f>
        <v>397</v>
      </c>
      <c r="O49" s="176"/>
      <c r="P49" s="176"/>
    </row>
    <row r="50" spans="1:16" x14ac:dyDescent="0.2">
      <c r="A50" s="176" t="s">
        <v>71</v>
      </c>
      <c r="B50" s="176" t="e">
        <f>NA()</f>
        <v>#N/A</v>
      </c>
      <c r="C50" s="176">
        <f>IF(ISNUMBER('実質公債費比率（分子）の構造'!K$53),'実質公債費比率（分子）の構造'!K$53,NA())</f>
        <v>157</v>
      </c>
      <c r="D50" s="176" t="e">
        <f>NA()</f>
        <v>#N/A</v>
      </c>
      <c r="E50" s="176" t="e">
        <f>NA()</f>
        <v>#N/A</v>
      </c>
      <c r="F50" s="176">
        <f>IF(ISNUMBER('実質公債費比率（分子）の構造'!L$53),'実質公債費比率（分子）の構造'!L$53,NA())</f>
        <v>215</v>
      </c>
      <c r="G50" s="176" t="e">
        <f>NA()</f>
        <v>#N/A</v>
      </c>
      <c r="H50" s="176" t="e">
        <f>NA()</f>
        <v>#N/A</v>
      </c>
      <c r="I50" s="176">
        <f>IF(ISNUMBER('実質公債費比率（分子）の構造'!M$53),'実質公債費比率（分子）の構造'!M$53,NA())</f>
        <v>216</v>
      </c>
      <c r="J50" s="176" t="e">
        <f>NA()</f>
        <v>#N/A</v>
      </c>
      <c r="K50" s="176" t="e">
        <f>NA()</f>
        <v>#N/A</v>
      </c>
      <c r="L50" s="176">
        <f>IF(ISNUMBER('実質公債費比率（分子）の構造'!N$53),'実質公債費比率（分子）の構造'!N$53,NA())</f>
        <v>221</v>
      </c>
      <c r="M50" s="176" t="e">
        <f>NA()</f>
        <v>#N/A</v>
      </c>
      <c r="N50" s="176" t="e">
        <f>NA()</f>
        <v>#N/A</v>
      </c>
      <c r="O50" s="176">
        <f>IF(ISNUMBER('実質公債費比率（分子）の構造'!O$53),'実質公債費比率（分子）の構造'!O$53,NA())</f>
        <v>234</v>
      </c>
      <c r="P50" s="176" t="e">
        <f>NA()</f>
        <v>#N/A</v>
      </c>
    </row>
    <row r="53" spans="1:16" x14ac:dyDescent="0.2">
      <c r="A53" s="148" t="s">
        <v>72</v>
      </c>
    </row>
    <row r="54" spans="1:16" x14ac:dyDescent="0.2">
      <c r="A54" s="175"/>
      <c r="B54" s="175" t="str">
        <f>'将来負担比率（分子）の構造'!I$40</f>
        <v>H28</v>
      </c>
      <c r="C54" s="175"/>
      <c r="D54" s="175"/>
      <c r="E54" s="175" t="str">
        <f>'将来負担比率（分子）の構造'!J$40</f>
        <v>H29</v>
      </c>
      <c r="F54" s="175"/>
      <c r="G54" s="175"/>
      <c r="H54" s="175" t="str">
        <f>'将来負担比率（分子）の構造'!K$40</f>
        <v>H30</v>
      </c>
      <c r="I54" s="175"/>
      <c r="J54" s="175"/>
      <c r="K54" s="175" t="str">
        <f>'将来負担比率（分子）の構造'!L$40</f>
        <v>R01</v>
      </c>
      <c r="L54" s="175"/>
      <c r="M54" s="175"/>
      <c r="N54" s="175" t="str">
        <f>'将来負担比率（分子）の構造'!M$40</f>
        <v>R02</v>
      </c>
      <c r="O54" s="175"/>
      <c r="P54" s="175"/>
    </row>
    <row r="55" spans="1:16" x14ac:dyDescent="0.2">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2">
      <c r="A56" s="175" t="s">
        <v>43</v>
      </c>
      <c r="B56" s="175"/>
      <c r="C56" s="175"/>
      <c r="D56" s="175">
        <f>'将来負担比率（分子）の構造'!I$52</f>
        <v>4372</v>
      </c>
      <c r="E56" s="175"/>
      <c r="F56" s="175"/>
      <c r="G56" s="175">
        <f>'将来負担比率（分子）の構造'!J$52</f>
        <v>4353</v>
      </c>
      <c r="H56" s="175"/>
      <c r="I56" s="175"/>
      <c r="J56" s="175">
        <f>'将来負担比率（分子）の構造'!K$52</f>
        <v>4327</v>
      </c>
      <c r="K56" s="175"/>
      <c r="L56" s="175"/>
      <c r="M56" s="175">
        <f>'将来負担比率（分子）の構造'!L$52</f>
        <v>4269</v>
      </c>
      <c r="N56" s="175"/>
      <c r="O56" s="175"/>
      <c r="P56" s="175">
        <f>'将来負担比率（分子）の構造'!M$52</f>
        <v>4241</v>
      </c>
    </row>
    <row r="57" spans="1:16" x14ac:dyDescent="0.2">
      <c r="A57" s="175" t="s">
        <v>42</v>
      </c>
      <c r="B57" s="175"/>
      <c r="C57" s="175"/>
      <c r="D57" s="175">
        <f>'将来負担比率（分子）の構造'!I$51</f>
        <v>156</v>
      </c>
      <c r="E57" s="175"/>
      <c r="F57" s="175"/>
      <c r="G57" s="175">
        <f>'将来負担比率（分子）の構造'!J$51</f>
        <v>150</v>
      </c>
      <c r="H57" s="175"/>
      <c r="I57" s="175"/>
      <c r="J57" s="175">
        <f>'将来負担比率（分子）の構造'!K$51</f>
        <v>144</v>
      </c>
      <c r="K57" s="175"/>
      <c r="L57" s="175"/>
      <c r="M57" s="175">
        <f>'将来負担比率（分子）の構造'!L$51</f>
        <v>136</v>
      </c>
      <c r="N57" s="175"/>
      <c r="O57" s="175"/>
      <c r="P57" s="175">
        <f>'将来負担比率（分子）の構造'!M$51</f>
        <v>108</v>
      </c>
    </row>
    <row r="58" spans="1:16" x14ac:dyDescent="0.2">
      <c r="A58" s="175" t="s">
        <v>41</v>
      </c>
      <c r="B58" s="175"/>
      <c r="C58" s="175"/>
      <c r="D58" s="175">
        <f>'将来負担比率（分子）の構造'!I$50</f>
        <v>1464</v>
      </c>
      <c r="E58" s="175"/>
      <c r="F58" s="175"/>
      <c r="G58" s="175">
        <f>'将来負担比率（分子）の構造'!J$50</f>
        <v>1240</v>
      </c>
      <c r="H58" s="175"/>
      <c r="I58" s="175"/>
      <c r="J58" s="175">
        <f>'将来負担比率（分子）の構造'!K$50</f>
        <v>997</v>
      </c>
      <c r="K58" s="175"/>
      <c r="L58" s="175"/>
      <c r="M58" s="175">
        <f>'将来負担比率（分子）の構造'!L$50</f>
        <v>956</v>
      </c>
      <c r="N58" s="175"/>
      <c r="O58" s="175"/>
      <c r="P58" s="175">
        <f>'将来負担比率（分子）の構造'!M$50</f>
        <v>952</v>
      </c>
    </row>
    <row r="59" spans="1:16" x14ac:dyDescent="0.2">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36</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35</v>
      </c>
      <c r="B62" s="175">
        <f>'将来負担比率（分子）の構造'!I$45</f>
        <v>412</v>
      </c>
      <c r="C62" s="175"/>
      <c r="D62" s="175"/>
      <c r="E62" s="175">
        <f>'将来負担比率（分子）の構造'!J$45</f>
        <v>387</v>
      </c>
      <c r="F62" s="175"/>
      <c r="G62" s="175"/>
      <c r="H62" s="175">
        <f>'将来負担比率（分子）の構造'!K$45</f>
        <v>356</v>
      </c>
      <c r="I62" s="175"/>
      <c r="J62" s="175"/>
      <c r="K62" s="175">
        <f>'将来負担比率（分子）の構造'!L$45</f>
        <v>343</v>
      </c>
      <c r="L62" s="175"/>
      <c r="M62" s="175"/>
      <c r="N62" s="175">
        <f>'将来負担比率（分子）の構造'!M$45</f>
        <v>363</v>
      </c>
      <c r="O62" s="175"/>
      <c r="P62" s="175"/>
    </row>
    <row r="63" spans="1:16" x14ac:dyDescent="0.2">
      <c r="A63" s="175" t="s">
        <v>34</v>
      </c>
      <c r="B63" s="175">
        <f>'将来負担比率（分子）の構造'!I$44</f>
        <v>35</v>
      </c>
      <c r="C63" s="175"/>
      <c r="D63" s="175"/>
      <c r="E63" s="175">
        <f>'将来負担比率（分子）の構造'!J$44</f>
        <v>35</v>
      </c>
      <c r="F63" s="175"/>
      <c r="G63" s="175"/>
      <c r="H63" s="175">
        <f>'将来負担比率（分子）の構造'!K$44</f>
        <v>47</v>
      </c>
      <c r="I63" s="175"/>
      <c r="J63" s="175"/>
      <c r="K63" s="175">
        <f>'将来負担比率（分子）の構造'!L$44</f>
        <v>92</v>
      </c>
      <c r="L63" s="175"/>
      <c r="M63" s="175"/>
      <c r="N63" s="175">
        <f>'将来負担比率（分子）の構造'!M$44</f>
        <v>85</v>
      </c>
      <c r="O63" s="175"/>
      <c r="P63" s="175"/>
    </row>
    <row r="64" spans="1:16" x14ac:dyDescent="0.2">
      <c r="A64" s="175" t="s">
        <v>33</v>
      </c>
      <c r="B64" s="175">
        <f>'将来負担比率（分子）の構造'!I$43</f>
        <v>1774</v>
      </c>
      <c r="C64" s="175"/>
      <c r="D64" s="175"/>
      <c r="E64" s="175">
        <f>'将来負担比率（分子）の構造'!J$43</f>
        <v>1779</v>
      </c>
      <c r="F64" s="175"/>
      <c r="G64" s="175"/>
      <c r="H64" s="175">
        <f>'将来負担比率（分子）の構造'!K$43</f>
        <v>1896</v>
      </c>
      <c r="I64" s="175"/>
      <c r="J64" s="175"/>
      <c r="K64" s="175">
        <f>'将来負担比率（分子）の構造'!L$43</f>
        <v>1984</v>
      </c>
      <c r="L64" s="175"/>
      <c r="M64" s="175"/>
      <c r="N64" s="175">
        <f>'将来負担比率（分子）の構造'!M$43</f>
        <v>1976</v>
      </c>
      <c r="O64" s="175"/>
      <c r="P64" s="175"/>
    </row>
    <row r="65" spans="1:16" x14ac:dyDescent="0.2">
      <c r="A65" s="175" t="s">
        <v>32</v>
      </c>
      <c r="B65" s="175">
        <f>'将来負担比率（分子）の構造'!I$42</f>
        <v>4</v>
      </c>
      <c r="C65" s="175"/>
      <c r="D65" s="175"/>
      <c r="E65" s="175">
        <f>'将来負担比率（分子）の構造'!J$42</f>
        <v>1</v>
      </c>
      <c r="F65" s="175"/>
      <c r="G65" s="175"/>
      <c r="H65" s="175">
        <f>'将来負担比率（分子）の構造'!K$42</f>
        <v>1</v>
      </c>
      <c r="I65" s="175"/>
      <c r="J65" s="175"/>
      <c r="K65" s="175">
        <f>'将来負担比率（分子）の構造'!L$42</f>
        <v>0</v>
      </c>
      <c r="L65" s="175"/>
      <c r="M65" s="175"/>
      <c r="N65" s="175">
        <f>'将来負担比率（分子）の構造'!M$42</f>
        <v>0</v>
      </c>
      <c r="O65" s="175"/>
      <c r="P65" s="175"/>
    </row>
    <row r="66" spans="1:16" x14ac:dyDescent="0.2">
      <c r="A66" s="175" t="s">
        <v>31</v>
      </c>
      <c r="B66" s="175">
        <f>'将来負担比率（分子）の構造'!I$41</f>
        <v>4385</v>
      </c>
      <c r="C66" s="175"/>
      <c r="D66" s="175"/>
      <c r="E66" s="175">
        <f>'将来負担比率（分子）の構造'!J$41</f>
        <v>4434</v>
      </c>
      <c r="F66" s="175"/>
      <c r="G66" s="175"/>
      <c r="H66" s="175">
        <f>'将来負担比率（分子）の構造'!K$41</f>
        <v>4554</v>
      </c>
      <c r="I66" s="175"/>
      <c r="J66" s="175"/>
      <c r="K66" s="175">
        <f>'将来負担比率（分子）の構造'!L$41</f>
        <v>4512</v>
      </c>
      <c r="L66" s="175"/>
      <c r="M66" s="175"/>
      <c r="N66" s="175">
        <f>'将来負担比率（分子）の構造'!M$41</f>
        <v>4443</v>
      </c>
      <c r="O66" s="175"/>
      <c r="P66" s="175"/>
    </row>
    <row r="67" spans="1:16" x14ac:dyDescent="0.2">
      <c r="A67" s="175" t="s">
        <v>75</v>
      </c>
      <c r="B67" s="175" t="e">
        <f>NA()</f>
        <v>#N/A</v>
      </c>
      <c r="C67" s="175">
        <f>IF(ISNUMBER('将来負担比率（分子）の構造'!I$53), IF('将来負担比率（分子）の構造'!I$53 &lt; 0, 0, '将来負担比率（分子）の構造'!I$53), NA())</f>
        <v>617</v>
      </c>
      <c r="D67" s="175" t="e">
        <f>NA()</f>
        <v>#N/A</v>
      </c>
      <c r="E67" s="175" t="e">
        <f>NA()</f>
        <v>#N/A</v>
      </c>
      <c r="F67" s="175">
        <f>IF(ISNUMBER('将来負担比率（分子）の構造'!J$53), IF('将来負担比率（分子）の構造'!J$53 &lt; 0, 0, '将来負担比率（分子）の構造'!J$53), NA())</f>
        <v>893</v>
      </c>
      <c r="G67" s="175" t="e">
        <f>NA()</f>
        <v>#N/A</v>
      </c>
      <c r="H67" s="175" t="e">
        <f>NA()</f>
        <v>#N/A</v>
      </c>
      <c r="I67" s="175">
        <f>IF(ISNUMBER('将来負担比率（分子）の構造'!K$53), IF('将来負担比率（分子）の構造'!K$53 &lt; 0, 0, '将来負担比率（分子）の構造'!K$53), NA())</f>
        <v>1385</v>
      </c>
      <c r="J67" s="175" t="e">
        <f>NA()</f>
        <v>#N/A</v>
      </c>
      <c r="K67" s="175" t="e">
        <f>NA()</f>
        <v>#N/A</v>
      </c>
      <c r="L67" s="175">
        <f>IF(ISNUMBER('将来負担比率（分子）の構造'!L$53), IF('将来負担比率（分子）の構造'!L$53 &lt; 0, 0, '将来負担比率（分子）の構造'!L$53), NA())</f>
        <v>1570</v>
      </c>
      <c r="M67" s="175" t="e">
        <f>NA()</f>
        <v>#N/A</v>
      </c>
      <c r="N67" s="175" t="e">
        <f>NA()</f>
        <v>#N/A</v>
      </c>
      <c r="O67" s="175">
        <f>IF(ISNUMBER('将来負担比率（分子）の構造'!M$53), IF('将来負担比率（分子）の構造'!M$53 &lt; 0, 0, '将来負担比率（分子）の構造'!M$53), NA())</f>
        <v>1567</v>
      </c>
      <c r="P67" s="175" t="e">
        <f>NA()</f>
        <v>#N/A</v>
      </c>
    </row>
    <row r="70" spans="1:16" x14ac:dyDescent="0.2">
      <c r="A70" s="177" t="s">
        <v>76</v>
      </c>
      <c r="B70" s="177"/>
      <c r="C70" s="177"/>
      <c r="D70" s="177"/>
      <c r="E70" s="177"/>
      <c r="F70" s="177"/>
    </row>
    <row r="71" spans="1:16" x14ac:dyDescent="0.2">
      <c r="A71" s="178"/>
      <c r="B71" s="178" t="str">
        <f>基金残高に係る経年分析!F54</f>
        <v>H30</v>
      </c>
      <c r="C71" s="178" t="str">
        <f>基金残高に係る経年分析!G54</f>
        <v>R01</v>
      </c>
      <c r="D71" s="178" t="str">
        <f>基金残高に係る経年分析!H54</f>
        <v>R02</v>
      </c>
    </row>
    <row r="72" spans="1:16" x14ac:dyDescent="0.2">
      <c r="A72" s="178" t="s">
        <v>77</v>
      </c>
      <c r="B72" s="179">
        <f>基金残高に係る経年分析!F55</f>
        <v>440</v>
      </c>
      <c r="C72" s="179">
        <f>基金残高に係る経年分析!G55</f>
        <v>395</v>
      </c>
      <c r="D72" s="179">
        <f>基金残高に係る経年分析!H55</f>
        <v>395</v>
      </c>
    </row>
    <row r="73" spans="1:16" x14ac:dyDescent="0.2">
      <c r="A73" s="178" t="s">
        <v>78</v>
      </c>
      <c r="B73" s="179">
        <f>基金残高に係る経年分析!F56</f>
        <v>85</v>
      </c>
      <c r="C73" s="179">
        <f>基金残高に係る経年分析!G56</f>
        <v>84</v>
      </c>
      <c r="D73" s="179">
        <f>基金残高に係る経年分析!H56</f>
        <v>83</v>
      </c>
    </row>
    <row r="74" spans="1:16" x14ac:dyDescent="0.2">
      <c r="A74" s="178" t="s">
        <v>79</v>
      </c>
      <c r="B74" s="179">
        <f>基金残高に係る経年分析!F57</f>
        <v>375</v>
      </c>
      <c r="C74" s="179">
        <f>基金残高に係る経年分析!G57</f>
        <v>361</v>
      </c>
      <c r="D74" s="179">
        <f>基金残高に係る経年分析!H57</f>
        <v>359</v>
      </c>
    </row>
  </sheetData>
  <sheetProtection algorithmName="SHA-512" hashValue="n6oosFDc1izbh5Vr+2Up341KFA53PAcBVklH+Bo6H0oOfJHZtluca5jyTr+Q2AcmeCrUbLd7kUc7lCQVeR6yyw==" saltValue="UtJOPcShGs++0nUhP/o2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15" customWidth="1"/>
    <col min="96" max="133" width="1.6640625" style="227" customWidth="1"/>
    <col min="134" max="143" width="1.6640625" style="215" customWidth="1"/>
    <col min="144" max="16384" width="0" style="215" hidden="1"/>
  </cols>
  <sheetData>
    <row r="1" spans="2:143" ht="22.5" customHeight="1" thickBot="1" x14ac:dyDescent="0.25">
      <c r="B1" s="213"/>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698" t="s">
        <v>214</v>
      </c>
      <c r="DI1" s="699"/>
      <c r="DJ1" s="699"/>
      <c r="DK1" s="699"/>
      <c r="DL1" s="699"/>
      <c r="DM1" s="699"/>
      <c r="DN1" s="700"/>
      <c r="DO1" s="215"/>
      <c r="DP1" s="698" t="s">
        <v>215</v>
      </c>
      <c r="DQ1" s="699"/>
      <c r="DR1" s="699"/>
      <c r="DS1" s="699"/>
      <c r="DT1" s="699"/>
      <c r="DU1" s="699"/>
      <c r="DV1" s="699"/>
      <c r="DW1" s="699"/>
      <c r="DX1" s="699"/>
      <c r="DY1" s="699"/>
      <c r="DZ1" s="699"/>
      <c r="EA1" s="699"/>
      <c r="EB1" s="699"/>
      <c r="EC1" s="700"/>
      <c r="ED1" s="214"/>
      <c r="EE1" s="214"/>
      <c r="EF1" s="214"/>
      <c r="EG1" s="214"/>
      <c r="EH1" s="214"/>
      <c r="EI1" s="214"/>
      <c r="EJ1" s="214"/>
      <c r="EK1" s="214"/>
      <c r="EL1" s="214"/>
      <c r="EM1" s="214"/>
    </row>
    <row r="2" spans="2:143" ht="22.5" customHeight="1" x14ac:dyDescent="0.2">
      <c r="B2" s="216" t="s">
        <v>216</v>
      </c>
      <c r="R2" s="217"/>
      <c r="S2" s="217"/>
      <c r="T2" s="217"/>
      <c r="U2" s="217"/>
      <c r="V2" s="217"/>
      <c r="W2" s="217"/>
      <c r="X2" s="217"/>
      <c r="Y2" s="217"/>
      <c r="Z2" s="217"/>
      <c r="AA2" s="217"/>
      <c r="AB2" s="217"/>
      <c r="AC2" s="217"/>
      <c r="AE2" s="218"/>
      <c r="AF2" s="218"/>
      <c r="AG2" s="218"/>
      <c r="AH2" s="218"/>
      <c r="AI2" s="218"/>
      <c r="AJ2" s="217"/>
      <c r="AK2" s="217"/>
      <c r="AL2" s="217"/>
      <c r="AM2" s="217"/>
      <c r="AN2" s="217"/>
      <c r="AO2" s="217"/>
      <c r="AP2" s="217"/>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214"/>
      <c r="DK2" s="214"/>
      <c r="DL2" s="214"/>
      <c r="DM2" s="214"/>
      <c r="DN2" s="214"/>
      <c r="DO2" s="214"/>
      <c r="DP2" s="214"/>
      <c r="DQ2" s="214"/>
      <c r="DR2" s="214"/>
      <c r="DS2" s="214"/>
      <c r="DT2" s="214"/>
      <c r="DU2" s="214"/>
      <c r="DV2" s="214"/>
      <c r="DW2" s="214"/>
      <c r="DX2" s="214"/>
      <c r="DY2" s="214"/>
      <c r="DZ2" s="214"/>
      <c r="EA2" s="214"/>
      <c r="EB2" s="214"/>
      <c r="EC2" s="214"/>
    </row>
    <row r="3" spans="2:143" ht="11.25" customHeight="1" x14ac:dyDescent="0.2">
      <c r="B3" s="660" t="s">
        <v>217</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218</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219</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2">
      <c r="B4" s="660" t="s">
        <v>1</v>
      </c>
      <c r="C4" s="661"/>
      <c r="D4" s="661"/>
      <c r="E4" s="661"/>
      <c r="F4" s="661"/>
      <c r="G4" s="661"/>
      <c r="H4" s="661"/>
      <c r="I4" s="661"/>
      <c r="J4" s="661"/>
      <c r="K4" s="661"/>
      <c r="L4" s="661"/>
      <c r="M4" s="661"/>
      <c r="N4" s="661"/>
      <c r="O4" s="661"/>
      <c r="P4" s="661"/>
      <c r="Q4" s="662"/>
      <c r="R4" s="660" t="s">
        <v>220</v>
      </c>
      <c r="S4" s="661"/>
      <c r="T4" s="661"/>
      <c r="U4" s="661"/>
      <c r="V4" s="661"/>
      <c r="W4" s="661"/>
      <c r="X4" s="661"/>
      <c r="Y4" s="662"/>
      <c r="Z4" s="660" t="s">
        <v>221</v>
      </c>
      <c r="AA4" s="661"/>
      <c r="AB4" s="661"/>
      <c r="AC4" s="662"/>
      <c r="AD4" s="660" t="s">
        <v>222</v>
      </c>
      <c r="AE4" s="661"/>
      <c r="AF4" s="661"/>
      <c r="AG4" s="661"/>
      <c r="AH4" s="661"/>
      <c r="AI4" s="661"/>
      <c r="AJ4" s="661"/>
      <c r="AK4" s="662"/>
      <c r="AL4" s="660" t="s">
        <v>221</v>
      </c>
      <c r="AM4" s="661"/>
      <c r="AN4" s="661"/>
      <c r="AO4" s="662"/>
      <c r="AP4" s="701" t="s">
        <v>223</v>
      </c>
      <c r="AQ4" s="701"/>
      <c r="AR4" s="701"/>
      <c r="AS4" s="701"/>
      <c r="AT4" s="701"/>
      <c r="AU4" s="701"/>
      <c r="AV4" s="701"/>
      <c r="AW4" s="701"/>
      <c r="AX4" s="701"/>
      <c r="AY4" s="701"/>
      <c r="AZ4" s="701"/>
      <c r="BA4" s="701"/>
      <c r="BB4" s="701"/>
      <c r="BC4" s="701"/>
      <c r="BD4" s="701"/>
      <c r="BE4" s="701"/>
      <c r="BF4" s="701"/>
      <c r="BG4" s="701" t="s">
        <v>224</v>
      </c>
      <c r="BH4" s="701"/>
      <c r="BI4" s="701"/>
      <c r="BJ4" s="701"/>
      <c r="BK4" s="701"/>
      <c r="BL4" s="701"/>
      <c r="BM4" s="701"/>
      <c r="BN4" s="701"/>
      <c r="BO4" s="701" t="s">
        <v>221</v>
      </c>
      <c r="BP4" s="701"/>
      <c r="BQ4" s="701"/>
      <c r="BR4" s="701"/>
      <c r="BS4" s="701" t="s">
        <v>225</v>
      </c>
      <c r="BT4" s="701"/>
      <c r="BU4" s="701"/>
      <c r="BV4" s="701"/>
      <c r="BW4" s="701"/>
      <c r="BX4" s="701"/>
      <c r="BY4" s="701"/>
      <c r="BZ4" s="701"/>
      <c r="CA4" s="701"/>
      <c r="CB4" s="701"/>
      <c r="CD4" s="660" t="s">
        <v>226</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2">
      <c r="B5" s="657" t="s">
        <v>227</v>
      </c>
      <c r="C5" s="658"/>
      <c r="D5" s="658"/>
      <c r="E5" s="658"/>
      <c r="F5" s="658"/>
      <c r="G5" s="658"/>
      <c r="H5" s="658"/>
      <c r="I5" s="658"/>
      <c r="J5" s="658"/>
      <c r="K5" s="658"/>
      <c r="L5" s="658"/>
      <c r="M5" s="658"/>
      <c r="N5" s="658"/>
      <c r="O5" s="658"/>
      <c r="P5" s="658"/>
      <c r="Q5" s="659"/>
      <c r="R5" s="654">
        <v>507320</v>
      </c>
      <c r="S5" s="655"/>
      <c r="T5" s="655"/>
      <c r="U5" s="655"/>
      <c r="V5" s="655"/>
      <c r="W5" s="655"/>
      <c r="X5" s="655"/>
      <c r="Y5" s="683"/>
      <c r="Z5" s="696">
        <v>14.6</v>
      </c>
      <c r="AA5" s="696"/>
      <c r="AB5" s="696"/>
      <c r="AC5" s="696"/>
      <c r="AD5" s="697">
        <v>507320</v>
      </c>
      <c r="AE5" s="697"/>
      <c r="AF5" s="697"/>
      <c r="AG5" s="697"/>
      <c r="AH5" s="697"/>
      <c r="AI5" s="697"/>
      <c r="AJ5" s="697"/>
      <c r="AK5" s="697"/>
      <c r="AL5" s="684">
        <v>25.9</v>
      </c>
      <c r="AM5" s="666"/>
      <c r="AN5" s="666"/>
      <c r="AO5" s="685"/>
      <c r="AP5" s="657" t="s">
        <v>228</v>
      </c>
      <c r="AQ5" s="658"/>
      <c r="AR5" s="658"/>
      <c r="AS5" s="658"/>
      <c r="AT5" s="658"/>
      <c r="AU5" s="658"/>
      <c r="AV5" s="658"/>
      <c r="AW5" s="658"/>
      <c r="AX5" s="658"/>
      <c r="AY5" s="658"/>
      <c r="AZ5" s="658"/>
      <c r="BA5" s="658"/>
      <c r="BB5" s="658"/>
      <c r="BC5" s="658"/>
      <c r="BD5" s="658"/>
      <c r="BE5" s="658"/>
      <c r="BF5" s="659"/>
      <c r="BG5" s="604">
        <v>478762</v>
      </c>
      <c r="BH5" s="605"/>
      <c r="BI5" s="605"/>
      <c r="BJ5" s="605"/>
      <c r="BK5" s="605"/>
      <c r="BL5" s="605"/>
      <c r="BM5" s="605"/>
      <c r="BN5" s="606"/>
      <c r="BO5" s="635">
        <v>94.4</v>
      </c>
      <c r="BP5" s="635"/>
      <c r="BQ5" s="635"/>
      <c r="BR5" s="635"/>
      <c r="BS5" s="636" t="s">
        <v>177</v>
      </c>
      <c r="BT5" s="636"/>
      <c r="BU5" s="636"/>
      <c r="BV5" s="636"/>
      <c r="BW5" s="636"/>
      <c r="BX5" s="636"/>
      <c r="BY5" s="636"/>
      <c r="BZ5" s="636"/>
      <c r="CA5" s="636"/>
      <c r="CB5" s="679"/>
      <c r="CD5" s="660" t="s">
        <v>223</v>
      </c>
      <c r="CE5" s="661"/>
      <c r="CF5" s="661"/>
      <c r="CG5" s="661"/>
      <c r="CH5" s="661"/>
      <c r="CI5" s="661"/>
      <c r="CJ5" s="661"/>
      <c r="CK5" s="661"/>
      <c r="CL5" s="661"/>
      <c r="CM5" s="661"/>
      <c r="CN5" s="661"/>
      <c r="CO5" s="661"/>
      <c r="CP5" s="661"/>
      <c r="CQ5" s="662"/>
      <c r="CR5" s="660" t="s">
        <v>229</v>
      </c>
      <c r="CS5" s="661"/>
      <c r="CT5" s="661"/>
      <c r="CU5" s="661"/>
      <c r="CV5" s="661"/>
      <c r="CW5" s="661"/>
      <c r="CX5" s="661"/>
      <c r="CY5" s="662"/>
      <c r="CZ5" s="660" t="s">
        <v>221</v>
      </c>
      <c r="DA5" s="661"/>
      <c r="DB5" s="661"/>
      <c r="DC5" s="662"/>
      <c r="DD5" s="660" t="s">
        <v>230</v>
      </c>
      <c r="DE5" s="661"/>
      <c r="DF5" s="661"/>
      <c r="DG5" s="661"/>
      <c r="DH5" s="661"/>
      <c r="DI5" s="661"/>
      <c r="DJ5" s="661"/>
      <c r="DK5" s="661"/>
      <c r="DL5" s="661"/>
      <c r="DM5" s="661"/>
      <c r="DN5" s="661"/>
      <c r="DO5" s="661"/>
      <c r="DP5" s="662"/>
      <c r="DQ5" s="660" t="s">
        <v>231</v>
      </c>
      <c r="DR5" s="661"/>
      <c r="DS5" s="661"/>
      <c r="DT5" s="661"/>
      <c r="DU5" s="661"/>
      <c r="DV5" s="661"/>
      <c r="DW5" s="661"/>
      <c r="DX5" s="661"/>
      <c r="DY5" s="661"/>
      <c r="DZ5" s="661"/>
      <c r="EA5" s="661"/>
      <c r="EB5" s="661"/>
      <c r="EC5" s="662"/>
    </row>
    <row r="6" spans="2:143" ht="11.25" customHeight="1" x14ac:dyDescent="0.2">
      <c r="B6" s="601" t="s">
        <v>232</v>
      </c>
      <c r="C6" s="602"/>
      <c r="D6" s="602"/>
      <c r="E6" s="602"/>
      <c r="F6" s="602"/>
      <c r="G6" s="602"/>
      <c r="H6" s="602"/>
      <c r="I6" s="602"/>
      <c r="J6" s="602"/>
      <c r="K6" s="602"/>
      <c r="L6" s="602"/>
      <c r="M6" s="602"/>
      <c r="N6" s="602"/>
      <c r="O6" s="602"/>
      <c r="P6" s="602"/>
      <c r="Q6" s="603"/>
      <c r="R6" s="604">
        <v>30887</v>
      </c>
      <c r="S6" s="605"/>
      <c r="T6" s="605"/>
      <c r="U6" s="605"/>
      <c r="V6" s="605"/>
      <c r="W6" s="605"/>
      <c r="X6" s="605"/>
      <c r="Y6" s="606"/>
      <c r="Z6" s="635">
        <v>0.9</v>
      </c>
      <c r="AA6" s="635"/>
      <c r="AB6" s="635"/>
      <c r="AC6" s="635"/>
      <c r="AD6" s="636">
        <v>30887</v>
      </c>
      <c r="AE6" s="636"/>
      <c r="AF6" s="636"/>
      <c r="AG6" s="636"/>
      <c r="AH6" s="636"/>
      <c r="AI6" s="636"/>
      <c r="AJ6" s="636"/>
      <c r="AK6" s="636"/>
      <c r="AL6" s="607">
        <v>1.6</v>
      </c>
      <c r="AM6" s="608"/>
      <c r="AN6" s="608"/>
      <c r="AO6" s="637"/>
      <c r="AP6" s="601" t="s">
        <v>233</v>
      </c>
      <c r="AQ6" s="602"/>
      <c r="AR6" s="602"/>
      <c r="AS6" s="602"/>
      <c r="AT6" s="602"/>
      <c r="AU6" s="602"/>
      <c r="AV6" s="602"/>
      <c r="AW6" s="602"/>
      <c r="AX6" s="602"/>
      <c r="AY6" s="602"/>
      <c r="AZ6" s="602"/>
      <c r="BA6" s="602"/>
      <c r="BB6" s="602"/>
      <c r="BC6" s="602"/>
      <c r="BD6" s="602"/>
      <c r="BE6" s="602"/>
      <c r="BF6" s="603"/>
      <c r="BG6" s="604">
        <v>478762</v>
      </c>
      <c r="BH6" s="605"/>
      <c r="BI6" s="605"/>
      <c r="BJ6" s="605"/>
      <c r="BK6" s="605"/>
      <c r="BL6" s="605"/>
      <c r="BM6" s="605"/>
      <c r="BN6" s="606"/>
      <c r="BO6" s="635">
        <v>94.4</v>
      </c>
      <c r="BP6" s="635"/>
      <c r="BQ6" s="635"/>
      <c r="BR6" s="635"/>
      <c r="BS6" s="636" t="s">
        <v>234</v>
      </c>
      <c r="BT6" s="636"/>
      <c r="BU6" s="636"/>
      <c r="BV6" s="636"/>
      <c r="BW6" s="636"/>
      <c r="BX6" s="636"/>
      <c r="BY6" s="636"/>
      <c r="BZ6" s="636"/>
      <c r="CA6" s="636"/>
      <c r="CB6" s="679"/>
      <c r="CD6" s="657" t="s">
        <v>235</v>
      </c>
      <c r="CE6" s="658"/>
      <c r="CF6" s="658"/>
      <c r="CG6" s="658"/>
      <c r="CH6" s="658"/>
      <c r="CI6" s="658"/>
      <c r="CJ6" s="658"/>
      <c r="CK6" s="658"/>
      <c r="CL6" s="658"/>
      <c r="CM6" s="658"/>
      <c r="CN6" s="658"/>
      <c r="CO6" s="658"/>
      <c r="CP6" s="658"/>
      <c r="CQ6" s="659"/>
      <c r="CR6" s="604">
        <v>68111</v>
      </c>
      <c r="CS6" s="605"/>
      <c r="CT6" s="605"/>
      <c r="CU6" s="605"/>
      <c r="CV6" s="605"/>
      <c r="CW6" s="605"/>
      <c r="CX6" s="605"/>
      <c r="CY6" s="606"/>
      <c r="CZ6" s="684">
        <v>2</v>
      </c>
      <c r="DA6" s="666"/>
      <c r="DB6" s="666"/>
      <c r="DC6" s="686"/>
      <c r="DD6" s="610" t="s">
        <v>177</v>
      </c>
      <c r="DE6" s="605"/>
      <c r="DF6" s="605"/>
      <c r="DG6" s="605"/>
      <c r="DH6" s="605"/>
      <c r="DI6" s="605"/>
      <c r="DJ6" s="605"/>
      <c r="DK6" s="605"/>
      <c r="DL6" s="605"/>
      <c r="DM6" s="605"/>
      <c r="DN6" s="605"/>
      <c r="DO6" s="605"/>
      <c r="DP6" s="606"/>
      <c r="DQ6" s="610">
        <v>68111</v>
      </c>
      <c r="DR6" s="605"/>
      <c r="DS6" s="605"/>
      <c r="DT6" s="605"/>
      <c r="DU6" s="605"/>
      <c r="DV6" s="605"/>
      <c r="DW6" s="605"/>
      <c r="DX6" s="605"/>
      <c r="DY6" s="605"/>
      <c r="DZ6" s="605"/>
      <c r="EA6" s="605"/>
      <c r="EB6" s="605"/>
      <c r="EC6" s="646"/>
    </row>
    <row r="7" spans="2:143" ht="11.25" customHeight="1" x14ac:dyDescent="0.2">
      <c r="B7" s="601" t="s">
        <v>236</v>
      </c>
      <c r="C7" s="602"/>
      <c r="D7" s="602"/>
      <c r="E7" s="602"/>
      <c r="F7" s="602"/>
      <c r="G7" s="602"/>
      <c r="H7" s="602"/>
      <c r="I7" s="602"/>
      <c r="J7" s="602"/>
      <c r="K7" s="602"/>
      <c r="L7" s="602"/>
      <c r="M7" s="602"/>
      <c r="N7" s="602"/>
      <c r="O7" s="602"/>
      <c r="P7" s="602"/>
      <c r="Q7" s="603"/>
      <c r="R7" s="604">
        <v>186</v>
      </c>
      <c r="S7" s="605"/>
      <c r="T7" s="605"/>
      <c r="U7" s="605"/>
      <c r="V7" s="605"/>
      <c r="W7" s="605"/>
      <c r="X7" s="605"/>
      <c r="Y7" s="606"/>
      <c r="Z7" s="635">
        <v>0</v>
      </c>
      <c r="AA7" s="635"/>
      <c r="AB7" s="635"/>
      <c r="AC7" s="635"/>
      <c r="AD7" s="636">
        <v>186</v>
      </c>
      <c r="AE7" s="636"/>
      <c r="AF7" s="636"/>
      <c r="AG7" s="636"/>
      <c r="AH7" s="636"/>
      <c r="AI7" s="636"/>
      <c r="AJ7" s="636"/>
      <c r="AK7" s="636"/>
      <c r="AL7" s="607">
        <v>0</v>
      </c>
      <c r="AM7" s="608"/>
      <c r="AN7" s="608"/>
      <c r="AO7" s="637"/>
      <c r="AP7" s="601" t="s">
        <v>237</v>
      </c>
      <c r="AQ7" s="602"/>
      <c r="AR7" s="602"/>
      <c r="AS7" s="602"/>
      <c r="AT7" s="602"/>
      <c r="AU7" s="602"/>
      <c r="AV7" s="602"/>
      <c r="AW7" s="602"/>
      <c r="AX7" s="602"/>
      <c r="AY7" s="602"/>
      <c r="AZ7" s="602"/>
      <c r="BA7" s="602"/>
      <c r="BB7" s="602"/>
      <c r="BC7" s="602"/>
      <c r="BD7" s="602"/>
      <c r="BE7" s="602"/>
      <c r="BF7" s="603"/>
      <c r="BG7" s="604">
        <v>107392</v>
      </c>
      <c r="BH7" s="605"/>
      <c r="BI7" s="605"/>
      <c r="BJ7" s="605"/>
      <c r="BK7" s="605"/>
      <c r="BL7" s="605"/>
      <c r="BM7" s="605"/>
      <c r="BN7" s="606"/>
      <c r="BO7" s="635">
        <v>21.2</v>
      </c>
      <c r="BP7" s="635"/>
      <c r="BQ7" s="635"/>
      <c r="BR7" s="635"/>
      <c r="BS7" s="636" t="s">
        <v>238</v>
      </c>
      <c r="BT7" s="636"/>
      <c r="BU7" s="636"/>
      <c r="BV7" s="636"/>
      <c r="BW7" s="636"/>
      <c r="BX7" s="636"/>
      <c r="BY7" s="636"/>
      <c r="BZ7" s="636"/>
      <c r="CA7" s="636"/>
      <c r="CB7" s="679"/>
      <c r="CD7" s="601" t="s">
        <v>239</v>
      </c>
      <c r="CE7" s="602"/>
      <c r="CF7" s="602"/>
      <c r="CG7" s="602"/>
      <c r="CH7" s="602"/>
      <c r="CI7" s="602"/>
      <c r="CJ7" s="602"/>
      <c r="CK7" s="602"/>
      <c r="CL7" s="602"/>
      <c r="CM7" s="602"/>
      <c r="CN7" s="602"/>
      <c r="CO7" s="602"/>
      <c r="CP7" s="602"/>
      <c r="CQ7" s="603"/>
      <c r="CR7" s="604">
        <v>826135</v>
      </c>
      <c r="CS7" s="605"/>
      <c r="CT7" s="605"/>
      <c r="CU7" s="605"/>
      <c r="CV7" s="605"/>
      <c r="CW7" s="605"/>
      <c r="CX7" s="605"/>
      <c r="CY7" s="606"/>
      <c r="CZ7" s="635">
        <v>24.7</v>
      </c>
      <c r="DA7" s="635"/>
      <c r="DB7" s="635"/>
      <c r="DC7" s="635"/>
      <c r="DD7" s="610">
        <v>50287</v>
      </c>
      <c r="DE7" s="605"/>
      <c r="DF7" s="605"/>
      <c r="DG7" s="605"/>
      <c r="DH7" s="605"/>
      <c r="DI7" s="605"/>
      <c r="DJ7" s="605"/>
      <c r="DK7" s="605"/>
      <c r="DL7" s="605"/>
      <c r="DM7" s="605"/>
      <c r="DN7" s="605"/>
      <c r="DO7" s="605"/>
      <c r="DP7" s="606"/>
      <c r="DQ7" s="610">
        <v>483658</v>
      </c>
      <c r="DR7" s="605"/>
      <c r="DS7" s="605"/>
      <c r="DT7" s="605"/>
      <c r="DU7" s="605"/>
      <c r="DV7" s="605"/>
      <c r="DW7" s="605"/>
      <c r="DX7" s="605"/>
      <c r="DY7" s="605"/>
      <c r="DZ7" s="605"/>
      <c r="EA7" s="605"/>
      <c r="EB7" s="605"/>
      <c r="EC7" s="646"/>
    </row>
    <row r="8" spans="2:143" ht="11.25" customHeight="1" x14ac:dyDescent="0.2">
      <c r="B8" s="601" t="s">
        <v>240</v>
      </c>
      <c r="C8" s="602"/>
      <c r="D8" s="602"/>
      <c r="E8" s="602"/>
      <c r="F8" s="602"/>
      <c r="G8" s="602"/>
      <c r="H8" s="602"/>
      <c r="I8" s="602"/>
      <c r="J8" s="602"/>
      <c r="K8" s="602"/>
      <c r="L8" s="602"/>
      <c r="M8" s="602"/>
      <c r="N8" s="602"/>
      <c r="O8" s="602"/>
      <c r="P8" s="602"/>
      <c r="Q8" s="603"/>
      <c r="R8" s="604">
        <v>633</v>
      </c>
      <c r="S8" s="605"/>
      <c r="T8" s="605"/>
      <c r="U8" s="605"/>
      <c r="V8" s="605"/>
      <c r="W8" s="605"/>
      <c r="X8" s="605"/>
      <c r="Y8" s="606"/>
      <c r="Z8" s="635">
        <v>0</v>
      </c>
      <c r="AA8" s="635"/>
      <c r="AB8" s="635"/>
      <c r="AC8" s="635"/>
      <c r="AD8" s="636">
        <v>633</v>
      </c>
      <c r="AE8" s="636"/>
      <c r="AF8" s="636"/>
      <c r="AG8" s="636"/>
      <c r="AH8" s="636"/>
      <c r="AI8" s="636"/>
      <c r="AJ8" s="636"/>
      <c r="AK8" s="636"/>
      <c r="AL8" s="607">
        <v>0</v>
      </c>
      <c r="AM8" s="608"/>
      <c r="AN8" s="608"/>
      <c r="AO8" s="637"/>
      <c r="AP8" s="601" t="s">
        <v>241</v>
      </c>
      <c r="AQ8" s="602"/>
      <c r="AR8" s="602"/>
      <c r="AS8" s="602"/>
      <c r="AT8" s="602"/>
      <c r="AU8" s="602"/>
      <c r="AV8" s="602"/>
      <c r="AW8" s="602"/>
      <c r="AX8" s="602"/>
      <c r="AY8" s="602"/>
      <c r="AZ8" s="602"/>
      <c r="BA8" s="602"/>
      <c r="BB8" s="602"/>
      <c r="BC8" s="602"/>
      <c r="BD8" s="602"/>
      <c r="BE8" s="602"/>
      <c r="BF8" s="603"/>
      <c r="BG8" s="604">
        <v>4511</v>
      </c>
      <c r="BH8" s="605"/>
      <c r="BI8" s="605"/>
      <c r="BJ8" s="605"/>
      <c r="BK8" s="605"/>
      <c r="BL8" s="605"/>
      <c r="BM8" s="605"/>
      <c r="BN8" s="606"/>
      <c r="BO8" s="635">
        <v>0.9</v>
      </c>
      <c r="BP8" s="635"/>
      <c r="BQ8" s="635"/>
      <c r="BR8" s="635"/>
      <c r="BS8" s="610" t="s">
        <v>238</v>
      </c>
      <c r="BT8" s="605"/>
      <c r="BU8" s="605"/>
      <c r="BV8" s="605"/>
      <c r="BW8" s="605"/>
      <c r="BX8" s="605"/>
      <c r="BY8" s="605"/>
      <c r="BZ8" s="605"/>
      <c r="CA8" s="605"/>
      <c r="CB8" s="646"/>
      <c r="CD8" s="601" t="s">
        <v>242</v>
      </c>
      <c r="CE8" s="602"/>
      <c r="CF8" s="602"/>
      <c r="CG8" s="602"/>
      <c r="CH8" s="602"/>
      <c r="CI8" s="602"/>
      <c r="CJ8" s="602"/>
      <c r="CK8" s="602"/>
      <c r="CL8" s="602"/>
      <c r="CM8" s="602"/>
      <c r="CN8" s="602"/>
      <c r="CO8" s="602"/>
      <c r="CP8" s="602"/>
      <c r="CQ8" s="603"/>
      <c r="CR8" s="604">
        <v>550158</v>
      </c>
      <c r="CS8" s="605"/>
      <c r="CT8" s="605"/>
      <c r="CU8" s="605"/>
      <c r="CV8" s="605"/>
      <c r="CW8" s="605"/>
      <c r="CX8" s="605"/>
      <c r="CY8" s="606"/>
      <c r="CZ8" s="635">
        <v>16.399999999999999</v>
      </c>
      <c r="DA8" s="635"/>
      <c r="DB8" s="635"/>
      <c r="DC8" s="635"/>
      <c r="DD8" s="610">
        <v>12830</v>
      </c>
      <c r="DE8" s="605"/>
      <c r="DF8" s="605"/>
      <c r="DG8" s="605"/>
      <c r="DH8" s="605"/>
      <c r="DI8" s="605"/>
      <c r="DJ8" s="605"/>
      <c r="DK8" s="605"/>
      <c r="DL8" s="605"/>
      <c r="DM8" s="605"/>
      <c r="DN8" s="605"/>
      <c r="DO8" s="605"/>
      <c r="DP8" s="606"/>
      <c r="DQ8" s="610">
        <v>384184</v>
      </c>
      <c r="DR8" s="605"/>
      <c r="DS8" s="605"/>
      <c r="DT8" s="605"/>
      <c r="DU8" s="605"/>
      <c r="DV8" s="605"/>
      <c r="DW8" s="605"/>
      <c r="DX8" s="605"/>
      <c r="DY8" s="605"/>
      <c r="DZ8" s="605"/>
      <c r="EA8" s="605"/>
      <c r="EB8" s="605"/>
      <c r="EC8" s="646"/>
    </row>
    <row r="9" spans="2:143" ht="11.25" customHeight="1" x14ac:dyDescent="0.2">
      <c r="B9" s="601" t="s">
        <v>243</v>
      </c>
      <c r="C9" s="602"/>
      <c r="D9" s="602"/>
      <c r="E9" s="602"/>
      <c r="F9" s="602"/>
      <c r="G9" s="602"/>
      <c r="H9" s="602"/>
      <c r="I9" s="602"/>
      <c r="J9" s="602"/>
      <c r="K9" s="602"/>
      <c r="L9" s="602"/>
      <c r="M9" s="602"/>
      <c r="N9" s="602"/>
      <c r="O9" s="602"/>
      <c r="P9" s="602"/>
      <c r="Q9" s="603"/>
      <c r="R9" s="604">
        <v>716</v>
      </c>
      <c r="S9" s="605"/>
      <c r="T9" s="605"/>
      <c r="U9" s="605"/>
      <c r="V9" s="605"/>
      <c r="W9" s="605"/>
      <c r="X9" s="605"/>
      <c r="Y9" s="606"/>
      <c r="Z9" s="635">
        <v>0</v>
      </c>
      <c r="AA9" s="635"/>
      <c r="AB9" s="635"/>
      <c r="AC9" s="635"/>
      <c r="AD9" s="636">
        <v>716</v>
      </c>
      <c r="AE9" s="636"/>
      <c r="AF9" s="636"/>
      <c r="AG9" s="636"/>
      <c r="AH9" s="636"/>
      <c r="AI9" s="636"/>
      <c r="AJ9" s="636"/>
      <c r="AK9" s="636"/>
      <c r="AL9" s="607">
        <v>0</v>
      </c>
      <c r="AM9" s="608"/>
      <c r="AN9" s="608"/>
      <c r="AO9" s="637"/>
      <c r="AP9" s="601" t="s">
        <v>244</v>
      </c>
      <c r="AQ9" s="602"/>
      <c r="AR9" s="602"/>
      <c r="AS9" s="602"/>
      <c r="AT9" s="602"/>
      <c r="AU9" s="602"/>
      <c r="AV9" s="602"/>
      <c r="AW9" s="602"/>
      <c r="AX9" s="602"/>
      <c r="AY9" s="602"/>
      <c r="AZ9" s="602"/>
      <c r="BA9" s="602"/>
      <c r="BB9" s="602"/>
      <c r="BC9" s="602"/>
      <c r="BD9" s="602"/>
      <c r="BE9" s="602"/>
      <c r="BF9" s="603"/>
      <c r="BG9" s="604">
        <v>90517</v>
      </c>
      <c r="BH9" s="605"/>
      <c r="BI9" s="605"/>
      <c r="BJ9" s="605"/>
      <c r="BK9" s="605"/>
      <c r="BL9" s="605"/>
      <c r="BM9" s="605"/>
      <c r="BN9" s="606"/>
      <c r="BO9" s="635">
        <v>17.8</v>
      </c>
      <c r="BP9" s="635"/>
      <c r="BQ9" s="635"/>
      <c r="BR9" s="635"/>
      <c r="BS9" s="610" t="s">
        <v>238</v>
      </c>
      <c r="BT9" s="605"/>
      <c r="BU9" s="605"/>
      <c r="BV9" s="605"/>
      <c r="BW9" s="605"/>
      <c r="BX9" s="605"/>
      <c r="BY9" s="605"/>
      <c r="BZ9" s="605"/>
      <c r="CA9" s="605"/>
      <c r="CB9" s="646"/>
      <c r="CD9" s="601" t="s">
        <v>245</v>
      </c>
      <c r="CE9" s="602"/>
      <c r="CF9" s="602"/>
      <c r="CG9" s="602"/>
      <c r="CH9" s="602"/>
      <c r="CI9" s="602"/>
      <c r="CJ9" s="602"/>
      <c r="CK9" s="602"/>
      <c r="CL9" s="602"/>
      <c r="CM9" s="602"/>
      <c r="CN9" s="602"/>
      <c r="CO9" s="602"/>
      <c r="CP9" s="602"/>
      <c r="CQ9" s="603"/>
      <c r="CR9" s="604">
        <v>182331</v>
      </c>
      <c r="CS9" s="605"/>
      <c r="CT9" s="605"/>
      <c r="CU9" s="605"/>
      <c r="CV9" s="605"/>
      <c r="CW9" s="605"/>
      <c r="CX9" s="605"/>
      <c r="CY9" s="606"/>
      <c r="CZ9" s="635">
        <v>5.5</v>
      </c>
      <c r="DA9" s="635"/>
      <c r="DB9" s="635"/>
      <c r="DC9" s="635"/>
      <c r="DD9" s="610" t="s">
        <v>234</v>
      </c>
      <c r="DE9" s="605"/>
      <c r="DF9" s="605"/>
      <c r="DG9" s="605"/>
      <c r="DH9" s="605"/>
      <c r="DI9" s="605"/>
      <c r="DJ9" s="605"/>
      <c r="DK9" s="605"/>
      <c r="DL9" s="605"/>
      <c r="DM9" s="605"/>
      <c r="DN9" s="605"/>
      <c r="DO9" s="605"/>
      <c r="DP9" s="606"/>
      <c r="DQ9" s="610">
        <v>154248</v>
      </c>
      <c r="DR9" s="605"/>
      <c r="DS9" s="605"/>
      <c r="DT9" s="605"/>
      <c r="DU9" s="605"/>
      <c r="DV9" s="605"/>
      <c r="DW9" s="605"/>
      <c r="DX9" s="605"/>
      <c r="DY9" s="605"/>
      <c r="DZ9" s="605"/>
      <c r="EA9" s="605"/>
      <c r="EB9" s="605"/>
      <c r="EC9" s="646"/>
    </row>
    <row r="10" spans="2:143" ht="11.25" customHeight="1" x14ac:dyDescent="0.2">
      <c r="B10" s="601" t="s">
        <v>246</v>
      </c>
      <c r="C10" s="602"/>
      <c r="D10" s="602"/>
      <c r="E10" s="602"/>
      <c r="F10" s="602"/>
      <c r="G10" s="602"/>
      <c r="H10" s="602"/>
      <c r="I10" s="602"/>
      <c r="J10" s="602"/>
      <c r="K10" s="602"/>
      <c r="L10" s="602"/>
      <c r="M10" s="602"/>
      <c r="N10" s="602"/>
      <c r="O10" s="602"/>
      <c r="P10" s="602"/>
      <c r="Q10" s="603"/>
      <c r="R10" s="604" t="s">
        <v>140</v>
      </c>
      <c r="S10" s="605"/>
      <c r="T10" s="605"/>
      <c r="U10" s="605"/>
      <c r="V10" s="605"/>
      <c r="W10" s="605"/>
      <c r="X10" s="605"/>
      <c r="Y10" s="606"/>
      <c r="Z10" s="635" t="s">
        <v>140</v>
      </c>
      <c r="AA10" s="635"/>
      <c r="AB10" s="635"/>
      <c r="AC10" s="635"/>
      <c r="AD10" s="636" t="s">
        <v>177</v>
      </c>
      <c r="AE10" s="636"/>
      <c r="AF10" s="636"/>
      <c r="AG10" s="636"/>
      <c r="AH10" s="636"/>
      <c r="AI10" s="636"/>
      <c r="AJ10" s="636"/>
      <c r="AK10" s="636"/>
      <c r="AL10" s="607" t="s">
        <v>177</v>
      </c>
      <c r="AM10" s="608"/>
      <c r="AN10" s="608"/>
      <c r="AO10" s="637"/>
      <c r="AP10" s="601" t="s">
        <v>247</v>
      </c>
      <c r="AQ10" s="602"/>
      <c r="AR10" s="602"/>
      <c r="AS10" s="602"/>
      <c r="AT10" s="602"/>
      <c r="AU10" s="602"/>
      <c r="AV10" s="602"/>
      <c r="AW10" s="602"/>
      <c r="AX10" s="602"/>
      <c r="AY10" s="602"/>
      <c r="AZ10" s="602"/>
      <c r="BA10" s="602"/>
      <c r="BB10" s="602"/>
      <c r="BC10" s="602"/>
      <c r="BD10" s="602"/>
      <c r="BE10" s="602"/>
      <c r="BF10" s="603"/>
      <c r="BG10" s="604">
        <v>10904</v>
      </c>
      <c r="BH10" s="605"/>
      <c r="BI10" s="605"/>
      <c r="BJ10" s="605"/>
      <c r="BK10" s="605"/>
      <c r="BL10" s="605"/>
      <c r="BM10" s="605"/>
      <c r="BN10" s="606"/>
      <c r="BO10" s="635">
        <v>2.1</v>
      </c>
      <c r="BP10" s="635"/>
      <c r="BQ10" s="635"/>
      <c r="BR10" s="635"/>
      <c r="BS10" s="610" t="s">
        <v>238</v>
      </c>
      <c r="BT10" s="605"/>
      <c r="BU10" s="605"/>
      <c r="BV10" s="605"/>
      <c r="BW10" s="605"/>
      <c r="BX10" s="605"/>
      <c r="BY10" s="605"/>
      <c r="BZ10" s="605"/>
      <c r="CA10" s="605"/>
      <c r="CB10" s="646"/>
      <c r="CD10" s="601" t="s">
        <v>248</v>
      </c>
      <c r="CE10" s="602"/>
      <c r="CF10" s="602"/>
      <c r="CG10" s="602"/>
      <c r="CH10" s="602"/>
      <c r="CI10" s="602"/>
      <c r="CJ10" s="602"/>
      <c r="CK10" s="602"/>
      <c r="CL10" s="602"/>
      <c r="CM10" s="602"/>
      <c r="CN10" s="602"/>
      <c r="CO10" s="602"/>
      <c r="CP10" s="602"/>
      <c r="CQ10" s="603"/>
      <c r="CR10" s="604" t="s">
        <v>177</v>
      </c>
      <c r="CS10" s="605"/>
      <c r="CT10" s="605"/>
      <c r="CU10" s="605"/>
      <c r="CV10" s="605"/>
      <c r="CW10" s="605"/>
      <c r="CX10" s="605"/>
      <c r="CY10" s="606"/>
      <c r="CZ10" s="635" t="s">
        <v>177</v>
      </c>
      <c r="DA10" s="635"/>
      <c r="DB10" s="635"/>
      <c r="DC10" s="635"/>
      <c r="DD10" s="610" t="s">
        <v>234</v>
      </c>
      <c r="DE10" s="605"/>
      <c r="DF10" s="605"/>
      <c r="DG10" s="605"/>
      <c r="DH10" s="605"/>
      <c r="DI10" s="605"/>
      <c r="DJ10" s="605"/>
      <c r="DK10" s="605"/>
      <c r="DL10" s="605"/>
      <c r="DM10" s="605"/>
      <c r="DN10" s="605"/>
      <c r="DO10" s="605"/>
      <c r="DP10" s="606"/>
      <c r="DQ10" s="610" t="s">
        <v>177</v>
      </c>
      <c r="DR10" s="605"/>
      <c r="DS10" s="605"/>
      <c r="DT10" s="605"/>
      <c r="DU10" s="605"/>
      <c r="DV10" s="605"/>
      <c r="DW10" s="605"/>
      <c r="DX10" s="605"/>
      <c r="DY10" s="605"/>
      <c r="DZ10" s="605"/>
      <c r="EA10" s="605"/>
      <c r="EB10" s="605"/>
      <c r="EC10" s="646"/>
    </row>
    <row r="11" spans="2:143" ht="11.25" customHeight="1" x14ac:dyDescent="0.2">
      <c r="B11" s="601" t="s">
        <v>249</v>
      </c>
      <c r="C11" s="602"/>
      <c r="D11" s="602"/>
      <c r="E11" s="602"/>
      <c r="F11" s="602"/>
      <c r="G11" s="602"/>
      <c r="H11" s="602"/>
      <c r="I11" s="602"/>
      <c r="J11" s="602"/>
      <c r="K11" s="602"/>
      <c r="L11" s="602"/>
      <c r="M11" s="602"/>
      <c r="N11" s="602"/>
      <c r="O11" s="602"/>
      <c r="P11" s="602"/>
      <c r="Q11" s="603"/>
      <c r="R11" s="604">
        <v>66323</v>
      </c>
      <c r="S11" s="605"/>
      <c r="T11" s="605"/>
      <c r="U11" s="605"/>
      <c r="V11" s="605"/>
      <c r="W11" s="605"/>
      <c r="X11" s="605"/>
      <c r="Y11" s="606"/>
      <c r="Z11" s="607">
        <v>1.9</v>
      </c>
      <c r="AA11" s="608"/>
      <c r="AB11" s="608"/>
      <c r="AC11" s="609"/>
      <c r="AD11" s="610">
        <v>66323</v>
      </c>
      <c r="AE11" s="605"/>
      <c r="AF11" s="605"/>
      <c r="AG11" s="605"/>
      <c r="AH11" s="605"/>
      <c r="AI11" s="605"/>
      <c r="AJ11" s="605"/>
      <c r="AK11" s="606"/>
      <c r="AL11" s="607">
        <v>3.4</v>
      </c>
      <c r="AM11" s="608"/>
      <c r="AN11" s="608"/>
      <c r="AO11" s="637"/>
      <c r="AP11" s="601" t="s">
        <v>250</v>
      </c>
      <c r="AQ11" s="602"/>
      <c r="AR11" s="602"/>
      <c r="AS11" s="602"/>
      <c r="AT11" s="602"/>
      <c r="AU11" s="602"/>
      <c r="AV11" s="602"/>
      <c r="AW11" s="602"/>
      <c r="AX11" s="602"/>
      <c r="AY11" s="602"/>
      <c r="AZ11" s="602"/>
      <c r="BA11" s="602"/>
      <c r="BB11" s="602"/>
      <c r="BC11" s="602"/>
      <c r="BD11" s="602"/>
      <c r="BE11" s="602"/>
      <c r="BF11" s="603"/>
      <c r="BG11" s="604">
        <v>1460</v>
      </c>
      <c r="BH11" s="605"/>
      <c r="BI11" s="605"/>
      <c r="BJ11" s="605"/>
      <c r="BK11" s="605"/>
      <c r="BL11" s="605"/>
      <c r="BM11" s="605"/>
      <c r="BN11" s="606"/>
      <c r="BO11" s="635">
        <v>0.3</v>
      </c>
      <c r="BP11" s="635"/>
      <c r="BQ11" s="635"/>
      <c r="BR11" s="635"/>
      <c r="BS11" s="610" t="s">
        <v>177</v>
      </c>
      <c r="BT11" s="605"/>
      <c r="BU11" s="605"/>
      <c r="BV11" s="605"/>
      <c r="BW11" s="605"/>
      <c r="BX11" s="605"/>
      <c r="BY11" s="605"/>
      <c r="BZ11" s="605"/>
      <c r="CA11" s="605"/>
      <c r="CB11" s="646"/>
      <c r="CD11" s="601" t="s">
        <v>251</v>
      </c>
      <c r="CE11" s="602"/>
      <c r="CF11" s="602"/>
      <c r="CG11" s="602"/>
      <c r="CH11" s="602"/>
      <c r="CI11" s="602"/>
      <c r="CJ11" s="602"/>
      <c r="CK11" s="602"/>
      <c r="CL11" s="602"/>
      <c r="CM11" s="602"/>
      <c r="CN11" s="602"/>
      <c r="CO11" s="602"/>
      <c r="CP11" s="602"/>
      <c r="CQ11" s="603"/>
      <c r="CR11" s="604">
        <v>205641</v>
      </c>
      <c r="CS11" s="605"/>
      <c r="CT11" s="605"/>
      <c r="CU11" s="605"/>
      <c r="CV11" s="605"/>
      <c r="CW11" s="605"/>
      <c r="CX11" s="605"/>
      <c r="CY11" s="606"/>
      <c r="CZ11" s="635">
        <v>6.1</v>
      </c>
      <c r="DA11" s="635"/>
      <c r="DB11" s="635"/>
      <c r="DC11" s="635"/>
      <c r="DD11" s="610">
        <v>24757</v>
      </c>
      <c r="DE11" s="605"/>
      <c r="DF11" s="605"/>
      <c r="DG11" s="605"/>
      <c r="DH11" s="605"/>
      <c r="DI11" s="605"/>
      <c r="DJ11" s="605"/>
      <c r="DK11" s="605"/>
      <c r="DL11" s="605"/>
      <c r="DM11" s="605"/>
      <c r="DN11" s="605"/>
      <c r="DO11" s="605"/>
      <c r="DP11" s="606"/>
      <c r="DQ11" s="610">
        <v>129317</v>
      </c>
      <c r="DR11" s="605"/>
      <c r="DS11" s="605"/>
      <c r="DT11" s="605"/>
      <c r="DU11" s="605"/>
      <c r="DV11" s="605"/>
      <c r="DW11" s="605"/>
      <c r="DX11" s="605"/>
      <c r="DY11" s="605"/>
      <c r="DZ11" s="605"/>
      <c r="EA11" s="605"/>
      <c r="EB11" s="605"/>
      <c r="EC11" s="646"/>
    </row>
    <row r="12" spans="2:143" ht="11.25" customHeight="1" x14ac:dyDescent="0.2">
      <c r="B12" s="601" t="s">
        <v>252</v>
      </c>
      <c r="C12" s="602"/>
      <c r="D12" s="602"/>
      <c r="E12" s="602"/>
      <c r="F12" s="602"/>
      <c r="G12" s="602"/>
      <c r="H12" s="602"/>
      <c r="I12" s="602"/>
      <c r="J12" s="602"/>
      <c r="K12" s="602"/>
      <c r="L12" s="602"/>
      <c r="M12" s="602"/>
      <c r="N12" s="602"/>
      <c r="O12" s="602"/>
      <c r="P12" s="602"/>
      <c r="Q12" s="603"/>
      <c r="R12" s="604" t="s">
        <v>140</v>
      </c>
      <c r="S12" s="605"/>
      <c r="T12" s="605"/>
      <c r="U12" s="605"/>
      <c r="V12" s="605"/>
      <c r="W12" s="605"/>
      <c r="X12" s="605"/>
      <c r="Y12" s="606"/>
      <c r="Z12" s="635" t="s">
        <v>177</v>
      </c>
      <c r="AA12" s="635"/>
      <c r="AB12" s="635"/>
      <c r="AC12" s="635"/>
      <c r="AD12" s="636" t="s">
        <v>238</v>
      </c>
      <c r="AE12" s="636"/>
      <c r="AF12" s="636"/>
      <c r="AG12" s="636"/>
      <c r="AH12" s="636"/>
      <c r="AI12" s="636"/>
      <c r="AJ12" s="636"/>
      <c r="AK12" s="636"/>
      <c r="AL12" s="607" t="s">
        <v>177</v>
      </c>
      <c r="AM12" s="608"/>
      <c r="AN12" s="608"/>
      <c r="AO12" s="637"/>
      <c r="AP12" s="601" t="s">
        <v>253</v>
      </c>
      <c r="AQ12" s="602"/>
      <c r="AR12" s="602"/>
      <c r="AS12" s="602"/>
      <c r="AT12" s="602"/>
      <c r="AU12" s="602"/>
      <c r="AV12" s="602"/>
      <c r="AW12" s="602"/>
      <c r="AX12" s="602"/>
      <c r="AY12" s="602"/>
      <c r="AZ12" s="602"/>
      <c r="BA12" s="602"/>
      <c r="BB12" s="602"/>
      <c r="BC12" s="602"/>
      <c r="BD12" s="602"/>
      <c r="BE12" s="602"/>
      <c r="BF12" s="603"/>
      <c r="BG12" s="604">
        <v>349912</v>
      </c>
      <c r="BH12" s="605"/>
      <c r="BI12" s="605"/>
      <c r="BJ12" s="605"/>
      <c r="BK12" s="605"/>
      <c r="BL12" s="605"/>
      <c r="BM12" s="605"/>
      <c r="BN12" s="606"/>
      <c r="BO12" s="635">
        <v>69</v>
      </c>
      <c r="BP12" s="635"/>
      <c r="BQ12" s="635"/>
      <c r="BR12" s="635"/>
      <c r="BS12" s="610" t="s">
        <v>234</v>
      </c>
      <c r="BT12" s="605"/>
      <c r="BU12" s="605"/>
      <c r="BV12" s="605"/>
      <c r="BW12" s="605"/>
      <c r="BX12" s="605"/>
      <c r="BY12" s="605"/>
      <c r="BZ12" s="605"/>
      <c r="CA12" s="605"/>
      <c r="CB12" s="646"/>
      <c r="CD12" s="601" t="s">
        <v>254</v>
      </c>
      <c r="CE12" s="602"/>
      <c r="CF12" s="602"/>
      <c r="CG12" s="602"/>
      <c r="CH12" s="602"/>
      <c r="CI12" s="602"/>
      <c r="CJ12" s="602"/>
      <c r="CK12" s="602"/>
      <c r="CL12" s="602"/>
      <c r="CM12" s="602"/>
      <c r="CN12" s="602"/>
      <c r="CO12" s="602"/>
      <c r="CP12" s="602"/>
      <c r="CQ12" s="603"/>
      <c r="CR12" s="604">
        <v>259823</v>
      </c>
      <c r="CS12" s="605"/>
      <c r="CT12" s="605"/>
      <c r="CU12" s="605"/>
      <c r="CV12" s="605"/>
      <c r="CW12" s="605"/>
      <c r="CX12" s="605"/>
      <c r="CY12" s="606"/>
      <c r="CZ12" s="635">
        <v>7.8</v>
      </c>
      <c r="DA12" s="635"/>
      <c r="DB12" s="635"/>
      <c r="DC12" s="635"/>
      <c r="DD12" s="610">
        <v>78600</v>
      </c>
      <c r="DE12" s="605"/>
      <c r="DF12" s="605"/>
      <c r="DG12" s="605"/>
      <c r="DH12" s="605"/>
      <c r="DI12" s="605"/>
      <c r="DJ12" s="605"/>
      <c r="DK12" s="605"/>
      <c r="DL12" s="605"/>
      <c r="DM12" s="605"/>
      <c r="DN12" s="605"/>
      <c r="DO12" s="605"/>
      <c r="DP12" s="606"/>
      <c r="DQ12" s="610">
        <v>151537</v>
      </c>
      <c r="DR12" s="605"/>
      <c r="DS12" s="605"/>
      <c r="DT12" s="605"/>
      <c r="DU12" s="605"/>
      <c r="DV12" s="605"/>
      <c r="DW12" s="605"/>
      <c r="DX12" s="605"/>
      <c r="DY12" s="605"/>
      <c r="DZ12" s="605"/>
      <c r="EA12" s="605"/>
      <c r="EB12" s="605"/>
      <c r="EC12" s="646"/>
    </row>
    <row r="13" spans="2:143" ht="11.25" customHeight="1" x14ac:dyDescent="0.2">
      <c r="B13" s="601" t="s">
        <v>255</v>
      </c>
      <c r="C13" s="602"/>
      <c r="D13" s="602"/>
      <c r="E13" s="602"/>
      <c r="F13" s="602"/>
      <c r="G13" s="602"/>
      <c r="H13" s="602"/>
      <c r="I13" s="602"/>
      <c r="J13" s="602"/>
      <c r="K13" s="602"/>
      <c r="L13" s="602"/>
      <c r="M13" s="602"/>
      <c r="N13" s="602"/>
      <c r="O13" s="602"/>
      <c r="P13" s="602"/>
      <c r="Q13" s="603"/>
      <c r="R13" s="604" t="s">
        <v>234</v>
      </c>
      <c r="S13" s="605"/>
      <c r="T13" s="605"/>
      <c r="U13" s="605"/>
      <c r="V13" s="605"/>
      <c r="W13" s="605"/>
      <c r="X13" s="605"/>
      <c r="Y13" s="606"/>
      <c r="Z13" s="635" t="s">
        <v>140</v>
      </c>
      <c r="AA13" s="635"/>
      <c r="AB13" s="635"/>
      <c r="AC13" s="635"/>
      <c r="AD13" s="636" t="s">
        <v>140</v>
      </c>
      <c r="AE13" s="636"/>
      <c r="AF13" s="636"/>
      <c r="AG13" s="636"/>
      <c r="AH13" s="636"/>
      <c r="AI13" s="636"/>
      <c r="AJ13" s="636"/>
      <c r="AK13" s="636"/>
      <c r="AL13" s="607" t="s">
        <v>140</v>
      </c>
      <c r="AM13" s="608"/>
      <c r="AN13" s="608"/>
      <c r="AO13" s="637"/>
      <c r="AP13" s="601" t="s">
        <v>256</v>
      </c>
      <c r="AQ13" s="602"/>
      <c r="AR13" s="602"/>
      <c r="AS13" s="602"/>
      <c r="AT13" s="602"/>
      <c r="AU13" s="602"/>
      <c r="AV13" s="602"/>
      <c r="AW13" s="602"/>
      <c r="AX13" s="602"/>
      <c r="AY13" s="602"/>
      <c r="AZ13" s="602"/>
      <c r="BA13" s="602"/>
      <c r="BB13" s="602"/>
      <c r="BC13" s="602"/>
      <c r="BD13" s="602"/>
      <c r="BE13" s="602"/>
      <c r="BF13" s="603"/>
      <c r="BG13" s="604">
        <v>340614</v>
      </c>
      <c r="BH13" s="605"/>
      <c r="BI13" s="605"/>
      <c r="BJ13" s="605"/>
      <c r="BK13" s="605"/>
      <c r="BL13" s="605"/>
      <c r="BM13" s="605"/>
      <c r="BN13" s="606"/>
      <c r="BO13" s="635">
        <v>67.099999999999994</v>
      </c>
      <c r="BP13" s="635"/>
      <c r="BQ13" s="635"/>
      <c r="BR13" s="635"/>
      <c r="BS13" s="610" t="s">
        <v>140</v>
      </c>
      <c r="BT13" s="605"/>
      <c r="BU13" s="605"/>
      <c r="BV13" s="605"/>
      <c r="BW13" s="605"/>
      <c r="BX13" s="605"/>
      <c r="BY13" s="605"/>
      <c r="BZ13" s="605"/>
      <c r="CA13" s="605"/>
      <c r="CB13" s="646"/>
      <c r="CD13" s="601" t="s">
        <v>257</v>
      </c>
      <c r="CE13" s="602"/>
      <c r="CF13" s="602"/>
      <c r="CG13" s="602"/>
      <c r="CH13" s="602"/>
      <c r="CI13" s="602"/>
      <c r="CJ13" s="602"/>
      <c r="CK13" s="602"/>
      <c r="CL13" s="602"/>
      <c r="CM13" s="602"/>
      <c r="CN13" s="602"/>
      <c r="CO13" s="602"/>
      <c r="CP13" s="602"/>
      <c r="CQ13" s="603"/>
      <c r="CR13" s="604">
        <v>390375</v>
      </c>
      <c r="CS13" s="605"/>
      <c r="CT13" s="605"/>
      <c r="CU13" s="605"/>
      <c r="CV13" s="605"/>
      <c r="CW13" s="605"/>
      <c r="CX13" s="605"/>
      <c r="CY13" s="606"/>
      <c r="CZ13" s="635">
        <v>11.7</v>
      </c>
      <c r="DA13" s="635"/>
      <c r="DB13" s="635"/>
      <c r="DC13" s="635"/>
      <c r="DD13" s="610">
        <v>94613</v>
      </c>
      <c r="DE13" s="605"/>
      <c r="DF13" s="605"/>
      <c r="DG13" s="605"/>
      <c r="DH13" s="605"/>
      <c r="DI13" s="605"/>
      <c r="DJ13" s="605"/>
      <c r="DK13" s="605"/>
      <c r="DL13" s="605"/>
      <c r="DM13" s="605"/>
      <c r="DN13" s="605"/>
      <c r="DO13" s="605"/>
      <c r="DP13" s="606"/>
      <c r="DQ13" s="610">
        <v>299675</v>
      </c>
      <c r="DR13" s="605"/>
      <c r="DS13" s="605"/>
      <c r="DT13" s="605"/>
      <c r="DU13" s="605"/>
      <c r="DV13" s="605"/>
      <c r="DW13" s="605"/>
      <c r="DX13" s="605"/>
      <c r="DY13" s="605"/>
      <c r="DZ13" s="605"/>
      <c r="EA13" s="605"/>
      <c r="EB13" s="605"/>
      <c r="EC13" s="646"/>
    </row>
    <row r="14" spans="2:143" ht="11.25" customHeight="1" x14ac:dyDescent="0.2">
      <c r="B14" s="601" t="s">
        <v>258</v>
      </c>
      <c r="C14" s="602"/>
      <c r="D14" s="602"/>
      <c r="E14" s="602"/>
      <c r="F14" s="602"/>
      <c r="G14" s="602"/>
      <c r="H14" s="602"/>
      <c r="I14" s="602"/>
      <c r="J14" s="602"/>
      <c r="K14" s="602"/>
      <c r="L14" s="602"/>
      <c r="M14" s="602"/>
      <c r="N14" s="602"/>
      <c r="O14" s="602"/>
      <c r="P14" s="602"/>
      <c r="Q14" s="603"/>
      <c r="R14" s="604">
        <v>1</v>
      </c>
      <c r="S14" s="605"/>
      <c r="T14" s="605"/>
      <c r="U14" s="605"/>
      <c r="V14" s="605"/>
      <c r="W14" s="605"/>
      <c r="X14" s="605"/>
      <c r="Y14" s="606"/>
      <c r="Z14" s="635">
        <v>0</v>
      </c>
      <c r="AA14" s="635"/>
      <c r="AB14" s="635"/>
      <c r="AC14" s="635"/>
      <c r="AD14" s="636">
        <v>1</v>
      </c>
      <c r="AE14" s="636"/>
      <c r="AF14" s="636"/>
      <c r="AG14" s="636"/>
      <c r="AH14" s="636"/>
      <c r="AI14" s="636"/>
      <c r="AJ14" s="636"/>
      <c r="AK14" s="636"/>
      <c r="AL14" s="607">
        <v>0</v>
      </c>
      <c r="AM14" s="608"/>
      <c r="AN14" s="608"/>
      <c r="AO14" s="637"/>
      <c r="AP14" s="601" t="s">
        <v>259</v>
      </c>
      <c r="AQ14" s="602"/>
      <c r="AR14" s="602"/>
      <c r="AS14" s="602"/>
      <c r="AT14" s="602"/>
      <c r="AU14" s="602"/>
      <c r="AV14" s="602"/>
      <c r="AW14" s="602"/>
      <c r="AX14" s="602"/>
      <c r="AY14" s="602"/>
      <c r="AZ14" s="602"/>
      <c r="BA14" s="602"/>
      <c r="BB14" s="602"/>
      <c r="BC14" s="602"/>
      <c r="BD14" s="602"/>
      <c r="BE14" s="602"/>
      <c r="BF14" s="603"/>
      <c r="BG14" s="604">
        <v>10002</v>
      </c>
      <c r="BH14" s="605"/>
      <c r="BI14" s="605"/>
      <c r="BJ14" s="605"/>
      <c r="BK14" s="605"/>
      <c r="BL14" s="605"/>
      <c r="BM14" s="605"/>
      <c r="BN14" s="606"/>
      <c r="BO14" s="635">
        <v>2</v>
      </c>
      <c r="BP14" s="635"/>
      <c r="BQ14" s="635"/>
      <c r="BR14" s="635"/>
      <c r="BS14" s="610" t="s">
        <v>177</v>
      </c>
      <c r="BT14" s="605"/>
      <c r="BU14" s="605"/>
      <c r="BV14" s="605"/>
      <c r="BW14" s="605"/>
      <c r="BX14" s="605"/>
      <c r="BY14" s="605"/>
      <c r="BZ14" s="605"/>
      <c r="CA14" s="605"/>
      <c r="CB14" s="646"/>
      <c r="CD14" s="601" t="s">
        <v>260</v>
      </c>
      <c r="CE14" s="602"/>
      <c r="CF14" s="602"/>
      <c r="CG14" s="602"/>
      <c r="CH14" s="602"/>
      <c r="CI14" s="602"/>
      <c r="CJ14" s="602"/>
      <c r="CK14" s="602"/>
      <c r="CL14" s="602"/>
      <c r="CM14" s="602"/>
      <c r="CN14" s="602"/>
      <c r="CO14" s="602"/>
      <c r="CP14" s="602"/>
      <c r="CQ14" s="603"/>
      <c r="CR14" s="604">
        <v>125892</v>
      </c>
      <c r="CS14" s="605"/>
      <c r="CT14" s="605"/>
      <c r="CU14" s="605"/>
      <c r="CV14" s="605"/>
      <c r="CW14" s="605"/>
      <c r="CX14" s="605"/>
      <c r="CY14" s="606"/>
      <c r="CZ14" s="635">
        <v>3.8</v>
      </c>
      <c r="DA14" s="635"/>
      <c r="DB14" s="635"/>
      <c r="DC14" s="635"/>
      <c r="DD14" s="610">
        <v>6997</v>
      </c>
      <c r="DE14" s="605"/>
      <c r="DF14" s="605"/>
      <c r="DG14" s="605"/>
      <c r="DH14" s="605"/>
      <c r="DI14" s="605"/>
      <c r="DJ14" s="605"/>
      <c r="DK14" s="605"/>
      <c r="DL14" s="605"/>
      <c r="DM14" s="605"/>
      <c r="DN14" s="605"/>
      <c r="DO14" s="605"/>
      <c r="DP14" s="606"/>
      <c r="DQ14" s="610">
        <v>121805</v>
      </c>
      <c r="DR14" s="605"/>
      <c r="DS14" s="605"/>
      <c r="DT14" s="605"/>
      <c r="DU14" s="605"/>
      <c r="DV14" s="605"/>
      <c r="DW14" s="605"/>
      <c r="DX14" s="605"/>
      <c r="DY14" s="605"/>
      <c r="DZ14" s="605"/>
      <c r="EA14" s="605"/>
      <c r="EB14" s="605"/>
      <c r="EC14" s="646"/>
    </row>
    <row r="15" spans="2:143" ht="11.25" customHeight="1" x14ac:dyDescent="0.2">
      <c r="B15" s="601" t="s">
        <v>261</v>
      </c>
      <c r="C15" s="602"/>
      <c r="D15" s="602"/>
      <c r="E15" s="602"/>
      <c r="F15" s="602"/>
      <c r="G15" s="602"/>
      <c r="H15" s="602"/>
      <c r="I15" s="602"/>
      <c r="J15" s="602"/>
      <c r="K15" s="602"/>
      <c r="L15" s="602"/>
      <c r="M15" s="602"/>
      <c r="N15" s="602"/>
      <c r="O15" s="602"/>
      <c r="P15" s="602"/>
      <c r="Q15" s="603"/>
      <c r="R15" s="604" t="s">
        <v>238</v>
      </c>
      <c r="S15" s="605"/>
      <c r="T15" s="605"/>
      <c r="U15" s="605"/>
      <c r="V15" s="605"/>
      <c r="W15" s="605"/>
      <c r="X15" s="605"/>
      <c r="Y15" s="606"/>
      <c r="Z15" s="635" t="s">
        <v>234</v>
      </c>
      <c r="AA15" s="635"/>
      <c r="AB15" s="635"/>
      <c r="AC15" s="635"/>
      <c r="AD15" s="636" t="s">
        <v>140</v>
      </c>
      <c r="AE15" s="636"/>
      <c r="AF15" s="636"/>
      <c r="AG15" s="636"/>
      <c r="AH15" s="636"/>
      <c r="AI15" s="636"/>
      <c r="AJ15" s="636"/>
      <c r="AK15" s="636"/>
      <c r="AL15" s="607" t="s">
        <v>177</v>
      </c>
      <c r="AM15" s="608"/>
      <c r="AN15" s="608"/>
      <c r="AO15" s="637"/>
      <c r="AP15" s="601" t="s">
        <v>262</v>
      </c>
      <c r="AQ15" s="602"/>
      <c r="AR15" s="602"/>
      <c r="AS15" s="602"/>
      <c r="AT15" s="602"/>
      <c r="AU15" s="602"/>
      <c r="AV15" s="602"/>
      <c r="AW15" s="602"/>
      <c r="AX15" s="602"/>
      <c r="AY15" s="602"/>
      <c r="AZ15" s="602"/>
      <c r="BA15" s="602"/>
      <c r="BB15" s="602"/>
      <c r="BC15" s="602"/>
      <c r="BD15" s="602"/>
      <c r="BE15" s="602"/>
      <c r="BF15" s="603"/>
      <c r="BG15" s="604">
        <v>11456</v>
      </c>
      <c r="BH15" s="605"/>
      <c r="BI15" s="605"/>
      <c r="BJ15" s="605"/>
      <c r="BK15" s="605"/>
      <c r="BL15" s="605"/>
      <c r="BM15" s="605"/>
      <c r="BN15" s="606"/>
      <c r="BO15" s="635">
        <v>2.2999999999999998</v>
      </c>
      <c r="BP15" s="635"/>
      <c r="BQ15" s="635"/>
      <c r="BR15" s="635"/>
      <c r="BS15" s="610" t="s">
        <v>234</v>
      </c>
      <c r="BT15" s="605"/>
      <c r="BU15" s="605"/>
      <c r="BV15" s="605"/>
      <c r="BW15" s="605"/>
      <c r="BX15" s="605"/>
      <c r="BY15" s="605"/>
      <c r="BZ15" s="605"/>
      <c r="CA15" s="605"/>
      <c r="CB15" s="646"/>
      <c r="CD15" s="601" t="s">
        <v>263</v>
      </c>
      <c r="CE15" s="602"/>
      <c r="CF15" s="602"/>
      <c r="CG15" s="602"/>
      <c r="CH15" s="602"/>
      <c r="CI15" s="602"/>
      <c r="CJ15" s="602"/>
      <c r="CK15" s="602"/>
      <c r="CL15" s="602"/>
      <c r="CM15" s="602"/>
      <c r="CN15" s="602"/>
      <c r="CO15" s="602"/>
      <c r="CP15" s="602"/>
      <c r="CQ15" s="603"/>
      <c r="CR15" s="604">
        <v>313020</v>
      </c>
      <c r="CS15" s="605"/>
      <c r="CT15" s="605"/>
      <c r="CU15" s="605"/>
      <c r="CV15" s="605"/>
      <c r="CW15" s="605"/>
      <c r="CX15" s="605"/>
      <c r="CY15" s="606"/>
      <c r="CZ15" s="635">
        <v>9.4</v>
      </c>
      <c r="DA15" s="635"/>
      <c r="DB15" s="635"/>
      <c r="DC15" s="635"/>
      <c r="DD15" s="610">
        <v>51996</v>
      </c>
      <c r="DE15" s="605"/>
      <c r="DF15" s="605"/>
      <c r="DG15" s="605"/>
      <c r="DH15" s="605"/>
      <c r="DI15" s="605"/>
      <c r="DJ15" s="605"/>
      <c r="DK15" s="605"/>
      <c r="DL15" s="605"/>
      <c r="DM15" s="605"/>
      <c r="DN15" s="605"/>
      <c r="DO15" s="605"/>
      <c r="DP15" s="606"/>
      <c r="DQ15" s="610">
        <v>245046</v>
      </c>
      <c r="DR15" s="605"/>
      <c r="DS15" s="605"/>
      <c r="DT15" s="605"/>
      <c r="DU15" s="605"/>
      <c r="DV15" s="605"/>
      <c r="DW15" s="605"/>
      <c r="DX15" s="605"/>
      <c r="DY15" s="605"/>
      <c r="DZ15" s="605"/>
      <c r="EA15" s="605"/>
      <c r="EB15" s="605"/>
      <c r="EC15" s="646"/>
    </row>
    <row r="16" spans="2:143" ht="11.25" customHeight="1" x14ac:dyDescent="0.2">
      <c r="B16" s="601" t="s">
        <v>264</v>
      </c>
      <c r="C16" s="602"/>
      <c r="D16" s="602"/>
      <c r="E16" s="602"/>
      <c r="F16" s="602"/>
      <c r="G16" s="602"/>
      <c r="H16" s="602"/>
      <c r="I16" s="602"/>
      <c r="J16" s="602"/>
      <c r="K16" s="602"/>
      <c r="L16" s="602"/>
      <c r="M16" s="602"/>
      <c r="N16" s="602"/>
      <c r="O16" s="602"/>
      <c r="P16" s="602"/>
      <c r="Q16" s="603"/>
      <c r="R16" s="604">
        <v>1678</v>
      </c>
      <c r="S16" s="605"/>
      <c r="T16" s="605"/>
      <c r="U16" s="605"/>
      <c r="V16" s="605"/>
      <c r="W16" s="605"/>
      <c r="X16" s="605"/>
      <c r="Y16" s="606"/>
      <c r="Z16" s="635">
        <v>0</v>
      </c>
      <c r="AA16" s="635"/>
      <c r="AB16" s="635"/>
      <c r="AC16" s="635"/>
      <c r="AD16" s="636">
        <v>1678</v>
      </c>
      <c r="AE16" s="636"/>
      <c r="AF16" s="636"/>
      <c r="AG16" s="636"/>
      <c r="AH16" s="636"/>
      <c r="AI16" s="636"/>
      <c r="AJ16" s="636"/>
      <c r="AK16" s="636"/>
      <c r="AL16" s="607">
        <v>0.1</v>
      </c>
      <c r="AM16" s="608"/>
      <c r="AN16" s="608"/>
      <c r="AO16" s="637"/>
      <c r="AP16" s="601" t="s">
        <v>265</v>
      </c>
      <c r="AQ16" s="602"/>
      <c r="AR16" s="602"/>
      <c r="AS16" s="602"/>
      <c r="AT16" s="602"/>
      <c r="AU16" s="602"/>
      <c r="AV16" s="602"/>
      <c r="AW16" s="602"/>
      <c r="AX16" s="602"/>
      <c r="AY16" s="602"/>
      <c r="AZ16" s="602"/>
      <c r="BA16" s="602"/>
      <c r="BB16" s="602"/>
      <c r="BC16" s="602"/>
      <c r="BD16" s="602"/>
      <c r="BE16" s="602"/>
      <c r="BF16" s="603"/>
      <c r="BG16" s="604" t="s">
        <v>238</v>
      </c>
      <c r="BH16" s="605"/>
      <c r="BI16" s="605"/>
      <c r="BJ16" s="605"/>
      <c r="BK16" s="605"/>
      <c r="BL16" s="605"/>
      <c r="BM16" s="605"/>
      <c r="BN16" s="606"/>
      <c r="BO16" s="635" t="s">
        <v>140</v>
      </c>
      <c r="BP16" s="635"/>
      <c r="BQ16" s="635"/>
      <c r="BR16" s="635"/>
      <c r="BS16" s="610" t="s">
        <v>177</v>
      </c>
      <c r="BT16" s="605"/>
      <c r="BU16" s="605"/>
      <c r="BV16" s="605"/>
      <c r="BW16" s="605"/>
      <c r="BX16" s="605"/>
      <c r="BY16" s="605"/>
      <c r="BZ16" s="605"/>
      <c r="CA16" s="605"/>
      <c r="CB16" s="646"/>
      <c r="CD16" s="601" t="s">
        <v>266</v>
      </c>
      <c r="CE16" s="602"/>
      <c r="CF16" s="602"/>
      <c r="CG16" s="602"/>
      <c r="CH16" s="602"/>
      <c r="CI16" s="602"/>
      <c r="CJ16" s="602"/>
      <c r="CK16" s="602"/>
      <c r="CL16" s="602"/>
      <c r="CM16" s="602"/>
      <c r="CN16" s="602"/>
      <c r="CO16" s="602"/>
      <c r="CP16" s="602"/>
      <c r="CQ16" s="603"/>
      <c r="CR16" s="604">
        <v>26394</v>
      </c>
      <c r="CS16" s="605"/>
      <c r="CT16" s="605"/>
      <c r="CU16" s="605"/>
      <c r="CV16" s="605"/>
      <c r="CW16" s="605"/>
      <c r="CX16" s="605"/>
      <c r="CY16" s="606"/>
      <c r="CZ16" s="635">
        <v>0.8</v>
      </c>
      <c r="DA16" s="635"/>
      <c r="DB16" s="635"/>
      <c r="DC16" s="635"/>
      <c r="DD16" s="610" t="s">
        <v>177</v>
      </c>
      <c r="DE16" s="605"/>
      <c r="DF16" s="605"/>
      <c r="DG16" s="605"/>
      <c r="DH16" s="605"/>
      <c r="DI16" s="605"/>
      <c r="DJ16" s="605"/>
      <c r="DK16" s="605"/>
      <c r="DL16" s="605"/>
      <c r="DM16" s="605"/>
      <c r="DN16" s="605"/>
      <c r="DO16" s="605"/>
      <c r="DP16" s="606"/>
      <c r="DQ16" s="610">
        <v>3518</v>
      </c>
      <c r="DR16" s="605"/>
      <c r="DS16" s="605"/>
      <c r="DT16" s="605"/>
      <c r="DU16" s="605"/>
      <c r="DV16" s="605"/>
      <c r="DW16" s="605"/>
      <c r="DX16" s="605"/>
      <c r="DY16" s="605"/>
      <c r="DZ16" s="605"/>
      <c r="EA16" s="605"/>
      <c r="EB16" s="605"/>
      <c r="EC16" s="646"/>
    </row>
    <row r="17" spans="2:133" ht="11.25" customHeight="1" x14ac:dyDescent="0.2">
      <c r="B17" s="601" t="s">
        <v>267</v>
      </c>
      <c r="C17" s="602"/>
      <c r="D17" s="602"/>
      <c r="E17" s="602"/>
      <c r="F17" s="602"/>
      <c r="G17" s="602"/>
      <c r="H17" s="602"/>
      <c r="I17" s="602"/>
      <c r="J17" s="602"/>
      <c r="K17" s="602"/>
      <c r="L17" s="602"/>
      <c r="M17" s="602"/>
      <c r="N17" s="602"/>
      <c r="O17" s="602"/>
      <c r="P17" s="602"/>
      <c r="Q17" s="603"/>
      <c r="R17" s="604">
        <v>560</v>
      </c>
      <c r="S17" s="605"/>
      <c r="T17" s="605"/>
      <c r="U17" s="605"/>
      <c r="V17" s="605"/>
      <c r="W17" s="605"/>
      <c r="X17" s="605"/>
      <c r="Y17" s="606"/>
      <c r="Z17" s="635">
        <v>0</v>
      </c>
      <c r="AA17" s="635"/>
      <c r="AB17" s="635"/>
      <c r="AC17" s="635"/>
      <c r="AD17" s="636">
        <v>560</v>
      </c>
      <c r="AE17" s="636"/>
      <c r="AF17" s="636"/>
      <c r="AG17" s="636"/>
      <c r="AH17" s="636"/>
      <c r="AI17" s="636"/>
      <c r="AJ17" s="636"/>
      <c r="AK17" s="636"/>
      <c r="AL17" s="607">
        <v>0</v>
      </c>
      <c r="AM17" s="608"/>
      <c r="AN17" s="608"/>
      <c r="AO17" s="637"/>
      <c r="AP17" s="601" t="s">
        <v>268</v>
      </c>
      <c r="AQ17" s="602"/>
      <c r="AR17" s="602"/>
      <c r="AS17" s="602"/>
      <c r="AT17" s="602"/>
      <c r="AU17" s="602"/>
      <c r="AV17" s="602"/>
      <c r="AW17" s="602"/>
      <c r="AX17" s="602"/>
      <c r="AY17" s="602"/>
      <c r="AZ17" s="602"/>
      <c r="BA17" s="602"/>
      <c r="BB17" s="602"/>
      <c r="BC17" s="602"/>
      <c r="BD17" s="602"/>
      <c r="BE17" s="602"/>
      <c r="BF17" s="603"/>
      <c r="BG17" s="604" t="s">
        <v>177</v>
      </c>
      <c r="BH17" s="605"/>
      <c r="BI17" s="605"/>
      <c r="BJ17" s="605"/>
      <c r="BK17" s="605"/>
      <c r="BL17" s="605"/>
      <c r="BM17" s="605"/>
      <c r="BN17" s="606"/>
      <c r="BO17" s="635" t="s">
        <v>177</v>
      </c>
      <c r="BP17" s="635"/>
      <c r="BQ17" s="635"/>
      <c r="BR17" s="635"/>
      <c r="BS17" s="610" t="s">
        <v>234</v>
      </c>
      <c r="BT17" s="605"/>
      <c r="BU17" s="605"/>
      <c r="BV17" s="605"/>
      <c r="BW17" s="605"/>
      <c r="BX17" s="605"/>
      <c r="BY17" s="605"/>
      <c r="BZ17" s="605"/>
      <c r="CA17" s="605"/>
      <c r="CB17" s="646"/>
      <c r="CD17" s="601" t="s">
        <v>269</v>
      </c>
      <c r="CE17" s="602"/>
      <c r="CF17" s="602"/>
      <c r="CG17" s="602"/>
      <c r="CH17" s="602"/>
      <c r="CI17" s="602"/>
      <c r="CJ17" s="602"/>
      <c r="CK17" s="602"/>
      <c r="CL17" s="602"/>
      <c r="CM17" s="602"/>
      <c r="CN17" s="602"/>
      <c r="CO17" s="602"/>
      <c r="CP17" s="602"/>
      <c r="CQ17" s="603"/>
      <c r="CR17" s="604">
        <v>397090</v>
      </c>
      <c r="CS17" s="605"/>
      <c r="CT17" s="605"/>
      <c r="CU17" s="605"/>
      <c r="CV17" s="605"/>
      <c r="CW17" s="605"/>
      <c r="CX17" s="605"/>
      <c r="CY17" s="606"/>
      <c r="CZ17" s="635">
        <v>11.9</v>
      </c>
      <c r="DA17" s="635"/>
      <c r="DB17" s="635"/>
      <c r="DC17" s="635"/>
      <c r="DD17" s="610" t="s">
        <v>234</v>
      </c>
      <c r="DE17" s="605"/>
      <c r="DF17" s="605"/>
      <c r="DG17" s="605"/>
      <c r="DH17" s="605"/>
      <c r="DI17" s="605"/>
      <c r="DJ17" s="605"/>
      <c r="DK17" s="605"/>
      <c r="DL17" s="605"/>
      <c r="DM17" s="605"/>
      <c r="DN17" s="605"/>
      <c r="DO17" s="605"/>
      <c r="DP17" s="606"/>
      <c r="DQ17" s="610">
        <v>383945</v>
      </c>
      <c r="DR17" s="605"/>
      <c r="DS17" s="605"/>
      <c r="DT17" s="605"/>
      <c r="DU17" s="605"/>
      <c r="DV17" s="605"/>
      <c r="DW17" s="605"/>
      <c r="DX17" s="605"/>
      <c r="DY17" s="605"/>
      <c r="DZ17" s="605"/>
      <c r="EA17" s="605"/>
      <c r="EB17" s="605"/>
      <c r="EC17" s="646"/>
    </row>
    <row r="18" spans="2:133" ht="11.25" customHeight="1" x14ac:dyDescent="0.2">
      <c r="B18" s="601" t="s">
        <v>270</v>
      </c>
      <c r="C18" s="602"/>
      <c r="D18" s="602"/>
      <c r="E18" s="602"/>
      <c r="F18" s="602"/>
      <c r="G18" s="602"/>
      <c r="H18" s="602"/>
      <c r="I18" s="602"/>
      <c r="J18" s="602"/>
      <c r="K18" s="602"/>
      <c r="L18" s="602"/>
      <c r="M18" s="602"/>
      <c r="N18" s="602"/>
      <c r="O18" s="602"/>
      <c r="P18" s="602"/>
      <c r="Q18" s="603"/>
      <c r="R18" s="604">
        <v>1487</v>
      </c>
      <c r="S18" s="605"/>
      <c r="T18" s="605"/>
      <c r="U18" s="605"/>
      <c r="V18" s="605"/>
      <c r="W18" s="605"/>
      <c r="X18" s="605"/>
      <c r="Y18" s="606"/>
      <c r="Z18" s="635">
        <v>0</v>
      </c>
      <c r="AA18" s="635"/>
      <c r="AB18" s="635"/>
      <c r="AC18" s="635"/>
      <c r="AD18" s="636">
        <v>1487</v>
      </c>
      <c r="AE18" s="636"/>
      <c r="AF18" s="636"/>
      <c r="AG18" s="636"/>
      <c r="AH18" s="636"/>
      <c r="AI18" s="636"/>
      <c r="AJ18" s="636"/>
      <c r="AK18" s="636"/>
      <c r="AL18" s="607">
        <v>0.1</v>
      </c>
      <c r="AM18" s="608"/>
      <c r="AN18" s="608"/>
      <c r="AO18" s="637"/>
      <c r="AP18" s="601" t="s">
        <v>271</v>
      </c>
      <c r="AQ18" s="602"/>
      <c r="AR18" s="602"/>
      <c r="AS18" s="602"/>
      <c r="AT18" s="602"/>
      <c r="AU18" s="602"/>
      <c r="AV18" s="602"/>
      <c r="AW18" s="602"/>
      <c r="AX18" s="602"/>
      <c r="AY18" s="602"/>
      <c r="AZ18" s="602"/>
      <c r="BA18" s="602"/>
      <c r="BB18" s="602"/>
      <c r="BC18" s="602"/>
      <c r="BD18" s="602"/>
      <c r="BE18" s="602"/>
      <c r="BF18" s="603"/>
      <c r="BG18" s="604" t="s">
        <v>238</v>
      </c>
      <c r="BH18" s="605"/>
      <c r="BI18" s="605"/>
      <c r="BJ18" s="605"/>
      <c r="BK18" s="605"/>
      <c r="BL18" s="605"/>
      <c r="BM18" s="605"/>
      <c r="BN18" s="606"/>
      <c r="BO18" s="635" t="s">
        <v>177</v>
      </c>
      <c r="BP18" s="635"/>
      <c r="BQ18" s="635"/>
      <c r="BR18" s="635"/>
      <c r="BS18" s="610" t="s">
        <v>234</v>
      </c>
      <c r="BT18" s="605"/>
      <c r="BU18" s="605"/>
      <c r="BV18" s="605"/>
      <c r="BW18" s="605"/>
      <c r="BX18" s="605"/>
      <c r="BY18" s="605"/>
      <c r="BZ18" s="605"/>
      <c r="CA18" s="605"/>
      <c r="CB18" s="646"/>
      <c r="CD18" s="601" t="s">
        <v>272</v>
      </c>
      <c r="CE18" s="602"/>
      <c r="CF18" s="602"/>
      <c r="CG18" s="602"/>
      <c r="CH18" s="602"/>
      <c r="CI18" s="602"/>
      <c r="CJ18" s="602"/>
      <c r="CK18" s="602"/>
      <c r="CL18" s="602"/>
      <c r="CM18" s="602"/>
      <c r="CN18" s="602"/>
      <c r="CO18" s="602"/>
      <c r="CP18" s="602"/>
      <c r="CQ18" s="603"/>
      <c r="CR18" s="604" t="s">
        <v>234</v>
      </c>
      <c r="CS18" s="605"/>
      <c r="CT18" s="605"/>
      <c r="CU18" s="605"/>
      <c r="CV18" s="605"/>
      <c r="CW18" s="605"/>
      <c r="CX18" s="605"/>
      <c r="CY18" s="606"/>
      <c r="CZ18" s="635" t="s">
        <v>140</v>
      </c>
      <c r="DA18" s="635"/>
      <c r="DB18" s="635"/>
      <c r="DC18" s="635"/>
      <c r="DD18" s="610" t="s">
        <v>177</v>
      </c>
      <c r="DE18" s="605"/>
      <c r="DF18" s="605"/>
      <c r="DG18" s="605"/>
      <c r="DH18" s="605"/>
      <c r="DI18" s="605"/>
      <c r="DJ18" s="605"/>
      <c r="DK18" s="605"/>
      <c r="DL18" s="605"/>
      <c r="DM18" s="605"/>
      <c r="DN18" s="605"/>
      <c r="DO18" s="605"/>
      <c r="DP18" s="606"/>
      <c r="DQ18" s="610" t="s">
        <v>234</v>
      </c>
      <c r="DR18" s="605"/>
      <c r="DS18" s="605"/>
      <c r="DT18" s="605"/>
      <c r="DU18" s="605"/>
      <c r="DV18" s="605"/>
      <c r="DW18" s="605"/>
      <c r="DX18" s="605"/>
      <c r="DY18" s="605"/>
      <c r="DZ18" s="605"/>
      <c r="EA18" s="605"/>
      <c r="EB18" s="605"/>
      <c r="EC18" s="646"/>
    </row>
    <row r="19" spans="2:133" ht="11.25" customHeight="1" x14ac:dyDescent="0.2">
      <c r="B19" s="601" t="s">
        <v>273</v>
      </c>
      <c r="C19" s="602"/>
      <c r="D19" s="602"/>
      <c r="E19" s="602"/>
      <c r="F19" s="602"/>
      <c r="G19" s="602"/>
      <c r="H19" s="602"/>
      <c r="I19" s="602"/>
      <c r="J19" s="602"/>
      <c r="K19" s="602"/>
      <c r="L19" s="602"/>
      <c r="M19" s="602"/>
      <c r="N19" s="602"/>
      <c r="O19" s="602"/>
      <c r="P19" s="602"/>
      <c r="Q19" s="603"/>
      <c r="R19" s="604">
        <v>487</v>
      </c>
      <c r="S19" s="605"/>
      <c r="T19" s="605"/>
      <c r="U19" s="605"/>
      <c r="V19" s="605"/>
      <c r="W19" s="605"/>
      <c r="X19" s="605"/>
      <c r="Y19" s="606"/>
      <c r="Z19" s="635">
        <v>0</v>
      </c>
      <c r="AA19" s="635"/>
      <c r="AB19" s="635"/>
      <c r="AC19" s="635"/>
      <c r="AD19" s="636">
        <v>487</v>
      </c>
      <c r="AE19" s="636"/>
      <c r="AF19" s="636"/>
      <c r="AG19" s="636"/>
      <c r="AH19" s="636"/>
      <c r="AI19" s="636"/>
      <c r="AJ19" s="636"/>
      <c r="AK19" s="636"/>
      <c r="AL19" s="607">
        <v>0</v>
      </c>
      <c r="AM19" s="608"/>
      <c r="AN19" s="608"/>
      <c r="AO19" s="637"/>
      <c r="AP19" s="601" t="s">
        <v>274</v>
      </c>
      <c r="AQ19" s="602"/>
      <c r="AR19" s="602"/>
      <c r="AS19" s="602"/>
      <c r="AT19" s="602"/>
      <c r="AU19" s="602"/>
      <c r="AV19" s="602"/>
      <c r="AW19" s="602"/>
      <c r="AX19" s="602"/>
      <c r="AY19" s="602"/>
      <c r="AZ19" s="602"/>
      <c r="BA19" s="602"/>
      <c r="BB19" s="602"/>
      <c r="BC19" s="602"/>
      <c r="BD19" s="602"/>
      <c r="BE19" s="602"/>
      <c r="BF19" s="603"/>
      <c r="BG19" s="604">
        <v>28558</v>
      </c>
      <c r="BH19" s="605"/>
      <c r="BI19" s="605"/>
      <c r="BJ19" s="605"/>
      <c r="BK19" s="605"/>
      <c r="BL19" s="605"/>
      <c r="BM19" s="605"/>
      <c r="BN19" s="606"/>
      <c r="BO19" s="635">
        <v>5.6</v>
      </c>
      <c r="BP19" s="635"/>
      <c r="BQ19" s="635"/>
      <c r="BR19" s="635"/>
      <c r="BS19" s="610" t="s">
        <v>140</v>
      </c>
      <c r="BT19" s="605"/>
      <c r="BU19" s="605"/>
      <c r="BV19" s="605"/>
      <c r="BW19" s="605"/>
      <c r="BX19" s="605"/>
      <c r="BY19" s="605"/>
      <c r="BZ19" s="605"/>
      <c r="CA19" s="605"/>
      <c r="CB19" s="646"/>
      <c r="CD19" s="601" t="s">
        <v>275</v>
      </c>
      <c r="CE19" s="602"/>
      <c r="CF19" s="602"/>
      <c r="CG19" s="602"/>
      <c r="CH19" s="602"/>
      <c r="CI19" s="602"/>
      <c r="CJ19" s="602"/>
      <c r="CK19" s="602"/>
      <c r="CL19" s="602"/>
      <c r="CM19" s="602"/>
      <c r="CN19" s="602"/>
      <c r="CO19" s="602"/>
      <c r="CP19" s="602"/>
      <c r="CQ19" s="603"/>
      <c r="CR19" s="604" t="s">
        <v>140</v>
      </c>
      <c r="CS19" s="605"/>
      <c r="CT19" s="605"/>
      <c r="CU19" s="605"/>
      <c r="CV19" s="605"/>
      <c r="CW19" s="605"/>
      <c r="CX19" s="605"/>
      <c r="CY19" s="606"/>
      <c r="CZ19" s="635" t="s">
        <v>234</v>
      </c>
      <c r="DA19" s="635"/>
      <c r="DB19" s="635"/>
      <c r="DC19" s="635"/>
      <c r="DD19" s="610" t="s">
        <v>140</v>
      </c>
      <c r="DE19" s="605"/>
      <c r="DF19" s="605"/>
      <c r="DG19" s="605"/>
      <c r="DH19" s="605"/>
      <c r="DI19" s="605"/>
      <c r="DJ19" s="605"/>
      <c r="DK19" s="605"/>
      <c r="DL19" s="605"/>
      <c r="DM19" s="605"/>
      <c r="DN19" s="605"/>
      <c r="DO19" s="605"/>
      <c r="DP19" s="606"/>
      <c r="DQ19" s="610" t="s">
        <v>140</v>
      </c>
      <c r="DR19" s="605"/>
      <c r="DS19" s="605"/>
      <c r="DT19" s="605"/>
      <c r="DU19" s="605"/>
      <c r="DV19" s="605"/>
      <c r="DW19" s="605"/>
      <c r="DX19" s="605"/>
      <c r="DY19" s="605"/>
      <c r="DZ19" s="605"/>
      <c r="EA19" s="605"/>
      <c r="EB19" s="605"/>
      <c r="EC19" s="646"/>
    </row>
    <row r="20" spans="2:133" ht="11.25" customHeight="1" x14ac:dyDescent="0.2">
      <c r="B20" s="601" t="s">
        <v>276</v>
      </c>
      <c r="C20" s="602"/>
      <c r="D20" s="602"/>
      <c r="E20" s="602"/>
      <c r="F20" s="602"/>
      <c r="G20" s="602"/>
      <c r="H20" s="602"/>
      <c r="I20" s="602"/>
      <c r="J20" s="602"/>
      <c r="K20" s="602"/>
      <c r="L20" s="602"/>
      <c r="M20" s="602"/>
      <c r="N20" s="602"/>
      <c r="O20" s="602"/>
      <c r="P20" s="602"/>
      <c r="Q20" s="603"/>
      <c r="R20" s="604">
        <v>779</v>
      </c>
      <c r="S20" s="605"/>
      <c r="T20" s="605"/>
      <c r="U20" s="605"/>
      <c r="V20" s="605"/>
      <c r="W20" s="605"/>
      <c r="X20" s="605"/>
      <c r="Y20" s="606"/>
      <c r="Z20" s="635">
        <v>0</v>
      </c>
      <c r="AA20" s="635"/>
      <c r="AB20" s="635"/>
      <c r="AC20" s="635"/>
      <c r="AD20" s="636">
        <v>779</v>
      </c>
      <c r="AE20" s="636"/>
      <c r="AF20" s="636"/>
      <c r="AG20" s="636"/>
      <c r="AH20" s="636"/>
      <c r="AI20" s="636"/>
      <c r="AJ20" s="636"/>
      <c r="AK20" s="636"/>
      <c r="AL20" s="607">
        <v>0</v>
      </c>
      <c r="AM20" s="608"/>
      <c r="AN20" s="608"/>
      <c r="AO20" s="637"/>
      <c r="AP20" s="601" t="s">
        <v>277</v>
      </c>
      <c r="AQ20" s="602"/>
      <c r="AR20" s="602"/>
      <c r="AS20" s="602"/>
      <c r="AT20" s="602"/>
      <c r="AU20" s="602"/>
      <c r="AV20" s="602"/>
      <c r="AW20" s="602"/>
      <c r="AX20" s="602"/>
      <c r="AY20" s="602"/>
      <c r="AZ20" s="602"/>
      <c r="BA20" s="602"/>
      <c r="BB20" s="602"/>
      <c r="BC20" s="602"/>
      <c r="BD20" s="602"/>
      <c r="BE20" s="602"/>
      <c r="BF20" s="603"/>
      <c r="BG20" s="604">
        <v>28558</v>
      </c>
      <c r="BH20" s="605"/>
      <c r="BI20" s="605"/>
      <c r="BJ20" s="605"/>
      <c r="BK20" s="605"/>
      <c r="BL20" s="605"/>
      <c r="BM20" s="605"/>
      <c r="BN20" s="606"/>
      <c r="BO20" s="635">
        <v>5.6</v>
      </c>
      <c r="BP20" s="635"/>
      <c r="BQ20" s="635"/>
      <c r="BR20" s="635"/>
      <c r="BS20" s="610" t="s">
        <v>234</v>
      </c>
      <c r="BT20" s="605"/>
      <c r="BU20" s="605"/>
      <c r="BV20" s="605"/>
      <c r="BW20" s="605"/>
      <c r="BX20" s="605"/>
      <c r="BY20" s="605"/>
      <c r="BZ20" s="605"/>
      <c r="CA20" s="605"/>
      <c r="CB20" s="646"/>
      <c r="CD20" s="601" t="s">
        <v>278</v>
      </c>
      <c r="CE20" s="602"/>
      <c r="CF20" s="602"/>
      <c r="CG20" s="602"/>
      <c r="CH20" s="602"/>
      <c r="CI20" s="602"/>
      <c r="CJ20" s="602"/>
      <c r="CK20" s="602"/>
      <c r="CL20" s="602"/>
      <c r="CM20" s="602"/>
      <c r="CN20" s="602"/>
      <c r="CO20" s="602"/>
      <c r="CP20" s="602"/>
      <c r="CQ20" s="603"/>
      <c r="CR20" s="604">
        <v>3344970</v>
      </c>
      <c r="CS20" s="605"/>
      <c r="CT20" s="605"/>
      <c r="CU20" s="605"/>
      <c r="CV20" s="605"/>
      <c r="CW20" s="605"/>
      <c r="CX20" s="605"/>
      <c r="CY20" s="606"/>
      <c r="CZ20" s="635">
        <v>100</v>
      </c>
      <c r="DA20" s="635"/>
      <c r="DB20" s="635"/>
      <c r="DC20" s="635"/>
      <c r="DD20" s="610">
        <v>320080</v>
      </c>
      <c r="DE20" s="605"/>
      <c r="DF20" s="605"/>
      <c r="DG20" s="605"/>
      <c r="DH20" s="605"/>
      <c r="DI20" s="605"/>
      <c r="DJ20" s="605"/>
      <c r="DK20" s="605"/>
      <c r="DL20" s="605"/>
      <c r="DM20" s="605"/>
      <c r="DN20" s="605"/>
      <c r="DO20" s="605"/>
      <c r="DP20" s="606"/>
      <c r="DQ20" s="610">
        <v>2425044</v>
      </c>
      <c r="DR20" s="605"/>
      <c r="DS20" s="605"/>
      <c r="DT20" s="605"/>
      <c r="DU20" s="605"/>
      <c r="DV20" s="605"/>
      <c r="DW20" s="605"/>
      <c r="DX20" s="605"/>
      <c r="DY20" s="605"/>
      <c r="DZ20" s="605"/>
      <c r="EA20" s="605"/>
      <c r="EB20" s="605"/>
      <c r="EC20" s="646"/>
    </row>
    <row r="21" spans="2:133" ht="11.25" customHeight="1" x14ac:dyDescent="0.2">
      <c r="B21" s="601" t="s">
        <v>279</v>
      </c>
      <c r="C21" s="602"/>
      <c r="D21" s="602"/>
      <c r="E21" s="602"/>
      <c r="F21" s="602"/>
      <c r="G21" s="602"/>
      <c r="H21" s="602"/>
      <c r="I21" s="602"/>
      <c r="J21" s="602"/>
      <c r="K21" s="602"/>
      <c r="L21" s="602"/>
      <c r="M21" s="602"/>
      <c r="N21" s="602"/>
      <c r="O21" s="602"/>
      <c r="P21" s="602"/>
      <c r="Q21" s="603"/>
      <c r="R21" s="604">
        <v>221</v>
      </c>
      <c r="S21" s="605"/>
      <c r="T21" s="605"/>
      <c r="U21" s="605"/>
      <c r="V21" s="605"/>
      <c r="W21" s="605"/>
      <c r="X21" s="605"/>
      <c r="Y21" s="606"/>
      <c r="Z21" s="635">
        <v>0</v>
      </c>
      <c r="AA21" s="635"/>
      <c r="AB21" s="635"/>
      <c r="AC21" s="635"/>
      <c r="AD21" s="636">
        <v>221</v>
      </c>
      <c r="AE21" s="636"/>
      <c r="AF21" s="636"/>
      <c r="AG21" s="636"/>
      <c r="AH21" s="636"/>
      <c r="AI21" s="636"/>
      <c r="AJ21" s="636"/>
      <c r="AK21" s="636"/>
      <c r="AL21" s="607">
        <v>0</v>
      </c>
      <c r="AM21" s="608"/>
      <c r="AN21" s="608"/>
      <c r="AO21" s="637"/>
      <c r="AP21" s="601" t="s">
        <v>280</v>
      </c>
      <c r="AQ21" s="680"/>
      <c r="AR21" s="680"/>
      <c r="AS21" s="680"/>
      <c r="AT21" s="680"/>
      <c r="AU21" s="680"/>
      <c r="AV21" s="680"/>
      <c r="AW21" s="680"/>
      <c r="AX21" s="680"/>
      <c r="AY21" s="680"/>
      <c r="AZ21" s="680"/>
      <c r="BA21" s="680"/>
      <c r="BB21" s="680"/>
      <c r="BC21" s="680"/>
      <c r="BD21" s="680"/>
      <c r="BE21" s="680"/>
      <c r="BF21" s="681"/>
      <c r="BG21" s="604">
        <v>28558</v>
      </c>
      <c r="BH21" s="605"/>
      <c r="BI21" s="605"/>
      <c r="BJ21" s="605"/>
      <c r="BK21" s="605"/>
      <c r="BL21" s="605"/>
      <c r="BM21" s="605"/>
      <c r="BN21" s="606"/>
      <c r="BO21" s="635">
        <v>5.6</v>
      </c>
      <c r="BP21" s="635"/>
      <c r="BQ21" s="635"/>
      <c r="BR21" s="635"/>
      <c r="BS21" s="610" t="s">
        <v>177</v>
      </c>
      <c r="BT21" s="605"/>
      <c r="BU21" s="605"/>
      <c r="BV21" s="605"/>
      <c r="BW21" s="605"/>
      <c r="BX21" s="605"/>
      <c r="BY21" s="605"/>
      <c r="BZ21" s="605"/>
      <c r="CA21" s="605"/>
      <c r="CB21" s="646"/>
      <c r="CD21" s="585"/>
      <c r="CE21" s="586"/>
      <c r="CF21" s="586"/>
      <c r="CG21" s="586"/>
      <c r="CH21" s="586"/>
      <c r="CI21" s="586"/>
      <c r="CJ21" s="586"/>
      <c r="CK21" s="586"/>
      <c r="CL21" s="586"/>
      <c r="CM21" s="586"/>
      <c r="CN21" s="586"/>
      <c r="CO21" s="586"/>
      <c r="CP21" s="586"/>
      <c r="CQ21" s="587"/>
      <c r="CR21" s="687"/>
      <c r="CS21" s="688"/>
      <c r="CT21" s="688"/>
      <c r="CU21" s="688"/>
      <c r="CV21" s="688"/>
      <c r="CW21" s="688"/>
      <c r="CX21" s="688"/>
      <c r="CY21" s="689"/>
      <c r="CZ21" s="690"/>
      <c r="DA21" s="690"/>
      <c r="DB21" s="690"/>
      <c r="DC21" s="690"/>
      <c r="DD21" s="691"/>
      <c r="DE21" s="688"/>
      <c r="DF21" s="688"/>
      <c r="DG21" s="688"/>
      <c r="DH21" s="688"/>
      <c r="DI21" s="688"/>
      <c r="DJ21" s="688"/>
      <c r="DK21" s="688"/>
      <c r="DL21" s="688"/>
      <c r="DM21" s="688"/>
      <c r="DN21" s="688"/>
      <c r="DO21" s="688"/>
      <c r="DP21" s="689"/>
      <c r="DQ21" s="691"/>
      <c r="DR21" s="688"/>
      <c r="DS21" s="688"/>
      <c r="DT21" s="688"/>
      <c r="DU21" s="688"/>
      <c r="DV21" s="688"/>
      <c r="DW21" s="688"/>
      <c r="DX21" s="688"/>
      <c r="DY21" s="688"/>
      <c r="DZ21" s="688"/>
      <c r="EA21" s="688"/>
      <c r="EB21" s="688"/>
      <c r="EC21" s="695"/>
    </row>
    <row r="22" spans="2:133" ht="11.25" customHeight="1" x14ac:dyDescent="0.2">
      <c r="B22" s="601" t="s">
        <v>281</v>
      </c>
      <c r="C22" s="602"/>
      <c r="D22" s="602"/>
      <c r="E22" s="602"/>
      <c r="F22" s="602"/>
      <c r="G22" s="602"/>
      <c r="H22" s="602"/>
      <c r="I22" s="602"/>
      <c r="J22" s="602"/>
      <c r="K22" s="602"/>
      <c r="L22" s="602"/>
      <c r="M22" s="602"/>
      <c r="N22" s="602"/>
      <c r="O22" s="602"/>
      <c r="P22" s="602"/>
      <c r="Q22" s="603"/>
      <c r="R22" s="604">
        <v>1528214</v>
      </c>
      <c r="S22" s="605"/>
      <c r="T22" s="605"/>
      <c r="U22" s="605"/>
      <c r="V22" s="605"/>
      <c r="W22" s="605"/>
      <c r="X22" s="605"/>
      <c r="Y22" s="606"/>
      <c r="Z22" s="635">
        <v>44</v>
      </c>
      <c r="AA22" s="635"/>
      <c r="AB22" s="635"/>
      <c r="AC22" s="635"/>
      <c r="AD22" s="636">
        <v>1343741</v>
      </c>
      <c r="AE22" s="636"/>
      <c r="AF22" s="636"/>
      <c r="AG22" s="636"/>
      <c r="AH22" s="636"/>
      <c r="AI22" s="636"/>
      <c r="AJ22" s="636"/>
      <c r="AK22" s="636"/>
      <c r="AL22" s="607">
        <v>68.5</v>
      </c>
      <c r="AM22" s="608"/>
      <c r="AN22" s="608"/>
      <c r="AO22" s="637"/>
      <c r="AP22" s="601" t="s">
        <v>282</v>
      </c>
      <c r="AQ22" s="680"/>
      <c r="AR22" s="680"/>
      <c r="AS22" s="680"/>
      <c r="AT22" s="680"/>
      <c r="AU22" s="680"/>
      <c r="AV22" s="680"/>
      <c r="AW22" s="680"/>
      <c r="AX22" s="680"/>
      <c r="AY22" s="680"/>
      <c r="AZ22" s="680"/>
      <c r="BA22" s="680"/>
      <c r="BB22" s="680"/>
      <c r="BC22" s="680"/>
      <c r="BD22" s="680"/>
      <c r="BE22" s="680"/>
      <c r="BF22" s="681"/>
      <c r="BG22" s="604" t="s">
        <v>177</v>
      </c>
      <c r="BH22" s="605"/>
      <c r="BI22" s="605"/>
      <c r="BJ22" s="605"/>
      <c r="BK22" s="605"/>
      <c r="BL22" s="605"/>
      <c r="BM22" s="605"/>
      <c r="BN22" s="606"/>
      <c r="BO22" s="635" t="s">
        <v>238</v>
      </c>
      <c r="BP22" s="635"/>
      <c r="BQ22" s="635"/>
      <c r="BR22" s="635"/>
      <c r="BS22" s="610" t="s">
        <v>177</v>
      </c>
      <c r="BT22" s="605"/>
      <c r="BU22" s="605"/>
      <c r="BV22" s="605"/>
      <c r="BW22" s="605"/>
      <c r="BX22" s="605"/>
      <c r="BY22" s="605"/>
      <c r="BZ22" s="605"/>
      <c r="CA22" s="605"/>
      <c r="CB22" s="646"/>
      <c r="CD22" s="660" t="s">
        <v>283</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2">
      <c r="B23" s="601" t="s">
        <v>284</v>
      </c>
      <c r="C23" s="602"/>
      <c r="D23" s="602"/>
      <c r="E23" s="602"/>
      <c r="F23" s="602"/>
      <c r="G23" s="602"/>
      <c r="H23" s="602"/>
      <c r="I23" s="602"/>
      <c r="J23" s="602"/>
      <c r="K23" s="602"/>
      <c r="L23" s="602"/>
      <c r="M23" s="602"/>
      <c r="N23" s="602"/>
      <c r="O23" s="602"/>
      <c r="P23" s="602"/>
      <c r="Q23" s="603"/>
      <c r="R23" s="604">
        <v>1343741</v>
      </c>
      <c r="S23" s="605"/>
      <c r="T23" s="605"/>
      <c r="U23" s="605"/>
      <c r="V23" s="605"/>
      <c r="W23" s="605"/>
      <c r="X23" s="605"/>
      <c r="Y23" s="606"/>
      <c r="Z23" s="635">
        <v>38.700000000000003</v>
      </c>
      <c r="AA23" s="635"/>
      <c r="AB23" s="635"/>
      <c r="AC23" s="635"/>
      <c r="AD23" s="636">
        <v>1343741</v>
      </c>
      <c r="AE23" s="636"/>
      <c r="AF23" s="636"/>
      <c r="AG23" s="636"/>
      <c r="AH23" s="636"/>
      <c r="AI23" s="636"/>
      <c r="AJ23" s="636"/>
      <c r="AK23" s="636"/>
      <c r="AL23" s="607">
        <v>68.5</v>
      </c>
      <c r="AM23" s="608"/>
      <c r="AN23" s="608"/>
      <c r="AO23" s="637"/>
      <c r="AP23" s="601" t="s">
        <v>285</v>
      </c>
      <c r="AQ23" s="680"/>
      <c r="AR23" s="680"/>
      <c r="AS23" s="680"/>
      <c r="AT23" s="680"/>
      <c r="AU23" s="680"/>
      <c r="AV23" s="680"/>
      <c r="AW23" s="680"/>
      <c r="AX23" s="680"/>
      <c r="AY23" s="680"/>
      <c r="AZ23" s="680"/>
      <c r="BA23" s="680"/>
      <c r="BB23" s="680"/>
      <c r="BC23" s="680"/>
      <c r="BD23" s="680"/>
      <c r="BE23" s="680"/>
      <c r="BF23" s="681"/>
      <c r="BG23" s="604" t="s">
        <v>140</v>
      </c>
      <c r="BH23" s="605"/>
      <c r="BI23" s="605"/>
      <c r="BJ23" s="605"/>
      <c r="BK23" s="605"/>
      <c r="BL23" s="605"/>
      <c r="BM23" s="605"/>
      <c r="BN23" s="606"/>
      <c r="BO23" s="635" t="s">
        <v>140</v>
      </c>
      <c r="BP23" s="635"/>
      <c r="BQ23" s="635"/>
      <c r="BR23" s="635"/>
      <c r="BS23" s="610" t="s">
        <v>177</v>
      </c>
      <c r="BT23" s="605"/>
      <c r="BU23" s="605"/>
      <c r="BV23" s="605"/>
      <c r="BW23" s="605"/>
      <c r="BX23" s="605"/>
      <c r="BY23" s="605"/>
      <c r="BZ23" s="605"/>
      <c r="CA23" s="605"/>
      <c r="CB23" s="646"/>
      <c r="CD23" s="660" t="s">
        <v>223</v>
      </c>
      <c r="CE23" s="661"/>
      <c r="CF23" s="661"/>
      <c r="CG23" s="661"/>
      <c r="CH23" s="661"/>
      <c r="CI23" s="661"/>
      <c r="CJ23" s="661"/>
      <c r="CK23" s="661"/>
      <c r="CL23" s="661"/>
      <c r="CM23" s="661"/>
      <c r="CN23" s="661"/>
      <c r="CO23" s="661"/>
      <c r="CP23" s="661"/>
      <c r="CQ23" s="662"/>
      <c r="CR23" s="660" t="s">
        <v>286</v>
      </c>
      <c r="CS23" s="661"/>
      <c r="CT23" s="661"/>
      <c r="CU23" s="661"/>
      <c r="CV23" s="661"/>
      <c r="CW23" s="661"/>
      <c r="CX23" s="661"/>
      <c r="CY23" s="662"/>
      <c r="CZ23" s="660" t="s">
        <v>287</v>
      </c>
      <c r="DA23" s="661"/>
      <c r="DB23" s="661"/>
      <c r="DC23" s="662"/>
      <c r="DD23" s="660" t="s">
        <v>288</v>
      </c>
      <c r="DE23" s="661"/>
      <c r="DF23" s="661"/>
      <c r="DG23" s="661"/>
      <c r="DH23" s="661"/>
      <c r="DI23" s="661"/>
      <c r="DJ23" s="661"/>
      <c r="DK23" s="662"/>
      <c r="DL23" s="692" t="s">
        <v>289</v>
      </c>
      <c r="DM23" s="693"/>
      <c r="DN23" s="693"/>
      <c r="DO23" s="693"/>
      <c r="DP23" s="693"/>
      <c r="DQ23" s="693"/>
      <c r="DR23" s="693"/>
      <c r="DS23" s="693"/>
      <c r="DT23" s="693"/>
      <c r="DU23" s="693"/>
      <c r="DV23" s="694"/>
      <c r="DW23" s="660" t="s">
        <v>290</v>
      </c>
      <c r="DX23" s="661"/>
      <c r="DY23" s="661"/>
      <c r="DZ23" s="661"/>
      <c r="EA23" s="661"/>
      <c r="EB23" s="661"/>
      <c r="EC23" s="662"/>
    </row>
    <row r="24" spans="2:133" ht="11.25" customHeight="1" x14ac:dyDescent="0.2">
      <c r="B24" s="601" t="s">
        <v>291</v>
      </c>
      <c r="C24" s="602"/>
      <c r="D24" s="602"/>
      <c r="E24" s="602"/>
      <c r="F24" s="602"/>
      <c r="G24" s="602"/>
      <c r="H24" s="602"/>
      <c r="I24" s="602"/>
      <c r="J24" s="602"/>
      <c r="K24" s="602"/>
      <c r="L24" s="602"/>
      <c r="M24" s="602"/>
      <c r="N24" s="602"/>
      <c r="O24" s="602"/>
      <c r="P24" s="602"/>
      <c r="Q24" s="603"/>
      <c r="R24" s="604">
        <v>176363</v>
      </c>
      <c r="S24" s="605"/>
      <c r="T24" s="605"/>
      <c r="U24" s="605"/>
      <c r="V24" s="605"/>
      <c r="W24" s="605"/>
      <c r="X24" s="605"/>
      <c r="Y24" s="606"/>
      <c r="Z24" s="635">
        <v>5.0999999999999996</v>
      </c>
      <c r="AA24" s="635"/>
      <c r="AB24" s="635"/>
      <c r="AC24" s="635"/>
      <c r="AD24" s="636" t="s">
        <v>177</v>
      </c>
      <c r="AE24" s="636"/>
      <c r="AF24" s="636"/>
      <c r="AG24" s="636"/>
      <c r="AH24" s="636"/>
      <c r="AI24" s="636"/>
      <c r="AJ24" s="636"/>
      <c r="AK24" s="636"/>
      <c r="AL24" s="607" t="s">
        <v>140</v>
      </c>
      <c r="AM24" s="608"/>
      <c r="AN24" s="608"/>
      <c r="AO24" s="637"/>
      <c r="AP24" s="601" t="s">
        <v>292</v>
      </c>
      <c r="AQ24" s="680"/>
      <c r="AR24" s="680"/>
      <c r="AS24" s="680"/>
      <c r="AT24" s="680"/>
      <c r="AU24" s="680"/>
      <c r="AV24" s="680"/>
      <c r="AW24" s="680"/>
      <c r="AX24" s="680"/>
      <c r="AY24" s="680"/>
      <c r="AZ24" s="680"/>
      <c r="BA24" s="680"/>
      <c r="BB24" s="680"/>
      <c r="BC24" s="680"/>
      <c r="BD24" s="680"/>
      <c r="BE24" s="680"/>
      <c r="BF24" s="681"/>
      <c r="BG24" s="604" t="s">
        <v>177</v>
      </c>
      <c r="BH24" s="605"/>
      <c r="BI24" s="605"/>
      <c r="BJ24" s="605"/>
      <c r="BK24" s="605"/>
      <c r="BL24" s="605"/>
      <c r="BM24" s="605"/>
      <c r="BN24" s="606"/>
      <c r="BO24" s="635" t="s">
        <v>177</v>
      </c>
      <c r="BP24" s="635"/>
      <c r="BQ24" s="635"/>
      <c r="BR24" s="635"/>
      <c r="BS24" s="610" t="s">
        <v>234</v>
      </c>
      <c r="BT24" s="605"/>
      <c r="BU24" s="605"/>
      <c r="BV24" s="605"/>
      <c r="BW24" s="605"/>
      <c r="BX24" s="605"/>
      <c r="BY24" s="605"/>
      <c r="BZ24" s="605"/>
      <c r="CA24" s="605"/>
      <c r="CB24" s="646"/>
      <c r="CD24" s="657" t="s">
        <v>293</v>
      </c>
      <c r="CE24" s="658"/>
      <c r="CF24" s="658"/>
      <c r="CG24" s="658"/>
      <c r="CH24" s="658"/>
      <c r="CI24" s="658"/>
      <c r="CJ24" s="658"/>
      <c r="CK24" s="658"/>
      <c r="CL24" s="658"/>
      <c r="CM24" s="658"/>
      <c r="CN24" s="658"/>
      <c r="CO24" s="658"/>
      <c r="CP24" s="658"/>
      <c r="CQ24" s="659"/>
      <c r="CR24" s="654">
        <v>1191614</v>
      </c>
      <c r="CS24" s="655"/>
      <c r="CT24" s="655"/>
      <c r="CU24" s="655"/>
      <c r="CV24" s="655"/>
      <c r="CW24" s="655"/>
      <c r="CX24" s="655"/>
      <c r="CY24" s="683"/>
      <c r="CZ24" s="684">
        <v>35.6</v>
      </c>
      <c r="DA24" s="666"/>
      <c r="DB24" s="666"/>
      <c r="DC24" s="686"/>
      <c r="DD24" s="682">
        <v>1021059</v>
      </c>
      <c r="DE24" s="655"/>
      <c r="DF24" s="655"/>
      <c r="DG24" s="655"/>
      <c r="DH24" s="655"/>
      <c r="DI24" s="655"/>
      <c r="DJ24" s="655"/>
      <c r="DK24" s="683"/>
      <c r="DL24" s="682">
        <v>977501</v>
      </c>
      <c r="DM24" s="655"/>
      <c r="DN24" s="655"/>
      <c r="DO24" s="655"/>
      <c r="DP24" s="655"/>
      <c r="DQ24" s="655"/>
      <c r="DR24" s="655"/>
      <c r="DS24" s="655"/>
      <c r="DT24" s="655"/>
      <c r="DU24" s="655"/>
      <c r="DV24" s="683"/>
      <c r="DW24" s="684">
        <v>48.3</v>
      </c>
      <c r="DX24" s="666"/>
      <c r="DY24" s="666"/>
      <c r="DZ24" s="666"/>
      <c r="EA24" s="666"/>
      <c r="EB24" s="666"/>
      <c r="EC24" s="685"/>
    </row>
    <row r="25" spans="2:133" ht="11.25" customHeight="1" x14ac:dyDescent="0.2">
      <c r="B25" s="601" t="s">
        <v>294</v>
      </c>
      <c r="C25" s="602"/>
      <c r="D25" s="602"/>
      <c r="E25" s="602"/>
      <c r="F25" s="602"/>
      <c r="G25" s="602"/>
      <c r="H25" s="602"/>
      <c r="I25" s="602"/>
      <c r="J25" s="602"/>
      <c r="K25" s="602"/>
      <c r="L25" s="602"/>
      <c r="M25" s="602"/>
      <c r="N25" s="602"/>
      <c r="O25" s="602"/>
      <c r="P25" s="602"/>
      <c r="Q25" s="603"/>
      <c r="R25" s="604">
        <v>8110</v>
      </c>
      <c r="S25" s="605"/>
      <c r="T25" s="605"/>
      <c r="U25" s="605"/>
      <c r="V25" s="605"/>
      <c r="W25" s="605"/>
      <c r="X25" s="605"/>
      <c r="Y25" s="606"/>
      <c r="Z25" s="635">
        <v>0.2</v>
      </c>
      <c r="AA25" s="635"/>
      <c r="AB25" s="635"/>
      <c r="AC25" s="635"/>
      <c r="AD25" s="636" t="s">
        <v>234</v>
      </c>
      <c r="AE25" s="636"/>
      <c r="AF25" s="636"/>
      <c r="AG25" s="636"/>
      <c r="AH25" s="636"/>
      <c r="AI25" s="636"/>
      <c r="AJ25" s="636"/>
      <c r="AK25" s="636"/>
      <c r="AL25" s="607" t="s">
        <v>238</v>
      </c>
      <c r="AM25" s="608"/>
      <c r="AN25" s="608"/>
      <c r="AO25" s="637"/>
      <c r="AP25" s="601" t="s">
        <v>295</v>
      </c>
      <c r="AQ25" s="680"/>
      <c r="AR25" s="680"/>
      <c r="AS25" s="680"/>
      <c r="AT25" s="680"/>
      <c r="AU25" s="680"/>
      <c r="AV25" s="680"/>
      <c r="AW25" s="680"/>
      <c r="AX25" s="680"/>
      <c r="AY25" s="680"/>
      <c r="AZ25" s="680"/>
      <c r="BA25" s="680"/>
      <c r="BB25" s="680"/>
      <c r="BC25" s="680"/>
      <c r="BD25" s="680"/>
      <c r="BE25" s="680"/>
      <c r="BF25" s="681"/>
      <c r="BG25" s="604" t="s">
        <v>177</v>
      </c>
      <c r="BH25" s="605"/>
      <c r="BI25" s="605"/>
      <c r="BJ25" s="605"/>
      <c r="BK25" s="605"/>
      <c r="BL25" s="605"/>
      <c r="BM25" s="605"/>
      <c r="BN25" s="606"/>
      <c r="BO25" s="635" t="s">
        <v>140</v>
      </c>
      <c r="BP25" s="635"/>
      <c r="BQ25" s="635"/>
      <c r="BR25" s="635"/>
      <c r="BS25" s="610" t="s">
        <v>177</v>
      </c>
      <c r="BT25" s="605"/>
      <c r="BU25" s="605"/>
      <c r="BV25" s="605"/>
      <c r="BW25" s="605"/>
      <c r="BX25" s="605"/>
      <c r="BY25" s="605"/>
      <c r="BZ25" s="605"/>
      <c r="CA25" s="605"/>
      <c r="CB25" s="646"/>
      <c r="CD25" s="601" t="s">
        <v>296</v>
      </c>
      <c r="CE25" s="602"/>
      <c r="CF25" s="602"/>
      <c r="CG25" s="602"/>
      <c r="CH25" s="602"/>
      <c r="CI25" s="602"/>
      <c r="CJ25" s="602"/>
      <c r="CK25" s="602"/>
      <c r="CL25" s="602"/>
      <c r="CM25" s="602"/>
      <c r="CN25" s="602"/>
      <c r="CO25" s="602"/>
      <c r="CP25" s="602"/>
      <c r="CQ25" s="603"/>
      <c r="CR25" s="604">
        <v>626763</v>
      </c>
      <c r="CS25" s="623"/>
      <c r="CT25" s="623"/>
      <c r="CU25" s="623"/>
      <c r="CV25" s="623"/>
      <c r="CW25" s="623"/>
      <c r="CX25" s="623"/>
      <c r="CY25" s="624"/>
      <c r="CZ25" s="607">
        <v>18.7</v>
      </c>
      <c r="DA25" s="625"/>
      <c r="DB25" s="625"/>
      <c r="DC25" s="626"/>
      <c r="DD25" s="610">
        <v>593152</v>
      </c>
      <c r="DE25" s="623"/>
      <c r="DF25" s="623"/>
      <c r="DG25" s="623"/>
      <c r="DH25" s="623"/>
      <c r="DI25" s="623"/>
      <c r="DJ25" s="623"/>
      <c r="DK25" s="624"/>
      <c r="DL25" s="610">
        <v>552996</v>
      </c>
      <c r="DM25" s="623"/>
      <c r="DN25" s="623"/>
      <c r="DO25" s="623"/>
      <c r="DP25" s="623"/>
      <c r="DQ25" s="623"/>
      <c r="DR25" s="623"/>
      <c r="DS25" s="623"/>
      <c r="DT25" s="623"/>
      <c r="DU25" s="623"/>
      <c r="DV25" s="624"/>
      <c r="DW25" s="607">
        <v>27.3</v>
      </c>
      <c r="DX25" s="625"/>
      <c r="DY25" s="625"/>
      <c r="DZ25" s="625"/>
      <c r="EA25" s="625"/>
      <c r="EB25" s="625"/>
      <c r="EC25" s="641"/>
    </row>
    <row r="26" spans="2:133" ht="11.25" customHeight="1" x14ac:dyDescent="0.2">
      <c r="B26" s="601" t="s">
        <v>297</v>
      </c>
      <c r="C26" s="602"/>
      <c r="D26" s="602"/>
      <c r="E26" s="602"/>
      <c r="F26" s="602"/>
      <c r="G26" s="602"/>
      <c r="H26" s="602"/>
      <c r="I26" s="602"/>
      <c r="J26" s="602"/>
      <c r="K26" s="602"/>
      <c r="L26" s="602"/>
      <c r="M26" s="602"/>
      <c r="N26" s="602"/>
      <c r="O26" s="602"/>
      <c r="P26" s="602"/>
      <c r="Q26" s="603"/>
      <c r="R26" s="604">
        <v>2138005</v>
      </c>
      <c r="S26" s="605"/>
      <c r="T26" s="605"/>
      <c r="U26" s="605"/>
      <c r="V26" s="605"/>
      <c r="W26" s="605"/>
      <c r="X26" s="605"/>
      <c r="Y26" s="606"/>
      <c r="Z26" s="635">
        <v>61.6</v>
      </c>
      <c r="AA26" s="635"/>
      <c r="AB26" s="635"/>
      <c r="AC26" s="635"/>
      <c r="AD26" s="636">
        <v>1953532</v>
      </c>
      <c r="AE26" s="636"/>
      <c r="AF26" s="636"/>
      <c r="AG26" s="636"/>
      <c r="AH26" s="636"/>
      <c r="AI26" s="636"/>
      <c r="AJ26" s="636"/>
      <c r="AK26" s="636"/>
      <c r="AL26" s="607">
        <v>99.7</v>
      </c>
      <c r="AM26" s="608"/>
      <c r="AN26" s="608"/>
      <c r="AO26" s="637"/>
      <c r="AP26" s="601" t="s">
        <v>298</v>
      </c>
      <c r="AQ26" s="680"/>
      <c r="AR26" s="680"/>
      <c r="AS26" s="680"/>
      <c r="AT26" s="680"/>
      <c r="AU26" s="680"/>
      <c r="AV26" s="680"/>
      <c r="AW26" s="680"/>
      <c r="AX26" s="680"/>
      <c r="AY26" s="680"/>
      <c r="AZ26" s="680"/>
      <c r="BA26" s="680"/>
      <c r="BB26" s="680"/>
      <c r="BC26" s="680"/>
      <c r="BD26" s="680"/>
      <c r="BE26" s="680"/>
      <c r="BF26" s="681"/>
      <c r="BG26" s="604" t="s">
        <v>177</v>
      </c>
      <c r="BH26" s="605"/>
      <c r="BI26" s="605"/>
      <c r="BJ26" s="605"/>
      <c r="BK26" s="605"/>
      <c r="BL26" s="605"/>
      <c r="BM26" s="605"/>
      <c r="BN26" s="606"/>
      <c r="BO26" s="635" t="s">
        <v>177</v>
      </c>
      <c r="BP26" s="635"/>
      <c r="BQ26" s="635"/>
      <c r="BR26" s="635"/>
      <c r="BS26" s="610" t="s">
        <v>177</v>
      </c>
      <c r="BT26" s="605"/>
      <c r="BU26" s="605"/>
      <c r="BV26" s="605"/>
      <c r="BW26" s="605"/>
      <c r="BX26" s="605"/>
      <c r="BY26" s="605"/>
      <c r="BZ26" s="605"/>
      <c r="CA26" s="605"/>
      <c r="CB26" s="646"/>
      <c r="CD26" s="601" t="s">
        <v>299</v>
      </c>
      <c r="CE26" s="602"/>
      <c r="CF26" s="602"/>
      <c r="CG26" s="602"/>
      <c r="CH26" s="602"/>
      <c r="CI26" s="602"/>
      <c r="CJ26" s="602"/>
      <c r="CK26" s="602"/>
      <c r="CL26" s="602"/>
      <c r="CM26" s="602"/>
      <c r="CN26" s="602"/>
      <c r="CO26" s="602"/>
      <c r="CP26" s="602"/>
      <c r="CQ26" s="603"/>
      <c r="CR26" s="604">
        <v>388948</v>
      </c>
      <c r="CS26" s="605"/>
      <c r="CT26" s="605"/>
      <c r="CU26" s="605"/>
      <c r="CV26" s="605"/>
      <c r="CW26" s="605"/>
      <c r="CX26" s="605"/>
      <c r="CY26" s="606"/>
      <c r="CZ26" s="607">
        <v>11.6</v>
      </c>
      <c r="DA26" s="625"/>
      <c r="DB26" s="625"/>
      <c r="DC26" s="626"/>
      <c r="DD26" s="610">
        <v>364971</v>
      </c>
      <c r="DE26" s="605"/>
      <c r="DF26" s="605"/>
      <c r="DG26" s="605"/>
      <c r="DH26" s="605"/>
      <c r="DI26" s="605"/>
      <c r="DJ26" s="605"/>
      <c r="DK26" s="606"/>
      <c r="DL26" s="610" t="s">
        <v>140</v>
      </c>
      <c r="DM26" s="605"/>
      <c r="DN26" s="605"/>
      <c r="DO26" s="605"/>
      <c r="DP26" s="605"/>
      <c r="DQ26" s="605"/>
      <c r="DR26" s="605"/>
      <c r="DS26" s="605"/>
      <c r="DT26" s="605"/>
      <c r="DU26" s="605"/>
      <c r="DV26" s="606"/>
      <c r="DW26" s="607" t="s">
        <v>140</v>
      </c>
      <c r="DX26" s="625"/>
      <c r="DY26" s="625"/>
      <c r="DZ26" s="625"/>
      <c r="EA26" s="625"/>
      <c r="EB26" s="625"/>
      <c r="EC26" s="641"/>
    </row>
    <row r="27" spans="2:133" ht="11.25" customHeight="1" x14ac:dyDescent="0.2">
      <c r="B27" s="601" t="s">
        <v>300</v>
      </c>
      <c r="C27" s="602"/>
      <c r="D27" s="602"/>
      <c r="E27" s="602"/>
      <c r="F27" s="602"/>
      <c r="G27" s="602"/>
      <c r="H27" s="602"/>
      <c r="I27" s="602"/>
      <c r="J27" s="602"/>
      <c r="K27" s="602"/>
      <c r="L27" s="602"/>
      <c r="M27" s="602"/>
      <c r="N27" s="602"/>
      <c r="O27" s="602"/>
      <c r="P27" s="602"/>
      <c r="Q27" s="603"/>
      <c r="R27" s="604" t="s">
        <v>177</v>
      </c>
      <c r="S27" s="605"/>
      <c r="T27" s="605"/>
      <c r="U27" s="605"/>
      <c r="V27" s="605"/>
      <c r="W27" s="605"/>
      <c r="X27" s="605"/>
      <c r="Y27" s="606"/>
      <c r="Z27" s="635" t="s">
        <v>234</v>
      </c>
      <c r="AA27" s="635"/>
      <c r="AB27" s="635"/>
      <c r="AC27" s="635"/>
      <c r="AD27" s="636" t="s">
        <v>234</v>
      </c>
      <c r="AE27" s="636"/>
      <c r="AF27" s="636"/>
      <c r="AG27" s="636"/>
      <c r="AH27" s="636"/>
      <c r="AI27" s="636"/>
      <c r="AJ27" s="636"/>
      <c r="AK27" s="636"/>
      <c r="AL27" s="607" t="s">
        <v>238</v>
      </c>
      <c r="AM27" s="608"/>
      <c r="AN27" s="608"/>
      <c r="AO27" s="637"/>
      <c r="AP27" s="601" t="s">
        <v>301</v>
      </c>
      <c r="AQ27" s="602"/>
      <c r="AR27" s="602"/>
      <c r="AS27" s="602"/>
      <c r="AT27" s="602"/>
      <c r="AU27" s="602"/>
      <c r="AV27" s="602"/>
      <c r="AW27" s="602"/>
      <c r="AX27" s="602"/>
      <c r="AY27" s="602"/>
      <c r="AZ27" s="602"/>
      <c r="BA27" s="602"/>
      <c r="BB27" s="602"/>
      <c r="BC27" s="602"/>
      <c r="BD27" s="602"/>
      <c r="BE27" s="602"/>
      <c r="BF27" s="603"/>
      <c r="BG27" s="604">
        <v>507320</v>
      </c>
      <c r="BH27" s="605"/>
      <c r="BI27" s="605"/>
      <c r="BJ27" s="605"/>
      <c r="BK27" s="605"/>
      <c r="BL27" s="605"/>
      <c r="BM27" s="605"/>
      <c r="BN27" s="606"/>
      <c r="BO27" s="635">
        <v>100</v>
      </c>
      <c r="BP27" s="635"/>
      <c r="BQ27" s="635"/>
      <c r="BR27" s="635"/>
      <c r="BS27" s="610" t="s">
        <v>238</v>
      </c>
      <c r="BT27" s="605"/>
      <c r="BU27" s="605"/>
      <c r="BV27" s="605"/>
      <c r="BW27" s="605"/>
      <c r="BX27" s="605"/>
      <c r="BY27" s="605"/>
      <c r="BZ27" s="605"/>
      <c r="CA27" s="605"/>
      <c r="CB27" s="646"/>
      <c r="CD27" s="601" t="s">
        <v>302</v>
      </c>
      <c r="CE27" s="602"/>
      <c r="CF27" s="602"/>
      <c r="CG27" s="602"/>
      <c r="CH27" s="602"/>
      <c r="CI27" s="602"/>
      <c r="CJ27" s="602"/>
      <c r="CK27" s="602"/>
      <c r="CL27" s="602"/>
      <c r="CM27" s="602"/>
      <c r="CN27" s="602"/>
      <c r="CO27" s="602"/>
      <c r="CP27" s="602"/>
      <c r="CQ27" s="603"/>
      <c r="CR27" s="604">
        <v>167761</v>
      </c>
      <c r="CS27" s="623"/>
      <c r="CT27" s="623"/>
      <c r="CU27" s="623"/>
      <c r="CV27" s="623"/>
      <c r="CW27" s="623"/>
      <c r="CX27" s="623"/>
      <c r="CY27" s="624"/>
      <c r="CZ27" s="607">
        <v>5</v>
      </c>
      <c r="DA27" s="625"/>
      <c r="DB27" s="625"/>
      <c r="DC27" s="626"/>
      <c r="DD27" s="610">
        <v>43962</v>
      </c>
      <c r="DE27" s="623"/>
      <c r="DF27" s="623"/>
      <c r="DG27" s="623"/>
      <c r="DH27" s="623"/>
      <c r="DI27" s="623"/>
      <c r="DJ27" s="623"/>
      <c r="DK27" s="624"/>
      <c r="DL27" s="610">
        <v>40560</v>
      </c>
      <c r="DM27" s="623"/>
      <c r="DN27" s="623"/>
      <c r="DO27" s="623"/>
      <c r="DP27" s="623"/>
      <c r="DQ27" s="623"/>
      <c r="DR27" s="623"/>
      <c r="DS27" s="623"/>
      <c r="DT27" s="623"/>
      <c r="DU27" s="623"/>
      <c r="DV27" s="624"/>
      <c r="DW27" s="607">
        <v>2</v>
      </c>
      <c r="DX27" s="625"/>
      <c r="DY27" s="625"/>
      <c r="DZ27" s="625"/>
      <c r="EA27" s="625"/>
      <c r="EB27" s="625"/>
      <c r="EC27" s="641"/>
    </row>
    <row r="28" spans="2:133" ht="11.25" customHeight="1" x14ac:dyDescent="0.2">
      <c r="B28" s="601" t="s">
        <v>303</v>
      </c>
      <c r="C28" s="602"/>
      <c r="D28" s="602"/>
      <c r="E28" s="602"/>
      <c r="F28" s="602"/>
      <c r="G28" s="602"/>
      <c r="H28" s="602"/>
      <c r="I28" s="602"/>
      <c r="J28" s="602"/>
      <c r="K28" s="602"/>
      <c r="L28" s="602"/>
      <c r="M28" s="602"/>
      <c r="N28" s="602"/>
      <c r="O28" s="602"/>
      <c r="P28" s="602"/>
      <c r="Q28" s="603"/>
      <c r="R28" s="604">
        <v>3728</v>
      </c>
      <c r="S28" s="605"/>
      <c r="T28" s="605"/>
      <c r="U28" s="605"/>
      <c r="V28" s="605"/>
      <c r="W28" s="605"/>
      <c r="X28" s="605"/>
      <c r="Y28" s="606"/>
      <c r="Z28" s="635">
        <v>0.1</v>
      </c>
      <c r="AA28" s="635"/>
      <c r="AB28" s="635"/>
      <c r="AC28" s="635"/>
      <c r="AD28" s="636" t="s">
        <v>177</v>
      </c>
      <c r="AE28" s="636"/>
      <c r="AF28" s="636"/>
      <c r="AG28" s="636"/>
      <c r="AH28" s="636"/>
      <c r="AI28" s="636"/>
      <c r="AJ28" s="636"/>
      <c r="AK28" s="636"/>
      <c r="AL28" s="607" t="s">
        <v>234</v>
      </c>
      <c r="AM28" s="608"/>
      <c r="AN28" s="608"/>
      <c r="AO28" s="637"/>
      <c r="AP28" s="601"/>
      <c r="AQ28" s="602"/>
      <c r="AR28" s="602"/>
      <c r="AS28" s="602"/>
      <c r="AT28" s="602"/>
      <c r="AU28" s="602"/>
      <c r="AV28" s="602"/>
      <c r="AW28" s="602"/>
      <c r="AX28" s="602"/>
      <c r="AY28" s="602"/>
      <c r="AZ28" s="602"/>
      <c r="BA28" s="602"/>
      <c r="BB28" s="602"/>
      <c r="BC28" s="602"/>
      <c r="BD28" s="602"/>
      <c r="BE28" s="602"/>
      <c r="BF28" s="603"/>
      <c r="BG28" s="604"/>
      <c r="BH28" s="605"/>
      <c r="BI28" s="605"/>
      <c r="BJ28" s="605"/>
      <c r="BK28" s="605"/>
      <c r="BL28" s="605"/>
      <c r="BM28" s="605"/>
      <c r="BN28" s="606"/>
      <c r="BO28" s="635"/>
      <c r="BP28" s="635"/>
      <c r="BQ28" s="635"/>
      <c r="BR28" s="635"/>
      <c r="BS28" s="610"/>
      <c r="BT28" s="605"/>
      <c r="BU28" s="605"/>
      <c r="BV28" s="605"/>
      <c r="BW28" s="605"/>
      <c r="BX28" s="605"/>
      <c r="BY28" s="605"/>
      <c r="BZ28" s="605"/>
      <c r="CA28" s="605"/>
      <c r="CB28" s="646"/>
      <c r="CD28" s="601" t="s">
        <v>304</v>
      </c>
      <c r="CE28" s="602"/>
      <c r="CF28" s="602"/>
      <c r="CG28" s="602"/>
      <c r="CH28" s="602"/>
      <c r="CI28" s="602"/>
      <c r="CJ28" s="602"/>
      <c r="CK28" s="602"/>
      <c r="CL28" s="602"/>
      <c r="CM28" s="602"/>
      <c r="CN28" s="602"/>
      <c r="CO28" s="602"/>
      <c r="CP28" s="602"/>
      <c r="CQ28" s="603"/>
      <c r="CR28" s="604">
        <v>397090</v>
      </c>
      <c r="CS28" s="605"/>
      <c r="CT28" s="605"/>
      <c r="CU28" s="605"/>
      <c r="CV28" s="605"/>
      <c r="CW28" s="605"/>
      <c r="CX28" s="605"/>
      <c r="CY28" s="606"/>
      <c r="CZ28" s="607">
        <v>11.9</v>
      </c>
      <c r="DA28" s="625"/>
      <c r="DB28" s="625"/>
      <c r="DC28" s="626"/>
      <c r="DD28" s="610">
        <v>383945</v>
      </c>
      <c r="DE28" s="605"/>
      <c r="DF28" s="605"/>
      <c r="DG28" s="605"/>
      <c r="DH28" s="605"/>
      <c r="DI28" s="605"/>
      <c r="DJ28" s="605"/>
      <c r="DK28" s="606"/>
      <c r="DL28" s="610">
        <v>383945</v>
      </c>
      <c r="DM28" s="605"/>
      <c r="DN28" s="605"/>
      <c r="DO28" s="605"/>
      <c r="DP28" s="605"/>
      <c r="DQ28" s="605"/>
      <c r="DR28" s="605"/>
      <c r="DS28" s="605"/>
      <c r="DT28" s="605"/>
      <c r="DU28" s="605"/>
      <c r="DV28" s="606"/>
      <c r="DW28" s="607">
        <v>19</v>
      </c>
      <c r="DX28" s="625"/>
      <c r="DY28" s="625"/>
      <c r="DZ28" s="625"/>
      <c r="EA28" s="625"/>
      <c r="EB28" s="625"/>
      <c r="EC28" s="641"/>
    </row>
    <row r="29" spans="2:133" ht="11.25" customHeight="1" x14ac:dyDescent="0.2">
      <c r="B29" s="601" t="s">
        <v>305</v>
      </c>
      <c r="C29" s="602"/>
      <c r="D29" s="602"/>
      <c r="E29" s="602"/>
      <c r="F29" s="602"/>
      <c r="G29" s="602"/>
      <c r="H29" s="602"/>
      <c r="I29" s="602"/>
      <c r="J29" s="602"/>
      <c r="K29" s="602"/>
      <c r="L29" s="602"/>
      <c r="M29" s="602"/>
      <c r="N29" s="602"/>
      <c r="O29" s="602"/>
      <c r="P29" s="602"/>
      <c r="Q29" s="603"/>
      <c r="R29" s="604">
        <v>19418</v>
      </c>
      <c r="S29" s="605"/>
      <c r="T29" s="605"/>
      <c r="U29" s="605"/>
      <c r="V29" s="605"/>
      <c r="W29" s="605"/>
      <c r="X29" s="605"/>
      <c r="Y29" s="606"/>
      <c r="Z29" s="635">
        <v>0.6</v>
      </c>
      <c r="AA29" s="635"/>
      <c r="AB29" s="635"/>
      <c r="AC29" s="635"/>
      <c r="AD29" s="636">
        <v>1034</v>
      </c>
      <c r="AE29" s="636"/>
      <c r="AF29" s="636"/>
      <c r="AG29" s="636"/>
      <c r="AH29" s="636"/>
      <c r="AI29" s="636"/>
      <c r="AJ29" s="636"/>
      <c r="AK29" s="636"/>
      <c r="AL29" s="607">
        <v>0.1</v>
      </c>
      <c r="AM29" s="608"/>
      <c r="AN29" s="608"/>
      <c r="AO29" s="637"/>
      <c r="AP29" s="585"/>
      <c r="AQ29" s="586"/>
      <c r="AR29" s="586"/>
      <c r="AS29" s="586"/>
      <c r="AT29" s="586"/>
      <c r="AU29" s="586"/>
      <c r="AV29" s="586"/>
      <c r="AW29" s="586"/>
      <c r="AX29" s="586"/>
      <c r="AY29" s="586"/>
      <c r="AZ29" s="586"/>
      <c r="BA29" s="586"/>
      <c r="BB29" s="586"/>
      <c r="BC29" s="586"/>
      <c r="BD29" s="586"/>
      <c r="BE29" s="586"/>
      <c r="BF29" s="587"/>
      <c r="BG29" s="604"/>
      <c r="BH29" s="605"/>
      <c r="BI29" s="605"/>
      <c r="BJ29" s="605"/>
      <c r="BK29" s="605"/>
      <c r="BL29" s="605"/>
      <c r="BM29" s="605"/>
      <c r="BN29" s="606"/>
      <c r="BO29" s="635"/>
      <c r="BP29" s="635"/>
      <c r="BQ29" s="635"/>
      <c r="BR29" s="635"/>
      <c r="BS29" s="636"/>
      <c r="BT29" s="636"/>
      <c r="BU29" s="636"/>
      <c r="BV29" s="636"/>
      <c r="BW29" s="636"/>
      <c r="BX29" s="636"/>
      <c r="BY29" s="636"/>
      <c r="BZ29" s="636"/>
      <c r="CA29" s="636"/>
      <c r="CB29" s="679"/>
      <c r="CD29" s="617" t="s">
        <v>306</v>
      </c>
      <c r="CE29" s="618"/>
      <c r="CF29" s="601" t="s">
        <v>70</v>
      </c>
      <c r="CG29" s="602"/>
      <c r="CH29" s="602"/>
      <c r="CI29" s="602"/>
      <c r="CJ29" s="602"/>
      <c r="CK29" s="602"/>
      <c r="CL29" s="602"/>
      <c r="CM29" s="602"/>
      <c r="CN29" s="602"/>
      <c r="CO29" s="602"/>
      <c r="CP29" s="602"/>
      <c r="CQ29" s="603"/>
      <c r="CR29" s="604">
        <v>397008</v>
      </c>
      <c r="CS29" s="623"/>
      <c r="CT29" s="623"/>
      <c r="CU29" s="623"/>
      <c r="CV29" s="623"/>
      <c r="CW29" s="623"/>
      <c r="CX29" s="623"/>
      <c r="CY29" s="624"/>
      <c r="CZ29" s="607">
        <v>11.9</v>
      </c>
      <c r="DA29" s="625"/>
      <c r="DB29" s="625"/>
      <c r="DC29" s="626"/>
      <c r="DD29" s="610">
        <v>383863</v>
      </c>
      <c r="DE29" s="623"/>
      <c r="DF29" s="623"/>
      <c r="DG29" s="623"/>
      <c r="DH29" s="623"/>
      <c r="DI29" s="623"/>
      <c r="DJ29" s="623"/>
      <c r="DK29" s="624"/>
      <c r="DL29" s="610">
        <v>383863</v>
      </c>
      <c r="DM29" s="623"/>
      <c r="DN29" s="623"/>
      <c r="DO29" s="623"/>
      <c r="DP29" s="623"/>
      <c r="DQ29" s="623"/>
      <c r="DR29" s="623"/>
      <c r="DS29" s="623"/>
      <c r="DT29" s="623"/>
      <c r="DU29" s="623"/>
      <c r="DV29" s="624"/>
      <c r="DW29" s="607">
        <v>19</v>
      </c>
      <c r="DX29" s="625"/>
      <c r="DY29" s="625"/>
      <c r="DZ29" s="625"/>
      <c r="EA29" s="625"/>
      <c r="EB29" s="625"/>
      <c r="EC29" s="641"/>
    </row>
    <row r="30" spans="2:133" ht="11.25" customHeight="1" x14ac:dyDescent="0.2">
      <c r="B30" s="601" t="s">
        <v>307</v>
      </c>
      <c r="C30" s="602"/>
      <c r="D30" s="602"/>
      <c r="E30" s="602"/>
      <c r="F30" s="602"/>
      <c r="G30" s="602"/>
      <c r="H30" s="602"/>
      <c r="I30" s="602"/>
      <c r="J30" s="602"/>
      <c r="K30" s="602"/>
      <c r="L30" s="602"/>
      <c r="M30" s="602"/>
      <c r="N30" s="602"/>
      <c r="O30" s="602"/>
      <c r="P30" s="602"/>
      <c r="Q30" s="603"/>
      <c r="R30" s="604">
        <v>6489</v>
      </c>
      <c r="S30" s="605"/>
      <c r="T30" s="605"/>
      <c r="U30" s="605"/>
      <c r="V30" s="605"/>
      <c r="W30" s="605"/>
      <c r="X30" s="605"/>
      <c r="Y30" s="606"/>
      <c r="Z30" s="635">
        <v>0.2</v>
      </c>
      <c r="AA30" s="635"/>
      <c r="AB30" s="635"/>
      <c r="AC30" s="635"/>
      <c r="AD30" s="636">
        <v>471</v>
      </c>
      <c r="AE30" s="636"/>
      <c r="AF30" s="636"/>
      <c r="AG30" s="636"/>
      <c r="AH30" s="636"/>
      <c r="AI30" s="636"/>
      <c r="AJ30" s="636"/>
      <c r="AK30" s="636"/>
      <c r="AL30" s="607">
        <v>0</v>
      </c>
      <c r="AM30" s="608"/>
      <c r="AN30" s="608"/>
      <c r="AO30" s="637"/>
      <c r="AP30" s="660" t="s">
        <v>223</v>
      </c>
      <c r="AQ30" s="661"/>
      <c r="AR30" s="661"/>
      <c r="AS30" s="661"/>
      <c r="AT30" s="661"/>
      <c r="AU30" s="661"/>
      <c r="AV30" s="661"/>
      <c r="AW30" s="661"/>
      <c r="AX30" s="661"/>
      <c r="AY30" s="661"/>
      <c r="AZ30" s="661"/>
      <c r="BA30" s="661"/>
      <c r="BB30" s="661"/>
      <c r="BC30" s="661"/>
      <c r="BD30" s="661"/>
      <c r="BE30" s="661"/>
      <c r="BF30" s="662"/>
      <c r="BG30" s="660" t="s">
        <v>308</v>
      </c>
      <c r="BH30" s="677"/>
      <c r="BI30" s="677"/>
      <c r="BJ30" s="677"/>
      <c r="BK30" s="677"/>
      <c r="BL30" s="677"/>
      <c r="BM30" s="677"/>
      <c r="BN30" s="677"/>
      <c r="BO30" s="677"/>
      <c r="BP30" s="677"/>
      <c r="BQ30" s="678"/>
      <c r="BR30" s="660" t="s">
        <v>309</v>
      </c>
      <c r="BS30" s="677"/>
      <c r="BT30" s="677"/>
      <c r="BU30" s="677"/>
      <c r="BV30" s="677"/>
      <c r="BW30" s="677"/>
      <c r="BX30" s="677"/>
      <c r="BY30" s="677"/>
      <c r="BZ30" s="677"/>
      <c r="CA30" s="677"/>
      <c r="CB30" s="678"/>
      <c r="CD30" s="619"/>
      <c r="CE30" s="620"/>
      <c r="CF30" s="601" t="s">
        <v>310</v>
      </c>
      <c r="CG30" s="602"/>
      <c r="CH30" s="602"/>
      <c r="CI30" s="602"/>
      <c r="CJ30" s="602"/>
      <c r="CK30" s="602"/>
      <c r="CL30" s="602"/>
      <c r="CM30" s="602"/>
      <c r="CN30" s="602"/>
      <c r="CO30" s="602"/>
      <c r="CP30" s="602"/>
      <c r="CQ30" s="603"/>
      <c r="CR30" s="604">
        <v>376996</v>
      </c>
      <c r="CS30" s="605"/>
      <c r="CT30" s="605"/>
      <c r="CU30" s="605"/>
      <c r="CV30" s="605"/>
      <c r="CW30" s="605"/>
      <c r="CX30" s="605"/>
      <c r="CY30" s="606"/>
      <c r="CZ30" s="607">
        <v>11.3</v>
      </c>
      <c r="DA30" s="625"/>
      <c r="DB30" s="625"/>
      <c r="DC30" s="626"/>
      <c r="DD30" s="610">
        <v>363851</v>
      </c>
      <c r="DE30" s="605"/>
      <c r="DF30" s="605"/>
      <c r="DG30" s="605"/>
      <c r="DH30" s="605"/>
      <c r="DI30" s="605"/>
      <c r="DJ30" s="605"/>
      <c r="DK30" s="606"/>
      <c r="DL30" s="610">
        <v>363851</v>
      </c>
      <c r="DM30" s="605"/>
      <c r="DN30" s="605"/>
      <c r="DO30" s="605"/>
      <c r="DP30" s="605"/>
      <c r="DQ30" s="605"/>
      <c r="DR30" s="605"/>
      <c r="DS30" s="605"/>
      <c r="DT30" s="605"/>
      <c r="DU30" s="605"/>
      <c r="DV30" s="606"/>
      <c r="DW30" s="607">
        <v>18</v>
      </c>
      <c r="DX30" s="625"/>
      <c r="DY30" s="625"/>
      <c r="DZ30" s="625"/>
      <c r="EA30" s="625"/>
      <c r="EB30" s="625"/>
      <c r="EC30" s="641"/>
    </row>
    <row r="31" spans="2:133" ht="11.25" customHeight="1" x14ac:dyDescent="0.2">
      <c r="B31" s="601" t="s">
        <v>311</v>
      </c>
      <c r="C31" s="602"/>
      <c r="D31" s="602"/>
      <c r="E31" s="602"/>
      <c r="F31" s="602"/>
      <c r="G31" s="602"/>
      <c r="H31" s="602"/>
      <c r="I31" s="602"/>
      <c r="J31" s="602"/>
      <c r="K31" s="602"/>
      <c r="L31" s="602"/>
      <c r="M31" s="602"/>
      <c r="N31" s="602"/>
      <c r="O31" s="602"/>
      <c r="P31" s="602"/>
      <c r="Q31" s="603"/>
      <c r="R31" s="604">
        <v>656929</v>
      </c>
      <c r="S31" s="605"/>
      <c r="T31" s="605"/>
      <c r="U31" s="605"/>
      <c r="V31" s="605"/>
      <c r="W31" s="605"/>
      <c r="X31" s="605"/>
      <c r="Y31" s="606"/>
      <c r="Z31" s="635">
        <v>18.899999999999999</v>
      </c>
      <c r="AA31" s="635"/>
      <c r="AB31" s="635"/>
      <c r="AC31" s="635"/>
      <c r="AD31" s="636" t="s">
        <v>234</v>
      </c>
      <c r="AE31" s="636"/>
      <c r="AF31" s="636"/>
      <c r="AG31" s="636"/>
      <c r="AH31" s="636"/>
      <c r="AI31" s="636"/>
      <c r="AJ31" s="636"/>
      <c r="AK31" s="636"/>
      <c r="AL31" s="607" t="s">
        <v>177</v>
      </c>
      <c r="AM31" s="608"/>
      <c r="AN31" s="608"/>
      <c r="AO31" s="637"/>
      <c r="AP31" s="669" t="s">
        <v>312</v>
      </c>
      <c r="AQ31" s="670"/>
      <c r="AR31" s="670"/>
      <c r="AS31" s="670"/>
      <c r="AT31" s="671" t="s">
        <v>313</v>
      </c>
      <c r="AU31" s="219"/>
      <c r="AV31" s="219"/>
      <c r="AW31" s="219"/>
      <c r="AX31" s="657" t="s">
        <v>189</v>
      </c>
      <c r="AY31" s="658"/>
      <c r="AZ31" s="658"/>
      <c r="BA31" s="658"/>
      <c r="BB31" s="658"/>
      <c r="BC31" s="658"/>
      <c r="BD31" s="658"/>
      <c r="BE31" s="658"/>
      <c r="BF31" s="659"/>
      <c r="BG31" s="664">
        <v>94.7</v>
      </c>
      <c r="BH31" s="665"/>
      <c r="BI31" s="665"/>
      <c r="BJ31" s="665"/>
      <c r="BK31" s="665"/>
      <c r="BL31" s="665"/>
      <c r="BM31" s="666">
        <v>75.099999999999994</v>
      </c>
      <c r="BN31" s="665"/>
      <c r="BO31" s="665"/>
      <c r="BP31" s="665"/>
      <c r="BQ31" s="667"/>
      <c r="BR31" s="664">
        <v>98.1</v>
      </c>
      <c r="BS31" s="665"/>
      <c r="BT31" s="665"/>
      <c r="BU31" s="665"/>
      <c r="BV31" s="665"/>
      <c r="BW31" s="665"/>
      <c r="BX31" s="666">
        <v>74</v>
      </c>
      <c r="BY31" s="665"/>
      <c r="BZ31" s="665"/>
      <c r="CA31" s="665"/>
      <c r="CB31" s="667"/>
      <c r="CD31" s="619"/>
      <c r="CE31" s="620"/>
      <c r="CF31" s="601" t="s">
        <v>314</v>
      </c>
      <c r="CG31" s="602"/>
      <c r="CH31" s="602"/>
      <c r="CI31" s="602"/>
      <c r="CJ31" s="602"/>
      <c r="CK31" s="602"/>
      <c r="CL31" s="602"/>
      <c r="CM31" s="602"/>
      <c r="CN31" s="602"/>
      <c r="CO31" s="602"/>
      <c r="CP31" s="602"/>
      <c r="CQ31" s="603"/>
      <c r="CR31" s="604">
        <v>20012</v>
      </c>
      <c r="CS31" s="623"/>
      <c r="CT31" s="623"/>
      <c r="CU31" s="623"/>
      <c r="CV31" s="623"/>
      <c r="CW31" s="623"/>
      <c r="CX31" s="623"/>
      <c r="CY31" s="624"/>
      <c r="CZ31" s="607">
        <v>0.6</v>
      </c>
      <c r="DA31" s="625"/>
      <c r="DB31" s="625"/>
      <c r="DC31" s="626"/>
      <c r="DD31" s="610">
        <v>20012</v>
      </c>
      <c r="DE31" s="623"/>
      <c r="DF31" s="623"/>
      <c r="DG31" s="623"/>
      <c r="DH31" s="623"/>
      <c r="DI31" s="623"/>
      <c r="DJ31" s="623"/>
      <c r="DK31" s="624"/>
      <c r="DL31" s="610">
        <v>20012</v>
      </c>
      <c r="DM31" s="623"/>
      <c r="DN31" s="623"/>
      <c r="DO31" s="623"/>
      <c r="DP31" s="623"/>
      <c r="DQ31" s="623"/>
      <c r="DR31" s="623"/>
      <c r="DS31" s="623"/>
      <c r="DT31" s="623"/>
      <c r="DU31" s="623"/>
      <c r="DV31" s="624"/>
      <c r="DW31" s="607">
        <v>1</v>
      </c>
      <c r="DX31" s="625"/>
      <c r="DY31" s="625"/>
      <c r="DZ31" s="625"/>
      <c r="EA31" s="625"/>
      <c r="EB31" s="625"/>
      <c r="EC31" s="641"/>
    </row>
    <row r="32" spans="2:133" ht="11.25" customHeight="1" x14ac:dyDescent="0.2">
      <c r="B32" s="674" t="s">
        <v>315</v>
      </c>
      <c r="C32" s="675"/>
      <c r="D32" s="675"/>
      <c r="E32" s="675"/>
      <c r="F32" s="675"/>
      <c r="G32" s="675"/>
      <c r="H32" s="675"/>
      <c r="I32" s="675"/>
      <c r="J32" s="675"/>
      <c r="K32" s="675"/>
      <c r="L32" s="675"/>
      <c r="M32" s="675"/>
      <c r="N32" s="675"/>
      <c r="O32" s="675"/>
      <c r="P32" s="675"/>
      <c r="Q32" s="676"/>
      <c r="R32" s="604" t="s">
        <v>177</v>
      </c>
      <c r="S32" s="605"/>
      <c r="T32" s="605"/>
      <c r="U32" s="605"/>
      <c r="V32" s="605"/>
      <c r="W32" s="605"/>
      <c r="X32" s="605"/>
      <c r="Y32" s="606"/>
      <c r="Z32" s="635" t="s">
        <v>177</v>
      </c>
      <c r="AA32" s="635"/>
      <c r="AB32" s="635"/>
      <c r="AC32" s="635"/>
      <c r="AD32" s="636" t="s">
        <v>234</v>
      </c>
      <c r="AE32" s="636"/>
      <c r="AF32" s="636"/>
      <c r="AG32" s="636"/>
      <c r="AH32" s="636"/>
      <c r="AI32" s="636"/>
      <c r="AJ32" s="636"/>
      <c r="AK32" s="636"/>
      <c r="AL32" s="607" t="s">
        <v>140</v>
      </c>
      <c r="AM32" s="608"/>
      <c r="AN32" s="608"/>
      <c r="AO32" s="637"/>
      <c r="AP32" s="647"/>
      <c r="AQ32" s="648"/>
      <c r="AR32" s="648"/>
      <c r="AS32" s="648"/>
      <c r="AT32" s="672"/>
      <c r="AU32" s="215" t="s">
        <v>316</v>
      </c>
      <c r="AX32" s="601" t="s">
        <v>317</v>
      </c>
      <c r="AY32" s="602"/>
      <c r="AZ32" s="602"/>
      <c r="BA32" s="602"/>
      <c r="BB32" s="602"/>
      <c r="BC32" s="602"/>
      <c r="BD32" s="602"/>
      <c r="BE32" s="602"/>
      <c r="BF32" s="603"/>
      <c r="BG32" s="668">
        <v>98.8</v>
      </c>
      <c r="BH32" s="623"/>
      <c r="BI32" s="623"/>
      <c r="BJ32" s="623"/>
      <c r="BK32" s="623"/>
      <c r="BL32" s="623"/>
      <c r="BM32" s="608">
        <v>95.5</v>
      </c>
      <c r="BN32" s="623"/>
      <c r="BO32" s="623"/>
      <c r="BP32" s="623"/>
      <c r="BQ32" s="645"/>
      <c r="BR32" s="668">
        <v>99</v>
      </c>
      <c r="BS32" s="623"/>
      <c r="BT32" s="623"/>
      <c r="BU32" s="623"/>
      <c r="BV32" s="623"/>
      <c r="BW32" s="623"/>
      <c r="BX32" s="608">
        <v>93.4</v>
      </c>
      <c r="BY32" s="623"/>
      <c r="BZ32" s="623"/>
      <c r="CA32" s="623"/>
      <c r="CB32" s="645"/>
      <c r="CD32" s="621"/>
      <c r="CE32" s="622"/>
      <c r="CF32" s="601" t="s">
        <v>318</v>
      </c>
      <c r="CG32" s="602"/>
      <c r="CH32" s="602"/>
      <c r="CI32" s="602"/>
      <c r="CJ32" s="602"/>
      <c r="CK32" s="602"/>
      <c r="CL32" s="602"/>
      <c r="CM32" s="602"/>
      <c r="CN32" s="602"/>
      <c r="CO32" s="602"/>
      <c r="CP32" s="602"/>
      <c r="CQ32" s="603"/>
      <c r="CR32" s="604">
        <v>82</v>
      </c>
      <c r="CS32" s="605"/>
      <c r="CT32" s="605"/>
      <c r="CU32" s="605"/>
      <c r="CV32" s="605"/>
      <c r="CW32" s="605"/>
      <c r="CX32" s="605"/>
      <c r="CY32" s="606"/>
      <c r="CZ32" s="607">
        <v>0</v>
      </c>
      <c r="DA32" s="625"/>
      <c r="DB32" s="625"/>
      <c r="DC32" s="626"/>
      <c r="DD32" s="610">
        <v>82</v>
      </c>
      <c r="DE32" s="605"/>
      <c r="DF32" s="605"/>
      <c r="DG32" s="605"/>
      <c r="DH32" s="605"/>
      <c r="DI32" s="605"/>
      <c r="DJ32" s="605"/>
      <c r="DK32" s="606"/>
      <c r="DL32" s="610">
        <v>82</v>
      </c>
      <c r="DM32" s="605"/>
      <c r="DN32" s="605"/>
      <c r="DO32" s="605"/>
      <c r="DP32" s="605"/>
      <c r="DQ32" s="605"/>
      <c r="DR32" s="605"/>
      <c r="DS32" s="605"/>
      <c r="DT32" s="605"/>
      <c r="DU32" s="605"/>
      <c r="DV32" s="606"/>
      <c r="DW32" s="607">
        <v>0</v>
      </c>
      <c r="DX32" s="625"/>
      <c r="DY32" s="625"/>
      <c r="DZ32" s="625"/>
      <c r="EA32" s="625"/>
      <c r="EB32" s="625"/>
      <c r="EC32" s="641"/>
    </row>
    <row r="33" spans="2:133" ht="11.25" customHeight="1" x14ac:dyDescent="0.2">
      <c r="B33" s="601" t="s">
        <v>319</v>
      </c>
      <c r="C33" s="602"/>
      <c r="D33" s="602"/>
      <c r="E33" s="602"/>
      <c r="F33" s="602"/>
      <c r="G33" s="602"/>
      <c r="H33" s="602"/>
      <c r="I33" s="602"/>
      <c r="J33" s="602"/>
      <c r="K33" s="602"/>
      <c r="L33" s="602"/>
      <c r="M33" s="602"/>
      <c r="N33" s="602"/>
      <c r="O33" s="602"/>
      <c r="P33" s="602"/>
      <c r="Q33" s="603"/>
      <c r="R33" s="604">
        <v>137964</v>
      </c>
      <c r="S33" s="605"/>
      <c r="T33" s="605"/>
      <c r="U33" s="605"/>
      <c r="V33" s="605"/>
      <c r="W33" s="605"/>
      <c r="X33" s="605"/>
      <c r="Y33" s="606"/>
      <c r="Z33" s="635">
        <v>4</v>
      </c>
      <c r="AA33" s="635"/>
      <c r="AB33" s="635"/>
      <c r="AC33" s="635"/>
      <c r="AD33" s="636" t="s">
        <v>238</v>
      </c>
      <c r="AE33" s="636"/>
      <c r="AF33" s="636"/>
      <c r="AG33" s="636"/>
      <c r="AH33" s="636"/>
      <c r="AI33" s="636"/>
      <c r="AJ33" s="636"/>
      <c r="AK33" s="636"/>
      <c r="AL33" s="607" t="s">
        <v>234</v>
      </c>
      <c r="AM33" s="608"/>
      <c r="AN33" s="608"/>
      <c r="AO33" s="637"/>
      <c r="AP33" s="649"/>
      <c r="AQ33" s="650"/>
      <c r="AR33" s="650"/>
      <c r="AS33" s="650"/>
      <c r="AT33" s="673"/>
      <c r="AU33" s="220"/>
      <c r="AV33" s="220"/>
      <c r="AW33" s="220"/>
      <c r="AX33" s="585" t="s">
        <v>320</v>
      </c>
      <c r="AY33" s="586"/>
      <c r="AZ33" s="586"/>
      <c r="BA33" s="586"/>
      <c r="BB33" s="586"/>
      <c r="BC33" s="586"/>
      <c r="BD33" s="586"/>
      <c r="BE33" s="586"/>
      <c r="BF33" s="587"/>
      <c r="BG33" s="663">
        <v>92.8</v>
      </c>
      <c r="BH33" s="589"/>
      <c r="BI33" s="589"/>
      <c r="BJ33" s="589"/>
      <c r="BK33" s="589"/>
      <c r="BL33" s="589"/>
      <c r="BM33" s="631">
        <v>67.7</v>
      </c>
      <c r="BN33" s="589"/>
      <c r="BO33" s="589"/>
      <c r="BP33" s="589"/>
      <c r="BQ33" s="633"/>
      <c r="BR33" s="663">
        <v>97.4</v>
      </c>
      <c r="BS33" s="589"/>
      <c r="BT33" s="589"/>
      <c r="BU33" s="589"/>
      <c r="BV33" s="589"/>
      <c r="BW33" s="589"/>
      <c r="BX33" s="631">
        <v>66.099999999999994</v>
      </c>
      <c r="BY33" s="589"/>
      <c r="BZ33" s="589"/>
      <c r="CA33" s="589"/>
      <c r="CB33" s="633"/>
      <c r="CD33" s="601" t="s">
        <v>321</v>
      </c>
      <c r="CE33" s="602"/>
      <c r="CF33" s="602"/>
      <c r="CG33" s="602"/>
      <c r="CH33" s="602"/>
      <c r="CI33" s="602"/>
      <c r="CJ33" s="602"/>
      <c r="CK33" s="602"/>
      <c r="CL33" s="602"/>
      <c r="CM33" s="602"/>
      <c r="CN33" s="602"/>
      <c r="CO33" s="602"/>
      <c r="CP33" s="602"/>
      <c r="CQ33" s="603"/>
      <c r="CR33" s="604">
        <v>1806882</v>
      </c>
      <c r="CS33" s="623"/>
      <c r="CT33" s="623"/>
      <c r="CU33" s="623"/>
      <c r="CV33" s="623"/>
      <c r="CW33" s="623"/>
      <c r="CX33" s="623"/>
      <c r="CY33" s="624"/>
      <c r="CZ33" s="607">
        <v>54</v>
      </c>
      <c r="DA33" s="625"/>
      <c r="DB33" s="625"/>
      <c r="DC33" s="626"/>
      <c r="DD33" s="610">
        <v>1347053</v>
      </c>
      <c r="DE33" s="623"/>
      <c r="DF33" s="623"/>
      <c r="DG33" s="623"/>
      <c r="DH33" s="623"/>
      <c r="DI33" s="623"/>
      <c r="DJ33" s="623"/>
      <c r="DK33" s="624"/>
      <c r="DL33" s="610">
        <v>908690</v>
      </c>
      <c r="DM33" s="623"/>
      <c r="DN33" s="623"/>
      <c r="DO33" s="623"/>
      <c r="DP33" s="623"/>
      <c r="DQ33" s="623"/>
      <c r="DR33" s="623"/>
      <c r="DS33" s="623"/>
      <c r="DT33" s="623"/>
      <c r="DU33" s="623"/>
      <c r="DV33" s="624"/>
      <c r="DW33" s="607">
        <v>44.9</v>
      </c>
      <c r="DX33" s="625"/>
      <c r="DY33" s="625"/>
      <c r="DZ33" s="625"/>
      <c r="EA33" s="625"/>
      <c r="EB33" s="625"/>
      <c r="EC33" s="641"/>
    </row>
    <row r="34" spans="2:133" ht="11.25" customHeight="1" x14ac:dyDescent="0.2">
      <c r="B34" s="601" t="s">
        <v>322</v>
      </c>
      <c r="C34" s="602"/>
      <c r="D34" s="602"/>
      <c r="E34" s="602"/>
      <c r="F34" s="602"/>
      <c r="G34" s="602"/>
      <c r="H34" s="602"/>
      <c r="I34" s="602"/>
      <c r="J34" s="602"/>
      <c r="K34" s="602"/>
      <c r="L34" s="602"/>
      <c r="M34" s="602"/>
      <c r="N34" s="602"/>
      <c r="O34" s="602"/>
      <c r="P34" s="602"/>
      <c r="Q34" s="603"/>
      <c r="R34" s="604">
        <v>5663</v>
      </c>
      <c r="S34" s="605"/>
      <c r="T34" s="605"/>
      <c r="U34" s="605"/>
      <c r="V34" s="605"/>
      <c r="W34" s="605"/>
      <c r="X34" s="605"/>
      <c r="Y34" s="606"/>
      <c r="Z34" s="635">
        <v>0.2</v>
      </c>
      <c r="AA34" s="635"/>
      <c r="AB34" s="635"/>
      <c r="AC34" s="635"/>
      <c r="AD34" s="636">
        <v>4426</v>
      </c>
      <c r="AE34" s="636"/>
      <c r="AF34" s="636"/>
      <c r="AG34" s="636"/>
      <c r="AH34" s="636"/>
      <c r="AI34" s="636"/>
      <c r="AJ34" s="636"/>
      <c r="AK34" s="636"/>
      <c r="AL34" s="607">
        <v>0.2</v>
      </c>
      <c r="AM34" s="608"/>
      <c r="AN34" s="608"/>
      <c r="AO34" s="637"/>
      <c r="AP34" s="221"/>
      <c r="AQ34" s="222"/>
      <c r="AS34" s="219"/>
      <c r="AT34" s="219"/>
      <c r="AU34" s="219"/>
      <c r="AV34" s="219"/>
      <c r="AW34" s="219"/>
      <c r="AX34" s="219"/>
      <c r="AY34" s="219"/>
      <c r="AZ34" s="219"/>
      <c r="BA34" s="219"/>
      <c r="BB34" s="219"/>
      <c r="BC34" s="219"/>
      <c r="BD34" s="219"/>
      <c r="BE34" s="219"/>
      <c r="BF34" s="219"/>
      <c r="BG34" s="222"/>
      <c r="BH34" s="222"/>
      <c r="BI34" s="222"/>
      <c r="BJ34" s="222"/>
      <c r="BK34" s="222"/>
      <c r="BL34" s="222"/>
      <c r="BM34" s="222"/>
      <c r="BN34" s="222"/>
      <c r="BO34" s="222"/>
      <c r="BP34" s="222"/>
      <c r="BQ34" s="222"/>
      <c r="BR34" s="222"/>
      <c r="BS34" s="222"/>
      <c r="BT34" s="222"/>
      <c r="BU34" s="222"/>
      <c r="BV34" s="222"/>
      <c r="BW34" s="222"/>
      <c r="BX34" s="222"/>
      <c r="BY34" s="222"/>
      <c r="BZ34" s="222"/>
      <c r="CA34" s="222"/>
      <c r="CB34" s="222"/>
      <c r="CD34" s="601" t="s">
        <v>323</v>
      </c>
      <c r="CE34" s="602"/>
      <c r="CF34" s="602"/>
      <c r="CG34" s="602"/>
      <c r="CH34" s="602"/>
      <c r="CI34" s="602"/>
      <c r="CJ34" s="602"/>
      <c r="CK34" s="602"/>
      <c r="CL34" s="602"/>
      <c r="CM34" s="602"/>
      <c r="CN34" s="602"/>
      <c r="CO34" s="602"/>
      <c r="CP34" s="602"/>
      <c r="CQ34" s="603"/>
      <c r="CR34" s="604">
        <v>362670</v>
      </c>
      <c r="CS34" s="605"/>
      <c r="CT34" s="605"/>
      <c r="CU34" s="605"/>
      <c r="CV34" s="605"/>
      <c r="CW34" s="605"/>
      <c r="CX34" s="605"/>
      <c r="CY34" s="606"/>
      <c r="CZ34" s="607">
        <v>10.8</v>
      </c>
      <c r="DA34" s="625"/>
      <c r="DB34" s="625"/>
      <c r="DC34" s="626"/>
      <c r="DD34" s="610">
        <v>264112</v>
      </c>
      <c r="DE34" s="605"/>
      <c r="DF34" s="605"/>
      <c r="DG34" s="605"/>
      <c r="DH34" s="605"/>
      <c r="DI34" s="605"/>
      <c r="DJ34" s="605"/>
      <c r="DK34" s="606"/>
      <c r="DL34" s="610">
        <v>193252</v>
      </c>
      <c r="DM34" s="605"/>
      <c r="DN34" s="605"/>
      <c r="DO34" s="605"/>
      <c r="DP34" s="605"/>
      <c r="DQ34" s="605"/>
      <c r="DR34" s="605"/>
      <c r="DS34" s="605"/>
      <c r="DT34" s="605"/>
      <c r="DU34" s="605"/>
      <c r="DV34" s="606"/>
      <c r="DW34" s="607">
        <v>9.6</v>
      </c>
      <c r="DX34" s="625"/>
      <c r="DY34" s="625"/>
      <c r="DZ34" s="625"/>
      <c r="EA34" s="625"/>
      <c r="EB34" s="625"/>
      <c r="EC34" s="641"/>
    </row>
    <row r="35" spans="2:133" ht="11.25" customHeight="1" x14ac:dyDescent="0.2">
      <c r="B35" s="601" t="s">
        <v>324</v>
      </c>
      <c r="C35" s="602"/>
      <c r="D35" s="602"/>
      <c r="E35" s="602"/>
      <c r="F35" s="602"/>
      <c r="G35" s="602"/>
      <c r="H35" s="602"/>
      <c r="I35" s="602"/>
      <c r="J35" s="602"/>
      <c r="K35" s="602"/>
      <c r="L35" s="602"/>
      <c r="M35" s="602"/>
      <c r="N35" s="602"/>
      <c r="O35" s="602"/>
      <c r="P35" s="602"/>
      <c r="Q35" s="603"/>
      <c r="R35" s="604">
        <v>6333</v>
      </c>
      <c r="S35" s="605"/>
      <c r="T35" s="605"/>
      <c r="U35" s="605"/>
      <c r="V35" s="605"/>
      <c r="W35" s="605"/>
      <c r="X35" s="605"/>
      <c r="Y35" s="606"/>
      <c r="Z35" s="635">
        <v>0.2</v>
      </c>
      <c r="AA35" s="635"/>
      <c r="AB35" s="635"/>
      <c r="AC35" s="635"/>
      <c r="AD35" s="636" t="s">
        <v>177</v>
      </c>
      <c r="AE35" s="636"/>
      <c r="AF35" s="636"/>
      <c r="AG35" s="636"/>
      <c r="AH35" s="636"/>
      <c r="AI35" s="636"/>
      <c r="AJ35" s="636"/>
      <c r="AK35" s="636"/>
      <c r="AL35" s="607" t="s">
        <v>177</v>
      </c>
      <c r="AM35" s="608"/>
      <c r="AN35" s="608"/>
      <c r="AO35" s="637"/>
      <c r="AP35" s="223"/>
      <c r="AQ35" s="660" t="s">
        <v>325</v>
      </c>
      <c r="AR35" s="661"/>
      <c r="AS35" s="661"/>
      <c r="AT35" s="661"/>
      <c r="AU35" s="661"/>
      <c r="AV35" s="661"/>
      <c r="AW35" s="661"/>
      <c r="AX35" s="661"/>
      <c r="AY35" s="661"/>
      <c r="AZ35" s="661"/>
      <c r="BA35" s="661"/>
      <c r="BB35" s="661"/>
      <c r="BC35" s="661"/>
      <c r="BD35" s="661"/>
      <c r="BE35" s="661"/>
      <c r="BF35" s="662"/>
      <c r="BG35" s="660" t="s">
        <v>326</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1" t="s">
        <v>327</v>
      </c>
      <c r="CE35" s="602"/>
      <c r="CF35" s="602"/>
      <c r="CG35" s="602"/>
      <c r="CH35" s="602"/>
      <c r="CI35" s="602"/>
      <c r="CJ35" s="602"/>
      <c r="CK35" s="602"/>
      <c r="CL35" s="602"/>
      <c r="CM35" s="602"/>
      <c r="CN35" s="602"/>
      <c r="CO35" s="602"/>
      <c r="CP35" s="602"/>
      <c r="CQ35" s="603"/>
      <c r="CR35" s="604">
        <v>81550</v>
      </c>
      <c r="CS35" s="623"/>
      <c r="CT35" s="623"/>
      <c r="CU35" s="623"/>
      <c r="CV35" s="623"/>
      <c r="CW35" s="623"/>
      <c r="CX35" s="623"/>
      <c r="CY35" s="624"/>
      <c r="CZ35" s="607">
        <v>2.4</v>
      </c>
      <c r="DA35" s="625"/>
      <c r="DB35" s="625"/>
      <c r="DC35" s="626"/>
      <c r="DD35" s="610">
        <v>78190</v>
      </c>
      <c r="DE35" s="623"/>
      <c r="DF35" s="623"/>
      <c r="DG35" s="623"/>
      <c r="DH35" s="623"/>
      <c r="DI35" s="623"/>
      <c r="DJ35" s="623"/>
      <c r="DK35" s="624"/>
      <c r="DL35" s="610">
        <v>37924</v>
      </c>
      <c r="DM35" s="623"/>
      <c r="DN35" s="623"/>
      <c r="DO35" s="623"/>
      <c r="DP35" s="623"/>
      <c r="DQ35" s="623"/>
      <c r="DR35" s="623"/>
      <c r="DS35" s="623"/>
      <c r="DT35" s="623"/>
      <c r="DU35" s="623"/>
      <c r="DV35" s="624"/>
      <c r="DW35" s="607">
        <v>1.9</v>
      </c>
      <c r="DX35" s="625"/>
      <c r="DY35" s="625"/>
      <c r="DZ35" s="625"/>
      <c r="EA35" s="625"/>
      <c r="EB35" s="625"/>
      <c r="EC35" s="641"/>
    </row>
    <row r="36" spans="2:133" ht="11.25" customHeight="1" x14ac:dyDescent="0.2">
      <c r="B36" s="601" t="s">
        <v>328</v>
      </c>
      <c r="C36" s="602"/>
      <c r="D36" s="602"/>
      <c r="E36" s="602"/>
      <c r="F36" s="602"/>
      <c r="G36" s="602"/>
      <c r="H36" s="602"/>
      <c r="I36" s="602"/>
      <c r="J36" s="602"/>
      <c r="K36" s="602"/>
      <c r="L36" s="602"/>
      <c r="M36" s="602"/>
      <c r="N36" s="602"/>
      <c r="O36" s="602"/>
      <c r="P36" s="602"/>
      <c r="Q36" s="603"/>
      <c r="R36" s="604">
        <v>10299</v>
      </c>
      <c r="S36" s="605"/>
      <c r="T36" s="605"/>
      <c r="U36" s="605"/>
      <c r="V36" s="605"/>
      <c r="W36" s="605"/>
      <c r="X36" s="605"/>
      <c r="Y36" s="606"/>
      <c r="Z36" s="635">
        <v>0.3</v>
      </c>
      <c r="AA36" s="635"/>
      <c r="AB36" s="635"/>
      <c r="AC36" s="635"/>
      <c r="AD36" s="636" t="s">
        <v>177</v>
      </c>
      <c r="AE36" s="636"/>
      <c r="AF36" s="636"/>
      <c r="AG36" s="636"/>
      <c r="AH36" s="636"/>
      <c r="AI36" s="636"/>
      <c r="AJ36" s="636"/>
      <c r="AK36" s="636"/>
      <c r="AL36" s="607" t="s">
        <v>238</v>
      </c>
      <c r="AM36" s="608"/>
      <c r="AN36" s="608"/>
      <c r="AO36" s="637"/>
      <c r="AP36" s="223"/>
      <c r="AQ36" s="651" t="s">
        <v>329</v>
      </c>
      <c r="AR36" s="652"/>
      <c r="AS36" s="652"/>
      <c r="AT36" s="652"/>
      <c r="AU36" s="652"/>
      <c r="AV36" s="652"/>
      <c r="AW36" s="652"/>
      <c r="AX36" s="652"/>
      <c r="AY36" s="653"/>
      <c r="AZ36" s="654">
        <v>400264</v>
      </c>
      <c r="BA36" s="655"/>
      <c r="BB36" s="655"/>
      <c r="BC36" s="655"/>
      <c r="BD36" s="655"/>
      <c r="BE36" s="655"/>
      <c r="BF36" s="656"/>
      <c r="BG36" s="657" t="s">
        <v>330</v>
      </c>
      <c r="BH36" s="658"/>
      <c r="BI36" s="658"/>
      <c r="BJ36" s="658"/>
      <c r="BK36" s="658"/>
      <c r="BL36" s="658"/>
      <c r="BM36" s="658"/>
      <c r="BN36" s="658"/>
      <c r="BO36" s="658"/>
      <c r="BP36" s="658"/>
      <c r="BQ36" s="658"/>
      <c r="BR36" s="658"/>
      <c r="BS36" s="658"/>
      <c r="BT36" s="658"/>
      <c r="BU36" s="659"/>
      <c r="BV36" s="654">
        <v>17335</v>
      </c>
      <c r="BW36" s="655"/>
      <c r="BX36" s="655"/>
      <c r="BY36" s="655"/>
      <c r="BZ36" s="655"/>
      <c r="CA36" s="655"/>
      <c r="CB36" s="656"/>
      <c r="CD36" s="601" t="s">
        <v>331</v>
      </c>
      <c r="CE36" s="602"/>
      <c r="CF36" s="602"/>
      <c r="CG36" s="602"/>
      <c r="CH36" s="602"/>
      <c r="CI36" s="602"/>
      <c r="CJ36" s="602"/>
      <c r="CK36" s="602"/>
      <c r="CL36" s="602"/>
      <c r="CM36" s="602"/>
      <c r="CN36" s="602"/>
      <c r="CO36" s="602"/>
      <c r="CP36" s="602"/>
      <c r="CQ36" s="603"/>
      <c r="CR36" s="604">
        <v>945876</v>
      </c>
      <c r="CS36" s="605"/>
      <c r="CT36" s="605"/>
      <c r="CU36" s="605"/>
      <c r="CV36" s="605"/>
      <c r="CW36" s="605"/>
      <c r="CX36" s="605"/>
      <c r="CY36" s="606"/>
      <c r="CZ36" s="607">
        <v>28.3</v>
      </c>
      <c r="DA36" s="625"/>
      <c r="DB36" s="625"/>
      <c r="DC36" s="626"/>
      <c r="DD36" s="610">
        <v>615712</v>
      </c>
      <c r="DE36" s="605"/>
      <c r="DF36" s="605"/>
      <c r="DG36" s="605"/>
      <c r="DH36" s="605"/>
      <c r="DI36" s="605"/>
      <c r="DJ36" s="605"/>
      <c r="DK36" s="606"/>
      <c r="DL36" s="610">
        <v>326570</v>
      </c>
      <c r="DM36" s="605"/>
      <c r="DN36" s="605"/>
      <c r="DO36" s="605"/>
      <c r="DP36" s="605"/>
      <c r="DQ36" s="605"/>
      <c r="DR36" s="605"/>
      <c r="DS36" s="605"/>
      <c r="DT36" s="605"/>
      <c r="DU36" s="605"/>
      <c r="DV36" s="606"/>
      <c r="DW36" s="607">
        <v>16.100000000000001</v>
      </c>
      <c r="DX36" s="625"/>
      <c r="DY36" s="625"/>
      <c r="DZ36" s="625"/>
      <c r="EA36" s="625"/>
      <c r="EB36" s="625"/>
      <c r="EC36" s="641"/>
    </row>
    <row r="37" spans="2:133" ht="11.25" customHeight="1" x14ac:dyDescent="0.2">
      <c r="B37" s="601" t="s">
        <v>332</v>
      </c>
      <c r="C37" s="602"/>
      <c r="D37" s="602"/>
      <c r="E37" s="602"/>
      <c r="F37" s="602"/>
      <c r="G37" s="602"/>
      <c r="H37" s="602"/>
      <c r="I37" s="602"/>
      <c r="J37" s="602"/>
      <c r="K37" s="602"/>
      <c r="L37" s="602"/>
      <c r="M37" s="602"/>
      <c r="N37" s="602"/>
      <c r="O37" s="602"/>
      <c r="P37" s="602"/>
      <c r="Q37" s="603"/>
      <c r="R37" s="604">
        <v>141001</v>
      </c>
      <c r="S37" s="605"/>
      <c r="T37" s="605"/>
      <c r="U37" s="605"/>
      <c r="V37" s="605"/>
      <c r="W37" s="605"/>
      <c r="X37" s="605"/>
      <c r="Y37" s="606"/>
      <c r="Z37" s="635">
        <v>4.0999999999999996</v>
      </c>
      <c r="AA37" s="635"/>
      <c r="AB37" s="635"/>
      <c r="AC37" s="635"/>
      <c r="AD37" s="636" t="s">
        <v>177</v>
      </c>
      <c r="AE37" s="636"/>
      <c r="AF37" s="636"/>
      <c r="AG37" s="636"/>
      <c r="AH37" s="636"/>
      <c r="AI37" s="636"/>
      <c r="AJ37" s="636"/>
      <c r="AK37" s="636"/>
      <c r="AL37" s="607" t="s">
        <v>177</v>
      </c>
      <c r="AM37" s="608"/>
      <c r="AN37" s="608"/>
      <c r="AO37" s="637"/>
      <c r="AQ37" s="642" t="s">
        <v>333</v>
      </c>
      <c r="AR37" s="643"/>
      <c r="AS37" s="643"/>
      <c r="AT37" s="643"/>
      <c r="AU37" s="643"/>
      <c r="AV37" s="643"/>
      <c r="AW37" s="643"/>
      <c r="AX37" s="643"/>
      <c r="AY37" s="644"/>
      <c r="AZ37" s="604">
        <v>220436</v>
      </c>
      <c r="BA37" s="605"/>
      <c r="BB37" s="605"/>
      <c r="BC37" s="605"/>
      <c r="BD37" s="623"/>
      <c r="BE37" s="623"/>
      <c r="BF37" s="645"/>
      <c r="BG37" s="601" t="s">
        <v>334</v>
      </c>
      <c r="BH37" s="602"/>
      <c r="BI37" s="602"/>
      <c r="BJ37" s="602"/>
      <c r="BK37" s="602"/>
      <c r="BL37" s="602"/>
      <c r="BM37" s="602"/>
      <c r="BN37" s="602"/>
      <c r="BO37" s="602"/>
      <c r="BP37" s="602"/>
      <c r="BQ37" s="602"/>
      <c r="BR37" s="602"/>
      <c r="BS37" s="602"/>
      <c r="BT37" s="602"/>
      <c r="BU37" s="603"/>
      <c r="BV37" s="604">
        <v>14191</v>
      </c>
      <c r="BW37" s="605"/>
      <c r="BX37" s="605"/>
      <c r="BY37" s="605"/>
      <c r="BZ37" s="605"/>
      <c r="CA37" s="605"/>
      <c r="CB37" s="646"/>
      <c r="CD37" s="601" t="s">
        <v>335</v>
      </c>
      <c r="CE37" s="602"/>
      <c r="CF37" s="602"/>
      <c r="CG37" s="602"/>
      <c r="CH37" s="602"/>
      <c r="CI37" s="602"/>
      <c r="CJ37" s="602"/>
      <c r="CK37" s="602"/>
      <c r="CL37" s="602"/>
      <c r="CM37" s="602"/>
      <c r="CN37" s="602"/>
      <c r="CO37" s="602"/>
      <c r="CP37" s="602"/>
      <c r="CQ37" s="603"/>
      <c r="CR37" s="604">
        <v>150578</v>
      </c>
      <c r="CS37" s="623"/>
      <c r="CT37" s="623"/>
      <c r="CU37" s="623"/>
      <c r="CV37" s="623"/>
      <c r="CW37" s="623"/>
      <c r="CX37" s="623"/>
      <c r="CY37" s="624"/>
      <c r="CZ37" s="607">
        <v>4.5</v>
      </c>
      <c r="DA37" s="625"/>
      <c r="DB37" s="625"/>
      <c r="DC37" s="626"/>
      <c r="DD37" s="610">
        <v>150578</v>
      </c>
      <c r="DE37" s="623"/>
      <c r="DF37" s="623"/>
      <c r="DG37" s="623"/>
      <c r="DH37" s="623"/>
      <c r="DI37" s="623"/>
      <c r="DJ37" s="623"/>
      <c r="DK37" s="624"/>
      <c r="DL37" s="610">
        <v>129908</v>
      </c>
      <c r="DM37" s="623"/>
      <c r="DN37" s="623"/>
      <c r="DO37" s="623"/>
      <c r="DP37" s="623"/>
      <c r="DQ37" s="623"/>
      <c r="DR37" s="623"/>
      <c r="DS37" s="623"/>
      <c r="DT37" s="623"/>
      <c r="DU37" s="623"/>
      <c r="DV37" s="624"/>
      <c r="DW37" s="607">
        <v>6.4</v>
      </c>
      <c r="DX37" s="625"/>
      <c r="DY37" s="625"/>
      <c r="DZ37" s="625"/>
      <c r="EA37" s="625"/>
      <c r="EB37" s="625"/>
      <c r="EC37" s="641"/>
    </row>
    <row r="38" spans="2:133" ht="11.25" customHeight="1" x14ac:dyDescent="0.2">
      <c r="B38" s="601" t="s">
        <v>336</v>
      </c>
      <c r="C38" s="602"/>
      <c r="D38" s="602"/>
      <c r="E38" s="602"/>
      <c r="F38" s="602"/>
      <c r="G38" s="602"/>
      <c r="H38" s="602"/>
      <c r="I38" s="602"/>
      <c r="J38" s="602"/>
      <c r="K38" s="602"/>
      <c r="L38" s="602"/>
      <c r="M38" s="602"/>
      <c r="N38" s="602"/>
      <c r="O38" s="602"/>
      <c r="P38" s="602"/>
      <c r="Q38" s="603"/>
      <c r="R38" s="604">
        <v>34782</v>
      </c>
      <c r="S38" s="605"/>
      <c r="T38" s="605"/>
      <c r="U38" s="605"/>
      <c r="V38" s="605"/>
      <c r="W38" s="605"/>
      <c r="X38" s="605"/>
      <c r="Y38" s="606"/>
      <c r="Z38" s="635">
        <v>1</v>
      </c>
      <c r="AA38" s="635"/>
      <c r="AB38" s="635"/>
      <c r="AC38" s="635"/>
      <c r="AD38" s="636">
        <v>872</v>
      </c>
      <c r="AE38" s="636"/>
      <c r="AF38" s="636"/>
      <c r="AG38" s="636"/>
      <c r="AH38" s="636"/>
      <c r="AI38" s="636"/>
      <c r="AJ38" s="636"/>
      <c r="AK38" s="636"/>
      <c r="AL38" s="607">
        <v>0</v>
      </c>
      <c r="AM38" s="608"/>
      <c r="AN38" s="608"/>
      <c r="AO38" s="637"/>
      <c r="AQ38" s="642" t="s">
        <v>337</v>
      </c>
      <c r="AR38" s="643"/>
      <c r="AS38" s="643"/>
      <c r="AT38" s="643"/>
      <c r="AU38" s="643"/>
      <c r="AV38" s="643"/>
      <c r="AW38" s="643"/>
      <c r="AX38" s="643"/>
      <c r="AY38" s="644"/>
      <c r="AZ38" s="604">
        <v>43451</v>
      </c>
      <c r="BA38" s="605"/>
      <c r="BB38" s="605"/>
      <c r="BC38" s="605"/>
      <c r="BD38" s="623"/>
      <c r="BE38" s="623"/>
      <c r="BF38" s="645"/>
      <c r="BG38" s="601" t="s">
        <v>338</v>
      </c>
      <c r="BH38" s="602"/>
      <c r="BI38" s="602"/>
      <c r="BJ38" s="602"/>
      <c r="BK38" s="602"/>
      <c r="BL38" s="602"/>
      <c r="BM38" s="602"/>
      <c r="BN38" s="602"/>
      <c r="BO38" s="602"/>
      <c r="BP38" s="602"/>
      <c r="BQ38" s="602"/>
      <c r="BR38" s="602"/>
      <c r="BS38" s="602"/>
      <c r="BT38" s="602"/>
      <c r="BU38" s="603"/>
      <c r="BV38" s="604">
        <v>467</v>
      </c>
      <c r="BW38" s="605"/>
      <c r="BX38" s="605"/>
      <c r="BY38" s="605"/>
      <c r="BZ38" s="605"/>
      <c r="CA38" s="605"/>
      <c r="CB38" s="646"/>
      <c r="CD38" s="601" t="s">
        <v>339</v>
      </c>
      <c r="CE38" s="602"/>
      <c r="CF38" s="602"/>
      <c r="CG38" s="602"/>
      <c r="CH38" s="602"/>
      <c r="CI38" s="602"/>
      <c r="CJ38" s="602"/>
      <c r="CK38" s="602"/>
      <c r="CL38" s="602"/>
      <c r="CM38" s="602"/>
      <c r="CN38" s="602"/>
      <c r="CO38" s="602"/>
      <c r="CP38" s="602"/>
      <c r="CQ38" s="603"/>
      <c r="CR38" s="604">
        <v>400264</v>
      </c>
      <c r="CS38" s="605"/>
      <c r="CT38" s="605"/>
      <c r="CU38" s="605"/>
      <c r="CV38" s="605"/>
      <c r="CW38" s="605"/>
      <c r="CX38" s="605"/>
      <c r="CY38" s="606"/>
      <c r="CZ38" s="607">
        <v>12</v>
      </c>
      <c r="DA38" s="625"/>
      <c r="DB38" s="625"/>
      <c r="DC38" s="626"/>
      <c r="DD38" s="610">
        <v>382644</v>
      </c>
      <c r="DE38" s="605"/>
      <c r="DF38" s="605"/>
      <c r="DG38" s="605"/>
      <c r="DH38" s="605"/>
      <c r="DI38" s="605"/>
      <c r="DJ38" s="605"/>
      <c r="DK38" s="606"/>
      <c r="DL38" s="610">
        <v>350944</v>
      </c>
      <c r="DM38" s="605"/>
      <c r="DN38" s="605"/>
      <c r="DO38" s="605"/>
      <c r="DP38" s="605"/>
      <c r="DQ38" s="605"/>
      <c r="DR38" s="605"/>
      <c r="DS38" s="605"/>
      <c r="DT38" s="605"/>
      <c r="DU38" s="605"/>
      <c r="DV38" s="606"/>
      <c r="DW38" s="607">
        <v>17.3</v>
      </c>
      <c r="DX38" s="625"/>
      <c r="DY38" s="625"/>
      <c r="DZ38" s="625"/>
      <c r="EA38" s="625"/>
      <c r="EB38" s="625"/>
      <c r="EC38" s="641"/>
    </row>
    <row r="39" spans="2:133" ht="11.25" customHeight="1" x14ac:dyDescent="0.2">
      <c r="B39" s="601" t="s">
        <v>340</v>
      </c>
      <c r="C39" s="602"/>
      <c r="D39" s="602"/>
      <c r="E39" s="602"/>
      <c r="F39" s="602"/>
      <c r="G39" s="602"/>
      <c r="H39" s="602"/>
      <c r="I39" s="602"/>
      <c r="J39" s="602"/>
      <c r="K39" s="602"/>
      <c r="L39" s="602"/>
      <c r="M39" s="602"/>
      <c r="N39" s="602"/>
      <c r="O39" s="602"/>
      <c r="P39" s="602"/>
      <c r="Q39" s="603"/>
      <c r="R39" s="604">
        <v>308700</v>
      </c>
      <c r="S39" s="605"/>
      <c r="T39" s="605"/>
      <c r="U39" s="605"/>
      <c r="V39" s="605"/>
      <c r="W39" s="605"/>
      <c r="X39" s="605"/>
      <c r="Y39" s="606"/>
      <c r="Z39" s="635">
        <v>8.9</v>
      </c>
      <c r="AA39" s="635"/>
      <c r="AB39" s="635"/>
      <c r="AC39" s="635"/>
      <c r="AD39" s="636" t="s">
        <v>140</v>
      </c>
      <c r="AE39" s="636"/>
      <c r="AF39" s="636"/>
      <c r="AG39" s="636"/>
      <c r="AH39" s="636"/>
      <c r="AI39" s="636"/>
      <c r="AJ39" s="636"/>
      <c r="AK39" s="636"/>
      <c r="AL39" s="607" t="s">
        <v>140</v>
      </c>
      <c r="AM39" s="608"/>
      <c r="AN39" s="608"/>
      <c r="AO39" s="637"/>
      <c r="AQ39" s="642" t="s">
        <v>341</v>
      </c>
      <c r="AR39" s="643"/>
      <c r="AS39" s="643"/>
      <c r="AT39" s="643"/>
      <c r="AU39" s="643"/>
      <c r="AV39" s="643"/>
      <c r="AW39" s="643"/>
      <c r="AX39" s="643"/>
      <c r="AY39" s="644"/>
      <c r="AZ39" s="604" t="s">
        <v>140</v>
      </c>
      <c r="BA39" s="605"/>
      <c r="BB39" s="605"/>
      <c r="BC39" s="605"/>
      <c r="BD39" s="623"/>
      <c r="BE39" s="623"/>
      <c r="BF39" s="645"/>
      <c r="BG39" s="601" t="s">
        <v>342</v>
      </c>
      <c r="BH39" s="602"/>
      <c r="BI39" s="602"/>
      <c r="BJ39" s="602"/>
      <c r="BK39" s="602"/>
      <c r="BL39" s="602"/>
      <c r="BM39" s="602"/>
      <c r="BN39" s="602"/>
      <c r="BO39" s="602"/>
      <c r="BP39" s="602"/>
      <c r="BQ39" s="602"/>
      <c r="BR39" s="602"/>
      <c r="BS39" s="602"/>
      <c r="BT39" s="602"/>
      <c r="BU39" s="603"/>
      <c r="BV39" s="604">
        <v>761</v>
      </c>
      <c r="BW39" s="605"/>
      <c r="BX39" s="605"/>
      <c r="BY39" s="605"/>
      <c r="BZ39" s="605"/>
      <c r="CA39" s="605"/>
      <c r="CB39" s="646"/>
      <c r="CD39" s="601" t="s">
        <v>343</v>
      </c>
      <c r="CE39" s="602"/>
      <c r="CF39" s="602"/>
      <c r="CG39" s="602"/>
      <c r="CH39" s="602"/>
      <c r="CI39" s="602"/>
      <c r="CJ39" s="602"/>
      <c r="CK39" s="602"/>
      <c r="CL39" s="602"/>
      <c r="CM39" s="602"/>
      <c r="CN39" s="602"/>
      <c r="CO39" s="602"/>
      <c r="CP39" s="602"/>
      <c r="CQ39" s="603"/>
      <c r="CR39" s="604">
        <v>6522</v>
      </c>
      <c r="CS39" s="623"/>
      <c r="CT39" s="623"/>
      <c r="CU39" s="623"/>
      <c r="CV39" s="623"/>
      <c r="CW39" s="623"/>
      <c r="CX39" s="623"/>
      <c r="CY39" s="624"/>
      <c r="CZ39" s="607">
        <v>0.2</v>
      </c>
      <c r="DA39" s="625"/>
      <c r="DB39" s="625"/>
      <c r="DC39" s="626"/>
      <c r="DD39" s="610">
        <v>6395</v>
      </c>
      <c r="DE39" s="623"/>
      <c r="DF39" s="623"/>
      <c r="DG39" s="623"/>
      <c r="DH39" s="623"/>
      <c r="DI39" s="623"/>
      <c r="DJ39" s="623"/>
      <c r="DK39" s="624"/>
      <c r="DL39" s="610" t="s">
        <v>177</v>
      </c>
      <c r="DM39" s="623"/>
      <c r="DN39" s="623"/>
      <c r="DO39" s="623"/>
      <c r="DP39" s="623"/>
      <c r="DQ39" s="623"/>
      <c r="DR39" s="623"/>
      <c r="DS39" s="623"/>
      <c r="DT39" s="623"/>
      <c r="DU39" s="623"/>
      <c r="DV39" s="624"/>
      <c r="DW39" s="607" t="s">
        <v>177</v>
      </c>
      <c r="DX39" s="625"/>
      <c r="DY39" s="625"/>
      <c r="DZ39" s="625"/>
      <c r="EA39" s="625"/>
      <c r="EB39" s="625"/>
      <c r="EC39" s="641"/>
    </row>
    <row r="40" spans="2:133" ht="11.25" customHeight="1" x14ac:dyDescent="0.2">
      <c r="B40" s="601" t="s">
        <v>344</v>
      </c>
      <c r="C40" s="602"/>
      <c r="D40" s="602"/>
      <c r="E40" s="602"/>
      <c r="F40" s="602"/>
      <c r="G40" s="602"/>
      <c r="H40" s="602"/>
      <c r="I40" s="602"/>
      <c r="J40" s="602"/>
      <c r="K40" s="602"/>
      <c r="L40" s="602"/>
      <c r="M40" s="602"/>
      <c r="N40" s="602"/>
      <c r="O40" s="602"/>
      <c r="P40" s="602"/>
      <c r="Q40" s="603"/>
      <c r="R40" s="604">
        <v>3600</v>
      </c>
      <c r="S40" s="605"/>
      <c r="T40" s="605"/>
      <c r="U40" s="605"/>
      <c r="V40" s="605"/>
      <c r="W40" s="605"/>
      <c r="X40" s="605"/>
      <c r="Y40" s="606"/>
      <c r="Z40" s="635">
        <v>0.1</v>
      </c>
      <c r="AA40" s="635"/>
      <c r="AB40" s="635"/>
      <c r="AC40" s="635"/>
      <c r="AD40" s="636" t="s">
        <v>238</v>
      </c>
      <c r="AE40" s="636"/>
      <c r="AF40" s="636"/>
      <c r="AG40" s="636"/>
      <c r="AH40" s="636"/>
      <c r="AI40" s="636"/>
      <c r="AJ40" s="636"/>
      <c r="AK40" s="636"/>
      <c r="AL40" s="607" t="s">
        <v>234</v>
      </c>
      <c r="AM40" s="608"/>
      <c r="AN40" s="608"/>
      <c r="AO40" s="637"/>
      <c r="AQ40" s="642" t="s">
        <v>345</v>
      </c>
      <c r="AR40" s="643"/>
      <c r="AS40" s="643"/>
      <c r="AT40" s="643"/>
      <c r="AU40" s="643"/>
      <c r="AV40" s="643"/>
      <c r="AW40" s="643"/>
      <c r="AX40" s="643"/>
      <c r="AY40" s="644"/>
      <c r="AZ40" s="604" t="s">
        <v>140</v>
      </c>
      <c r="BA40" s="605"/>
      <c r="BB40" s="605"/>
      <c r="BC40" s="605"/>
      <c r="BD40" s="623"/>
      <c r="BE40" s="623"/>
      <c r="BF40" s="645"/>
      <c r="BG40" s="647" t="s">
        <v>346</v>
      </c>
      <c r="BH40" s="648"/>
      <c r="BI40" s="648"/>
      <c r="BJ40" s="648"/>
      <c r="BK40" s="648"/>
      <c r="BL40" s="224"/>
      <c r="BM40" s="602" t="s">
        <v>347</v>
      </c>
      <c r="BN40" s="602"/>
      <c r="BO40" s="602"/>
      <c r="BP40" s="602"/>
      <c r="BQ40" s="602"/>
      <c r="BR40" s="602"/>
      <c r="BS40" s="602"/>
      <c r="BT40" s="602"/>
      <c r="BU40" s="603"/>
      <c r="BV40" s="604">
        <v>74</v>
      </c>
      <c r="BW40" s="605"/>
      <c r="BX40" s="605"/>
      <c r="BY40" s="605"/>
      <c r="BZ40" s="605"/>
      <c r="CA40" s="605"/>
      <c r="CB40" s="646"/>
      <c r="CD40" s="601" t="s">
        <v>348</v>
      </c>
      <c r="CE40" s="602"/>
      <c r="CF40" s="602"/>
      <c r="CG40" s="602"/>
      <c r="CH40" s="602"/>
      <c r="CI40" s="602"/>
      <c r="CJ40" s="602"/>
      <c r="CK40" s="602"/>
      <c r="CL40" s="602"/>
      <c r="CM40" s="602"/>
      <c r="CN40" s="602"/>
      <c r="CO40" s="602"/>
      <c r="CP40" s="602"/>
      <c r="CQ40" s="603"/>
      <c r="CR40" s="604">
        <v>10000</v>
      </c>
      <c r="CS40" s="605"/>
      <c r="CT40" s="605"/>
      <c r="CU40" s="605"/>
      <c r="CV40" s="605"/>
      <c r="CW40" s="605"/>
      <c r="CX40" s="605"/>
      <c r="CY40" s="606"/>
      <c r="CZ40" s="607">
        <v>0.3</v>
      </c>
      <c r="DA40" s="625"/>
      <c r="DB40" s="625"/>
      <c r="DC40" s="626"/>
      <c r="DD40" s="610" t="s">
        <v>140</v>
      </c>
      <c r="DE40" s="605"/>
      <c r="DF40" s="605"/>
      <c r="DG40" s="605"/>
      <c r="DH40" s="605"/>
      <c r="DI40" s="605"/>
      <c r="DJ40" s="605"/>
      <c r="DK40" s="606"/>
      <c r="DL40" s="610" t="s">
        <v>140</v>
      </c>
      <c r="DM40" s="605"/>
      <c r="DN40" s="605"/>
      <c r="DO40" s="605"/>
      <c r="DP40" s="605"/>
      <c r="DQ40" s="605"/>
      <c r="DR40" s="605"/>
      <c r="DS40" s="605"/>
      <c r="DT40" s="605"/>
      <c r="DU40" s="605"/>
      <c r="DV40" s="606"/>
      <c r="DW40" s="607" t="s">
        <v>177</v>
      </c>
      <c r="DX40" s="625"/>
      <c r="DY40" s="625"/>
      <c r="DZ40" s="625"/>
      <c r="EA40" s="625"/>
      <c r="EB40" s="625"/>
      <c r="EC40" s="641"/>
    </row>
    <row r="41" spans="2:133" ht="11.25" customHeight="1" x14ac:dyDescent="0.2">
      <c r="B41" s="601" t="s">
        <v>349</v>
      </c>
      <c r="C41" s="602"/>
      <c r="D41" s="602"/>
      <c r="E41" s="602"/>
      <c r="F41" s="602"/>
      <c r="G41" s="602"/>
      <c r="H41" s="602"/>
      <c r="I41" s="602"/>
      <c r="J41" s="602"/>
      <c r="K41" s="602"/>
      <c r="L41" s="602"/>
      <c r="M41" s="602"/>
      <c r="N41" s="602"/>
      <c r="O41" s="602"/>
      <c r="P41" s="602"/>
      <c r="Q41" s="603"/>
      <c r="R41" s="604" t="s">
        <v>234</v>
      </c>
      <c r="S41" s="605"/>
      <c r="T41" s="605"/>
      <c r="U41" s="605"/>
      <c r="V41" s="605"/>
      <c r="W41" s="605"/>
      <c r="X41" s="605"/>
      <c r="Y41" s="606"/>
      <c r="Z41" s="635" t="s">
        <v>140</v>
      </c>
      <c r="AA41" s="635"/>
      <c r="AB41" s="635"/>
      <c r="AC41" s="635"/>
      <c r="AD41" s="636" t="s">
        <v>177</v>
      </c>
      <c r="AE41" s="636"/>
      <c r="AF41" s="636"/>
      <c r="AG41" s="636"/>
      <c r="AH41" s="636"/>
      <c r="AI41" s="636"/>
      <c r="AJ41" s="636"/>
      <c r="AK41" s="636"/>
      <c r="AL41" s="607" t="s">
        <v>234</v>
      </c>
      <c r="AM41" s="608"/>
      <c r="AN41" s="608"/>
      <c r="AO41" s="637"/>
      <c r="AQ41" s="642" t="s">
        <v>350</v>
      </c>
      <c r="AR41" s="643"/>
      <c r="AS41" s="643"/>
      <c r="AT41" s="643"/>
      <c r="AU41" s="643"/>
      <c r="AV41" s="643"/>
      <c r="AW41" s="643"/>
      <c r="AX41" s="643"/>
      <c r="AY41" s="644"/>
      <c r="AZ41" s="604">
        <v>31999</v>
      </c>
      <c r="BA41" s="605"/>
      <c r="BB41" s="605"/>
      <c r="BC41" s="605"/>
      <c r="BD41" s="623"/>
      <c r="BE41" s="623"/>
      <c r="BF41" s="645"/>
      <c r="BG41" s="647"/>
      <c r="BH41" s="648"/>
      <c r="BI41" s="648"/>
      <c r="BJ41" s="648"/>
      <c r="BK41" s="648"/>
      <c r="BL41" s="224"/>
      <c r="BM41" s="602" t="s">
        <v>351</v>
      </c>
      <c r="BN41" s="602"/>
      <c r="BO41" s="602"/>
      <c r="BP41" s="602"/>
      <c r="BQ41" s="602"/>
      <c r="BR41" s="602"/>
      <c r="BS41" s="602"/>
      <c r="BT41" s="602"/>
      <c r="BU41" s="603"/>
      <c r="BV41" s="604">
        <v>2</v>
      </c>
      <c r="BW41" s="605"/>
      <c r="BX41" s="605"/>
      <c r="BY41" s="605"/>
      <c r="BZ41" s="605"/>
      <c r="CA41" s="605"/>
      <c r="CB41" s="646"/>
      <c r="CD41" s="601" t="s">
        <v>352</v>
      </c>
      <c r="CE41" s="602"/>
      <c r="CF41" s="602"/>
      <c r="CG41" s="602"/>
      <c r="CH41" s="602"/>
      <c r="CI41" s="602"/>
      <c r="CJ41" s="602"/>
      <c r="CK41" s="602"/>
      <c r="CL41" s="602"/>
      <c r="CM41" s="602"/>
      <c r="CN41" s="602"/>
      <c r="CO41" s="602"/>
      <c r="CP41" s="602"/>
      <c r="CQ41" s="603"/>
      <c r="CR41" s="604" t="s">
        <v>177</v>
      </c>
      <c r="CS41" s="623"/>
      <c r="CT41" s="623"/>
      <c r="CU41" s="623"/>
      <c r="CV41" s="623"/>
      <c r="CW41" s="623"/>
      <c r="CX41" s="623"/>
      <c r="CY41" s="624"/>
      <c r="CZ41" s="607" t="s">
        <v>238</v>
      </c>
      <c r="DA41" s="625"/>
      <c r="DB41" s="625"/>
      <c r="DC41" s="626"/>
      <c r="DD41" s="610" t="s">
        <v>177</v>
      </c>
      <c r="DE41" s="623"/>
      <c r="DF41" s="623"/>
      <c r="DG41" s="623"/>
      <c r="DH41" s="623"/>
      <c r="DI41" s="623"/>
      <c r="DJ41" s="623"/>
      <c r="DK41" s="624"/>
      <c r="DL41" s="611"/>
      <c r="DM41" s="612"/>
      <c r="DN41" s="612"/>
      <c r="DO41" s="612"/>
      <c r="DP41" s="612"/>
      <c r="DQ41" s="612"/>
      <c r="DR41" s="612"/>
      <c r="DS41" s="612"/>
      <c r="DT41" s="612"/>
      <c r="DU41" s="612"/>
      <c r="DV41" s="613"/>
      <c r="DW41" s="614"/>
      <c r="DX41" s="615"/>
      <c r="DY41" s="615"/>
      <c r="DZ41" s="615"/>
      <c r="EA41" s="615"/>
      <c r="EB41" s="615"/>
      <c r="EC41" s="616"/>
    </row>
    <row r="42" spans="2:133" ht="11.25" customHeight="1" x14ac:dyDescent="0.2">
      <c r="B42" s="601" t="s">
        <v>353</v>
      </c>
      <c r="C42" s="602"/>
      <c r="D42" s="602"/>
      <c r="E42" s="602"/>
      <c r="F42" s="602"/>
      <c r="G42" s="602"/>
      <c r="H42" s="602"/>
      <c r="I42" s="602"/>
      <c r="J42" s="602"/>
      <c r="K42" s="602"/>
      <c r="L42" s="602"/>
      <c r="M42" s="602"/>
      <c r="N42" s="602"/>
      <c r="O42" s="602"/>
      <c r="P42" s="602"/>
      <c r="Q42" s="603"/>
      <c r="R42" s="604">
        <v>59000</v>
      </c>
      <c r="S42" s="605"/>
      <c r="T42" s="605"/>
      <c r="U42" s="605"/>
      <c r="V42" s="605"/>
      <c r="W42" s="605"/>
      <c r="X42" s="605"/>
      <c r="Y42" s="606"/>
      <c r="Z42" s="635">
        <v>1.7</v>
      </c>
      <c r="AA42" s="635"/>
      <c r="AB42" s="635"/>
      <c r="AC42" s="635"/>
      <c r="AD42" s="636" t="s">
        <v>140</v>
      </c>
      <c r="AE42" s="636"/>
      <c r="AF42" s="636"/>
      <c r="AG42" s="636"/>
      <c r="AH42" s="636"/>
      <c r="AI42" s="636"/>
      <c r="AJ42" s="636"/>
      <c r="AK42" s="636"/>
      <c r="AL42" s="607" t="s">
        <v>234</v>
      </c>
      <c r="AM42" s="608"/>
      <c r="AN42" s="608"/>
      <c r="AO42" s="637"/>
      <c r="AQ42" s="638" t="s">
        <v>354</v>
      </c>
      <c r="AR42" s="639"/>
      <c r="AS42" s="639"/>
      <c r="AT42" s="639"/>
      <c r="AU42" s="639"/>
      <c r="AV42" s="639"/>
      <c r="AW42" s="639"/>
      <c r="AX42" s="639"/>
      <c r="AY42" s="640"/>
      <c r="AZ42" s="588">
        <v>104378</v>
      </c>
      <c r="BA42" s="627"/>
      <c r="BB42" s="627"/>
      <c r="BC42" s="627"/>
      <c r="BD42" s="589"/>
      <c r="BE42" s="589"/>
      <c r="BF42" s="633"/>
      <c r="BG42" s="649"/>
      <c r="BH42" s="650"/>
      <c r="BI42" s="650"/>
      <c r="BJ42" s="650"/>
      <c r="BK42" s="650"/>
      <c r="BL42" s="225"/>
      <c r="BM42" s="586" t="s">
        <v>355</v>
      </c>
      <c r="BN42" s="586"/>
      <c r="BO42" s="586"/>
      <c r="BP42" s="586"/>
      <c r="BQ42" s="586"/>
      <c r="BR42" s="586"/>
      <c r="BS42" s="586"/>
      <c r="BT42" s="586"/>
      <c r="BU42" s="587"/>
      <c r="BV42" s="588">
        <v>308</v>
      </c>
      <c r="BW42" s="627"/>
      <c r="BX42" s="627"/>
      <c r="BY42" s="627"/>
      <c r="BZ42" s="627"/>
      <c r="CA42" s="627"/>
      <c r="CB42" s="634"/>
      <c r="CD42" s="601" t="s">
        <v>356</v>
      </c>
      <c r="CE42" s="602"/>
      <c r="CF42" s="602"/>
      <c r="CG42" s="602"/>
      <c r="CH42" s="602"/>
      <c r="CI42" s="602"/>
      <c r="CJ42" s="602"/>
      <c r="CK42" s="602"/>
      <c r="CL42" s="602"/>
      <c r="CM42" s="602"/>
      <c r="CN42" s="602"/>
      <c r="CO42" s="602"/>
      <c r="CP42" s="602"/>
      <c r="CQ42" s="603"/>
      <c r="CR42" s="604">
        <v>346474</v>
      </c>
      <c r="CS42" s="605"/>
      <c r="CT42" s="605"/>
      <c r="CU42" s="605"/>
      <c r="CV42" s="605"/>
      <c r="CW42" s="605"/>
      <c r="CX42" s="605"/>
      <c r="CY42" s="606"/>
      <c r="CZ42" s="607">
        <v>10.4</v>
      </c>
      <c r="DA42" s="608"/>
      <c r="DB42" s="608"/>
      <c r="DC42" s="609"/>
      <c r="DD42" s="610">
        <v>56932</v>
      </c>
      <c r="DE42" s="605"/>
      <c r="DF42" s="605"/>
      <c r="DG42" s="605"/>
      <c r="DH42" s="605"/>
      <c r="DI42" s="605"/>
      <c r="DJ42" s="605"/>
      <c r="DK42" s="606"/>
      <c r="DL42" s="611"/>
      <c r="DM42" s="612"/>
      <c r="DN42" s="612"/>
      <c r="DO42" s="612"/>
      <c r="DP42" s="612"/>
      <c r="DQ42" s="612"/>
      <c r="DR42" s="612"/>
      <c r="DS42" s="612"/>
      <c r="DT42" s="612"/>
      <c r="DU42" s="612"/>
      <c r="DV42" s="613"/>
      <c r="DW42" s="614"/>
      <c r="DX42" s="615"/>
      <c r="DY42" s="615"/>
      <c r="DZ42" s="615"/>
      <c r="EA42" s="615"/>
      <c r="EB42" s="615"/>
      <c r="EC42" s="616"/>
    </row>
    <row r="43" spans="2:133" ht="11.25" customHeight="1" x14ac:dyDescent="0.2">
      <c r="B43" s="585" t="s">
        <v>357</v>
      </c>
      <c r="C43" s="586"/>
      <c r="D43" s="586"/>
      <c r="E43" s="586"/>
      <c r="F43" s="586"/>
      <c r="G43" s="586"/>
      <c r="H43" s="586"/>
      <c r="I43" s="586"/>
      <c r="J43" s="586"/>
      <c r="K43" s="586"/>
      <c r="L43" s="586"/>
      <c r="M43" s="586"/>
      <c r="N43" s="586"/>
      <c r="O43" s="586"/>
      <c r="P43" s="586"/>
      <c r="Q43" s="587"/>
      <c r="R43" s="588">
        <v>3469311</v>
      </c>
      <c r="S43" s="627"/>
      <c r="T43" s="627"/>
      <c r="U43" s="627"/>
      <c r="V43" s="627"/>
      <c r="W43" s="627"/>
      <c r="X43" s="627"/>
      <c r="Y43" s="628"/>
      <c r="Z43" s="629">
        <v>100</v>
      </c>
      <c r="AA43" s="629"/>
      <c r="AB43" s="629"/>
      <c r="AC43" s="629"/>
      <c r="AD43" s="630">
        <v>1960335</v>
      </c>
      <c r="AE43" s="630"/>
      <c r="AF43" s="630"/>
      <c r="AG43" s="630"/>
      <c r="AH43" s="630"/>
      <c r="AI43" s="630"/>
      <c r="AJ43" s="630"/>
      <c r="AK43" s="630"/>
      <c r="AL43" s="591">
        <v>100</v>
      </c>
      <c r="AM43" s="631"/>
      <c r="AN43" s="631"/>
      <c r="AO43" s="632"/>
      <c r="CD43" s="601" t="s">
        <v>358</v>
      </c>
      <c r="CE43" s="602"/>
      <c r="CF43" s="602"/>
      <c r="CG43" s="602"/>
      <c r="CH43" s="602"/>
      <c r="CI43" s="602"/>
      <c r="CJ43" s="602"/>
      <c r="CK43" s="602"/>
      <c r="CL43" s="602"/>
      <c r="CM43" s="602"/>
      <c r="CN43" s="602"/>
      <c r="CO43" s="602"/>
      <c r="CP43" s="602"/>
      <c r="CQ43" s="603"/>
      <c r="CR43" s="604">
        <v>6399</v>
      </c>
      <c r="CS43" s="623"/>
      <c r="CT43" s="623"/>
      <c r="CU43" s="623"/>
      <c r="CV43" s="623"/>
      <c r="CW43" s="623"/>
      <c r="CX43" s="623"/>
      <c r="CY43" s="624"/>
      <c r="CZ43" s="607">
        <v>0.2</v>
      </c>
      <c r="DA43" s="625"/>
      <c r="DB43" s="625"/>
      <c r="DC43" s="626"/>
      <c r="DD43" s="610">
        <v>6399</v>
      </c>
      <c r="DE43" s="623"/>
      <c r="DF43" s="623"/>
      <c r="DG43" s="623"/>
      <c r="DH43" s="623"/>
      <c r="DI43" s="623"/>
      <c r="DJ43" s="623"/>
      <c r="DK43" s="624"/>
      <c r="DL43" s="611"/>
      <c r="DM43" s="612"/>
      <c r="DN43" s="612"/>
      <c r="DO43" s="612"/>
      <c r="DP43" s="612"/>
      <c r="DQ43" s="612"/>
      <c r="DR43" s="612"/>
      <c r="DS43" s="612"/>
      <c r="DT43" s="612"/>
      <c r="DU43" s="612"/>
      <c r="DV43" s="613"/>
      <c r="DW43" s="614"/>
      <c r="DX43" s="615"/>
      <c r="DY43" s="615"/>
      <c r="DZ43" s="615"/>
      <c r="EA43" s="615"/>
      <c r="EB43" s="615"/>
      <c r="EC43" s="616"/>
    </row>
    <row r="44" spans="2:133" ht="11.25" customHeight="1" x14ac:dyDescent="0.2">
      <c r="CD44" s="617" t="s">
        <v>306</v>
      </c>
      <c r="CE44" s="618"/>
      <c r="CF44" s="601" t="s">
        <v>359</v>
      </c>
      <c r="CG44" s="602"/>
      <c r="CH44" s="602"/>
      <c r="CI44" s="602"/>
      <c r="CJ44" s="602"/>
      <c r="CK44" s="602"/>
      <c r="CL44" s="602"/>
      <c r="CM44" s="602"/>
      <c r="CN44" s="602"/>
      <c r="CO44" s="602"/>
      <c r="CP44" s="602"/>
      <c r="CQ44" s="603"/>
      <c r="CR44" s="604">
        <v>320080</v>
      </c>
      <c r="CS44" s="605"/>
      <c r="CT44" s="605"/>
      <c r="CU44" s="605"/>
      <c r="CV44" s="605"/>
      <c r="CW44" s="605"/>
      <c r="CX44" s="605"/>
      <c r="CY44" s="606"/>
      <c r="CZ44" s="607">
        <v>9.6</v>
      </c>
      <c r="DA44" s="608"/>
      <c r="DB44" s="608"/>
      <c r="DC44" s="609"/>
      <c r="DD44" s="610">
        <v>53414</v>
      </c>
      <c r="DE44" s="605"/>
      <c r="DF44" s="605"/>
      <c r="DG44" s="605"/>
      <c r="DH44" s="605"/>
      <c r="DI44" s="605"/>
      <c r="DJ44" s="605"/>
      <c r="DK44" s="606"/>
      <c r="DL44" s="611"/>
      <c r="DM44" s="612"/>
      <c r="DN44" s="612"/>
      <c r="DO44" s="612"/>
      <c r="DP44" s="612"/>
      <c r="DQ44" s="612"/>
      <c r="DR44" s="612"/>
      <c r="DS44" s="612"/>
      <c r="DT44" s="612"/>
      <c r="DU44" s="612"/>
      <c r="DV44" s="613"/>
      <c r="DW44" s="614"/>
      <c r="DX44" s="615"/>
      <c r="DY44" s="615"/>
      <c r="DZ44" s="615"/>
      <c r="EA44" s="615"/>
      <c r="EB44" s="615"/>
      <c r="EC44" s="616"/>
    </row>
    <row r="45" spans="2:133" ht="11.25" customHeight="1" x14ac:dyDescent="0.2">
      <c r="B45" s="215" t="s">
        <v>360</v>
      </c>
      <c r="CD45" s="619"/>
      <c r="CE45" s="620"/>
      <c r="CF45" s="601" t="s">
        <v>361</v>
      </c>
      <c r="CG45" s="602"/>
      <c r="CH45" s="602"/>
      <c r="CI45" s="602"/>
      <c r="CJ45" s="602"/>
      <c r="CK45" s="602"/>
      <c r="CL45" s="602"/>
      <c r="CM45" s="602"/>
      <c r="CN45" s="602"/>
      <c r="CO45" s="602"/>
      <c r="CP45" s="602"/>
      <c r="CQ45" s="603"/>
      <c r="CR45" s="604">
        <v>167850</v>
      </c>
      <c r="CS45" s="623"/>
      <c r="CT45" s="623"/>
      <c r="CU45" s="623"/>
      <c r="CV45" s="623"/>
      <c r="CW45" s="623"/>
      <c r="CX45" s="623"/>
      <c r="CY45" s="624"/>
      <c r="CZ45" s="607">
        <v>5</v>
      </c>
      <c r="DA45" s="625"/>
      <c r="DB45" s="625"/>
      <c r="DC45" s="626"/>
      <c r="DD45" s="610">
        <v>31292</v>
      </c>
      <c r="DE45" s="623"/>
      <c r="DF45" s="623"/>
      <c r="DG45" s="623"/>
      <c r="DH45" s="623"/>
      <c r="DI45" s="623"/>
      <c r="DJ45" s="623"/>
      <c r="DK45" s="624"/>
      <c r="DL45" s="611"/>
      <c r="DM45" s="612"/>
      <c r="DN45" s="612"/>
      <c r="DO45" s="612"/>
      <c r="DP45" s="612"/>
      <c r="DQ45" s="612"/>
      <c r="DR45" s="612"/>
      <c r="DS45" s="612"/>
      <c r="DT45" s="612"/>
      <c r="DU45" s="612"/>
      <c r="DV45" s="613"/>
      <c r="DW45" s="614"/>
      <c r="DX45" s="615"/>
      <c r="DY45" s="615"/>
      <c r="DZ45" s="615"/>
      <c r="EA45" s="615"/>
      <c r="EB45" s="615"/>
      <c r="EC45" s="616"/>
    </row>
    <row r="46" spans="2:133" ht="11.25" customHeight="1" x14ac:dyDescent="0.2">
      <c r="B46" s="226" t="s">
        <v>362</v>
      </c>
      <c r="CD46" s="619"/>
      <c r="CE46" s="620"/>
      <c r="CF46" s="601" t="s">
        <v>363</v>
      </c>
      <c r="CG46" s="602"/>
      <c r="CH46" s="602"/>
      <c r="CI46" s="602"/>
      <c r="CJ46" s="602"/>
      <c r="CK46" s="602"/>
      <c r="CL46" s="602"/>
      <c r="CM46" s="602"/>
      <c r="CN46" s="602"/>
      <c r="CO46" s="602"/>
      <c r="CP46" s="602"/>
      <c r="CQ46" s="603"/>
      <c r="CR46" s="604">
        <v>151542</v>
      </c>
      <c r="CS46" s="605"/>
      <c r="CT46" s="605"/>
      <c r="CU46" s="605"/>
      <c r="CV46" s="605"/>
      <c r="CW46" s="605"/>
      <c r="CX46" s="605"/>
      <c r="CY46" s="606"/>
      <c r="CZ46" s="607">
        <v>4.5</v>
      </c>
      <c r="DA46" s="608"/>
      <c r="DB46" s="608"/>
      <c r="DC46" s="609"/>
      <c r="DD46" s="610">
        <v>22034</v>
      </c>
      <c r="DE46" s="605"/>
      <c r="DF46" s="605"/>
      <c r="DG46" s="605"/>
      <c r="DH46" s="605"/>
      <c r="DI46" s="605"/>
      <c r="DJ46" s="605"/>
      <c r="DK46" s="606"/>
      <c r="DL46" s="611"/>
      <c r="DM46" s="612"/>
      <c r="DN46" s="612"/>
      <c r="DO46" s="612"/>
      <c r="DP46" s="612"/>
      <c r="DQ46" s="612"/>
      <c r="DR46" s="612"/>
      <c r="DS46" s="612"/>
      <c r="DT46" s="612"/>
      <c r="DU46" s="612"/>
      <c r="DV46" s="613"/>
      <c r="DW46" s="614"/>
      <c r="DX46" s="615"/>
      <c r="DY46" s="615"/>
      <c r="DZ46" s="615"/>
      <c r="EA46" s="615"/>
      <c r="EB46" s="615"/>
      <c r="EC46" s="616"/>
    </row>
    <row r="47" spans="2:133" ht="11.25" customHeight="1" x14ac:dyDescent="0.2">
      <c r="B47" s="226" t="s">
        <v>364</v>
      </c>
      <c r="CD47" s="619"/>
      <c r="CE47" s="620"/>
      <c r="CF47" s="601" t="s">
        <v>365</v>
      </c>
      <c r="CG47" s="602"/>
      <c r="CH47" s="602"/>
      <c r="CI47" s="602"/>
      <c r="CJ47" s="602"/>
      <c r="CK47" s="602"/>
      <c r="CL47" s="602"/>
      <c r="CM47" s="602"/>
      <c r="CN47" s="602"/>
      <c r="CO47" s="602"/>
      <c r="CP47" s="602"/>
      <c r="CQ47" s="603"/>
      <c r="CR47" s="604">
        <v>26394</v>
      </c>
      <c r="CS47" s="623"/>
      <c r="CT47" s="623"/>
      <c r="CU47" s="623"/>
      <c r="CV47" s="623"/>
      <c r="CW47" s="623"/>
      <c r="CX47" s="623"/>
      <c r="CY47" s="624"/>
      <c r="CZ47" s="607">
        <v>0.8</v>
      </c>
      <c r="DA47" s="625"/>
      <c r="DB47" s="625"/>
      <c r="DC47" s="626"/>
      <c r="DD47" s="610">
        <v>3518</v>
      </c>
      <c r="DE47" s="623"/>
      <c r="DF47" s="623"/>
      <c r="DG47" s="623"/>
      <c r="DH47" s="623"/>
      <c r="DI47" s="623"/>
      <c r="DJ47" s="623"/>
      <c r="DK47" s="624"/>
      <c r="DL47" s="611"/>
      <c r="DM47" s="612"/>
      <c r="DN47" s="612"/>
      <c r="DO47" s="612"/>
      <c r="DP47" s="612"/>
      <c r="DQ47" s="612"/>
      <c r="DR47" s="612"/>
      <c r="DS47" s="612"/>
      <c r="DT47" s="612"/>
      <c r="DU47" s="612"/>
      <c r="DV47" s="613"/>
      <c r="DW47" s="614"/>
      <c r="DX47" s="615"/>
      <c r="DY47" s="615"/>
      <c r="DZ47" s="615"/>
      <c r="EA47" s="615"/>
      <c r="EB47" s="615"/>
      <c r="EC47" s="616"/>
    </row>
    <row r="48" spans="2:133" ht="10.8" x14ac:dyDescent="0.2">
      <c r="B48" s="226"/>
      <c r="CD48" s="621"/>
      <c r="CE48" s="622"/>
      <c r="CF48" s="601" t="s">
        <v>366</v>
      </c>
      <c r="CG48" s="602"/>
      <c r="CH48" s="602"/>
      <c r="CI48" s="602"/>
      <c r="CJ48" s="602"/>
      <c r="CK48" s="602"/>
      <c r="CL48" s="602"/>
      <c r="CM48" s="602"/>
      <c r="CN48" s="602"/>
      <c r="CO48" s="602"/>
      <c r="CP48" s="602"/>
      <c r="CQ48" s="603"/>
      <c r="CR48" s="604" t="s">
        <v>238</v>
      </c>
      <c r="CS48" s="605"/>
      <c r="CT48" s="605"/>
      <c r="CU48" s="605"/>
      <c r="CV48" s="605"/>
      <c r="CW48" s="605"/>
      <c r="CX48" s="605"/>
      <c r="CY48" s="606"/>
      <c r="CZ48" s="607" t="s">
        <v>238</v>
      </c>
      <c r="DA48" s="608"/>
      <c r="DB48" s="608"/>
      <c r="DC48" s="609"/>
      <c r="DD48" s="610" t="s">
        <v>238</v>
      </c>
      <c r="DE48" s="605"/>
      <c r="DF48" s="605"/>
      <c r="DG48" s="605"/>
      <c r="DH48" s="605"/>
      <c r="DI48" s="605"/>
      <c r="DJ48" s="605"/>
      <c r="DK48" s="606"/>
      <c r="DL48" s="611"/>
      <c r="DM48" s="612"/>
      <c r="DN48" s="612"/>
      <c r="DO48" s="612"/>
      <c r="DP48" s="612"/>
      <c r="DQ48" s="612"/>
      <c r="DR48" s="612"/>
      <c r="DS48" s="612"/>
      <c r="DT48" s="612"/>
      <c r="DU48" s="612"/>
      <c r="DV48" s="613"/>
      <c r="DW48" s="614"/>
      <c r="DX48" s="615"/>
      <c r="DY48" s="615"/>
      <c r="DZ48" s="615"/>
      <c r="EA48" s="615"/>
      <c r="EB48" s="615"/>
      <c r="EC48" s="616"/>
    </row>
    <row r="49" spans="2:133" ht="11.25" customHeight="1" x14ac:dyDescent="0.2">
      <c r="B49" s="226"/>
      <c r="CD49" s="585" t="s">
        <v>367</v>
      </c>
      <c r="CE49" s="586"/>
      <c r="CF49" s="586"/>
      <c r="CG49" s="586"/>
      <c r="CH49" s="586"/>
      <c r="CI49" s="586"/>
      <c r="CJ49" s="586"/>
      <c r="CK49" s="586"/>
      <c r="CL49" s="586"/>
      <c r="CM49" s="586"/>
      <c r="CN49" s="586"/>
      <c r="CO49" s="586"/>
      <c r="CP49" s="586"/>
      <c r="CQ49" s="587"/>
      <c r="CR49" s="588">
        <v>3344970</v>
      </c>
      <c r="CS49" s="589"/>
      <c r="CT49" s="589"/>
      <c r="CU49" s="589"/>
      <c r="CV49" s="589"/>
      <c r="CW49" s="589"/>
      <c r="CX49" s="589"/>
      <c r="CY49" s="590"/>
      <c r="CZ49" s="591">
        <v>100</v>
      </c>
      <c r="DA49" s="592"/>
      <c r="DB49" s="592"/>
      <c r="DC49" s="593"/>
      <c r="DD49" s="594">
        <v>2425044</v>
      </c>
      <c r="DE49" s="589"/>
      <c r="DF49" s="589"/>
      <c r="DG49" s="589"/>
      <c r="DH49" s="589"/>
      <c r="DI49" s="589"/>
      <c r="DJ49" s="589"/>
      <c r="DK49" s="590"/>
      <c r="DL49" s="595"/>
      <c r="DM49" s="596"/>
      <c r="DN49" s="596"/>
      <c r="DO49" s="596"/>
      <c r="DP49" s="596"/>
      <c r="DQ49" s="596"/>
      <c r="DR49" s="596"/>
      <c r="DS49" s="596"/>
      <c r="DT49" s="596"/>
      <c r="DU49" s="596"/>
      <c r="DV49" s="597"/>
      <c r="DW49" s="598"/>
      <c r="DX49" s="599"/>
      <c r="DY49" s="599"/>
      <c r="DZ49" s="599"/>
      <c r="EA49" s="599"/>
      <c r="EB49" s="599"/>
      <c r="EC49" s="600"/>
    </row>
  </sheetData>
  <sheetProtection algorithmName="SHA-512" hashValue="PkXReBzDpcV02REOtBzm79C4I1XZ6554XXBmxvzSRPBohe7Lqpnixo545ORrEhYdWBQOP/1kqGS4TkYSRlGZww==" saltValue="4af8+2cLhtwLlWtBajX3U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P8" sqref="AP8:AT8"/>
    </sheetView>
  </sheetViews>
  <sheetFormatPr defaultColWidth="0" defaultRowHeight="13.2" zeroHeight="1" x14ac:dyDescent="0.2"/>
  <cols>
    <col min="1" max="130" width="2.77734375" style="232" customWidth="1"/>
    <col min="131" max="131" width="1.6640625" style="232" customWidth="1"/>
    <col min="132" max="16384" width="9" style="232" hidden="1"/>
  </cols>
  <sheetData>
    <row r="1" spans="1:131" ht="11.25" customHeight="1" thickBot="1" x14ac:dyDescent="0.25">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5">
      <c r="A2" s="233" t="s">
        <v>368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084" t="s">
        <v>369</v>
      </c>
      <c r="DK2" s="1085"/>
      <c r="DL2" s="1085"/>
      <c r="DM2" s="1085"/>
      <c r="DN2" s="1085"/>
      <c r="DO2" s="1086"/>
      <c r="DP2" s="229"/>
      <c r="DQ2" s="1084" t="s">
        <v>370</v>
      </c>
      <c r="DR2" s="1085"/>
      <c r="DS2" s="1085"/>
      <c r="DT2" s="1085"/>
      <c r="DU2" s="1085"/>
      <c r="DV2" s="1085"/>
      <c r="DW2" s="1085"/>
      <c r="DX2" s="1085"/>
      <c r="DY2" s="1085"/>
      <c r="DZ2" s="1086"/>
      <c r="EA2" s="231"/>
    </row>
    <row r="3" spans="1:131" ht="11.25" customHeight="1" x14ac:dyDescent="0.2">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7" customFormat="1" ht="26.25" customHeight="1" thickBot="1" x14ac:dyDescent="0.25">
      <c r="A4" s="1037" t="s">
        <v>371</v>
      </c>
      <c r="B4" s="1037"/>
      <c r="C4" s="1037"/>
      <c r="D4" s="1037"/>
      <c r="E4" s="1037"/>
      <c r="F4" s="1037"/>
      <c r="G4" s="1037"/>
      <c r="H4" s="1037"/>
      <c r="I4" s="1037"/>
      <c r="J4" s="1037"/>
      <c r="K4" s="1037"/>
      <c r="L4" s="1037"/>
      <c r="M4" s="1037"/>
      <c r="N4" s="1037"/>
      <c r="O4" s="1037"/>
      <c r="P4" s="1037"/>
      <c r="Q4" s="1037"/>
      <c r="R4" s="1037"/>
      <c r="S4" s="1037"/>
      <c r="T4" s="1037"/>
      <c r="U4" s="1037"/>
      <c r="V4" s="1037"/>
      <c r="W4" s="1037"/>
      <c r="X4" s="1037"/>
      <c r="Y4" s="1037"/>
      <c r="Z4" s="1037"/>
      <c r="AA4" s="1037"/>
      <c r="AB4" s="1037"/>
      <c r="AC4" s="1037"/>
      <c r="AD4" s="1037"/>
      <c r="AE4" s="1037"/>
      <c r="AF4" s="1037"/>
      <c r="AG4" s="1037"/>
      <c r="AH4" s="1037"/>
      <c r="AI4" s="1037"/>
      <c r="AJ4" s="1037"/>
      <c r="AK4" s="1037"/>
      <c r="AL4" s="1037"/>
      <c r="AM4" s="1037"/>
      <c r="AN4" s="1037"/>
      <c r="AO4" s="1037"/>
      <c r="AP4" s="1037"/>
      <c r="AQ4" s="1037"/>
      <c r="AR4" s="1037"/>
      <c r="AS4" s="1037"/>
      <c r="AT4" s="1037"/>
      <c r="AU4" s="1037"/>
      <c r="AV4" s="1037"/>
      <c r="AW4" s="1037"/>
      <c r="AX4" s="1037"/>
      <c r="AY4" s="1037"/>
      <c r="AZ4" s="234"/>
      <c r="BA4" s="234"/>
      <c r="BB4" s="234"/>
      <c r="BC4" s="234"/>
      <c r="BD4" s="234"/>
      <c r="BE4" s="235"/>
      <c r="BF4" s="235"/>
      <c r="BG4" s="235"/>
      <c r="BH4" s="235"/>
      <c r="BI4" s="235"/>
      <c r="BJ4" s="235"/>
      <c r="BK4" s="235"/>
      <c r="BL4" s="235"/>
      <c r="BM4" s="235"/>
      <c r="BN4" s="235"/>
      <c r="BO4" s="235"/>
      <c r="BP4" s="235"/>
      <c r="BQ4" s="234" t="s">
        <v>372</v>
      </c>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6"/>
    </row>
    <row r="5" spans="1:131" s="237" customFormat="1" ht="26.25" customHeight="1" x14ac:dyDescent="0.2">
      <c r="A5" s="973" t="s">
        <v>373</v>
      </c>
      <c r="B5" s="974"/>
      <c r="C5" s="974"/>
      <c r="D5" s="974"/>
      <c r="E5" s="974"/>
      <c r="F5" s="974"/>
      <c r="G5" s="974"/>
      <c r="H5" s="974"/>
      <c r="I5" s="974"/>
      <c r="J5" s="974"/>
      <c r="K5" s="974"/>
      <c r="L5" s="974"/>
      <c r="M5" s="974"/>
      <c r="N5" s="974"/>
      <c r="O5" s="974"/>
      <c r="P5" s="975"/>
      <c r="Q5" s="979" t="s">
        <v>374</v>
      </c>
      <c r="R5" s="980"/>
      <c r="S5" s="980"/>
      <c r="T5" s="980"/>
      <c r="U5" s="981"/>
      <c r="V5" s="979" t="s">
        <v>375</v>
      </c>
      <c r="W5" s="980"/>
      <c r="X5" s="980"/>
      <c r="Y5" s="980"/>
      <c r="Z5" s="981"/>
      <c r="AA5" s="979" t="s">
        <v>376</v>
      </c>
      <c r="AB5" s="980"/>
      <c r="AC5" s="980"/>
      <c r="AD5" s="980"/>
      <c r="AE5" s="980"/>
      <c r="AF5" s="1087" t="s">
        <v>377</v>
      </c>
      <c r="AG5" s="980"/>
      <c r="AH5" s="980"/>
      <c r="AI5" s="980"/>
      <c r="AJ5" s="993"/>
      <c r="AK5" s="980" t="s">
        <v>378</v>
      </c>
      <c r="AL5" s="980"/>
      <c r="AM5" s="980"/>
      <c r="AN5" s="980"/>
      <c r="AO5" s="981"/>
      <c r="AP5" s="979" t="s">
        <v>379</v>
      </c>
      <c r="AQ5" s="980"/>
      <c r="AR5" s="980"/>
      <c r="AS5" s="980"/>
      <c r="AT5" s="981"/>
      <c r="AU5" s="979" t="s">
        <v>380</v>
      </c>
      <c r="AV5" s="980"/>
      <c r="AW5" s="980"/>
      <c r="AX5" s="980"/>
      <c r="AY5" s="993"/>
      <c r="AZ5" s="234"/>
      <c r="BA5" s="234"/>
      <c r="BB5" s="234"/>
      <c r="BC5" s="234"/>
      <c r="BD5" s="234"/>
      <c r="BE5" s="235"/>
      <c r="BF5" s="235"/>
      <c r="BG5" s="235"/>
      <c r="BH5" s="235"/>
      <c r="BI5" s="235"/>
      <c r="BJ5" s="235"/>
      <c r="BK5" s="235"/>
      <c r="BL5" s="235"/>
      <c r="BM5" s="235"/>
      <c r="BN5" s="235"/>
      <c r="BO5" s="235"/>
      <c r="BP5" s="235"/>
      <c r="BQ5" s="973" t="s">
        <v>381</v>
      </c>
      <c r="BR5" s="974"/>
      <c r="BS5" s="974"/>
      <c r="BT5" s="974"/>
      <c r="BU5" s="974"/>
      <c r="BV5" s="974"/>
      <c r="BW5" s="974"/>
      <c r="BX5" s="974"/>
      <c r="BY5" s="974"/>
      <c r="BZ5" s="974"/>
      <c r="CA5" s="974"/>
      <c r="CB5" s="974"/>
      <c r="CC5" s="974"/>
      <c r="CD5" s="974"/>
      <c r="CE5" s="974"/>
      <c r="CF5" s="974"/>
      <c r="CG5" s="975"/>
      <c r="CH5" s="979" t="s">
        <v>382</v>
      </c>
      <c r="CI5" s="980"/>
      <c r="CJ5" s="980"/>
      <c r="CK5" s="980"/>
      <c r="CL5" s="981"/>
      <c r="CM5" s="979" t="s">
        <v>383</v>
      </c>
      <c r="CN5" s="980"/>
      <c r="CO5" s="980"/>
      <c r="CP5" s="980"/>
      <c r="CQ5" s="981"/>
      <c r="CR5" s="979" t="s">
        <v>384</v>
      </c>
      <c r="CS5" s="980"/>
      <c r="CT5" s="980"/>
      <c r="CU5" s="980"/>
      <c r="CV5" s="981"/>
      <c r="CW5" s="979" t="s">
        <v>385</v>
      </c>
      <c r="CX5" s="980"/>
      <c r="CY5" s="980"/>
      <c r="CZ5" s="980"/>
      <c r="DA5" s="981"/>
      <c r="DB5" s="979" t="s">
        <v>386</v>
      </c>
      <c r="DC5" s="980"/>
      <c r="DD5" s="980"/>
      <c r="DE5" s="980"/>
      <c r="DF5" s="981"/>
      <c r="DG5" s="1072" t="s">
        <v>387</v>
      </c>
      <c r="DH5" s="1073"/>
      <c r="DI5" s="1073"/>
      <c r="DJ5" s="1073"/>
      <c r="DK5" s="1074"/>
      <c r="DL5" s="1072" t="s">
        <v>388</v>
      </c>
      <c r="DM5" s="1073"/>
      <c r="DN5" s="1073"/>
      <c r="DO5" s="1073"/>
      <c r="DP5" s="1074"/>
      <c r="DQ5" s="979" t="s">
        <v>389</v>
      </c>
      <c r="DR5" s="980"/>
      <c r="DS5" s="980"/>
      <c r="DT5" s="980"/>
      <c r="DU5" s="981"/>
      <c r="DV5" s="979" t="s">
        <v>380</v>
      </c>
      <c r="DW5" s="980"/>
      <c r="DX5" s="980"/>
      <c r="DY5" s="980"/>
      <c r="DZ5" s="993"/>
      <c r="EA5" s="236"/>
    </row>
    <row r="6" spans="1:131" s="237" customFormat="1" ht="26.25" customHeight="1" thickBot="1" x14ac:dyDescent="0.25">
      <c r="A6" s="976"/>
      <c r="B6" s="977"/>
      <c r="C6" s="977"/>
      <c r="D6" s="977"/>
      <c r="E6" s="977"/>
      <c r="F6" s="977"/>
      <c r="G6" s="977"/>
      <c r="H6" s="977"/>
      <c r="I6" s="977"/>
      <c r="J6" s="977"/>
      <c r="K6" s="977"/>
      <c r="L6" s="977"/>
      <c r="M6" s="977"/>
      <c r="N6" s="977"/>
      <c r="O6" s="977"/>
      <c r="P6" s="978"/>
      <c r="Q6" s="982"/>
      <c r="R6" s="983"/>
      <c r="S6" s="983"/>
      <c r="T6" s="983"/>
      <c r="U6" s="984"/>
      <c r="V6" s="982"/>
      <c r="W6" s="983"/>
      <c r="X6" s="983"/>
      <c r="Y6" s="983"/>
      <c r="Z6" s="984"/>
      <c r="AA6" s="982"/>
      <c r="AB6" s="983"/>
      <c r="AC6" s="983"/>
      <c r="AD6" s="983"/>
      <c r="AE6" s="983"/>
      <c r="AF6" s="1088"/>
      <c r="AG6" s="983"/>
      <c r="AH6" s="983"/>
      <c r="AI6" s="983"/>
      <c r="AJ6" s="994"/>
      <c r="AK6" s="983"/>
      <c r="AL6" s="983"/>
      <c r="AM6" s="983"/>
      <c r="AN6" s="983"/>
      <c r="AO6" s="984"/>
      <c r="AP6" s="982"/>
      <c r="AQ6" s="983"/>
      <c r="AR6" s="983"/>
      <c r="AS6" s="983"/>
      <c r="AT6" s="984"/>
      <c r="AU6" s="982"/>
      <c r="AV6" s="983"/>
      <c r="AW6" s="983"/>
      <c r="AX6" s="983"/>
      <c r="AY6" s="994"/>
      <c r="AZ6" s="234"/>
      <c r="BA6" s="234"/>
      <c r="BB6" s="234"/>
      <c r="BC6" s="234"/>
      <c r="BD6" s="234"/>
      <c r="BE6" s="235"/>
      <c r="BF6" s="235"/>
      <c r="BG6" s="235"/>
      <c r="BH6" s="235"/>
      <c r="BI6" s="235"/>
      <c r="BJ6" s="235"/>
      <c r="BK6" s="235"/>
      <c r="BL6" s="235"/>
      <c r="BM6" s="235"/>
      <c r="BN6" s="235"/>
      <c r="BO6" s="235"/>
      <c r="BP6" s="235"/>
      <c r="BQ6" s="976"/>
      <c r="BR6" s="977"/>
      <c r="BS6" s="977"/>
      <c r="BT6" s="977"/>
      <c r="BU6" s="977"/>
      <c r="BV6" s="977"/>
      <c r="BW6" s="977"/>
      <c r="BX6" s="977"/>
      <c r="BY6" s="977"/>
      <c r="BZ6" s="977"/>
      <c r="CA6" s="977"/>
      <c r="CB6" s="977"/>
      <c r="CC6" s="977"/>
      <c r="CD6" s="977"/>
      <c r="CE6" s="977"/>
      <c r="CF6" s="977"/>
      <c r="CG6" s="978"/>
      <c r="CH6" s="982"/>
      <c r="CI6" s="983"/>
      <c r="CJ6" s="983"/>
      <c r="CK6" s="983"/>
      <c r="CL6" s="984"/>
      <c r="CM6" s="982"/>
      <c r="CN6" s="983"/>
      <c r="CO6" s="983"/>
      <c r="CP6" s="983"/>
      <c r="CQ6" s="984"/>
      <c r="CR6" s="982"/>
      <c r="CS6" s="983"/>
      <c r="CT6" s="983"/>
      <c r="CU6" s="983"/>
      <c r="CV6" s="984"/>
      <c r="CW6" s="982"/>
      <c r="CX6" s="983"/>
      <c r="CY6" s="983"/>
      <c r="CZ6" s="983"/>
      <c r="DA6" s="984"/>
      <c r="DB6" s="982"/>
      <c r="DC6" s="983"/>
      <c r="DD6" s="983"/>
      <c r="DE6" s="983"/>
      <c r="DF6" s="984"/>
      <c r="DG6" s="1075"/>
      <c r="DH6" s="1076"/>
      <c r="DI6" s="1076"/>
      <c r="DJ6" s="1076"/>
      <c r="DK6" s="1077"/>
      <c r="DL6" s="1075"/>
      <c r="DM6" s="1076"/>
      <c r="DN6" s="1076"/>
      <c r="DO6" s="1076"/>
      <c r="DP6" s="1077"/>
      <c r="DQ6" s="982"/>
      <c r="DR6" s="983"/>
      <c r="DS6" s="983"/>
      <c r="DT6" s="983"/>
      <c r="DU6" s="984"/>
      <c r="DV6" s="982"/>
      <c r="DW6" s="983"/>
      <c r="DX6" s="983"/>
      <c r="DY6" s="983"/>
      <c r="DZ6" s="994"/>
      <c r="EA6" s="236"/>
    </row>
    <row r="7" spans="1:131" s="237" customFormat="1" ht="26.25" customHeight="1" thickTop="1" x14ac:dyDescent="0.2">
      <c r="A7" s="238">
        <v>1</v>
      </c>
      <c r="B7" s="1024" t="s">
        <v>390</v>
      </c>
      <c r="C7" s="1025"/>
      <c r="D7" s="1025"/>
      <c r="E7" s="1025"/>
      <c r="F7" s="1025"/>
      <c r="G7" s="1025"/>
      <c r="H7" s="1025"/>
      <c r="I7" s="1025"/>
      <c r="J7" s="1025"/>
      <c r="K7" s="1025"/>
      <c r="L7" s="1025"/>
      <c r="M7" s="1025"/>
      <c r="N7" s="1025"/>
      <c r="O7" s="1025"/>
      <c r="P7" s="1026"/>
      <c r="Q7" s="1078">
        <v>3469</v>
      </c>
      <c r="R7" s="1079"/>
      <c r="S7" s="1079"/>
      <c r="T7" s="1079"/>
      <c r="U7" s="1079"/>
      <c r="V7" s="1079">
        <v>3345</v>
      </c>
      <c r="W7" s="1079"/>
      <c r="X7" s="1079"/>
      <c r="Y7" s="1079"/>
      <c r="Z7" s="1079"/>
      <c r="AA7" s="1079">
        <v>124</v>
      </c>
      <c r="AB7" s="1079"/>
      <c r="AC7" s="1079"/>
      <c r="AD7" s="1079"/>
      <c r="AE7" s="1080"/>
      <c r="AF7" s="1081">
        <v>114</v>
      </c>
      <c r="AG7" s="1082"/>
      <c r="AH7" s="1082"/>
      <c r="AI7" s="1082"/>
      <c r="AJ7" s="1083"/>
      <c r="AK7" s="1065">
        <v>10</v>
      </c>
      <c r="AL7" s="1066"/>
      <c r="AM7" s="1066"/>
      <c r="AN7" s="1066"/>
      <c r="AO7" s="1066"/>
      <c r="AP7" s="1066">
        <v>4443</v>
      </c>
      <c r="AQ7" s="1066"/>
      <c r="AR7" s="1066"/>
      <c r="AS7" s="1066"/>
      <c r="AT7" s="1066"/>
      <c r="AU7" s="1067"/>
      <c r="AV7" s="1067"/>
      <c r="AW7" s="1067"/>
      <c r="AX7" s="1067"/>
      <c r="AY7" s="1068"/>
      <c r="AZ7" s="234"/>
      <c r="BA7" s="234"/>
      <c r="BB7" s="234"/>
      <c r="BC7" s="234"/>
      <c r="BD7" s="234"/>
      <c r="BE7" s="235"/>
      <c r="BF7" s="235"/>
      <c r="BG7" s="235"/>
      <c r="BH7" s="235"/>
      <c r="BI7" s="235"/>
      <c r="BJ7" s="235"/>
      <c r="BK7" s="235"/>
      <c r="BL7" s="235"/>
      <c r="BM7" s="235"/>
      <c r="BN7" s="235"/>
      <c r="BO7" s="235"/>
      <c r="BP7" s="235"/>
      <c r="BQ7" s="238">
        <v>1</v>
      </c>
      <c r="BR7" s="239"/>
      <c r="BS7" s="1069" t="s">
        <v>612</v>
      </c>
      <c r="BT7" s="1070"/>
      <c r="BU7" s="1070"/>
      <c r="BV7" s="1070"/>
      <c r="BW7" s="1070"/>
      <c r="BX7" s="1070"/>
      <c r="BY7" s="1070"/>
      <c r="BZ7" s="1070"/>
      <c r="CA7" s="1070"/>
      <c r="CB7" s="1070"/>
      <c r="CC7" s="1070"/>
      <c r="CD7" s="1070"/>
      <c r="CE7" s="1070"/>
      <c r="CF7" s="1070"/>
      <c r="CG7" s="1071"/>
      <c r="CH7" s="1062">
        <v>-7</v>
      </c>
      <c r="CI7" s="1063"/>
      <c r="CJ7" s="1063"/>
      <c r="CK7" s="1063"/>
      <c r="CL7" s="1064"/>
      <c r="CM7" s="1062">
        <v>21</v>
      </c>
      <c r="CN7" s="1063"/>
      <c r="CO7" s="1063"/>
      <c r="CP7" s="1063"/>
      <c r="CQ7" s="1064"/>
      <c r="CR7" s="1062">
        <v>131</v>
      </c>
      <c r="CS7" s="1063"/>
      <c r="CT7" s="1063"/>
      <c r="CU7" s="1063"/>
      <c r="CV7" s="1064"/>
      <c r="CW7" s="1062"/>
      <c r="CX7" s="1063"/>
      <c r="CY7" s="1063"/>
      <c r="CZ7" s="1063"/>
      <c r="DA7" s="1064"/>
      <c r="DB7" s="1062"/>
      <c r="DC7" s="1063"/>
      <c r="DD7" s="1063"/>
      <c r="DE7" s="1063"/>
      <c r="DF7" s="1064"/>
      <c r="DG7" s="1062"/>
      <c r="DH7" s="1063"/>
      <c r="DI7" s="1063"/>
      <c r="DJ7" s="1063"/>
      <c r="DK7" s="1064"/>
      <c r="DL7" s="1062"/>
      <c r="DM7" s="1063"/>
      <c r="DN7" s="1063"/>
      <c r="DO7" s="1063"/>
      <c r="DP7" s="1064"/>
      <c r="DQ7" s="1062"/>
      <c r="DR7" s="1063"/>
      <c r="DS7" s="1063"/>
      <c r="DT7" s="1063"/>
      <c r="DU7" s="1064"/>
      <c r="DV7" s="1069"/>
      <c r="DW7" s="1070"/>
      <c r="DX7" s="1070"/>
      <c r="DY7" s="1070"/>
      <c r="DZ7" s="1089"/>
      <c r="EA7" s="236"/>
    </row>
    <row r="8" spans="1:131" s="237" customFormat="1" ht="26.25" customHeight="1" x14ac:dyDescent="0.2">
      <c r="A8" s="240">
        <v>2</v>
      </c>
      <c r="B8" s="1011"/>
      <c r="C8" s="1012"/>
      <c r="D8" s="1012"/>
      <c r="E8" s="1012"/>
      <c r="F8" s="1012"/>
      <c r="G8" s="1012"/>
      <c r="H8" s="1012"/>
      <c r="I8" s="1012"/>
      <c r="J8" s="1012"/>
      <c r="K8" s="1012"/>
      <c r="L8" s="1012"/>
      <c r="M8" s="1012"/>
      <c r="N8" s="1012"/>
      <c r="O8" s="1012"/>
      <c r="P8" s="1013"/>
      <c r="Q8" s="1017"/>
      <c r="R8" s="1018"/>
      <c r="S8" s="1018"/>
      <c r="T8" s="1018"/>
      <c r="U8" s="1018"/>
      <c r="V8" s="1018"/>
      <c r="W8" s="1018"/>
      <c r="X8" s="1018"/>
      <c r="Y8" s="1018"/>
      <c r="Z8" s="1018"/>
      <c r="AA8" s="1018"/>
      <c r="AB8" s="1018"/>
      <c r="AC8" s="1018"/>
      <c r="AD8" s="1018"/>
      <c r="AE8" s="1019"/>
      <c r="AF8" s="995"/>
      <c r="AG8" s="996"/>
      <c r="AH8" s="996"/>
      <c r="AI8" s="996"/>
      <c r="AJ8" s="997"/>
      <c r="AK8" s="1060"/>
      <c r="AL8" s="1061"/>
      <c r="AM8" s="1061"/>
      <c r="AN8" s="1061"/>
      <c r="AO8" s="1061"/>
      <c r="AP8" s="1061"/>
      <c r="AQ8" s="1061"/>
      <c r="AR8" s="1061"/>
      <c r="AS8" s="1061"/>
      <c r="AT8" s="1061"/>
      <c r="AU8" s="1058"/>
      <c r="AV8" s="1058"/>
      <c r="AW8" s="1058"/>
      <c r="AX8" s="1058"/>
      <c r="AY8" s="1059"/>
      <c r="AZ8" s="234"/>
      <c r="BA8" s="234"/>
      <c r="BB8" s="234"/>
      <c r="BC8" s="234"/>
      <c r="BD8" s="234"/>
      <c r="BE8" s="235"/>
      <c r="BF8" s="235"/>
      <c r="BG8" s="235"/>
      <c r="BH8" s="235"/>
      <c r="BI8" s="235"/>
      <c r="BJ8" s="235"/>
      <c r="BK8" s="235"/>
      <c r="BL8" s="235"/>
      <c r="BM8" s="235"/>
      <c r="BN8" s="235"/>
      <c r="BO8" s="235"/>
      <c r="BP8" s="235"/>
      <c r="BQ8" s="240">
        <v>2</v>
      </c>
      <c r="BR8" s="241"/>
      <c r="BS8" s="970"/>
      <c r="BT8" s="971"/>
      <c r="BU8" s="971"/>
      <c r="BV8" s="971"/>
      <c r="BW8" s="971"/>
      <c r="BX8" s="971"/>
      <c r="BY8" s="971"/>
      <c r="BZ8" s="971"/>
      <c r="CA8" s="971"/>
      <c r="CB8" s="971"/>
      <c r="CC8" s="971"/>
      <c r="CD8" s="971"/>
      <c r="CE8" s="971"/>
      <c r="CF8" s="971"/>
      <c r="CG8" s="992"/>
      <c r="CH8" s="967"/>
      <c r="CI8" s="968"/>
      <c r="CJ8" s="968"/>
      <c r="CK8" s="968"/>
      <c r="CL8" s="969"/>
      <c r="CM8" s="967"/>
      <c r="CN8" s="968"/>
      <c r="CO8" s="968"/>
      <c r="CP8" s="968"/>
      <c r="CQ8" s="969"/>
      <c r="CR8" s="967"/>
      <c r="CS8" s="968"/>
      <c r="CT8" s="968"/>
      <c r="CU8" s="968"/>
      <c r="CV8" s="969"/>
      <c r="CW8" s="967"/>
      <c r="CX8" s="968"/>
      <c r="CY8" s="968"/>
      <c r="CZ8" s="968"/>
      <c r="DA8" s="969"/>
      <c r="DB8" s="967"/>
      <c r="DC8" s="968"/>
      <c r="DD8" s="968"/>
      <c r="DE8" s="968"/>
      <c r="DF8" s="969"/>
      <c r="DG8" s="967"/>
      <c r="DH8" s="968"/>
      <c r="DI8" s="968"/>
      <c r="DJ8" s="968"/>
      <c r="DK8" s="969"/>
      <c r="DL8" s="967"/>
      <c r="DM8" s="968"/>
      <c r="DN8" s="968"/>
      <c r="DO8" s="968"/>
      <c r="DP8" s="969"/>
      <c r="DQ8" s="967"/>
      <c r="DR8" s="968"/>
      <c r="DS8" s="968"/>
      <c r="DT8" s="968"/>
      <c r="DU8" s="969"/>
      <c r="DV8" s="970"/>
      <c r="DW8" s="971"/>
      <c r="DX8" s="971"/>
      <c r="DY8" s="971"/>
      <c r="DZ8" s="972"/>
      <c r="EA8" s="236"/>
    </row>
    <row r="9" spans="1:131" s="237" customFormat="1" ht="26.25" customHeight="1" x14ac:dyDescent="0.2">
      <c r="A9" s="240">
        <v>3</v>
      </c>
      <c r="B9" s="1011"/>
      <c r="C9" s="1012"/>
      <c r="D9" s="1012"/>
      <c r="E9" s="1012"/>
      <c r="F9" s="1012"/>
      <c r="G9" s="1012"/>
      <c r="H9" s="1012"/>
      <c r="I9" s="1012"/>
      <c r="J9" s="1012"/>
      <c r="K9" s="1012"/>
      <c r="L9" s="1012"/>
      <c r="M9" s="1012"/>
      <c r="N9" s="1012"/>
      <c r="O9" s="1012"/>
      <c r="P9" s="1013"/>
      <c r="Q9" s="1017"/>
      <c r="R9" s="1018"/>
      <c r="S9" s="1018"/>
      <c r="T9" s="1018"/>
      <c r="U9" s="1018"/>
      <c r="V9" s="1018"/>
      <c r="W9" s="1018"/>
      <c r="X9" s="1018"/>
      <c r="Y9" s="1018"/>
      <c r="Z9" s="1018"/>
      <c r="AA9" s="1018"/>
      <c r="AB9" s="1018"/>
      <c r="AC9" s="1018"/>
      <c r="AD9" s="1018"/>
      <c r="AE9" s="1019"/>
      <c r="AF9" s="995"/>
      <c r="AG9" s="996"/>
      <c r="AH9" s="996"/>
      <c r="AI9" s="996"/>
      <c r="AJ9" s="997"/>
      <c r="AK9" s="1060"/>
      <c r="AL9" s="1061"/>
      <c r="AM9" s="1061"/>
      <c r="AN9" s="1061"/>
      <c r="AO9" s="1061"/>
      <c r="AP9" s="1061"/>
      <c r="AQ9" s="1061"/>
      <c r="AR9" s="1061"/>
      <c r="AS9" s="1061"/>
      <c r="AT9" s="1061"/>
      <c r="AU9" s="1058"/>
      <c r="AV9" s="1058"/>
      <c r="AW9" s="1058"/>
      <c r="AX9" s="1058"/>
      <c r="AY9" s="1059"/>
      <c r="AZ9" s="234"/>
      <c r="BA9" s="234"/>
      <c r="BB9" s="234"/>
      <c r="BC9" s="234"/>
      <c r="BD9" s="234"/>
      <c r="BE9" s="235"/>
      <c r="BF9" s="235"/>
      <c r="BG9" s="235"/>
      <c r="BH9" s="235"/>
      <c r="BI9" s="235"/>
      <c r="BJ9" s="235"/>
      <c r="BK9" s="235"/>
      <c r="BL9" s="235"/>
      <c r="BM9" s="235"/>
      <c r="BN9" s="235"/>
      <c r="BO9" s="235"/>
      <c r="BP9" s="235"/>
      <c r="BQ9" s="240">
        <v>3</v>
      </c>
      <c r="BR9" s="241"/>
      <c r="BS9" s="970"/>
      <c r="BT9" s="971"/>
      <c r="BU9" s="971"/>
      <c r="BV9" s="971"/>
      <c r="BW9" s="971"/>
      <c r="BX9" s="971"/>
      <c r="BY9" s="971"/>
      <c r="BZ9" s="971"/>
      <c r="CA9" s="971"/>
      <c r="CB9" s="971"/>
      <c r="CC9" s="971"/>
      <c r="CD9" s="971"/>
      <c r="CE9" s="971"/>
      <c r="CF9" s="971"/>
      <c r="CG9" s="992"/>
      <c r="CH9" s="967"/>
      <c r="CI9" s="968"/>
      <c r="CJ9" s="968"/>
      <c r="CK9" s="968"/>
      <c r="CL9" s="969"/>
      <c r="CM9" s="967"/>
      <c r="CN9" s="968"/>
      <c r="CO9" s="968"/>
      <c r="CP9" s="968"/>
      <c r="CQ9" s="969"/>
      <c r="CR9" s="967"/>
      <c r="CS9" s="968"/>
      <c r="CT9" s="968"/>
      <c r="CU9" s="968"/>
      <c r="CV9" s="969"/>
      <c r="CW9" s="967"/>
      <c r="CX9" s="968"/>
      <c r="CY9" s="968"/>
      <c r="CZ9" s="968"/>
      <c r="DA9" s="969"/>
      <c r="DB9" s="967"/>
      <c r="DC9" s="968"/>
      <c r="DD9" s="968"/>
      <c r="DE9" s="968"/>
      <c r="DF9" s="969"/>
      <c r="DG9" s="967"/>
      <c r="DH9" s="968"/>
      <c r="DI9" s="968"/>
      <c r="DJ9" s="968"/>
      <c r="DK9" s="969"/>
      <c r="DL9" s="967"/>
      <c r="DM9" s="968"/>
      <c r="DN9" s="968"/>
      <c r="DO9" s="968"/>
      <c r="DP9" s="969"/>
      <c r="DQ9" s="967"/>
      <c r="DR9" s="968"/>
      <c r="DS9" s="968"/>
      <c r="DT9" s="968"/>
      <c r="DU9" s="969"/>
      <c r="DV9" s="970"/>
      <c r="DW9" s="971"/>
      <c r="DX9" s="971"/>
      <c r="DY9" s="971"/>
      <c r="DZ9" s="972"/>
      <c r="EA9" s="236"/>
    </row>
    <row r="10" spans="1:131" s="237" customFormat="1" ht="26.25" customHeight="1" x14ac:dyDescent="0.2">
      <c r="A10" s="240">
        <v>4</v>
      </c>
      <c r="B10" s="1011"/>
      <c r="C10" s="1012"/>
      <c r="D10" s="1012"/>
      <c r="E10" s="1012"/>
      <c r="F10" s="1012"/>
      <c r="G10" s="1012"/>
      <c r="H10" s="1012"/>
      <c r="I10" s="1012"/>
      <c r="J10" s="1012"/>
      <c r="K10" s="1012"/>
      <c r="L10" s="1012"/>
      <c r="M10" s="1012"/>
      <c r="N10" s="1012"/>
      <c r="O10" s="1012"/>
      <c r="P10" s="1013"/>
      <c r="Q10" s="1017"/>
      <c r="R10" s="1018"/>
      <c r="S10" s="1018"/>
      <c r="T10" s="1018"/>
      <c r="U10" s="1018"/>
      <c r="V10" s="1018"/>
      <c r="W10" s="1018"/>
      <c r="X10" s="1018"/>
      <c r="Y10" s="1018"/>
      <c r="Z10" s="1018"/>
      <c r="AA10" s="1018"/>
      <c r="AB10" s="1018"/>
      <c r="AC10" s="1018"/>
      <c r="AD10" s="1018"/>
      <c r="AE10" s="1019"/>
      <c r="AF10" s="995"/>
      <c r="AG10" s="996"/>
      <c r="AH10" s="996"/>
      <c r="AI10" s="996"/>
      <c r="AJ10" s="997"/>
      <c r="AK10" s="1060"/>
      <c r="AL10" s="1061"/>
      <c r="AM10" s="1061"/>
      <c r="AN10" s="1061"/>
      <c r="AO10" s="1061"/>
      <c r="AP10" s="1061"/>
      <c r="AQ10" s="1061"/>
      <c r="AR10" s="1061"/>
      <c r="AS10" s="1061"/>
      <c r="AT10" s="1061"/>
      <c r="AU10" s="1058"/>
      <c r="AV10" s="1058"/>
      <c r="AW10" s="1058"/>
      <c r="AX10" s="1058"/>
      <c r="AY10" s="1059"/>
      <c r="AZ10" s="234"/>
      <c r="BA10" s="234"/>
      <c r="BB10" s="234"/>
      <c r="BC10" s="234"/>
      <c r="BD10" s="234"/>
      <c r="BE10" s="235"/>
      <c r="BF10" s="235"/>
      <c r="BG10" s="235"/>
      <c r="BH10" s="235"/>
      <c r="BI10" s="235"/>
      <c r="BJ10" s="235"/>
      <c r="BK10" s="235"/>
      <c r="BL10" s="235"/>
      <c r="BM10" s="235"/>
      <c r="BN10" s="235"/>
      <c r="BO10" s="235"/>
      <c r="BP10" s="235"/>
      <c r="BQ10" s="240">
        <v>4</v>
      </c>
      <c r="BR10" s="241"/>
      <c r="BS10" s="970"/>
      <c r="BT10" s="971"/>
      <c r="BU10" s="971"/>
      <c r="BV10" s="971"/>
      <c r="BW10" s="971"/>
      <c r="BX10" s="971"/>
      <c r="BY10" s="971"/>
      <c r="BZ10" s="971"/>
      <c r="CA10" s="971"/>
      <c r="CB10" s="971"/>
      <c r="CC10" s="971"/>
      <c r="CD10" s="971"/>
      <c r="CE10" s="971"/>
      <c r="CF10" s="971"/>
      <c r="CG10" s="992"/>
      <c r="CH10" s="967"/>
      <c r="CI10" s="968"/>
      <c r="CJ10" s="968"/>
      <c r="CK10" s="968"/>
      <c r="CL10" s="969"/>
      <c r="CM10" s="967"/>
      <c r="CN10" s="968"/>
      <c r="CO10" s="968"/>
      <c r="CP10" s="968"/>
      <c r="CQ10" s="969"/>
      <c r="CR10" s="967"/>
      <c r="CS10" s="968"/>
      <c r="CT10" s="968"/>
      <c r="CU10" s="968"/>
      <c r="CV10" s="969"/>
      <c r="CW10" s="967"/>
      <c r="CX10" s="968"/>
      <c r="CY10" s="968"/>
      <c r="CZ10" s="968"/>
      <c r="DA10" s="969"/>
      <c r="DB10" s="967"/>
      <c r="DC10" s="968"/>
      <c r="DD10" s="968"/>
      <c r="DE10" s="968"/>
      <c r="DF10" s="969"/>
      <c r="DG10" s="967"/>
      <c r="DH10" s="968"/>
      <c r="DI10" s="968"/>
      <c r="DJ10" s="968"/>
      <c r="DK10" s="969"/>
      <c r="DL10" s="967"/>
      <c r="DM10" s="968"/>
      <c r="DN10" s="968"/>
      <c r="DO10" s="968"/>
      <c r="DP10" s="969"/>
      <c r="DQ10" s="967"/>
      <c r="DR10" s="968"/>
      <c r="DS10" s="968"/>
      <c r="DT10" s="968"/>
      <c r="DU10" s="969"/>
      <c r="DV10" s="970"/>
      <c r="DW10" s="971"/>
      <c r="DX10" s="971"/>
      <c r="DY10" s="971"/>
      <c r="DZ10" s="972"/>
      <c r="EA10" s="236"/>
    </row>
    <row r="11" spans="1:131" s="237" customFormat="1" ht="26.25" customHeight="1" x14ac:dyDescent="0.2">
      <c r="A11" s="240">
        <v>5</v>
      </c>
      <c r="B11" s="1011"/>
      <c r="C11" s="1012"/>
      <c r="D11" s="1012"/>
      <c r="E11" s="1012"/>
      <c r="F11" s="1012"/>
      <c r="G11" s="1012"/>
      <c r="H11" s="1012"/>
      <c r="I11" s="1012"/>
      <c r="J11" s="1012"/>
      <c r="K11" s="1012"/>
      <c r="L11" s="1012"/>
      <c r="M11" s="1012"/>
      <c r="N11" s="1012"/>
      <c r="O11" s="1012"/>
      <c r="P11" s="1013"/>
      <c r="Q11" s="1017"/>
      <c r="R11" s="1018"/>
      <c r="S11" s="1018"/>
      <c r="T11" s="1018"/>
      <c r="U11" s="1018"/>
      <c r="V11" s="1018"/>
      <c r="W11" s="1018"/>
      <c r="X11" s="1018"/>
      <c r="Y11" s="1018"/>
      <c r="Z11" s="1018"/>
      <c r="AA11" s="1018"/>
      <c r="AB11" s="1018"/>
      <c r="AC11" s="1018"/>
      <c r="AD11" s="1018"/>
      <c r="AE11" s="1019"/>
      <c r="AF11" s="995"/>
      <c r="AG11" s="996"/>
      <c r="AH11" s="996"/>
      <c r="AI11" s="996"/>
      <c r="AJ11" s="997"/>
      <c r="AK11" s="1060"/>
      <c r="AL11" s="1061"/>
      <c r="AM11" s="1061"/>
      <c r="AN11" s="1061"/>
      <c r="AO11" s="1061"/>
      <c r="AP11" s="1061"/>
      <c r="AQ11" s="1061"/>
      <c r="AR11" s="1061"/>
      <c r="AS11" s="1061"/>
      <c r="AT11" s="1061"/>
      <c r="AU11" s="1058"/>
      <c r="AV11" s="1058"/>
      <c r="AW11" s="1058"/>
      <c r="AX11" s="1058"/>
      <c r="AY11" s="1059"/>
      <c r="AZ11" s="234"/>
      <c r="BA11" s="234"/>
      <c r="BB11" s="234"/>
      <c r="BC11" s="234"/>
      <c r="BD11" s="234"/>
      <c r="BE11" s="235"/>
      <c r="BF11" s="235"/>
      <c r="BG11" s="235"/>
      <c r="BH11" s="235"/>
      <c r="BI11" s="235"/>
      <c r="BJ11" s="235"/>
      <c r="BK11" s="235"/>
      <c r="BL11" s="235"/>
      <c r="BM11" s="235"/>
      <c r="BN11" s="235"/>
      <c r="BO11" s="235"/>
      <c r="BP11" s="235"/>
      <c r="BQ11" s="240">
        <v>5</v>
      </c>
      <c r="BR11" s="241"/>
      <c r="BS11" s="970"/>
      <c r="BT11" s="971"/>
      <c r="BU11" s="971"/>
      <c r="BV11" s="971"/>
      <c r="BW11" s="971"/>
      <c r="BX11" s="971"/>
      <c r="BY11" s="971"/>
      <c r="BZ11" s="971"/>
      <c r="CA11" s="971"/>
      <c r="CB11" s="971"/>
      <c r="CC11" s="971"/>
      <c r="CD11" s="971"/>
      <c r="CE11" s="971"/>
      <c r="CF11" s="971"/>
      <c r="CG11" s="992"/>
      <c r="CH11" s="967"/>
      <c r="CI11" s="968"/>
      <c r="CJ11" s="968"/>
      <c r="CK11" s="968"/>
      <c r="CL11" s="969"/>
      <c r="CM11" s="967"/>
      <c r="CN11" s="968"/>
      <c r="CO11" s="968"/>
      <c r="CP11" s="968"/>
      <c r="CQ11" s="969"/>
      <c r="CR11" s="967"/>
      <c r="CS11" s="968"/>
      <c r="CT11" s="968"/>
      <c r="CU11" s="968"/>
      <c r="CV11" s="969"/>
      <c r="CW11" s="967"/>
      <c r="CX11" s="968"/>
      <c r="CY11" s="968"/>
      <c r="CZ11" s="968"/>
      <c r="DA11" s="969"/>
      <c r="DB11" s="967"/>
      <c r="DC11" s="968"/>
      <c r="DD11" s="968"/>
      <c r="DE11" s="968"/>
      <c r="DF11" s="969"/>
      <c r="DG11" s="967"/>
      <c r="DH11" s="968"/>
      <c r="DI11" s="968"/>
      <c r="DJ11" s="968"/>
      <c r="DK11" s="969"/>
      <c r="DL11" s="967"/>
      <c r="DM11" s="968"/>
      <c r="DN11" s="968"/>
      <c r="DO11" s="968"/>
      <c r="DP11" s="969"/>
      <c r="DQ11" s="967"/>
      <c r="DR11" s="968"/>
      <c r="DS11" s="968"/>
      <c r="DT11" s="968"/>
      <c r="DU11" s="969"/>
      <c r="DV11" s="970"/>
      <c r="DW11" s="971"/>
      <c r="DX11" s="971"/>
      <c r="DY11" s="971"/>
      <c r="DZ11" s="972"/>
      <c r="EA11" s="236"/>
    </row>
    <row r="12" spans="1:131" s="237" customFormat="1" ht="26.25" customHeight="1" x14ac:dyDescent="0.2">
      <c r="A12" s="240">
        <v>6</v>
      </c>
      <c r="B12" s="1011"/>
      <c r="C12" s="1012"/>
      <c r="D12" s="1012"/>
      <c r="E12" s="1012"/>
      <c r="F12" s="1012"/>
      <c r="G12" s="1012"/>
      <c r="H12" s="1012"/>
      <c r="I12" s="1012"/>
      <c r="J12" s="1012"/>
      <c r="K12" s="1012"/>
      <c r="L12" s="1012"/>
      <c r="M12" s="1012"/>
      <c r="N12" s="1012"/>
      <c r="O12" s="1012"/>
      <c r="P12" s="1013"/>
      <c r="Q12" s="1017"/>
      <c r="R12" s="1018"/>
      <c r="S12" s="1018"/>
      <c r="T12" s="1018"/>
      <c r="U12" s="1018"/>
      <c r="V12" s="1018"/>
      <c r="W12" s="1018"/>
      <c r="X12" s="1018"/>
      <c r="Y12" s="1018"/>
      <c r="Z12" s="1018"/>
      <c r="AA12" s="1018"/>
      <c r="AB12" s="1018"/>
      <c r="AC12" s="1018"/>
      <c r="AD12" s="1018"/>
      <c r="AE12" s="1019"/>
      <c r="AF12" s="995"/>
      <c r="AG12" s="996"/>
      <c r="AH12" s="996"/>
      <c r="AI12" s="996"/>
      <c r="AJ12" s="997"/>
      <c r="AK12" s="1060"/>
      <c r="AL12" s="1061"/>
      <c r="AM12" s="1061"/>
      <c r="AN12" s="1061"/>
      <c r="AO12" s="1061"/>
      <c r="AP12" s="1061"/>
      <c r="AQ12" s="1061"/>
      <c r="AR12" s="1061"/>
      <c r="AS12" s="1061"/>
      <c r="AT12" s="1061"/>
      <c r="AU12" s="1058"/>
      <c r="AV12" s="1058"/>
      <c r="AW12" s="1058"/>
      <c r="AX12" s="1058"/>
      <c r="AY12" s="1059"/>
      <c r="AZ12" s="234"/>
      <c r="BA12" s="234"/>
      <c r="BB12" s="234"/>
      <c r="BC12" s="234"/>
      <c r="BD12" s="234"/>
      <c r="BE12" s="235"/>
      <c r="BF12" s="235"/>
      <c r="BG12" s="235"/>
      <c r="BH12" s="235"/>
      <c r="BI12" s="235"/>
      <c r="BJ12" s="235"/>
      <c r="BK12" s="235"/>
      <c r="BL12" s="235"/>
      <c r="BM12" s="235"/>
      <c r="BN12" s="235"/>
      <c r="BO12" s="235"/>
      <c r="BP12" s="235"/>
      <c r="BQ12" s="240">
        <v>6</v>
      </c>
      <c r="BR12" s="241"/>
      <c r="BS12" s="970"/>
      <c r="BT12" s="971"/>
      <c r="BU12" s="971"/>
      <c r="BV12" s="971"/>
      <c r="BW12" s="971"/>
      <c r="BX12" s="971"/>
      <c r="BY12" s="971"/>
      <c r="BZ12" s="971"/>
      <c r="CA12" s="971"/>
      <c r="CB12" s="971"/>
      <c r="CC12" s="971"/>
      <c r="CD12" s="971"/>
      <c r="CE12" s="971"/>
      <c r="CF12" s="971"/>
      <c r="CG12" s="992"/>
      <c r="CH12" s="967"/>
      <c r="CI12" s="968"/>
      <c r="CJ12" s="968"/>
      <c r="CK12" s="968"/>
      <c r="CL12" s="969"/>
      <c r="CM12" s="967"/>
      <c r="CN12" s="968"/>
      <c r="CO12" s="968"/>
      <c r="CP12" s="968"/>
      <c r="CQ12" s="969"/>
      <c r="CR12" s="967"/>
      <c r="CS12" s="968"/>
      <c r="CT12" s="968"/>
      <c r="CU12" s="968"/>
      <c r="CV12" s="969"/>
      <c r="CW12" s="967"/>
      <c r="CX12" s="968"/>
      <c r="CY12" s="968"/>
      <c r="CZ12" s="968"/>
      <c r="DA12" s="969"/>
      <c r="DB12" s="967"/>
      <c r="DC12" s="968"/>
      <c r="DD12" s="968"/>
      <c r="DE12" s="968"/>
      <c r="DF12" s="969"/>
      <c r="DG12" s="967"/>
      <c r="DH12" s="968"/>
      <c r="DI12" s="968"/>
      <c r="DJ12" s="968"/>
      <c r="DK12" s="969"/>
      <c r="DL12" s="967"/>
      <c r="DM12" s="968"/>
      <c r="DN12" s="968"/>
      <c r="DO12" s="968"/>
      <c r="DP12" s="969"/>
      <c r="DQ12" s="967"/>
      <c r="DR12" s="968"/>
      <c r="DS12" s="968"/>
      <c r="DT12" s="968"/>
      <c r="DU12" s="969"/>
      <c r="DV12" s="970"/>
      <c r="DW12" s="971"/>
      <c r="DX12" s="971"/>
      <c r="DY12" s="971"/>
      <c r="DZ12" s="972"/>
      <c r="EA12" s="236"/>
    </row>
    <row r="13" spans="1:131" s="237" customFormat="1" ht="26.25" customHeight="1" x14ac:dyDescent="0.2">
      <c r="A13" s="240">
        <v>7</v>
      </c>
      <c r="B13" s="1011"/>
      <c r="C13" s="1012"/>
      <c r="D13" s="1012"/>
      <c r="E13" s="1012"/>
      <c r="F13" s="1012"/>
      <c r="G13" s="1012"/>
      <c r="H13" s="1012"/>
      <c r="I13" s="1012"/>
      <c r="J13" s="1012"/>
      <c r="K13" s="1012"/>
      <c r="L13" s="1012"/>
      <c r="M13" s="1012"/>
      <c r="N13" s="1012"/>
      <c r="O13" s="1012"/>
      <c r="P13" s="1013"/>
      <c r="Q13" s="1017"/>
      <c r="R13" s="1018"/>
      <c r="S13" s="1018"/>
      <c r="T13" s="1018"/>
      <c r="U13" s="1018"/>
      <c r="V13" s="1018"/>
      <c r="W13" s="1018"/>
      <c r="X13" s="1018"/>
      <c r="Y13" s="1018"/>
      <c r="Z13" s="1018"/>
      <c r="AA13" s="1018"/>
      <c r="AB13" s="1018"/>
      <c r="AC13" s="1018"/>
      <c r="AD13" s="1018"/>
      <c r="AE13" s="1019"/>
      <c r="AF13" s="995"/>
      <c r="AG13" s="996"/>
      <c r="AH13" s="996"/>
      <c r="AI13" s="996"/>
      <c r="AJ13" s="997"/>
      <c r="AK13" s="1060"/>
      <c r="AL13" s="1061"/>
      <c r="AM13" s="1061"/>
      <c r="AN13" s="1061"/>
      <c r="AO13" s="1061"/>
      <c r="AP13" s="1061"/>
      <c r="AQ13" s="1061"/>
      <c r="AR13" s="1061"/>
      <c r="AS13" s="1061"/>
      <c r="AT13" s="1061"/>
      <c r="AU13" s="1058"/>
      <c r="AV13" s="1058"/>
      <c r="AW13" s="1058"/>
      <c r="AX13" s="1058"/>
      <c r="AY13" s="1059"/>
      <c r="AZ13" s="234"/>
      <c r="BA13" s="234"/>
      <c r="BB13" s="234"/>
      <c r="BC13" s="234"/>
      <c r="BD13" s="234"/>
      <c r="BE13" s="235"/>
      <c r="BF13" s="235"/>
      <c r="BG13" s="235"/>
      <c r="BH13" s="235"/>
      <c r="BI13" s="235"/>
      <c r="BJ13" s="235"/>
      <c r="BK13" s="235"/>
      <c r="BL13" s="235"/>
      <c r="BM13" s="235"/>
      <c r="BN13" s="235"/>
      <c r="BO13" s="235"/>
      <c r="BP13" s="235"/>
      <c r="BQ13" s="240">
        <v>7</v>
      </c>
      <c r="BR13" s="241"/>
      <c r="BS13" s="970"/>
      <c r="BT13" s="971"/>
      <c r="BU13" s="971"/>
      <c r="BV13" s="971"/>
      <c r="BW13" s="971"/>
      <c r="BX13" s="971"/>
      <c r="BY13" s="971"/>
      <c r="BZ13" s="971"/>
      <c r="CA13" s="971"/>
      <c r="CB13" s="971"/>
      <c r="CC13" s="971"/>
      <c r="CD13" s="971"/>
      <c r="CE13" s="971"/>
      <c r="CF13" s="971"/>
      <c r="CG13" s="992"/>
      <c r="CH13" s="967"/>
      <c r="CI13" s="968"/>
      <c r="CJ13" s="968"/>
      <c r="CK13" s="968"/>
      <c r="CL13" s="969"/>
      <c r="CM13" s="967"/>
      <c r="CN13" s="968"/>
      <c r="CO13" s="968"/>
      <c r="CP13" s="968"/>
      <c r="CQ13" s="969"/>
      <c r="CR13" s="967"/>
      <c r="CS13" s="968"/>
      <c r="CT13" s="968"/>
      <c r="CU13" s="968"/>
      <c r="CV13" s="969"/>
      <c r="CW13" s="967"/>
      <c r="CX13" s="968"/>
      <c r="CY13" s="968"/>
      <c r="CZ13" s="968"/>
      <c r="DA13" s="969"/>
      <c r="DB13" s="967"/>
      <c r="DC13" s="968"/>
      <c r="DD13" s="968"/>
      <c r="DE13" s="968"/>
      <c r="DF13" s="969"/>
      <c r="DG13" s="967"/>
      <c r="DH13" s="968"/>
      <c r="DI13" s="968"/>
      <c r="DJ13" s="968"/>
      <c r="DK13" s="969"/>
      <c r="DL13" s="967"/>
      <c r="DM13" s="968"/>
      <c r="DN13" s="968"/>
      <c r="DO13" s="968"/>
      <c r="DP13" s="969"/>
      <c r="DQ13" s="967"/>
      <c r="DR13" s="968"/>
      <c r="DS13" s="968"/>
      <c r="DT13" s="968"/>
      <c r="DU13" s="969"/>
      <c r="DV13" s="970"/>
      <c r="DW13" s="971"/>
      <c r="DX13" s="971"/>
      <c r="DY13" s="971"/>
      <c r="DZ13" s="972"/>
      <c r="EA13" s="236"/>
    </row>
    <row r="14" spans="1:131" s="237" customFormat="1" ht="26.25" customHeight="1" x14ac:dyDescent="0.2">
      <c r="A14" s="240">
        <v>8</v>
      </c>
      <c r="B14" s="1011"/>
      <c r="C14" s="1012"/>
      <c r="D14" s="1012"/>
      <c r="E14" s="1012"/>
      <c r="F14" s="1012"/>
      <c r="G14" s="1012"/>
      <c r="H14" s="1012"/>
      <c r="I14" s="1012"/>
      <c r="J14" s="1012"/>
      <c r="K14" s="1012"/>
      <c r="L14" s="1012"/>
      <c r="M14" s="1012"/>
      <c r="N14" s="1012"/>
      <c r="O14" s="1012"/>
      <c r="P14" s="1013"/>
      <c r="Q14" s="1017"/>
      <c r="R14" s="1018"/>
      <c r="S14" s="1018"/>
      <c r="T14" s="1018"/>
      <c r="U14" s="1018"/>
      <c r="V14" s="1018"/>
      <c r="W14" s="1018"/>
      <c r="X14" s="1018"/>
      <c r="Y14" s="1018"/>
      <c r="Z14" s="1018"/>
      <c r="AA14" s="1018"/>
      <c r="AB14" s="1018"/>
      <c r="AC14" s="1018"/>
      <c r="AD14" s="1018"/>
      <c r="AE14" s="1019"/>
      <c r="AF14" s="995"/>
      <c r="AG14" s="996"/>
      <c r="AH14" s="996"/>
      <c r="AI14" s="996"/>
      <c r="AJ14" s="997"/>
      <c r="AK14" s="1060"/>
      <c r="AL14" s="1061"/>
      <c r="AM14" s="1061"/>
      <c r="AN14" s="1061"/>
      <c r="AO14" s="1061"/>
      <c r="AP14" s="1061"/>
      <c r="AQ14" s="1061"/>
      <c r="AR14" s="1061"/>
      <c r="AS14" s="1061"/>
      <c r="AT14" s="1061"/>
      <c r="AU14" s="1058"/>
      <c r="AV14" s="1058"/>
      <c r="AW14" s="1058"/>
      <c r="AX14" s="1058"/>
      <c r="AY14" s="1059"/>
      <c r="AZ14" s="234"/>
      <c r="BA14" s="234"/>
      <c r="BB14" s="234"/>
      <c r="BC14" s="234"/>
      <c r="BD14" s="234"/>
      <c r="BE14" s="235"/>
      <c r="BF14" s="235"/>
      <c r="BG14" s="235"/>
      <c r="BH14" s="235"/>
      <c r="BI14" s="235"/>
      <c r="BJ14" s="235"/>
      <c r="BK14" s="235"/>
      <c r="BL14" s="235"/>
      <c r="BM14" s="235"/>
      <c r="BN14" s="235"/>
      <c r="BO14" s="235"/>
      <c r="BP14" s="235"/>
      <c r="BQ14" s="240">
        <v>8</v>
      </c>
      <c r="BR14" s="241"/>
      <c r="BS14" s="970"/>
      <c r="BT14" s="971"/>
      <c r="BU14" s="971"/>
      <c r="BV14" s="971"/>
      <c r="BW14" s="971"/>
      <c r="BX14" s="971"/>
      <c r="BY14" s="971"/>
      <c r="BZ14" s="971"/>
      <c r="CA14" s="971"/>
      <c r="CB14" s="971"/>
      <c r="CC14" s="971"/>
      <c r="CD14" s="971"/>
      <c r="CE14" s="971"/>
      <c r="CF14" s="971"/>
      <c r="CG14" s="992"/>
      <c r="CH14" s="967"/>
      <c r="CI14" s="968"/>
      <c r="CJ14" s="968"/>
      <c r="CK14" s="968"/>
      <c r="CL14" s="969"/>
      <c r="CM14" s="967"/>
      <c r="CN14" s="968"/>
      <c r="CO14" s="968"/>
      <c r="CP14" s="968"/>
      <c r="CQ14" s="969"/>
      <c r="CR14" s="967"/>
      <c r="CS14" s="968"/>
      <c r="CT14" s="968"/>
      <c r="CU14" s="968"/>
      <c r="CV14" s="969"/>
      <c r="CW14" s="967"/>
      <c r="CX14" s="968"/>
      <c r="CY14" s="968"/>
      <c r="CZ14" s="968"/>
      <c r="DA14" s="969"/>
      <c r="DB14" s="967"/>
      <c r="DC14" s="968"/>
      <c r="DD14" s="968"/>
      <c r="DE14" s="968"/>
      <c r="DF14" s="969"/>
      <c r="DG14" s="967"/>
      <c r="DH14" s="968"/>
      <c r="DI14" s="968"/>
      <c r="DJ14" s="968"/>
      <c r="DK14" s="969"/>
      <c r="DL14" s="967"/>
      <c r="DM14" s="968"/>
      <c r="DN14" s="968"/>
      <c r="DO14" s="968"/>
      <c r="DP14" s="969"/>
      <c r="DQ14" s="967"/>
      <c r="DR14" s="968"/>
      <c r="DS14" s="968"/>
      <c r="DT14" s="968"/>
      <c r="DU14" s="969"/>
      <c r="DV14" s="970"/>
      <c r="DW14" s="971"/>
      <c r="DX14" s="971"/>
      <c r="DY14" s="971"/>
      <c r="DZ14" s="972"/>
      <c r="EA14" s="236"/>
    </row>
    <row r="15" spans="1:131" s="237" customFormat="1" ht="26.25" customHeight="1" x14ac:dyDescent="0.2">
      <c r="A15" s="240">
        <v>9</v>
      </c>
      <c r="B15" s="1011"/>
      <c r="C15" s="1012"/>
      <c r="D15" s="1012"/>
      <c r="E15" s="1012"/>
      <c r="F15" s="1012"/>
      <c r="G15" s="1012"/>
      <c r="H15" s="1012"/>
      <c r="I15" s="1012"/>
      <c r="J15" s="1012"/>
      <c r="K15" s="1012"/>
      <c r="L15" s="1012"/>
      <c r="M15" s="1012"/>
      <c r="N15" s="1012"/>
      <c r="O15" s="1012"/>
      <c r="P15" s="1013"/>
      <c r="Q15" s="1017"/>
      <c r="R15" s="1018"/>
      <c r="S15" s="1018"/>
      <c r="T15" s="1018"/>
      <c r="U15" s="1018"/>
      <c r="V15" s="1018"/>
      <c r="W15" s="1018"/>
      <c r="X15" s="1018"/>
      <c r="Y15" s="1018"/>
      <c r="Z15" s="1018"/>
      <c r="AA15" s="1018"/>
      <c r="AB15" s="1018"/>
      <c r="AC15" s="1018"/>
      <c r="AD15" s="1018"/>
      <c r="AE15" s="1019"/>
      <c r="AF15" s="995"/>
      <c r="AG15" s="996"/>
      <c r="AH15" s="996"/>
      <c r="AI15" s="996"/>
      <c r="AJ15" s="997"/>
      <c r="AK15" s="1060"/>
      <c r="AL15" s="1061"/>
      <c r="AM15" s="1061"/>
      <c r="AN15" s="1061"/>
      <c r="AO15" s="1061"/>
      <c r="AP15" s="1061"/>
      <c r="AQ15" s="1061"/>
      <c r="AR15" s="1061"/>
      <c r="AS15" s="1061"/>
      <c r="AT15" s="1061"/>
      <c r="AU15" s="1058"/>
      <c r="AV15" s="1058"/>
      <c r="AW15" s="1058"/>
      <c r="AX15" s="1058"/>
      <c r="AY15" s="1059"/>
      <c r="AZ15" s="234"/>
      <c r="BA15" s="234"/>
      <c r="BB15" s="234"/>
      <c r="BC15" s="234"/>
      <c r="BD15" s="234"/>
      <c r="BE15" s="235"/>
      <c r="BF15" s="235"/>
      <c r="BG15" s="235"/>
      <c r="BH15" s="235"/>
      <c r="BI15" s="235"/>
      <c r="BJ15" s="235"/>
      <c r="BK15" s="235"/>
      <c r="BL15" s="235"/>
      <c r="BM15" s="235"/>
      <c r="BN15" s="235"/>
      <c r="BO15" s="235"/>
      <c r="BP15" s="235"/>
      <c r="BQ15" s="240">
        <v>9</v>
      </c>
      <c r="BR15" s="241"/>
      <c r="BS15" s="970"/>
      <c r="BT15" s="971"/>
      <c r="BU15" s="971"/>
      <c r="BV15" s="971"/>
      <c r="BW15" s="971"/>
      <c r="BX15" s="971"/>
      <c r="BY15" s="971"/>
      <c r="BZ15" s="971"/>
      <c r="CA15" s="971"/>
      <c r="CB15" s="971"/>
      <c r="CC15" s="971"/>
      <c r="CD15" s="971"/>
      <c r="CE15" s="971"/>
      <c r="CF15" s="971"/>
      <c r="CG15" s="992"/>
      <c r="CH15" s="967"/>
      <c r="CI15" s="968"/>
      <c r="CJ15" s="968"/>
      <c r="CK15" s="968"/>
      <c r="CL15" s="969"/>
      <c r="CM15" s="967"/>
      <c r="CN15" s="968"/>
      <c r="CO15" s="968"/>
      <c r="CP15" s="968"/>
      <c r="CQ15" s="969"/>
      <c r="CR15" s="967"/>
      <c r="CS15" s="968"/>
      <c r="CT15" s="968"/>
      <c r="CU15" s="968"/>
      <c r="CV15" s="969"/>
      <c r="CW15" s="967"/>
      <c r="CX15" s="968"/>
      <c r="CY15" s="968"/>
      <c r="CZ15" s="968"/>
      <c r="DA15" s="969"/>
      <c r="DB15" s="967"/>
      <c r="DC15" s="968"/>
      <c r="DD15" s="968"/>
      <c r="DE15" s="968"/>
      <c r="DF15" s="969"/>
      <c r="DG15" s="967"/>
      <c r="DH15" s="968"/>
      <c r="DI15" s="968"/>
      <c r="DJ15" s="968"/>
      <c r="DK15" s="969"/>
      <c r="DL15" s="967"/>
      <c r="DM15" s="968"/>
      <c r="DN15" s="968"/>
      <c r="DO15" s="968"/>
      <c r="DP15" s="969"/>
      <c r="DQ15" s="967"/>
      <c r="DR15" s="968"/>
      <c r="DS15" s="968"/>
      <c r="DT15" s="968"/>
      <c r="DU15" s="969"/>
      <c r="DV15" s="970"/>
      <c r="DW15" s="971"/>
      <c r="DX15" s="971"/>
      <c r="DY15" s="971"/>
      <c r="DZ15" s="972"/>
      <c r="EA15" s="236"/>
    </row>
    <row r="16" spans="1:131" s="237" customFormat="1" ht="26.25" customHeight="1" x14ac:dyDescent="0.2">
      <c r="A16" s="240">
        <v>10</v>
      </c>
      <c r="B16" s="1011"/>
      <c r="C16" s="1012"/>
      <c r="D16" s="1012"/>
      <c r="E16" s="1012"/>
      <c r="F16" s="1012"/>
      <c r="G16" s="1012"/>
      <c r="H16" s="1012"/>
      <c r="I16" s="1012"/>
      <c r="J16" s="1012"/>
      <c r="K16" s="1012"/>
      <c r="L16" s="1012"/>
      <c r="M16" s="1012"/>
      <c r="N16" s="1012"/>
      <c r="O16" s="1012"/>
      <c r="P16" s="1013"/>
      <c r="Q16" s="1017"/>
      <c r="R16" s="1018"/>
      <c r="S16" s="1018"/>
      <c r="T16" s="1018"/>
      <c r="U16" s="1018"/>
      <c r="V16" s="1018"/>
      <c r="W16" s="1018"/>
      <c r="X16" s="1018"/>
      <c r="Y16" s="1018"/>
      <c r="Z16" s="1018"/>
      <c r="AA16" s="1018"/>
      <c r="AB16" s="1018"/>
      <c r="AC16" s="1018"/>
      <c r="AD16" s="1018"/>
      <c r="AE16" s="1019"/>
      <c r="AF16" s="995"/>
      <c r="AG16" s="996"/>
      <c r="AH16" s="996"/>
      <c r="AI16" s="996"/>
      <c r="AJ16" s="997"/>
      <c r="AK16" s="1060"/>
      <c r="AL16" s="1061"/>
      <c r="AM16" s="1061"/>
      <c r="AN16" s="1061"/>
      <c r="AO16" s="1061"/>
      <c r="AP16" s="1061"/>
      <c r="AQ16" s="1061"/>
      <c r="AR16" s="1061"/>
      <c r="AS16" s="1061"/>
      <c r="AT16" s="1061"/>
      <c r="AU16" s="1058"/>
      <c r="AV16" s="1058"/>
      <c r="AW16" s="1058"/>
      <c r="AX16" s="1058"/>
      <c r="AY16" s="1059"/>
      <c r="AZ16" s="234"/>
      <c r="BA16" s="234"/>
      <c r="BB16" s="234"/>
      <c r="BC16" s="234"/>
      <c r="BD16" s="234"/>
      <c r="BE16" s="235"/>
      <c r="BF16" s="235"/>
      <c r="BG16" s="235"/>
      <c r="BH16" s="235"/>
      <c r="BI16" s="235"/>
      <c r="BJ16" s="235"/>
      <c r="BK16" s="235"/>
      <c r="BL16" s="235"/>
      <c r="BM16" s="235"/>
      <c r="BN16" s="235"/>
      <c r="BO16" s="235"/>
      <c r="BP16" s="235"/>
      <c r="BQ16" s="240">
        <v>10</v>
      </c>
      <c r="BR16" s="241"/>
      <c r="BS16" s="970"/>
      <c r="BT16" s="971"/>
      <c r="BU16" s="971"/>
      <c r="BV16" s="971"/>
      <c r="BW16" s="971"/>
      <c r="BX16" s="971"/>
      <c r="BY16" s="971"/>
      <c r="BZ16" s="971"/>
      <c r="CA16" s="971"/>
      <c r="CB16" s="971"/>
      <c r="CC16" s="971"/>
      <c r="CD16" s="971"/>
      <c r="CE16" s="971"/>
      <c r="CF16" s="971"/>
      <c r="CG16" s="992"/>
      <c r="CH16" s="967"/>
      <c r="CI16" s="968"/>
      <c r="CJ16" s="968"/>
      <c r="CK16" s="968"/>
      <c r="CL16" s="969"/>
      <c r="CM16" s="967"/>
      <c r="CN16" s="968"/>
      <c r="CO16" s="968"/>
      <c r="CP16" s="968"/>
      <c r="CQ16" s="969"/>
      <c r="CR16" s="967"/>
      <c r="CS16" s="968"/>
      <c r="CT16" s="968"/>
      <c r="CU16" s="968"/>
      <c r="CV16" s="969"/>
      <c r="CW16" s="967"/>
      <c r="CX16" s="968"/>
      <c r="CY16" s="968"/>
      <c r="CZ16" s="968"/>
      <c r="DA16" s="969"/>
      <c r="DB16" s="967"/>
      <c r="DC16" s="968"/>
      <c r="DD16" s="968"/>
      <c r="DE16" s="968"/>
      <c r="DF16" s="969"/>
      <c r="DG16" s="967"/>
      <c r="DH16" s="968"/>
      <c r="DI16" s="968"/>
      <c r="DJ16" s="968"/>
      <c r="DK16" s="969"/>
      <c r="DL16" s="967"/>
      <c r="DM16" s="968"/>
      <c r="DN16" s="968"/>
      <c r="DO16" s="968"/>
      <c r="DP16" s="969"/>
      <c r="DQ16" s="967"/>
      <c r="DR16" s="968"/>
      <c r="DS16" s="968"/>
      <c r="DT16" s="968"/>
      <c r="DU16" s="969"/>
      <c r="DV16" s="970"/>
      <c r="DW16" s="971"/>
      <c r="DX16" s="971"/>
      <c r="DY16" s="971"/>
      <c r="DZ16" s="972"/>
      <c r="EA16" s="236"/>
    </row>
    <row r="17" spans="1:131" s="237" customFormat="1" ht="26.25" customHeight="1" x14ac:dyDescent="0.2">
      <c r="A17" s="240">
        <v>11</v>
      </c>
      <c r="B17" s="1011"/>
      <c r="C17" s="1012"/>
      <c r="D17" s="1012"/>
      <c r="E17" s="1012"/>
      <c r="F17" s="1012"/>
      <c r="G17" s="1012"/>
      <c r="H17" s="1012"/>
      <c r="I17" s="1012"/>
      <c r="J17" s="1012"/>
      <c r="K17" s="1012"/>
      <c r="L17" s="1012"/>
      <c r="M17" s="1012"/>
      <c r="N17" s="1012"/>
      <c r="O17" s="1012"/>
      <c r="P17" s="1013"/>
      <c r="Q17" s="1017"/>
      <c r="R17" s="1018"/>
      <c r="S17" s="1018"/>
      <c r="T17" s="1018"/>
      <c r="U17" s="1018"/>
      <c r="V17" s="1018"/>
      <c r="W17" s="1018"/>
      <c r="X17" s="1018"/>
      <c r="Y17" s="1018"/>
      <c r="Z17" s="1018"/>
      <c r="AA17" s="1018"/>
      <c r="AB17" s="1018"/>
      <c r="AC17" s="1018"/>
      <c r="AD17" s="1018"/>
      <c r="AE17" s="1019"/>
      <c r="AF17" s="995"/>
      <c r="AG17" s="996"/>
      <c r="AH17" s="996"/>
      <c r="AI17" s="996"/>
      <c r="AJ17" s="997"/>
      <c r="AK17" s="1060"/>
      <c r="AL17" s="1061"/>
      <c r="AM17" s="1061"/>
      <c r="AN17" s="1061"/>
      <c r="AO17" s="1061"/>
      <c r="AP17" s="1061"/>
      <c r="AQ17" s="1061"/>
      <c r="AR17" s="1061"/>
      <c r="AS17" s="1061"/>
      <c r="AT17" s="1061"/>
      <c r="AU17" s="1058"/>
      <c r="AV17" s="1058"/>
      <c r="AW17" s="1058"/>
      <c r="AX17" s="1058"/>
      <c r="AY17" s="1059"/>
      <c r="AZ17" s="234"/>
      <c r="BA17" s="234"/>
      <c r="BB17" s="234"/>
      <c r="BC17" s="234"/>
      <c r="BD17" s="234"/>
      <c r="BE17" s="235"/>
      <c r="BF17" s="235"/>
      <c r="BG17" s="235"/>
      <c r="BH17" s="235"/>
      <c r="BI17" s="235"/>
      <c r="BJ17" s="235"/>
      <c r="BK17" s="235"/>
      <c r="BL17" s="235"/>
      <c r="BM17" s="235"/>
      <c r="BN17" s="235"/>
      <c r="BO17" s="235"/>
      <c r="BP17" s="235"/>
      <c r="BQ17" s="240">
        <v>11</v>
      </c>
      <c r="BR17" s="241"/>
      <c r="BS17" s="970"/>
      <c r="BT17" s="971"/>
      <c r="BU17" s="971"/>
      <c r="BV17" s="971"/>
      <c r="BW17" s="971"/>
      <c r="BX17" s="971"/>
      <c r="BY17" s="971"/>
      <c r="BZ17" s="971"/>
      <c r="CA17" s="971"/>
      <c r="CB17" s="971"/>
      <c r="CC17" s="971"/>
      <c r="CD17" s="971"/>
      <c r="CE17" s="971"/>
      <c r="CF17" s="971"/>
      <c r="CG17" s="992"/>
      <c r="CH17" s="967"/>
      <c r="CI17" s="968"/>
      <c r="CJ17" s="968"/>
      <c r="CK17" s="968"/>
      <c r="CL17" s="969"/>
      <c r="CM17" s="967"/>
      <c r="CN17" s="968"/>
      <c r="CO17" s="968"/>
      <c r="CP17" s="968"/>
      <c r="CQ17" s="969"/>
      <c r="CR17" s="967"/>
      <c r="CS17" s="968"/>
      <c r="CT17" s="968"/>
      <c r="CU17" s="968"/>
      <c r="CV17" s="969"/>
      <c r="CW17" s="967"/>
      <c r="CX17" s="968"/>
      <c r="CY17" s="968"/>
      <c r="CZ17" s="968"/>
      <c r="DA17" s="969"/>
      <c r="DB17" s="967"/>
      <c r="DC17" s="968"/>
      <c r="DD17" s="968"/>
      <c r="DE17" s="968"/>
      <c r="DF17" s="969"/>
      <c r="DG17" s="967"/>
      <c r="DH17" s="968"/>
      <c r="DI17" s="968"/>
      <c r="DJ17" s="968"/>
      <c r="DK17" s="969"/>
      <c r="DL17" s="967"/>
      <c r="DM17" s="968"/>
      <c r="DN17" s="968"/>
      <c r="DO17" s="968"/>
      <c r="DP17" s="969"/>
      <c r="DQ17" s="967"/>
      <c r="DR17" s="968"/>
      <c r="DS17" s="968"/>
      <c r="DT17" s="968"/>
      <c r="DU17" s="969"/>
      <c r="DV17" s="970"/>
      <c r="DW17" s="971"/>
      <c r="DX17" s="971"/>
      <c r="DY17" s="971"/>
      <c r="DZ17" s="972"/>
      <c r="EA17" s="236"/>
    </row>
    <row r="18" spans="1:131" s="237" customFormat="1" ht="26.25" customHeight="1" x14ac:dyDescent="0.2">
      <c r="A18" s="240">
        <v>12</v>
      </c>
      <c r="B18" s="1011"/>
      <c r="C18" s="1012"/>
      <c r="D18" s="1012"/>
      <c r="E18" s="1012"/>
      <c r="F18" s="1012"/>
      <c r="G18" s="1012"/>
      <c r="H18" s="1012"/>
      <c r="I18" s="1012"/>
      <c r="J18" s="1012"/>
      <c r="K18" s="1012"/>
      <c r="L18" s="1012"/>
      <c r="M18" s="1012"/>
      <c r="N18" s="1012"/>
      <c r="O18" s="1012"/>
      <c r="P18" s="1013"/>
      <c r="Q18" s="1017"/>
      <c r="R18" s="1018"/>
      <c r="S18" s="1018"/>
      <c r="T18" s="1018"/>
      <c r="U18" s="1018"/>
      <c r="V18" s="1018"/>
      <c r="W18" s="1018"/>
      <c r="X18" s="1018"/>
      <c r="Y18" s="1018"/>
      <c r="Z18" s="1018"/>
      <c r="AA18" s="1018"/>
      <c r="AB18" s="1018"/>
      <c r="AC18" s="1018"/>
      <c r="AD18" s="1018"/>
      <c r="AE18" s="1019"/>
      <c r="AF18" s="995"/>
      <c r="AG18" s="996"/>
      <c r="AH18" s="996"/>
      <c r="AI18" s="996"/>
      <c r="AJ18" s="997"/>
      <c r="AK18" s="1060"/>
      <c r="AL18" s="1061"/>
      <c r="AM18" s="1061"/>
      <c r="AN18" s="1061"/>
      <c r="AO18" s="1061"/>
      <c r="AP18" s="1061"/>
      <c r="AQ18" s="1061"/>
      <c r="AR18" s="1061"/>
      <c r="AS18" s="1061"/>
      <c r="AT18" s="1061"/>
      <c r="AU18" s="1058"/>
      <c r="AV18" s="1058"/>
      <c r="AW18" s="1058"/>
      <c r="AX18" s="1058"/>
      <c r="AY18" s="1059"/>
      <c r="AZ18" s="234"/>
      <c r="BA18" s="234"/>
      <c r="BB18" s="234"/>
      <c r="BC18" s="234"/>
      <c r="BD18" s="234"/>
      <c r="BE18" s="235"/>
      <c r="BF18" s="235"/>
      <c r="BG18" s="235"/>
      <c r="BH18" s="235"/>
      <c r="BI18" s="235"/>
      <c r="BJ18" s="235"/>
      <c r="BK18" s="235"/>
      <c r="BL18" s="235"/>
      <c r="BM18" s="235"/>
      <c r="BN18" s="235"/>
      <c r="BO18" s="235"/>
      <c r="BP18" s="235"/>
      <c r="BQ18" s="240">
        <v>12</v>
      </c>
      <c r="BR18" s="241"/>
      <c r="BS18" s="970"/>
      <c r="BT18" s="971"/>
      <c r="BU18" s="971"/>
      <c r="BV18" s="971"/>
      <c r="BW18" s="971"/>
      <c r="BX18" s="971"/>
      <c r="BY18" s="971"/>
      <c r="BZ18" s="971"/>
      <c r="CA18" s="971"/>
      <c r="CB18" s="971"/>
      <c r="CC18" s="971"/>
      <c r="CD18" s="971"/>
      <c r="CE18" s="971"/>
      <c r="CF18" s="971"/>
      <c r="CG18" s="992"/>
      <c r="CH18" s="967"/>
      <c r="CI18" s="968"/>
      <c r="CJ18" s="968"/>
      <c r="CK18" s="968"/>
      <c r="CL18" s="969"/>
      <c r="CM18" s="967"/>
      <c r="CN18" s="968"/>
      <c r="CO18" s="968"/>
      <c r="CP18" s="968"/>
      <c r="CQ18" s="969"/>
      <c r="CR18" s="967"/>
      <c r="CS18" s="968"/>
      <c r="CT18" s="968"/>
      <c r="CU18" s="968"/>
      <c r="CV18" s="969"/>
      <c r="CW18" s="967"/>
      <c r="CX18" s="968"/>
      <c r="CY18" s="968"/>
      <c r="CZ18" s="968"/>
      <c r="DA18" s="969"/>
      <c r="DB18" s="967"/>
      <c r="DC18" s="968"/>
      <c r="DD18" s="968"/>
      <c r="DE18" s="968"/>
      <c r="DF18" s="969"/>
      <c r="DG18" s="967"/>
      <c r="DH18" s="968"/>
      <c r="DI18" s="968"/>
      <c r="DJ18" s="968"/>
      <c r="DK18" s="969"/>
      <c r="DL18" s="967"/>
      <c r="DM18" s="968"/>
      <c r="DN18" s="968"/>
      <c r="DO18" s="968"/>
      <c r="DP18" s="969"/>
      <c r="DQ18" s="967"/>
      <c r="DR18" s="968"/>
      <c r="DS18" s="968"/>
      <c r="DT18" s="968"/>
      <c r="DU18" s="969"/>
      <c r="DV18" s="970"/>
      <c r="DW18" s="971"/>
      <c r="DX18" s="971"/>
      <c r="DY18" s="971"/>
      <c r="DZ18" s="972"/>
      <c r="EA18" s="236"/>
    </row>
    <row r="19" spans="1:131" s="237" customFormat="1" ht="26.25" customHeight="1" x14ac:dyDescent="0.2">
      <c r="A19" s="240">
        <v>13</v>
      </c>
      <c r="B19" s="1011"/>
      <c r="C19" s="1012"/>
      <c r="D19" s="1012"/>
      <c r="E19" s="1012"/>
      <c r="F19" s="1012"/>
      <c r="G19" s="1012"/>
      <c r="H19" s="1012"/>
      <c r="I19" s="1012"/>
      <c r="J19" s="1012"/>
      <c r="K19" s="1012"/>
      <c r="L19" s="1012"/>
      <c r="M19" s="1012"/>
      <c r="N19" s="1012"/>
      <c r="O19" s="1012"/>
      <c r="P19" s="1013"/>
      <c r="Q19" s="1017"/>
      <c r="R19" s="1018"/>
      <c r="S19" s="1018"/>
      <c r="T19" s="1018"/>
      <c r="U19" s="1018"/>
      <c r="V19" s="1018"/>
      <c r="W19" s="1018"/>
      <c r="X19" s="1018"/>
      <c r="Y19" s="1018"/>
      <c r="Z19" s="1018"/>
      <c r="AA19" s="1018"/>
      <c r="AB19" s="1018"/>
      <c r="AC19" s="1018"/>
      <c r="AD19" s="1018"/>
      <c r="AE19" s="1019"/>
      <c r="AF19" s="995"/>
      <c r="AG19" s="996"/>
      <c r="AH19" s="996"/>
      <c r="AI19" s="996"/>
      <c r="AJ19" s="997"/>
      <c r="AK19" s="1060"/>
      <c r="AL19" s="1061"/>
      <c r="AM19" s="1061"/>
      <c r="AN19" s="1061"/>
      <c r="AO19" s="1061"/>
      <c r="AP19" s="1061"/>
      <c r="AQ19" s="1061"/>
      <c r="AR19" s="1061"/>
      <c r="AS19" s="1061"/>
      <c r="AT19" s="1061"/>
      <c r="AU19" s="1058"/>
      <c r="AV19" s="1058"/>
      <c r="AW19" s="1058"/>
      <c r="AX19" s="1058"/>
      <c r="AY19" s="1059"/>
      <c r="AZ19" s="234"/>
      <c r="BA19" s="234"/>
      <c r="BB19" s="234"/>
      <c r="BC19" s="234"/>
      <c r="BD19" s="234"/>
      <c r="BE19" s="235"/>
      <c r="BF19" s="235"/>
      <c r="BG19" s="235"/>
      <c r="BH19" s="235"/>
      <c r="BI19" s="235"/>
      <c r="BJ19" s="235"/>
      <c r="BK19" s="235"/>
      <c r="BL19" s="235"/>
      <c r="BM19" s="235"/>
      <c r="BN19" s="235"/>
      <c r="BO19" s="235"/>
      <c r="BP19" s="235"/>
      <c r="BQ19" s="240">
        <v>13</v>
      </c>
      <c r="BR19" s="241"/>
      <c r="BS19" s="970"/>
      <c r="BT19" s="971"/>
      <c r="BU19" s="971"/>
      <c r="BV19" s="971"/>
      <c r="BW19" s="971"/>
      <c r="BX19" s="971"/>
      <c r="BY19" s="971"/>
      <c r="BZ19" s="971"/>
      <c r="CA19" s="971"/>
      <c r="CB19" s="971"/>
      <c r="CC19" s="971"/>
      <c r="CD19" s="971"/>
      <c r="CE19" s="971"/>
      <c r="CF19" s="971"/>
      <c r="CG19" s="992"/>
      <c r="CH19" s="967"/>
      <c r="CI19" s="968"/>
      <c r="CJ19" s="968"/>
      <c r="CK19" s="968"/>
      <c r="CL19" s="969"/>
      <c r="CM19" s="967"/>
      <c r="CN19" s="968"/>
      <c r="CO19" s="968"/>
      <c r="CP19" s="968"/>
      <c r="CQ19" s="969"/>
      <c r="CR19" s="967"/>
      <c r="CS19" s="968"/>
      <c r="CT19" s="968"/>
      <c r="CU19" s="968"/>
      <c r="CV19" s="969"/>
      <c r="CW19" s="967"/>
      <c r="CX19" s="968"/>
      <c r="CY19" s="968"/>
      <c r="CZ19" s="968"/>
      <c r="DA19" s="969"/>
      <c r="DB19" s="967"/>
      <c r="DC19" s="968"/>
      <c r="DD19" s="968"/>
      <c r="DE19" s="968"/>
      <c r="DF19" s="969"/>
      <c r="DG19" s="967"/>
      <c r="DH19" s="968"/>
      <c r="DI19" s="968"/>
      <c r="DJ19" s="968"/>
      <c r="DK19" s="969"/>
      <c r="DL19" s="967"/>
      <c r="DM19" s="968"/>
      <c r="DN19" s="968"/>
      <c r="DO19" s="968"/>
      <c r="DP19" s="969"/>
      <c r="DQ19" s="967"/>
      <c r="DR19" s="968"/>
      <c r="DS19" s="968"/>
      <c r="DT19" s="968"/>
      <c r="DU19" s="969"/>
      <c r="DV19" s="970"/>
      <c r="DW19" s="971"/>
      <c r="DX19" s="971"/>
      <c r="DY19" s="971"/>
      <c r="DZ19" s="972"/>
      <c r="EA19" s="236"/>
    </row>
    <row r="20" spans="1:131" s="237" customFormat="1" ht="26.25" customHeight="1" x14ac:dyDescent="0.2">
      <c r="A20" s="240">
        <v>14</v>
      </c>
      <c r="B20" s="1011"/>
      <c r="C20" s="1012"/>
      <c r="D20" s="1012"/>
      <c r="E20" s="1012"/>
      <c r="F20" s="1012"/>
      <c r="G20" s="1012"/>
      <c r="H20" s="1012"/>
      <c r="I20" s="1012"/>
      <c r="J20" s="1012"/>
      <c r="K20" s="1012"/>
      <c r="L20" s="1012"/>
      <c r="M20" s="1012"/>
      <c r="N20" s="1012"/>
      <c r="O20" s="1012"/>
      <c r="P20" s="1013"/>
      <c r="Q20" s="1017"/>
      <c r="R20" s="1018"/>
      <c r="S20" s="1018"/>
      <c r="T20" s="1018"/>
      <c r="U20" s="1018"/>
      <c r="V20" s="1018"/>
      <c r="W20" s="1018"/>
      <c r="X20" s="1018"/>
      <c r="Y20" s="1018"/>
      <c r="Z20" s="1018"/>
      <c r="AA20" s="1018"/>
      <c r="AB20" s="1018"/>
      <c r="AC20" s="1018"/>
      <c r="AD20" s="1018"/>
      <c r="AE20" s="1019"/>
      <c r="AF20" s="995"/>
      <c r="AG20" s="996"/>
      <c r="AH20" s="996"/>
      <c r="AI20" s="996"/>
      <c r="AJ20" s="997"/>
      <c r="AK20" s="1060"/>
      <c r="AL20" s="1061"/>
      <c r="AM20" s="1061"/>
      <c r="AN20" s="1061"/>
      <c r="AO20" s="1061"/>
      <c r="AP20" s="1061"/>
      <c r="AQ20" s="1061"/>
      <c r="AR20" s="1061"/>
      <c r="AS20" s="1061"/>
      <c r="AT20" s="1061"/>
      <c r="AU20" s="1058"/>
      <c r="AV20" s="1058"/>
      <c r="AW20" s="1058"/>
      <c r="AX20" s="1058"/>
      <c r="AY20" s="1059"/>
      <c r="AZ20" s="234"/>
      <c r="BA20" s="234"/>
      <c r="BB20" s="234"/>
      <c r="BC20" s="234"/>
      <c r="BD20" s="234"/>
      <c r="BE20" s="235"/>
      <c r="BF20" s="235"/>
      <c r="BG20" s="235"/>
      <c r="BH20" s="235"/>
      <c r="BI20" s="235"/>
      <c r="BJ20" s="235"/>
      <c r="BK20" s="235"/>
      <c r="BL20" s="235"/>
      <c r="BM20" s="235"/>
      <c r="BN20" s="235"/>
      <c r="BO20" s="235"/>
      <c r="BP20" s="235"/>
      <c r="BQ20" s="240">
        <v>14</v>
      </c>
      <c r="BR20" s="241"/>
      <c r="BS20" s="970"/>
      <c r="BT20" s="971"/>
      <c r="BU20" s="971"/>
      <c r="BV20" s="971"/>
      <c r="BW20" s="971"/>
      <c r="BX20" s="971"/>
      <c r="BY20" s="971"/>
      <c r="BZ20" s="971"/>
      <c r="CA20" s="971"/>
      <c r="CB20" s="971"/>
      <c r="CC20" s="971"/>
      <c r="CD20" s="971"/>
      <c r="CE20" s="971"/>
      <c r="CF20" s="971"/>
      <c r="CG20" s="992"/>
      <c r="CH20" s="967"/>
      <c r="CI20" s="968"/>
      <c r="CJ20" s="968"/>
      <c r="CK20" s="968"/>
      <c r="CL20" s="969"/>
      <c r="CM20" s="967"/>
      <c r="CN20" s="968"/>
      <c r="CO20" s="968"/>
      <c r="CP20" s="968"/>
      <c r="CQ20" s="969"/>
      <c r="CR20" s="967"/>
      <c r="CS20" s="968"/>
      <c r="CT20" s="968"/>
      <c r="CU20" s="968"/>
      <c r="CV20" s="969"/>
      <c r="CW20" s="967"/>
      <c r="CX20" s="968"/>
      <c r="CY20" s="968"/>
      <c r="CZ20" s="968"/>
      <c r="DA20" s="969"/>
      <c r="DB20" s="967"/>
      <c r="DC20" s="968"/>
      <c r="DD20" s="968"/>
      <c r="DE20" s="968"/>
      <c r="DF20" s="969"/>
      <c r="DG20" s="967"/>
      <c r="DH20" s="968"/>
      <c r="DI20" s="968"/>
      <c r="DJ20" s="968"/>
      <c r="DK20" s="969"/>
      <c r="DL20" s="967"/>
      <c r="DM20" s="968"/>
      <c r="DN20" s="968"/>
      <c r="DO20" s="968"/>
      <c r="DP20" s="969"/>
      <c r="DQ20" s="967"/>
      <c r="DR20" s="968"/>
      <c r="DS20" s="968"/>
      <c r="DT20" s="968"/>
      <c r="DU20" s="969"/>
      <c r="DV20" s="970"/>
      <c r="DW20" s="971"/>
      <c r="DX20" s="971"/>
      <c r="DY20" s="971"/>
      <c r="DZ20" s="972"/>
      <c r="EA20" s="236"/>
    </row>
    <row r="21" spans="1:131" s="237" customFormat="1" ht="26.25" customHeight="1" thickBot="1" x14ac:dyDescent="0.25">
      <c r="A21" s="240">
        <v>15</v>
      </c>
      <c r="B21" s="1011"/>
      <c r="C21" s="1012"/>
      <c r="D21" s="1012"/>
      <c r="E21" s="1012"/>
      <c r="F21" s="1012"/>
      <c r="G21" s="1012"/>
      <c r="H21" s="1012"/>
      <c r="I21" s="1012"/>
      <c r="J21" s="1012"/>
      <c r="K21" s="1012"/>
      <c r="L21" s="1012"/>
      <c r="M21" s="1012"/>
      <c r="N21" s="1012"/>
      <c r="O21" s="1012"/>
      <c r="P21" s="1013"/>
      <c r="Q21" s="1017"/>
      <c r="R21" s="1018"/>
      <c r="S21" s="1018"/>
      <c r="T21" s="1018"/>
      <c r="U21" s="1018"/>
      <c r="V21" s="1018"/>
      <c r="W21" s="1018"/>
      <c r="X21" s="1018"/>
      <c r="Y21" s="1018"/>
      <c r="Z21" s="1018"/>
      <c r="AA21" s="1018"/>
      <c r="AB21" s="1018"/>
      <c r="AC21" s="1018"/>
      <c r="AD21" s="1018"/>
      <c r="AE21" s="1019"/>
      <c r="AF21" s="995"/>
      <c r="AG21" s="996"/>
      <c r="AH21" s="996"/>
      <c r="AI21" s="996"/>
      <c r="AJ21" s="997"/>
      <c r="AK21" s="1060"/>
      <c r="AL21" s="1061"/>
      <c r="AM21" s="1061"/>
      <c r="AN21" s="1061"/>
      <c r="AO21" s="1061"/>
      <c r="AP21" s="1061"/>
      <c r="AQ21" s="1061"/>
      <c r="AR21" s="1061"/>
      <c r="AS21" s="1061"/>
      <c r="AT21" s="1061"/>
      <c r="AU21" s="1058"/>
      <c r="AV21" s="1058"/>
      <c r="AW21" s="1058"/>
      <c r="AX21" s="1058"/>
      <c r="AY21" s="1059"/>
      <c r="AZ21" s="234"/>
      <c r="BA21" s="234"/>
      <c r="BB21" s="234"/>
      <c r="BC21" s="234"/>
      <c r="BD21" s="234"/>
      <c r="BE21" s="235"/>
      <c r="BF21" s="235"/>
      <c r="BG21" s="235"/>
      <c r="BH21" s="235"/>
      <c r="BI21" s="235"/>
      <c r="BJ21" s="235"/>
      <c r="BK21" s="235"/>
      <c r="BL21" s="235"/>
      <c r="BM21" s="235"/>
      <c r="BN21" s="235"/>
      <c r="BO21" s="235"/>
      <c r="BP21" s="235"/>
      <c r="BQ21" s="240">
        <v>15</v>
      </c>
      <c r="BR21" s="241"/>
      <c r="BS21" s="970"/>
      <c r="BT21" s="971"/>
      <c r="BU21" s="971"/>
      <c r="BV21" s="971"/>
      <c r="BW21" s="971"/>
      <c r="BX21" s="971"/>
      <c r="BY21" s="971"/>
      <c r="BZ21" s="971"/>
      <c r="CA21" s="971"/>
      <c r="CB21" s="971"/>
      <c r="CC21" s="971"/>
      <c r="CD21" s="971"/>
      <c r="CE21" s="971"/>
      <c r="CF21" s="971"/>
      <c r="CG21" s="992"/>
      <c r="CH21" s="967"/>
      <c r="CI21" s="968"/>
      <c r="CJ21" s="968"/>
      <c r="CK21" s="968"/>
      <c r="CL21" s="969"/>
      <c r="CM21" s="967"/>
      <c r="CN21" s="968"/>
      <c r="CO21" s="968"/>
      <c r="CP21" s="968"/>
      <c r="CQ21" s="969"/>
      <c r="CR21" s="967"/>
      <c r="CS21" s="968"/>
      <c r="CT21" s="968"/>
      <c r="CU21" s="968"/>
      <c r="CV21" s="969"/>
      <c r="CW21" s="967"/>
      <c r="CX21" s="968"/>
      <c r="CY21" s="968"/>
      <c r="CZ21" s="968"/>
      <c r="DA21" s="969"/>
      <c r="DB21" s="967"/>
      <c r="DC21" s="968"/>
      <c r="DD21" s="968"/>
      <c r="DE21" s="968"/>
      <c r="DF21" s="969"/>
      <c r="DG21" s="967"/>
      <c r="DH21" s="968"/>
      <c r="DI21" s="968"/>
      <c r="DJ21" s="968"/>
      <c r="DK21" s="969"/>
      <c r="DL21" s="967"/>
      <c r="DM21" s="968"/>
      <c r="DN21" s="968"/>
      <c r="DO21" s="968"/>
      <c r="DP21" s="969"/>
      <c r="DQ21" s="967"/>
      <c r="DR21" s="968"/>
      <c r="DS21" s="968"/>
      <c r="DT21" s="968"/>
      <c r="DU21" s="969"/>
      <c r="DV21" s="970"/>
      <c r="DW21" s="971"/>
      <c r="DX21" s="971"/>
      <c r="DY21" s="971"/>
      <c r="DZ21" s="972"/>
      <c r="EA21" s="236"/>
    </row>
    <row r="22" spans="1:131" s="237" customFormat="1" ht="26.25" customHeight="1" x14ac:dyDescent="0.2">
      <c r="A22" s="240">
        <v>16</v>
      </c>
      <c r="B22" s="1011"/>
      <c r="C22" s="1012"/>
      <c r="D22" s="1012"/>
      <c r="E22" s="1012"/>
      <c r="F22" s="1012"/>
      <c r="G22" s="1012"/>
      <c r="H22" s="1012"/>
      <c r="I22" s="1012"/>
      <c r="J22" s="1012"/>
      <c r="K22" s="1012"/>
      <c r="L22" s="1012"/>
      <c r="M22" s="1012"/>
      <c r="N22" s="1012"/>
      <c r="O22" s="1012"/>
      <c r="P22" s="1013"/>
      <c r="Q22" s="1055"/>
      <c r="R22" s="1056"/>
      <c r="S22" s="1056"/>
      <c r="T22" s="1056"/>
      <c r="U22" s="1056"/>
      <c r="V22" s="1056"/>
      <c r="W22" s="1056"/>
      <c r="X22" s="1056"/>
      <c r="Y22" s="1056"/>
      <c r="Z22" s="1056"/>
      <c r="AA22" s="1056"/>
      <c r="AB22" s="1056"/>
      <c r="AC22" s="1056"/>
      <c r="AD22" s="1056"/>
      <c r="AE22" s="1057"/>
      <c r="AF22" s="995"/>
      <c r="AG22" s="996"/>
      <c r="AH22" s="996"/>
      <c r="AI22" s="996"/>
      <c r="AJ22" s="997"/>
      <c r="AK22" s="1051"/>
      <c r="AL22" s="1052"/>
      <c r="AM22" s="1052"/>
      <c r="AN22" s="1052"/>
      <c r="AO22" s="1052"/>
      <c r="AP22" s="1052"/>
      <c r="AQ22" s="1052"/>
      <c r="AR22" s="1052"/>
      <c r="AS22" s="1052"/>
      <c r="AT22" s="1052"/>
      <c r="AU22" s="1053"/>
      <c r="AV22" s="1053"/>
      <c r="AW22" s="1053"/>
      <c r="AX22" s="1053"/>
      <c r="AY22" s="1054"/>
      <c r="AZ22" s="1009" t="s">
        <v>391</v>
      </c>
      <c r="BA22" s="1009"/>
      <c r="BB22" s="1009"/>
      <c r="BC22" s="1009"/>
      <c r="BD22" s="1010"/>
      <c r="BE22" s="235"/>
      <c r="BF22" s="235"/>
      <c r="BG22" s="235"/>
      <c r="BH22" s="235"/>
      <c r="BI22" s="235"/>
      <c r="BJ22" s="235"/>
      <c r="BK22" s="235"/>
      <c r="BL22" s="235"/>
      <c r="BM22" s="235"/>
      <c r="BN22" s="235"/>
      <c r="BO22" s="235"/>
      <c r="BP22" s="235"/>
      <c r="BQ22" s="240">
        <v>16</v>
      </c>
      <c r="BR22" s="241"/>
      <c r="BS22" s="970"/>
      <c r="BT22" s="971"/>
      <c r="BU22" s="971"/>
      <c r="BV22" s="971"/>
      <c r="BW22" s="971"/>
      <c r="BX22" s="971"/>
      <c r="BY22" s="971"/>
      <c r="BZ22" s="971"/>
      <c r="CA22" s="971"/>
      <c r="CB22" s="971"/>
      <c r="CC22" s="971"/>
      <c r="CD22" s="971"/>
      <c r="CE22" s="971"/>
      <c r="CF22" s="971"/>
      <c r="CG22" s="992"/>
      <c r="CH22" s="967"/>
      <c r="CI22" s="968"/>
      <c r="CJ22" s="968"/>
      <c r="CK22" s="968"/>
      <c r="CL22" s="969"/>
      <c r="CM22" s="967"/>
      <c r="CN22" s="968"/>
      <c r="CO22" s="968"/>
      <c r="CP22" s="968"/>
      <c r="CQ22" s="969"/>
      <c r="CR22" s="967"/>
      <c r="CS22" s="968"/>
      <c r="CT22" s="968"/>
      <c r="CU22" s="968"/>
      <c r="CV22" s="969"/>
      <c r="CW22" s="967"/>
      <c r="CX22" s="968"/>
      <c r="CY22" s="968"/>
      <c r="CZ22" s="968"/>
      <c r="DA22" s="969"/>
      <c r="DB22" s="967"/>
      <c r="DC22" s="968"/>
      <c r="DD22" s="968"/>
      <c r="DE22" s="968"/>
      <c r="DF22" s="969"/>
      <c r="DG22" s="967"/>
      <c r="DH22" s="968"/>
      <c r="DI22" s="968"/>
      <c r="DJ22" s="968"/>
      <c r="DK22" s="969"/>
      <c r="DL22" s="967"/>
      <c r="DM22" s="968"/>
      <c r="DN22" s="968"/>
      <c r="DO22" s="968"/>
      <c r="DP22" s="969"/>
      <c r="DQ22" s="967"/>
      <c r="DR22" s="968"/>
      <c r="DS22" s="968"/>
      <c r="DT22" s="968"/>
      <c r="DU22" s="969"/>
      <c r="DV22" s="970"/>
      <c r="DW22" s="971"/>
      <c r="DX22" s="971"/>
      <c r="DY22" s="971"/>
      <c r="DZ22" s="972"/>
      <c r="EA22" s="236"/>
    </row>
    <row r="23" spans="1:131" s="237" customFormat="1" ht="26.25" customHeight="1" thickBot="1" x14ac:dyDescent="0.25">
      <c r="A23" s="242" t="s">
        <v>392</v>
      </c>
      <c r="B23" s="915" t="s">
        <v>393</v>
      </c>
      <c r="C23" s="916"/>
      <c r="D23" s="916"/>
      <c r="E23" s="916"/>
      <c r="F23" s="916"/>
      <c r="G23" s="916"/>
      <c r="H23" s="916"/>
      <c r="I23" s="916"/>
      <c r="J23" s="916"/>
      <c r="K23" s="916"/>
      <c r="L23" s="916"/>
      <c r="M23" s="916"/>
      <c r="N23" s="916"/>
      <c r="O23" s="916"/>
      <c r="P23" s="926"/>
      <c r="Q23" s="1042"/>
      <c r="R23" s="1043"/>
      <c r="S23" s="1043"/>
      <c r="T23" s="1043"/>
      <c r="U23" s="1043"/>
      <c r="V23" s="1043"/>
      <c r="W23" s="1043"/>
      <c r="X23" s="1043"/>
      <c r="Y23" s="1043"/>
      <c r="Z23" s="1043"/>
      <c r="AA23" s="1043"/>
      <c r="AB23" s="1043"/>
      <c r="AC23" s="1043"/>
      <c r="AD23" s="1043"/>
      <c r="AE23" s="1044"/>
      <c r="AF23" s="1045">
        <v>114</v>
      </c>
      <c r="AG23" s="1043"/>
      <c r="AH23" s="1043"/>
      <c r="AI23" s="1043"/>
      <c r="AJ23" s="1046"/>
      <c r="AK23" s="1047"/>
      <c r="AL23" s="1048"/>
      <c r="AM23" s="1048"/>
      <c r="AN23" s="1048"/>
      <c r="AO23" s="1048"/>
      <c r="AP23" s="1043"/>
      <c r="AQ23" s="1043"/>
      <c r="AR23" s="1043"/>
      <c r="AS23" s="1043"/>
      <c r="AT23" s="1043"/>
      <c r="AU23" s="1049"/>
      <c r="AV23" s="1049"/>
      <c r="AW23" s="1049"/>
      <c r="AX23" s="1049"/>
      <c r="AY23" s="1050"/>
      <c r="AZ23" s="1039" t="s">
        <v>177</v>
      </c>
      <c r="BA23" s="1040"/>
      <c r="BB23" s="1040"/>
      <c r="BC23" s="1040"/>
      <c r="BD23" s="1041"/>
      <c r="BE23" s="235"/>
      <c r="BF23" s="235"/>
      <c r="BG23" s="235"/>
      <c r="BH23" s="235"/>
      <c r="BI23" s="235"/>
      <c r="BJ23" s="235"/>
      <c r="BK23" s="235"/>
      <c r="BL23" s="235"/>
      <c r="BM23" s="235"/>
      <c r="BN23" s="235"/>
      <c r="BO23" s="235"/>
      <c r="BP23" s="235"/>
      <c r="BQ23" s="240">
        <v>17</v>
      </c>
      <c r="BR23" s="241"/>
      <c r="BS23" s="970"/>
      <c r="BT23" s="971"/>
      <c r="BU23" s="971"/>
      <c r="BV23" s="971"/>
      <c r="BW23" s="971"/>
      <c r="BX23" s="971"/>
      <c r="BY23" s="971"/>
      <c r="BZ23" s="971"/>
      <c r="CA23" s="971"/>
      <c r="CB23" s="971"/>
      <c r="CC23" s="971"/>
      <c r="CD23" s="971"/>
      <c r="CE23" s="971"/>
      <c r="CF23" s="971"/>
      <c r="CG23" s="992"/>
      <c r="CH23" s="967"/>
      <c r="CI23" s="968"/>
      <c r="CJ23" s="968"/>
      <c r="CK23" s="968"/>
      <c r="CL23" s="969"/>
      <c r="CM23" s="967"/>
      <c r="CN23" s="968"/>
      <c r="CO23" s="968"/>
      <c r="CP23" s="968"/>
      <c r="CQ23" s="969"/>
      <c r="CR23" s="967"/>
      <c r="CS23" s="968"/>
      <c r="CT23" s="968"/>
      <c r="CU23" s="968"/>
      <c r="CV23" s="969"/>
      <c r="CW23" s="967"/>
      <c r="CX23" s="968"/>
      <c r="CY23" s="968"/>
      <c r="CZ23" s="968"/>
      <c r="DA23" s="969"/>
      <c r="DB23" s="967"/>
      <c r="DC23" s="968"/>
      <c r="DD23" s="968"/>
      <c r="DE23" s="968"/>
      <c r="DF23" s="969"/>
      <c r="DG23" s="967"/>
      <c r="DH23" s="968"/>
      <c r="DI23" s="968"/>
      <c r="DJ23" s="968"/>
      <c r="DK23" s="969"/>
      <c r="DL23" s="967"/>
      <c r="DM23" s="968"/>
      <c r="DN23" s="968"/>
      <c r="DO23" s="968"/>
      <c r="DP23" s="969"/>
      <c r="DQ23" s="967"/>
      <c r="DR23" s="968"/>
      <c r="DS23" s="968"/>
      <c r="DT23" s="968"/>
      <c r="DU23" s="969"/>
      <c r="DV23" s="970"/>
      <c r="DW23" s="971"/>
      <c r="DX23" s="971"/>
      <c r="DY23" s="971"/>
      <c r="DZ23" s="972"/>
      <c r="EA23" s="236"/>
    </row>
    <row r="24" spans="1:131" s="237" customFormat="1" ht="26.25" customHeight="1" x14ac:dyDescent="0.2">
      <c r="A24" s="1038" t="s">
        <v>394</v>
      </c>
      <c r="B24" s="1038"/>
      <c r="C24" s="1038"/>
      <c r="D24" s="1038"/>
      <c r="E24" s="1038"/>
      <c r="F24" s="1038"/>
      <c r="G24" s="1038"/>
      <c r="H24" s="1038"/>
      <c r="I24" s="1038"/>
      <c r="J24" s="1038"/>
      <c r="K24" s="1038"/>
      <c r="L24" s="1038"/>
      <c r="M24" s="1038"/>
      <c r="N24" s="1038"/>
      <c r="O24" s="1038"/>
      <c r="P24" s="1038"/>
      <c r="Q24" s="1038"/>
      <c r="R24" s="1038"/>
      <c r="S24" s="1038"/>
      <c r="T24" s="1038"/>
      <c r="U24" s="1038"/>
      <c r="V24" s="1038"/>
      <c r="W24" s="1038"/>
      <c r="X24" s="1038"/>
      <c r="Y24" s="1038"/>
      <c r="Z24" s="1038"/>
      <c r="AA24" s="1038"/>
      <c r="AB24" s="1038"/>
      <c r="AC24" s="1038"/>
      <c r="AD24" s="1038"/>
      <c r="AE24" s="1038"/>
      <c r="AF24" s="1038"/>
      <c r="AG24" s="1038"/>
      <c r="AH24" s="1038"/>
      <c r="AI24" s="1038"/>
      <c r="AJ24" s="1038"/>
      <c r="AK24" s="1038"/>
      <c r="AL24" s="1038"/>
      <c r="AM24" s="1038"/>
      <c r="AN24" s="1038"/>
      <c r="AO24" s="1038"/>
      <c r="AP24" s="1038"/>
      <c r="AQ24" s="1038"/>
      <c r="AR24" s="1038"/>
      <c r="AS24" s="1038"/>
      <c r="AT24" s="1038"/>
      <c r="AU24" s="1038"/>
      <c r="AV24" s="1038"/>
      <c r="AW24" s="1038"/>
      <c r="AX24" s="1038"/>
      <c r="AY24" s="1038"/>
      <c r="AZ24" s="234"/>
      <c r="BA24" s="234"/>
      <c r="BB24" s="234"/>
      <c r="BC24" s="234"/>
      <c r="BD24" s="234"/>
      <c r="BE24" s="235"/>
      <c r="BF24" s="235"/>
      <c r="BG24" s="235"/>
      <c r="BH24" s="235"/>
      <c r="BI24" s="235"/>
      <c r="BJ24" s="235"/>
      <c r="BK24" s="235"/>
      <c r="BL24" s="235"/>
      <c r="BM24" s="235"/>
      <c r="BN24" s="235"/>
      <c r="BO24" s="235"/>
      <c r="BP24" s="235"/>
      <c r="BQ24" s="240">
        <v>18</v>
      </c>
      <c r="BR24" s="241"/>
      <c r="BS24" s="970"/>
      <c r="BT24" s="971"/>
      <c r="BU24" s="971"/>
      <c r="BV24" s="971"/>
      <c r="BW24" s="971"/>
      <c r="BX24" s="971"/>
      <c r="BY24" s="971"/>
      <c r="BZ24" s="971"/>
      <c r="CA24" s="971"/>
      <c r="CB24" s="971"/>
      <c r="CC24" s="971"/>
      <c r="CD24" s="971"/>
      <c r="CE24" s="971"/>
      <c r="CF24" s="971"/>
      <c r="CG24" s="992"/>
      <c r="CH24" s="967"/>
      <c r="CI24" s="968"/>
      <c r="CJ24" s="968"/>
      <c r="CK24" s="968"/>
      <c r="CL24" s="969"/>
      <c r="CM24" s="967"/>
      <c r="CN24" s="968"/>
      <c r="CO24" s="968"/>
      <c r="CP24" s="968"/>
      <c r="CQ24" s="969"/>
      <c r="CR24" s="967"/>
      <c r="CS24" s="968"/>
      <c r="CT24" s="968"/>
      <c r="CU24" s="968"/>
      <c r="CV24" s="969"/>
      <c r="CW24" s="967"/>
      <c r="CX24" s="968"/>
      <c r="CY24" s="968"/>
      <c r="CZ24" s="968"/>
      <c r="DA24" s="969"/>
      <c r="DB24" s="967"/>
      <c r="DC24" s="968"/>
      <c r="DD24" s="968"/>
      <c r="DE24" s="968"/>
      <c r="DF24" s="969"/>
      <c r="DG24" s="967"/>
      <c r="DH24" s="968"/>
      <c r="DI24" s="968"/>
      <c r="DJ24" s="968"/>
      <c r="DK24" s="969"/>
      <c r="DL24" s="967"/>
      <c r="DM24" s="968"/>
      <c r="DN24" s="968"/>
      <c r="DO24" s="968"/>
      <c r="DP24" s="969"/>
      <c r="DQ24" s="967"/>
      <c r="DR24" s="968"/>
      <c r="DS24" s="968"/>
      <c r="DT24" s="968"/>
      <c r="DU24" s="969"/>
      <c r="DV24" s="970"/>
      <c r="DW24" s="971"/>
      <c r="DX24" s="971"/>
      <c r="DY24" s="971"/>
      <c r="DZ24" s="972"/>
      <c r="EA24" s="236"/>
    </row>
    <row r="25" spans="1:131" ht="26.25" customHeight="1" thickBot="1" x14ac:dyDescent="0.25">
      <c r="A25" s="1037" t="s">
        <v>395</v>
      </c>
      <c r="B25" s="1037"/>
      <c r="C25" s="1037"/>
      <c r="D25" s="1037"/>
      <c r="E25" s="1037"/>
      <c r="F25" s="1037"/>
      <c r="G25" s="1037"/>
      <c r="H25" s="1037"/>
      <c r="I25" s="1037"/>
      <c r="J25" s="1037"/>
      <c r="K25" s="1037"/>
      <c r="L25" s="1037"/>
      <c r="M25" s="1037"/>
      <c r="N25" s="1037"/>
      <c r="O25" s="1037"/>
      <c r="P25" s="1037"/>
      <c r="Q25" s="1037"/>
      <c r="R25" s="1037"/>
      <c r="S25" s="1037"/>
      <c r="T25" s="1037"/>
      <c r="U25" s="1037"/>
      <c r="V25" s="1037"/>
      <c r="W25" s="1037"/>
      <c r="X25" s="1037"/>
      <c r="Y25" s="1037"/>
      <c r="Z25" s="1037"/>
      <c r="AA25" s="1037"/>
      <c r="AB25" s="1037"/>
      <c r="AC25" s="1037"/>
      <c r="AD25" s="1037"/>
      <c r="AE25" s="1037"/>
      <c r="AF25" s="1037"/>
      <c r="AG25" s="1037"/>
      <c r="AH25" s="1037"/>
      <c r="AI25" s="1037"/>
      <c r="AJ25" s="1037"/>
      <c r="AK25" s="1037"/>
      <c r="AL25" s="1037"/>
      <c r="AM25" s="1037"/>
      <c r="AN25" s="1037"/>
      <c r="AO25" s="1037"/>
      <c r="AP25" s="1037"/>
      <c r="AQ25" s="1037"/>
      <c r="AR25" s="1037"/>
      <c r="AS25" s="1037"/>
      <c r="AT25" s="1037"/>
      <c r="AU25" s="1037"/>
      <c r="AV25" s="1037"/>
      <c r="AW25" s="1037"/>
      <c r="AX25" s="1037"/>
      <c r="AY25" s="1037"/>
      <c r="AZ25" s="1037"/>
      <c r="BA25" s="1037"/>
      <c r="BB25" s="1037"/>
      <c r="BC25" s="1037"/>
      <c r="BD25" s="1037"/>
      <c r="BE25" s="1037"/>
      <c r="BF25" s="1037"/>
      <c r="BG25" s="1037"/>
      <c r="BH25" s="1037"/>
      <c r="BI25" s="1037"/>
      <c r="BJ25" s="234"/>
      <c r="BK25" s="234"/>
      <c r="BL25" s="234"/>
      <c r="BM25" s="234"/>
      <c r="BN25" s="234"/>
      <c r="BO25" s="243"/>
      <c r="BP25" s="243"/>
      <c r="BQ25" s="240">
        <v>19</v>
      </c>
      <c r="BR25" s="241"/>
      <c r="BS25" s="970"/>
      <c r="BT25" s="971"/>
      <c r="BU25" s="971"/>
      <c r="BV25" s="971"/>
      <c r="BW25" s="971"/>
      <c r="BX25" s="971"/>
      <c r="BY25" s="971"/>
      <c r="BZ25" s="971"/>
      <c r="CA25" s="971"/>
      <c r="CB25" s="971"/>
      <c r="CC25" s="971"/>
      <c r="CD25" s="971"/>
      <c r="CE25" s="971"/>
      <c r="CF25" s="971"/>
      <c r="CG25" s="992"/>
      <c r="CH25" s="967"/>
      <c r="CI25" s="968"/>
      <c r="CJ25" s="968"/>
      <c r="CK25" s="968"/>
      <c r="CL25" s="969"/>
      <c r="CM25" s="967"/>
      <c r="CN25" s="968"/>
      <c r="CO25" s="968"/>
      <c r="CP25" s="968"/>
      <c r="CQ25" s="969"/>
      <c r="CR25" s="967"/>
      <c r="CS25" s="968"/>
      <c r="CT25" s="968"/>
      <c r="CU25" s="968"/>
      <c r="CV25" s="969"/>
      <c r="CW25" s="967"/>
      <c r="CX25" s="968"/>
      <c r="CY25" s="968"/>
      <c r="CZ25" s="968"/>
      <c r="DA25" s="969"/>
      <c r="DB25" s="967"/>
      <c r="DC25" s="968"/>
      <c r="DD25" s="968"/>
      <c r="DE25" s="968"/>
      <c r="DF25" s="969"/>
      <c r="DG25" s="967"/>
      <c r="DH25" s="968"/>
      <c r="DI25" s="968"/>
      <c r="DJ25" s="968"/>
      <c r="DK25" s="969"/>
      <c r="DL25" s="967"/>
      <c r="DM25" s="968"/>
      <c r="DN25" s="968"/>
      <c r="DO25" s="968"/>
      <c r="DP25" s="969"/>
      <c r="DQ25" s="967"/>
      <c r="DR25" s="968"/>
      <c r="DS25" s="968"/>
      <c r="DT25" s="968"/>
      <c r="DU25" s="969"/>
      <c r="DV25" s="970"/>
      <c r="DW25" s="971"/>
      <c r="DX25" s="971"/>
      <c r="DY25" s="971"/>
      <c r="DZ25" s="972"/>
      <c r="EA25" s="231"/>
    </row>
    <row r="26" spans="1:131" ht="26.25" customHeight="1" x14ac:dyDescent="0.2">
      <c r="A26" s="973" t="s">
        <v>373</v>
      </c>
      <c r="B26" s="974"/>
      <c r="C26" s="974"/>
      <c r="D26" s="974"/>
      <c r="E26" s="974"/>
      <c r="F26" s="974"/>
      <c r="G26" s="974"/>
      <c r="H26" s="974"/>
      <c r="I26" s="974"/>
      <c r="J26" s="974"/>
      <c r="K26" s="974"/>
      <c r="L26" s="974"/>
      <c r="M26" s="974"/>
      <c r="N26" s="974"/>
      <c r="O26" s="974"/>
      <c r="P26" s="975"/>
      <c r="Q26" s="979" t="s">
        <v>396</v>
      </c>
      <c r="R26" s="980"/>
      <c r="S26" s="980"/>
      <c r="T26" s="980"/>
      <c r="U26" s="981"/>
      <c r="V26" s="979" t="s">
        <v>397</v>
      </c>
      <c r="W26" s="980"/>
      <c r="X26" s="980"/>
      <c r="Y26" s="980"/>
      <c r="Z26" s="981"/>
      <c r="AA26" s="979" t="s">
        <v>398</v>
      </c>
      <c r="AB26" s="980"/>
      <c r="AC26" s="980"/>
      <c r="AD26" s="980"/>
      <c r="AE26" s="980"/>
      <c r="AF26" s="1033" t="s">
        <v>399</v>
      </c>
      <c r="AG26" s="986"/>
      <c r="AH26" s="986"/>
      <c r="AI26" s="986"/>
      <c r="AJ26" s="1034"/>
      <c r="AK26" s="980" t="s">
        <v>400</v>
      </c>
      <c r="AL26" s="980"/>
      <c r="AM26" s="980"/>
      <c r="AN26" s="980"/>
      <c r="AO26" s="981"/>
      <c r="AP26" s="979" t="s">
        <v>401</v>
      </c>
      <c r="AQ26" s="980"/>
      <c r="AR26" s="980"/>
      <c r="AS26" s="980"/>
      <c r="AT26" s="981"/>
      <c r="AU26" s="979" t="s">
        <v>402</v>
      </c>
      <c r="AV26" s="980"/>
      <c r="AW26" s="980"/>
      <c r="AX26" s="980"/>
      <c r="AY26" s="981"/>
      <c r="AZ26" s="979" t="s">
        <v>403</v>
      </c>
      <c r="BA26" s="980"/>
      <c r="BB26" s="980"/>
      <c r="BC26" s="980"/>
      <c r="BD26" s="981"/>
      <c r="BE26" s="979" t="s">
        <v>380</v>
      </c>
      <c r="BF26" s="980"/>
      <c r="BG26" s="980"/>
      <c r="BH26" s="980"/>
      <c r="BI26" s="993"/>
      <c r="BJ26" s="234"/>
      <c r="BK26" s="234"/>
      <c r="BL26" s="234"/>
      <c r="BM26" s="234"/>
      <c r="BN26" s="234"/>
      <c r="BO26" s="243"/>
      <c r="BP26" s="243"/>
      <c r="BQ26" s="240">
        <v>20</v>
      </c>
      <c r="BR26" s="241"/>
      <c r="BS26" s="970"/>
      <c r="BT26" s="971"/>
      <c r="BU26" s="971"/>
      <c r="BV26" s="971"/>
      <c r="BW26" s="971"/>
      <c r="BX26" s="971"/>
      <c r="BY26" s="971"/>
      <c r="BZ26" s="971"/>
      <c r="CA26" s="971"/>
      <c r="CB26" s="971"/>
      <c r="CC26" s="971"/>
      <c r="CD26" s="971"/>
      <c r="CE26" s="971"/>
      <c r="CF26" s="971"/>
      <c r="CG26" s="992"/>
      <c r="CH26" s="967"/>
      <c r="CI26" s="968"/>
      <c r="CJ26" s="968"/>
      <c r="CK26" s="968"/>
      <c r="CL26" s="969"/>
      <c r="CM26" s="967"/>
      <c r="CN26" s="968"/>
      <c r="CO26" s="968"/>
      <c r="CP26" s="968"/>
      <c r="CQ26" s="969"/>
      <c r="CR26" s="967"/>
      <c r="CS26" s="968"/>
      <c r="CT26" s="968"/>
      <c r="CU26" s="968"/>
      <c r="CV26" s="969"/>
      <c r="CW26" s="967"/>
      <c r="CX26" s="968"/>
      <c r="CY26" s="968"/>
      <c r="CZ26" s="968"/>
      <c r="DA26" s="969"/>
      <c r="DB26" s="967"/>
      <c r="DC26" s="968"/>
      <c r="DD26" s="968"/>
      <c r="DE26" s="968"/>
      <c r="DF26" s="969"/>
      <c r="DG26" s="967"/>
      <c r="DH26" s="968"/>
      <c r="DI26" s="968"/>
      <c r="DJ26" s="968"/>
      <c r="DK26" s="969"/>
      <c r="DL26" s="967"/>
      <c r="DM26" s="968"/>
      <c r="DN26" s="968"/>
      <c r="DO26" s="968"/>
      <c r="DP26" s="969"/>
      <c r="DQ26" s="967"/>
      <c r="DR26" s="968"/>
      <c r="DS26" s="968"/>
      <c r="DT26" s="968"/>
      <c r="DU26" s="969"/>
      <c r="DV26" s="970"/>
      <c r="DW26" s="971"/>
      <c r="DX26" s="971"/>
      <c r="DY26" s="971"/>
      <c r="DZ26" s="972"/>
      <c r="EA26" s="231"/>
    </row>
    <row r="27" spans="1:131" ht="26.25" customHeight="1" thickBot="1" x14ac:dyDescent="0.25">
      <c r="A27" s="976"/>
      <c r="B27" s="977"/>
      <c r="C27" s="977"/>
      <c r="D27" s="977"/>
      <c r="E27" s="977"/>
      <c r="F27" s="977"/>
      <c r="G27" s="977"/>
      <c r="H27" s="977"/>
      <c r="I27" s="977"/>
      <c r="J27" s="977"/>
      <c r="K27" s="977"/>
      <c r="L27" s="977"/>
      <c r="M27" s="977"/>
      <c r="N27" s="977"/>
      <c r="O27" s="977"/>
      <c r="P27" s="978"/>
      <c r="Q27" s="982"/>
      <c r="R27" s="983"/>
      <c r="S27" s="983"/>
      <c r="T27" s="983"/>
      <c r="U27" s="984"/>
      <c r="V27" s="982"/>
      <c r="W27" s="983"/>
      <c r="X27" s="983"/>
      <c r="Y27" s="983"/>
      <c r="Z27" s="984"/>
      <c r="AA27" s="982"/>
      <c r="AB27" s="983"/>
      <c r="AC27" s="983"/>
      <c r="AD27" s="983"/>
      <c r="AE27" s="983"/>
      <c r="AF27" s="1035"/>
      <c r="AG27" s="989"/>
      <c r="AH27" s="989"/>
      <c r="AI27" s="989"/>
      <c r="AJ27" s="1036"/>
      <c r="AK27" s="983"/>
      <c r="AL27" s="983"/>
      <c r="AM27" s="983"/>
      <c r="AN27" s="983"/>
      <c r="AO27" s="984"/>
      <c r="AP27" s="982"/>
      <c r="AQ27" s="983"/>
      <c r="AR27" s="983"/>
      <c r="AS27" s="983"/>
      <c r="AT27" s="984"/>
      <c r="AU27" s="982"/>
      <c r="AV27" s="983"/>
      <c r="AW27" s="983"/>
      <c r="AX27" s="983"/>
      <c r="AY27" s="984"/>
      <c r="AZ27" s="982"/>
      <c r="BA27" s="983"/>
      <c r="BB27" s="983"/>
      <c r="BC27" s="983"/>
      <c r="BD27" s="984"/>
      <c r="BE27" s="982"/>
      <c r="BF27" s="983"/>
      <c r="BG27" s="983"/>
      <c r="BH27" s="983"/>
      <c r="BI27" s="994"/>
      <c r="BJ27" s="234"/>
      <c r="BK27" s="234"/>
      <c r="BL27" s="234"/>
      <c r="BM27" s="234"/>
      <c r="BN27" s="234"/>
      <c r="BO27" s="243"/>
      <c r="BP27" s="243"/>
      <c r="BQ27" s="240">
        <v>21</v>
      </c>
      <c r="BR27" s="241"/>
      <c r="BS27" s="970"/>
      <c r="BT27" s="971"/>
      <c r="BU27" s="971"/>
      <c r="BV27" s="971"/>
      <c r="BW27" s="971"/>
      <c r="BX27" s="971"/>
      <c r="BY27" s="971"/>
      <c r="BZ27" s="971"/>
      <c r="CA27" s="971"/>
      <c r="CB27" s="971"/>
      <c r="CC27" s="971"/>
      <c r="CD27" s="971"/>
      <c r="CE27" s="971"/>
      <c r="CF27" s="971"/>
      <c r="CG27" s="992"/>
      <c r="CH27" s="967"/>
      <c r="CI27" s="968"/>
      <c r="CJ27" s="968"/>
      <c r="CK27" s="968"/>
      <c r="CL27" s="969"/>
      <c r="CM27" s="967"/>
      <c r="CN27" s="968"/>
      <c r="CO27" s="968"/>
      <c r="CP27" s="968"/>
      <c r="CQ27" s="969"/>
      <c r="CR27" s="967"/>
      <c r="CS27" s="968"/>
      <c r="CT27" s="968"/>
      <c r="CU27" s="968"/>
      <c r="CV27" s="969"/>
      <c r="CW27" s="967"/>
      <c r="CX27" s="968"/>
      <c r="CY27" s="968"/>
      <c r="CZ27" s="968"/>
      <c r="DA27" s="969"/>
      <c r="DB27" s="967"/>
      <c r="DC27" s="968"/>
      <c r="DD27" s="968"/>
      <c r="DE27" s="968"/>
      <c r="DF27" s="969"/>
      <c r="DG27" s="967"/>
      <c r="DH27" s="968"/>
      <c r="DI27" s="968"/>
      <c r="DJ27" s="968"/>
      <c r="DK27" s="969"/>
      <c r="DL27" s="967"/>
      <c r="DM27" s="968"/>
      <c r="DN27" s="968"/>
      <c r="DO27" s="968"/>
      <c r="DP27" s="969"/>
      <c r="DQ27" s="967"/>
      <c r="DR27" s="968"/>
      <c r="DS27" s="968"/>
      <c r="DT27" s="968"/>
      <c r="DU27" s="969"/>
      <c r="DV27" s="970"/>
      <c r="DW27" s="971"/>
      <c r="DX27" s="971"/>
      <c r="DY27" s="971"/>
      <c r="DZ27" s="972"/>
      <c r="EA27" s="231"/>
    </row>
    <row r="28" spans="1:131" ht="26.25" customHeight="1" thickTop="1" x14ac:dyDescent="0.2">
      <c r="A28" s="244">
        <v>1</v>
      </c>
      <c r="B28" s="1024" t="s">
        <v>404</v>
      </c>
      <c r="C28" s="1025"/>
      <c r="D28" s="1025"/>
      <c r="E28" s="1025"/>
      <c r="F28" s="1025"/>
      <c r="G28" s="1025"/>
      <c r="H28" s="1025"/>
      <c r="I28" s="1025"/>
      <c r="J28" s="1025"/>
      <c r="K28" s="1025"/>
      <c r="L28" s="1025"/>
      <c r="M28" s="1025"/>
      <c r="N28" s="1025"/>
      <c r="O28" s="1025"/>
      <c r="P28" s="1026"/>
      <c r="Q28" s="1027">
        <v>361</v>
      </c>
      <c r="R28" s="1028"/>
      <c r="S28" s="1028"/>
      <c r="T28" s="1028"/>
      <c r="U28" s="1028"/>
      <c r="V28" s="1028">
        <v>344</v>
      </c>
      <c r="W28" s="1028"/>
      <c r="X28" s="1028"/>
      <c r="Y28" s="1028"/>
      <c r="Z28" s="1028"/>
      <c r="AA28" s="1028">
        <v>17</v>
      </c>
      <c r="AB28" s="1028"/>
      <c r="AC28" s="1028"/>
      <c r="AD28" s="1028"/>
      <c r="AE28" s="1029"/>
      <c r="AF28" s="1030">
        <v>17</v>
      </c>
      <c r="AG28" s="1028"/>
      <c r="AH28" s="1028"/>
      <c r="AI28" s="1028"/>
      <c r="AJ28" s="1031"/>
      <c r="AK28" s="1032">
        <v>33</v>
      </c>
      <c r="AL28" s="1020"/>
      <c r="AM28" s="1020"/>
      <c r="AN28" s="1020"/>
      <c r="AO28" s="1020"/>
      <c r="AP28" s="1020"/>
      <c r="AQ28" s="1020"/>
      <c r="AR28" s="1020"/>
      <c r="AS28" s="1020"/>
      <c r="AT28" s="1020"/>
      <c r="AU28" s="1020"/>
      <c r="AV28" s="1020"/>
      <c r="AW28" s="1020"/>
      <c r="AX28" s="1020"/>
      <c r="AY28" s="1020"/>
      <c r="AZ28" s="1021"/>
      <c r="BA28" s="1021"/>
      <c r="BB28" s="1021"/>
      <c r="BC28" s="1021"/>
      <c r="BD28" s="1021"/>
      <c r="BE28" s="1022"/>
      <c r="BF28" s="1022"/>
      <c r="BG28" s="1022"/>
      <c r="BH28" s="1022"/>
      <c r="BI28" s="1023"/>
      <c r="BJ28" s="234"/>
      <c r="BK28" s="234"/>
      <c r="BL28" s="234"/>
      <c r="BM28" s="234"/>
      <c r="BN28" s="234"/>
      <c r="BO28" s="243"/>
      <c r="BP28" s="243"/>
      <c r="BQ28" s="240">
        <v>22</v>
      </c>
      <c r="BR28" s="241"/>
      <c r="BS28" s="970"/>
      <c r="BT28" s="971"/>
      <c r="BU28" s="971"/>
      <c r="BV28" s="971"/>
      <c r="BW28" s="971"/>
      <c r="BX28" s="971"/>
      <c r="BY28" s="971"/>
      <c r="BZ28" s="971"/>
      <c r="CA28" s="971"/>
      <c r="CB28" s="971"/>
      <c r="CC28" s="971"/>
      <c r="CD28" s="971"/>
      <c r="CE28" s="971"/>
      <c r="CF28" s="971"/>
      <c r="CG28" s="992"/>
      <c r="CH28" s="967"/>
      <c r="CI28" s="968"/>
      <c r="CJ28" s="968"/>
      <c r="CK28" s="968"/>
      <c r="CL28" s="969"/>
      <c r="CM28" s="967"/>
      <c r="CN28" s="968"/>
      <c r="CO28" s="968"/>
      <c r="CP28" s="968"/>
      <c r="CQ28" s="969"/>
      <c r="CR28" s="967"/>
      <c r="CS28" s="968"/>
      <c r="CT28" s="968"/>
      <c r="CU28" s="968"/>
      <c r="CV28" s="969"/>
      <c r="CW28" s="967"/>
      <c r="CX28" s="968"/>
      <c r="CY28" s="968"/>
      <c r="CZ28" s="968"/>
      <c r="DA28" s="969"/>
      <c r="DB28" s="967"/>
      <c r="DC28" s="968"/>
      <c r="DD28" s="968"/>
      <c r="DE28" s="968"/>
      <c r="DF28" s="969"/>
      <c r="DG28" s="967"/>
      <c r="DH28" s="968"/>
      <c r="DI28" s="968"/>
      <c r="DJ28" s="968"/>
      <c r="DK28" s="969"/>
      <c r="DL28" s="967"/>
      <c r="DM28" s="968"/>
      <c r="DN28" s="968"/>
      <c r="DO28" s="968"/>
      <c r="DP28" s="969"/>
      <c r="DQ28" s="967"/>
      <c r="DR28" s="968"/>
      <c r="DS28" s="968"/>
      <c r="DT28" s="968"/>
      <c r="DU28" s="969"/>
      <c r="DV28" s="970"/>
      <c r="DW28" s="971"/>
      <c r="DX28" s="971"/>
      <c r="DY28" s="971"/>
      <c r="DZ28" s="972"/>
      <c r="EA28" s="231"/>
    </row>
    <row r="29" spans="1:131" ht="26.25" customHeight="1" x14ac:dyDescent="0.2">
      <c r="A29" s="244">
        <v>2</v>
      </c>
      <c r="B29" s="1011" t="s">
        <v>405</v>
      </c>
      <c r="C29" s="1012"/>
      <c r="D29" s="1012"/>
      <c r="E29" s="1012"/>
      <c r="F29" s="1012"/>
      <c r="G29" s="1012"/>
      <c r="H29" s="1012"/>
      <c r="I29" s="1012"/>
      <c r="J29" s="1012"/>
      <c r="K29" s="1012"/>
      <c r="L29" s="1012"/>
      <c r="M29" s="1012"/>
      <c r="N29" s="1012"/>
      <c r="O29" s="1012"/>
      <c r="P29" s="1013"/>
      <c r="Q29" s="1017">
        <v>352</v>
      </c>
      <c r="R29" s="1018"/>
      <c r="S29" s="1018"/>
      <c r="T29" s="1018"/>
      <c r="U29" s="1018"/>
      <c r="V29" s="1018">
        <v>346</v>
      </c>
      <c r="W29" s="1018"/>
      <c r="X29" s="1018"/>
      <c r="Y29" s="1018"/>
      <c r="Z29" s="1018"/>
      <c r="AA29" s="1018">
        <v>6</v>
      </c>
      <c r="AB29" s="1018"/>
      <c r="AC29" s="1018"/>
      <c r="AD29" s="1018"/>
      <c r="AE29" s="1019"/>
      <c r="AF29" s="995">
        <v>6</v>
      </c>
      <c r="AG29" s="996"/>
      <c r="AH29" s="996"/>
      <c r="AI29" s="996"/>
      <c r="AJ29" s="997"/>
      <c r="AK29" s="958">
        <v>59</v>
      </c>
      <c r="AL29" s="949"/>
      <c r="AM29" s="949"/>
      <c r="AN29" s="949"/>
      <c r="AO29" s="949"/>
      <c r="AP29" s="949"/>
      <c r="AQ29" s="949"/>
      <c r="AR29" s="949"/>
      <c r="AS29" s="949"/>
      <c r="AT29" s="949"/>
      <c r="AU29" s="949"/>
      <c r="AV29" s="949"/>
      <c r="AW29" s="949"/>
      <c r="AX29" s="949"/>
      <c r="AY29" s="949"/>
      <c r="AZ29" s="1016"/>
      <c r="BA29" s="1016"/>
      <c r="BB29" s="1016"/>
      <c r="BC29" s="1016"/>
      <c r="BD29" s="1016"/>
      <c r="BE29" s="950"/>
      <c r="BF29" s="950"/>
      <c r="BG29" s="950"/>
      <c r="BH29" s="950"/>
      <c r="BI29" s="951"/>
      <c r="BJ29" s="234"/>
      <c r="BK29" s="234"/>
      <c r="BL29" s="234"/>
      <c r="BM29" s="234"/>
      <c r="BN29" s="234"/>
      <c r="BO29" s="243"/>
      <c r="BP29" s="243"/>
      <c r="BQ29" s="240">
        <v>23</v>
      </c>
      <c r="BR29" s="241"/>
      <c r="BS29" s="970"/>
      <c r="BT29" s="971"/>
      <c r="BU29" s="971"/>
      <c r="BV29" s="971"/>
      <c r="BW29" s="971"/>
      <c r="BX29" s="971"/>
      <c r="BY29" s="971"/>
      <c r="BZ29" s="971"/>
      <c r="CA29" s="971"/>
      <c r="CB29" s="971"/>
      <c r="CC29" s="971"/>
      <c r="CD29" s="971"/>
      <c r="CE29" s="971"/>
      <c r="CF29" s="971"/>
      <c r="CG29" s="992"/>
      <c r="CH29" s="967"/>
      <c r="CI29" s="968"/>
      <c r="CJ29" s="968"/>
      <c r="CK29" s="968"/>
      <c r="CL29" s="969"/>
      <c r="CM29" s="967"/>
      <c r="CN29" s="968"/>
      <c r="CO29" s="968"/>
      <c r="CP29" s="968"/>
      <c r="CQ29" s="969"/>
      <c r="CR29" s="967"/>
      <c r="CS29" s="968"/>
      <c r="CT29" s="968"/>
      <c r="CU29" s="968"/>
      <c r="CV29" s="969"/>
      <c r="CW29" s="967"/>
      <c r="CX29" s="968"/>
      <c r="CY29" s="968"/>
      <c r="CZ29" s="968"/>
      <c r="DA29" s="969"/>
      <c r="DB29" s="967"/>
      <c r="DC29" s="968"/>
      <c r="DD29" s="968"/>
      <c r="DE29" s="968"/>
      <c r="DF29" s="969"/>
      <c r="DG29" s="967"/>
      <c r="DH29" s="968"/>
      <c r="DI29" s="968"/>
      <c r="DJ29" s="968"/>
      <c r="DK29" s="969"/>
      <c r="DL29" s="967"/>
      <c r="DM29" s="968"/>
      <c r="DN29" s="968"/>
      <c r="DO29" s="968"/>
      <c r="DP29" s="969"/>
      <c r="DQ29" s="967"/>
      <c r="DR29" s="968"/>
      <c r="DS29" s="968"/>
      <c r="DT29" s="968"/>
      <c r="DU29" s="969"/>
      <c r="DV29" s="970"/>
      <c r="DW29" s="971"/>
      <c r="DX29" s="971"/>
      <c r="DY29" s="971"/>
      <c r="DZ29" s="972"/>
      <c r="EA29" s="231"/>
    </row>
    <row r="30" spans="1:131" ht="26.25" customHeight="1" x14ac:dyDescent="0.2">
      <c r="A30" s="244">
        <v>3</v>
      </c>
      <c r="B30" s="1011" t="s">
        <v>406</v>
      </c>
      <c r="C30" s="1012"/>
      <c r="D30" s="1012"/>
      <c r="E30" s="1012"/>
      <c r="F30" s="1012"/>
      <c r="G30" s="1012"/>
      <c r="H30" s="1012"/>
      <c r="I30" s="1012"/>
      <c r="J30" s="1012"/>
      <c r="K30" s="1012"/>
      <c r="L30" s="1012"/>
      <c r="M30" s="1012"/>
      <c r="N30" s="1012"/>
      <c r="O30" s="1012"/>
      <c r="P30" s="1013"/>
      <c r="Q30" s="1017">
        <v>30</v>
      </c>
      <c r="R30" s="1018"/>
      <c r="S30" s="1018"/>
      <c r="T30" s="1018"/>
      <c r="U30" s="1018"/>
      <c r="V30" s="1018">
        <v>29</v>
      </c>
      <c r="W30" s="1018"/>
      <c r="X30" s="1018"/>
      <c r="Y30" s="1018"/>
      <c r="Z30" s="1018"/>
      <c r="AA30" s="1018">
        <v>1</v>
      </c>
      <c r="AB30" s="1018"/>
      <c r="AC30" s="1018"/>
      <c r="AD30" s="1018"/>
      <c r="AE30" s="1019"/>
      <c r="AF30" s="995">
        <v>1</v>
      </c>
      <c r="AG30" s="996"/>
      <c r="AH30" s="996"/>
      <c r="AI30" s="996"/>
      <c r="AJ30" s="997"/>
      <c r="AK30" s="958">
        <v>8</v>
      </c>
      <c r="AL30" s="949"/>
      <c r="AM30" s="949"/>
      <c r="AN30" s="949"/>
      <c r="AO30" s="949"/>
      <c r="AP30" s="949"/>
      <c r="AQ30" s="949"/>
      <c r="AR30" s="949"/>
      <c r="AS30" s="949"/>
      <c r="AT30" s="949"/>
      <c r="AU30" s="949"/>
      <c r="AV30" s="949"/>
      <c r="AW30" s="949"/>
      <c r="AX30" s="949"/>
      <c r="AY30" s="949"/>
      <c r="AZ30" s="1016"/>
      <c r="BA30" s="1016"/>
      <c r="BB30" s="1016"/>
      <c r="BC30" s="1016"/>
      <c r="BD30" s="1016"/>
      <c r="BE30" s="950"/>
      <c r="BF30" s="950"/>
      <c r="BG30" s="950"/>
      <c r="BH30" s="950"/>
      <c r="BI30" s="951"/>
      <c r="BJ30" s="234"/>
      <c r="BK30" s="234"/>
      <c r="BL30" s="234"/>
      <c r="BM30" s="234"/>
      <c r="BN30" s="234"/>
      <c r="BO30" s="243"/>
      <c r="BP30" s="243"/>
      <c r="BQ30" s="240">
        <v>24</v>
      </c>
      <c r="BR30" s="241"/>
      <c r="BS30" s="970"/>
      <c r="BT30" s="971"/>
      <c r="BU30" s="971"/>
      <c r="BV30" s="971"/>
      <c r="BW30" s="971"/>
      <c r="BX30" s="971"/>
      <c r="BY30" s="971"/>
      <c r="BZ30" s="971"/>
      <c r="CA30" s="971"/>
      <c r="CB30" s="971"/>
      <c r="CC30" s="971"/>
      <c r="CD30" s="971"/>
      <c r="CE30" s="971"/>
      <c r="CF30" s="971"/>
      <c r="CG30" s="992"/>
      <c r="CH30" s="967"/>
      <c r="CI30" s="968"/>
      <c r="CJ30" s="968"/>
      <c r="CK30" s="968"/>
      <c r="CL30" s="969"/>
      <c r="CM30" s="967"/>
      <c r="CN30" s="968"/>
      <c r="CO30" s="968"/>
      <c r="CP30" s="968"/>
      <c r="CQ30" s="969"/>
      <c r="CR30" s="967"/>
      <c r="CS30" s="968"/>
      <c r="CT30" s="968"/>
      <c r="CU30" s="968"/>
      <c r="CV30" s="969"/>
      <c r="CW30" s="967"/>
      <c r="CX30" s="968"/>
      <c r="CY30" s="968"/>
      <c r="CZ30" s="968"/>
      <c r="DA30" s="969"/>
      <c r="DB30" s="967"/>
      <c r="DC30" s="968"/>
      <c r="DD30" s="968"/>
      <c r="DE30" s="968"/>
      <c r="DF30" s="969"/>
      <c r="DG30" s="967"/>
      <c r="DH30" s="968"/>
      <c r="DI30" s="968"/>
      <c r="DJ30" s="968"/>
      <c r="DK30" s="969"/>
      <c r="DL30" s="967"/>
      <c r="DM30" s="968"/>
      <c r="DN30" s="968"/>
      <c r="DO30" s="968"/>
      <c r="DP30" s="969"/>
      <c r="DQ30" s="967"/>
      <c r="DR30" s="968"/>
      <c r="DS30" s="968"/>
      <c r="DT30" s="968"/>
      <c r="DU30" s="969"/>
      <c r="DV30" s="970"/>
      <c r="DW30" s="971"/>
      <c r="DX30" s="971"/>
      <c r="DY30" s="971"/>
      <c r="DZ30" s="972"/>
      <c r="EA30" s="231"/>
    </row>
    <row r="31" spans="1:131" ht="26.25" customHeight="1" x14ac:dyDescent="0.2">
      <c r="A31" s="244">
        <v>4</v>
      </c>
      <c r="B31" s="1011" t="s">
        <v>407</v>
      </c>
      <c r="C31" s="1012"/>
      <c r="D31" s="1012"/>
      <c r="E31" s="1012"/>
      <c r="F31" s="1012"/>
      <c r="G31" s="1012"/>
      <c r="H31" s="1012"/>
      <c r="I31" s="1012"/>
      <c r="J31" s="1012"/>
      <c r="K31" s="1012"/>
      <c r="L31" s="1012"/>
      <c r="M31" s="1012"/>
      <c r="N31" s="1012"/>
      <c r="O31" s="1012"/>
      <c r="P31" s="1013"/>
      <c r="Q31" s="1017">
        <v>177</v>
      </c>
      <c r="R31" s="1018"/>
      <c r="S31" s="1018"/>
      <c r="T31" s="1018"/>
      <c r="U31" s="1018"/>
      <c r="V31" s="1018">
        <v>177</v>
      </c>
      <c r="W31" s="1018"/>
      <c r="X31" s="1018"/>
      <c r="Y31" s="1018"/>
      <c r="Z31" s="1018"/>
      <c r="AA31" s="1018">
        <v>0</v>
      </c>
      <c r="AB31" s="1018"/>
      <c r="AC31" s="1018"/>
      <c r="AD31" s="1018"/>
      <c r="AE31" s="1019"/>
      <c r="AF31" s="995">
        <v>-4</v>
      </c>
      <c r="AG31" s="996"/>
      <c r="AH31" s="996"/>
      <c r="AI31" s="996"/>
      <c r="AJ31" s="997"/>
      <c r="AK31" s="958">
        <v>43</v>
      </c>
      <c r="AL31" s="949"/>
      <c r="AM31" s="949"/>
      <c r="AN31" s="949"/>
      <c r="AO31" s="949"/>
      <c r="AP31" s="949">
        <v>656</v>
      </c>
      <c r="AQ31" s="949"/>
      <c r="AR31" s="949"/>
      <c r="AS31" s="949"/>
      <c r="AT31" s="949"/>
      <c r="AU31" s="949">
        <v>339</v>
      </c>
      <c r="AV31" s="949"/>
      <c r="AW31" s="949"/>
      <c r="AX31" s="949"/>
      <c r="AY31" s="949"/>
      <c r="AZ31" s="1016"/>
      <c r="BA31" s="1016"/>
      <c r="BB31" s="1016"/>
      <c r="BC31" s="1016"/>
      <c r="BD31" s="1016"/>
      <c r="BE31" s="950" t="s">
        <v>408</v>
      </c>
      <c r="BF31" s="950"/>
      <c r="BG31" s="950"/>
      <c r="BH31" s="950"/>
      <c r="BI31" s="951"/>
      <c r="BJ31" s="234"/>
      <c r="BK31" s="234"/>
      <c r="BL31" s="234"/>
      <c r="BM31" s="234"/>
      <c r="BN31" s="234"/>
      <c r="BO31" s="243"/>
      <c r="BP31" s="243"/>
      <c r="BQ31" s="240">
        <v>25</v>
      </c>
      <c r="BR31" s="241"/>
      <c r="BS31" s="970"/>
      <c r="BT31" s="971"/>
      <c r="BU31" s="971"/>
      <c r="BV31" s="971"/>
      <c r="BW31" s="971"/>
      <c r="BX31" s="971"/>
      <c r="BY31" s="971"/>
      <c r="BZ31" s="971"/>
      <c r="CA31" s="971"/>
      <c r="CB31" s="971"/>
      <c r="CC31" s="971"/>
      <c r="CD31" s="971"/>
      <c r="CE31" s="971"/>
      <c r="CF31" s="971"/>
      <c r="CG31" s="992"/>
      <c r="CH31" s="967"/>
      <c r="CI31" s="968"/>
      <c r="CJ31" s="968"/>
      <c r="CK31" s="968"/>
      <c r="CL31" s="969"/>
      <c r="CM31" s="967"/>
      <c r="CN31" s="968"/>
      <c r="CO31" s="968"/>
      <c r="CP31" s="968"/>
      <c r="CQ31" s="969"/>
      <c r="CR31" s="967"/>
      <c r="CS31" s="968"/>
      <c r="CT31" s="968"/>
      <c r="CU31" s="968"/>
      <c r="CV31" s="969"/>
      <c r="CW31" s="967"/>
      <c r="CX31" s="968"/>
      <c r="CY31" s="968"/>
      <c r="CZ31" s="968"/>
      <c r="DA31" s="969"/>
      <c r="DB31" s="967"/>
      <c r="DC31" s="968"/>
      <c r="DD31" s="968"/>
      <c r="DE31" s="968"/>
      <c r="DF31" s="969"/>
      <c r="DG31" s="967"/>
      <c r="DH31" s="968"/>
      <c r="DI31" s="968"/>
      <c r="DJ31" s="968"/>
      <c r="DK31" s="969"/>
      <c r="DL31" s="967"/>
      <c r="DM31" s="968"/>
      <c r="DN31" s="968"/>
      <c r="DO31" s="968"/>
      <c r="DP31" s="969"/>
      <c r="DQ31" s="967"/>
      <c r="DR31" s="968"/>
      <c r="DS31" s="968"/>
      <c r="DT31" s="968"/>
      <c r="DU31" s="969"/>
      <c r="DV31" s="970"/>
      <c r="DW31" s="971"/>
      <c r="DX31" s="971"/>
      <c r="DY31" s="971"/>
      <c r="DZ31" s="972"/>
      <c r="EA31" s="231"/>
    </row>
    <row r="32" spans="1:131" ht="26.25" customHeight="1" x14ac:dyDescent="0.2">
      <c r="A32" s="244">
        <v>5</v>
      </c>
      <c r="B32" s="1011" t="s">
        <v>409</v>
      </c>
      <c r="C32" s="1012"/>
      <c r="D32" s="1012"/>
      <c r="E32" s="1012"/>
      <c r="F32" s="1012"/>
      <c r="G32" s="1012"/>
      <c r="H32" s="1012"/>
      <c r="I32" s="1012"/>
      <c r="J32" s="1012"/>
      <c r="K32" s="1012"/>
      <c r="L32" s="1012"/>
      <c r="M32" s="1012"/>
      <c r="N32" s="1012"/>
      <c r="O32" s="1012"/>
      <c r="P32" s="1013"/>
      <c r="Q32" s="1017">
        <v>315</v>
      </c>
      <c r="R32" s="1018"/>
      <c r="S32" s="1018"/>
      <c r="T32" s="1018"/>
      <c r="U32" s="1018"/>
      <c r="V32" s="1018">
        <v>314</v>
      </c>
      <c r="W32" s="1018"/>
      <c r="X32" s="1018"/>
      <c r="Y32" s="1018"/>
      <c r="Z32" s="1018"/>
      <c r="AA32" s="1018">
        <v>1</v>
      </c>
      <c r="AB32" s="1018"/>
      <c r="AC32" s="1018"/>
      <c r="AD32" s="1018"/>
      <c r="AE32" s="1019"/>
      <c r="AF32" s="995">
        <v>-8</v>
      </c>
      <c r="AG32" s="996"/>
      <c r="AH32" s="996"/>
      <c r="AI32" s="996"/>
      <c r="AJ32" s="997"/>
      <c r="AK32" s="958">
        <v>179</v>
      </c>
      <c r="AL32" s="949"/>
      <c r="AM32" s="949"/>
      <c r="AN32" s="949"/>
      <c r="AO32" s="949"/>
      <c r="AP32" s="949">
        <v>1415</v>
      </c>
      <c r="AQ32" s="949"/>
      <c r="AR32" s="949"/>
      <c r="AS32" s="949"/>
      <c r="AT32" s="949"/>
      <c r="AU32" s="949">
        <v>1402</v>
      </c>
      <c r="AV32" s="949"/>
      <c r="AW32" s="949"/>
      <c r="AX32" s="949"/>
      <c r="AY32" s="949"/>
      <c r="AZ32" s="1016"/>
      <c r="BA32" s="1016"/>
      <c r="BB32" s="1016"/>
      <c r="BC32" s="1016"/>
      <c r="BD32" s="1016"/>
      <c r="BE32" s="950" t="s">
        <v>410</v>
      </c>
      <c r="BF32" s="950"/>
      <c r="BG32" s="950"/>
      <c r="BH32" s="950"/>
      <c r="BI32" s="951"/>
      <c r="BJ32" s="234"/>
      <c r="BK32" s="234"/>
      <c r="BL32" s="234"/>
      <c r="BM32" s="234"/>
      <c r="BN32" s="234"/>
      <c r="BO32" s="243"/>
      <c r="BP32" s="243"/>
      <c r="BQ32" s="240">
        <v>26</v>
      </c>
      <c r="BR32" s="241"/>
      <c r="BS32" s="970"/>
      <c r="BT32" s="971"/>
      <c r="BU32" s="971"/>
      <c r="BV32" s="971"/>
      <c r="BW32" s="971"/>
      <c r="BX32" s="971"/>
      <c r="BY32" s="971"/>
      <c r="BZ32" s="971"/>
      <c r="CA32" s="971"/>
      <c r="CB32" s="971"/>
      <c r="CC32" s="971"/>
      <c r="CD32" s="971"/>
      <c r="CE32" s="971"/>
      <c r="CF32" s="971"/>
      <c r="CG32" s="992"/>
      <c r="CH32" s="967"/>
      <c r="CI32" s="968"/>
      <c r="CJ32" s="968"/>
      <c r="CK32" s="968"/>
      <c r="CL32" s="969"/>
      <c r="CM32" s="967"/>
      <c r="CN32" s="968"/>
      <c r="CO32" s="968"/>
      <c r="CP32" s="968"/>
      <c r="CQ32" s="969"/>
      <c r="CR32" s="967"/>
      <c r="CS32" s="968"/>
      <c r="CT32" s="968"/>
      <c r="CU32" s="968"/>
      <c r="CV32" s="969"/>
      <c r="CW32" s="967"/>
      <c r="CX32" s="968"/>
      <c r="CY32" s="968"/>
      <c r="CZ32" s="968"/>
      <c r="DA32" s="969"/>
      <c r="DB32" s="967"/>
      <c r="DC32" s="968"/>
      <c r="DD32" s="968"/>
      <c r="DE32" s="968"/>
      <c r="DF32" s="969"/>
      <c r="DG32" s="967"/>
      <c r="DH32" s="968"/>
      <c r="DI32" s="968"/>
      <c r="DJ32" s="968"/>
      <c r="DK32" s="969"/>
      <c r="DL32" s="967"/>
      <c r="DM32" s="968"/>
      <c r="DN32" s="968"/>
      <c r="DO32" s="968"/>
      <c r="DP32" s="969"/>
      <c r="DQ32" s="967"/>
      <c r="DR32" s="968"/>
      <c r="DS32" s="968"/>
      <c r="DT32" s="968"/>
      <c r="DU32" s="969"/>
      <c r="DV32" s="970"/>
      <c r="DW32" s="971"/>
      <c r="DX32" s="971"/>
      <c r="DY32" s="971"/>
      <c r="DZ32" s="972"/>
      <c r="EA32" s="231"/>
    </row>
    <row r="33" spans="1:131" ht="26.25" customHeight="1" x14ac:dyDescent="0.2">
      <c r="A33" s="244">
        <v>6</v>
      </c>
      <c r="B33" s="1011" t="s">
        <v>411</v>
      </c>
      <c r="C33" s="1012"/>
      <c r="D33" s="1012"/>
      <c r="E33" s="1012"/>
      <c r="F33" s="1012"/>
      <c r="G33" s="1012"/>
      <c r="H33" s="1012"/>
      <c r="I33" s="1012"/>
      <c r="J33" s="1012"/>
      <c r="K33" s="1012"/>
      <c r="L33" s="1012"/>
      <c r="M33" s="1012"/>
      <c r="N33" s="1012"/>
      <c r="O33" s="1012"/>
      <c r="P33" s="1013"/>
      <c r="Q33" s="1017">
        <v>2</v>
      </c>
      <c r="R33" s="1018"/>
      <c r="S33" s="1018"/>
      <c r="T33" s="1018"/>
      <c r="U33" s="1018"/>
      <c r="V33" s="1018">
        <v>2</v>
      </c>
      <c r="W33" s="1018"/>
      <c r="X33" s="1018"/>
      <c r="Y33" s="1018"/>
      <c r="Z33" s="1018"/>
      <c r="AA33" s="1018">
        <v>0</v>
      </c>
      <c r="AB33" s="1018"/>
      <c r="AC33" s="1018"/>
      <c r="AD33" s="1018"/>
      <c r="AE33" s="1019"/>
      <c r="AF33" s="995">
        <v>0</v>
      </c>
      <c r="AG33" s="996"/>
      <c r="AH33" s="996"/>
      <c r="AI33" s="996"/>
      <c r="AJ33" s="997"/>
      <c r="AK33" s="958">
        <v>1</v>
      </c>
      <c r="AL33" s="949"/>
      <c r="AM33" s="949"/>
      <c r="AN33" s="949"/>
      <c r="AO33" s="949"/>
      <c r="AP33" s="949"/>
      <c r="AQ33" s="949"/>
      <c r="AR33" s="949"/>
      <c r="AS33" s="949"/>
      <c r="AT33" s="949"/>
      <c r="AU33" s="949"/>
      <c r="AV33" s="949"/>
      <c r="AW33" s="949"/>
      <c r="AX33" s="949"/>
      <c r="AY33" s="949"/>
      <c r="AZ33" s="1016"/>
      <c r="BA33" s="1016"/>
      <c r="BB33" s="1016"/>
      <c r="BC33" s="1016"/>
      <c r="BD33" s="1016"/>
      <c r="BE33" s="950" t="s">
        <v>412</v>
      </c>
      <c r="BF33" s="950"/>
      <c r="BG33" s="950"/>
      <c r="BH33" s="950"/>
      <c r="BI33" s="951"/>
      <c r="BJ33" s="234"/>
      <c r="BK33" s="234"/>
      <c r="BL33" s="234"/>
      <c r="BM33" s="234"/>
      <c r="BN33" s="234"/>
      <c r="BO33" s="243"/>
      <c r="BP33" s="243"/>
      <c r="BQ33" s="240">
        <v>27</v>
      </c>
      <c r="BR33" s="241"/>
      <c r="BS33" s="970"/>
      <c r="BT33" s="971"/>
      <c r="BU33" s="971"/>
      <c r="BV33" s="971"/>
      <c r="BW33" s="971"/>
      <c r="BX33" s="971"/>
      <c r="BY33" s="971"/>
      <c r="BZ33" s="971"/>
      <c r="CA33" s="971"/>
      <c r="CB33" s="971"/>
      <c r="CC33" s="971"/>
      <c r="CD33" s="971"/>
      <c r="CE33" s="971"/>
      <c r="CF33" s="971"/>
      <c r="CG33" s="992"/>
      <c r="CH33" s="967"/>
      <c r="CI33" s="968"/>
      <c r="CJ33" s="968"/>
      <c r="CK33" s="968"/>
      <c r="CL33" s="969"/>
      <c r="CM33" s="967"/>
      <c r="CN33" s="968"/>
      <c r="CO33" s="968"/>
      <c r="CP33" s="968"/>
      <c r="CQ33" s="969"/>
      <c r="CR33" s="967"/>
      <c r="CS33" s="968"/>
      <c r="CT33" s="968"/>
      <c r="CU33" s="968"/>
      <c r="CV33" s="969"/>
      <c r="CW33" s="967"/>
      <c r="CX33" s="968"/>
      <c r="CY33" s="968"/>
      <c r="CZ33" s="968"/>
      <c r="DA33" s="969"/>
      <c r="DB33" s="967"/>
      <c r="DC33" s="968"/>
      <c r="DD33" s="968"/>
      <c r="DE33" s="968"/>
      <c r="DF33" s="969"/>
      <c r="DG33" s="967"/>
      <c r="DH33" s="968"/>
      <c r="DI33" s="968"/>
      <c r="DJ33" s="968"/>
      <c r="DK33" s="969"/>
      <c r="DL33" s="967"/>
      <c r="DM33" s="968"/>
      <c r="DN33" s="968"/>
      <c r="DO33" s="968"/>
      <c r="DP33" s="969"/>
      <c r="DQ33" s="967"/>
      <c r="DR33" s="968"/>
      <c r="DS33" s="968"/>
      <c r="DT33" s="968"/>
      <c r="DU33" s="969"/>
      <c r="DV33" s="970"/>
      <c r="DW33" s="971"/>
      <c r="DX33" s="971"/>
      <c r="DY33" s="971"/>
      <c r="DZ33" s="972"/>
      <c r="EA33" s="231"/>
    </row>
    <row r="34" spans="1:131" ht="26.25" customHeight="1" x14ac:dyDescent="0.2">
      <c r="A34" s="244">
        <v>7</v>
      </c>
      <c r="B34" s="1011" t="s">
        <v>413</v>
      </c>
      <c r="C34" s="1012"/>
      <c r="D34" s="1012"/>
      <c r="E34" s="1012"/>
      <c r="F34" s="1012"/>
      <c r="G34" s="1012"/>
      <c r="H34" s="1012"/>
      <c r="I34" s="1012"/>
      <c r="J34" s="1012"/>
      <c r="K34" s="1012"/>
      <c r="L34" s="1012"/>
      <c r="M34" s="1012"/>
      <c r="N34" s="1012"/>
      <c r="O34" s="1012"/>
      <c r="P34" s="1013"/>
      <c r="Q34" s="1017">
        <v>51</v>
      </c>
      <c r="R34" s="1018"/>
      <c r="S34" s="1018"/>
      <c r="T34" s="1018"/>
      <c r="U34" s="1018"/>
      <c r="V34" s="1018">
        <v>51</v>
      </c>
      <c r="W34" s="1018"/>
      <c r="X34" s="1018"/>
      <c r="Y34" s="1018"/>
      <c r="Z34" s="1018"/>
      <c r="AA34" s="1018">
        <v>0</v>
      </c>
      <c r="AB34" s="1018"/>
      <c r="AC34" s="1018"/>
      <c r="AD34" s="1018"/>
      <c r="AE34" s="1019"/>
      <c r="AF34" s="995">
        <v>0</v>
      </c>
      <c r="AG34" s="996"/>
      <c r="AH34" s="996"/>
      <c r="AI34" s="996"/>
      <c r="AJ34" s="997"/>
      <c r="AK34" s="958">
        <v>40</v>
      </c>
      <c r="AL34" s="949"/>
      <c r="AM34" s="949"/>
      <c r="AN34" s="949"/>
      <c r="AO34" s="949"/>
      <c r="AP34" s="949">
        <v>189</v>
      </c>
      <c r="AQ34" s="949"/>
      <c r="AR34" s="949"/>
      <c r="AS34" s="949"/>
      <c r="AT34" s="949"/>
      <c r="AU34" s="949">
        <v>181</v>
      </c>
      <c r="AV34" s="949"/>
      <c r="AW34" s="949"/>
      <c r="AX34" s="949"/>
      <c r="AY34" s="949"/>
      <c r="AZ34" s="1016"/>
      <c r="BA34" s="1016"/>
      <c r="BB34" s="1016"/>
      <c r="BC34" s="1016"/>
      <c r="BD34" s="1016"/>
      <c r="BE34" s="950" t="s">
        <v>414</v>
      </c>
      <c r="BF34" s="950"/>
      <c r="BG34" s="950"/>
      <c r="BH34" s="950"/>
      <c r="BI34" s="951"/>
      <c r="BJ34" s="234"/>
      <c r="BK34" s="234"/>
      <c r="BL34" s="234"/>
      <c r="BM34" s="234"/>
      <c r="BN34" s="234"/>
      <c r="BO34" s="243"/>
      <c r="BP34" s="243"/>
      <c r="BQ34" s="240">
        <v>28</v>
      </c>
      <c r="BR34" s="241"/>
      <c r="BS34" s="970"/>
      <c r="BT34" s="971"/>
      <c r="BU34" s="971"/>
      <c r="BV34" s="971"/>
      <c r="BW34" s="971"/>
      <c r="BX34" s="971"/>
      <c r="BY34" s="971"/>
      <c r="BZ34" s="971"/>
      <c r="CA34" s="971"/>
      <c r="CB34" s="971"/>
      <c r="CC34" s="971"/>
      <c r="CD34" s="971"/>
      <c r="CE34" s="971"/>
      <c r="CF34" s="971"/>
      <c r="CG34" s="992"/>
      <c r="CH34" s="967"/>
      <c r="CI34" s="968"/>
      <c r="CJ34" s="968"/>
      <c r="CK34" s="968"/>
      <c r="CL34" s="969"/>
      <c r="CM34" s="967"/>
      <c r="CN34" s="968"/>
      <c r="CO34" s="968"/>
      <c r="CP34" s="968"/>
      <c r="CQ34" s="969"/>
      <c r="CR34" s="967"/>
      <c r="CS34" s="968"/>
      <c r="CT34" s="968"/>
      <c r="CU34" s="968"/>
      <c r="CV34" s="969"/>
      <c r="CW34" s="967"/>
      <c r="CX34" s="968"/>
      <c r="CY34" s="968"/>
      <c r="CZ34" s="968"/>
      <c r="DA34" s="969"/>
      <c r="DB34" s="967"/>
      <c r="DC34" s="968"/>
      <c r="DD34" s="968"/>
      <c r="DE34" s="968"/>
      <c r="DF34" s="969"/>
      <c r="DG34" s="967"/>
      <c r="DH34" s="968"/>
      <c r="DI34" s="968"/>
      <c r="DJ34" s="968"/>
      <c r="DK34" s="969"/>
      <c r="DL34" s="967"/>
      <c r="DM34" s="968"/>
      <c r="DN34" s="968"/>
      <c r="DO34" s="968"/>
      <c r="DP34" s="969"/>
      <c r="DQ34" s="967"/>
      <c r="DR34" s="968"/>
      <c r="DS34" s="968"/>
      <c r="DT34" s="968"/>
      <c r="DU34" s="969"/>
      <c r="DV34" s="970"/>
      <c r="DW34" s="971"/>
      <c r="DX34" s="971"/>
      <c r="DY34" s="971"/>
      <c r="DZ34" s="972"/>
      <c r="EA34" s="231"/>
    </row>
    <row r="35" spans="1:131" ht="26.25" customHeight="1" x14ac:dyDescent="0.2">
      <c r="A35" s="244">
        <v>8</v>
      </c>
      <c r="B35" s="1011"/>
      <c r="C35" s="1012"/>
      <c r="D35" s="1012"/>
      <c r="E35" s="1012"/>
      <c r="F35" s="1012"/>
      <c r="G35" s="1012"/>
      <c r="H35" s="1012"/>
      <c r="I35" s="1012"/>
      <c r="J35" s="1012"/>
      <c r="K35" s="1012"/>
      <c r="L35" s="1012"/>
      <c r="M35" s="1012"/>
      <c r="N35" s="1012"/>
      <c r="O35" s="1012"/>
      <c r="P35" s="1013"/>
      <c r="Q35" s="1017"/>
      <c r="R35" s="1018"/>
      <c r="S35" s="1018"/>
      <c r="T35" s="1018"/>
      <c r="U35" s="1018"/>
      <c r="V35" s="1018"/>
      <c r="W35" s="1018"/>
      <c r="X35" s="1018"/>
      <c r="Y35" s="1018"/>
      <c r="Z35" s="1018"/>
      <c r="AA35" s="1018"/>
      <c r="AB35" s="1018"/>
      <c r="AC35" s="1018"/>
      <c r="AD35" s="1018"/>
      <c r="AE35" s="1019"/>
      <c r="AF35" s="995"/>
      <c r="AG35" s="996"/>
      <c r="AH35" s="996"/>
      <c r="AI35" s="996"/>
      <c r="AJ35" s="997"/>
      <c r="AK35" s="958"/>
      <c r="AL35" s="949"/>
      <c r="AM35" s="949"/>
      <c r="AN35" s="949"/>
      <c r="AO35" s="949"/>
      <c r="AP35" s="949"/>
      <c r="AQ35" s="949"/>
      <c r="AR35" s="949"/>
      <c r="AS35" s="949"/>
      <c r="AT35" s="949"/>
      <c r="AU35" s="949"/>
      <c r="AV35" s="949"/>
      <c r="AW35" s="949"/>
      <c r="AX35" s="949"/>
      <c r="AY35" s="949"/>
      <c r="AZ35" s="1016"/>
      <c r="BA35" s="1016"/>
      <c r="BB35" s="1016"/>
      <c r="BC35" s="1016"/>
      <c r="BD35" s="1016"/>
      <c r="BE35" s="950"/>
      <c r="BF35" s="950"/>
      <c r="BG35" s="950"/>
      <c r="BH35" s="950"/>
      <c r="BI35" s="951"/>
      <c r="BJ35" s="234"/>
      <c r="BK35" s="234"/>
      <c r="BL35" s="234"/>
      <c r="BM35" s="234"/>
      <c r="BN35" s="234"/>
      <c r="BO35" s="243"/>
      <c r="BP35" s="243"/>
      <c r="BQ35" s="240">
        <v>29</v>
      </c>
      <c r="BR35" s="241"/>
      <c r="BS35" s="970"/>
      <c r="BT35" s="971"/>
      <c r="BU35" s="971"/>
      <c r="BV35" s="971"/>
      <c r="BW35" s="971"/>
      <c r="BX35" s="971"/>
      <c r="BY35" s="971"/>
      <c r="BZ35" s="971"/>
      <c r="CA35" s="971"/>
      <c r="CB35" s="971"/>
      <c r="CC35" s="971"/>
      <c r="CD35" s="971"/>
      <c r="CE35" s="971"/>
      <c r="CF35" s="971"/>
      <c r="CG35" s="992"/>
      <c r="CH35" s="967"/>
      <c r="CI35" s="968"/>
      <c r="CJ35" s="968"/>
      <c r="CK35" s="968"/>
      <c r="CL35" s="969"/>
      <c r="CM35" s="967"/>
      <c r="CN35" s="968"/>
      <c r="CO35" s="968"/>
      <c r="CP35" s="968"/>
      <c r="CQ35" s="969"/>
      <c r="CR35" s="967"/>
      <c r="CS35" s="968"/>
      <c r="CT35" s="968"/>
      <c r="CU35" s="968"/>
      <c r="CV35" s="969"/>
      <c r="CW35" s="967"/>
      <c r="CX35" s="968"/>
      <c r="CY35" s="968"/>
      <c r="CZ35" s="968"/>
      <c r="DA35" s="969"/>
      <c r="DB35" s="967"/>
      <c r="DC35" s="968"/>
      <c r="DD35" s="968"/>
      <c r="DE35" s="968"/>
      <c r="DF35" s="969"/>
      <c r="DG35" s="967"/>
      <c r="DH35" s="968"/>
      <c r="DI35" s="968"/>
      <c r="DJ35" s="968"/>
      <c r="DK35" s="969"/>
      <c r="DL35" s="967"/>
      <c r="DM35" s="968"/>
      <c r="DN35" s="968"/>
      <c r="DO35" s="968"/>
      <c r="DP35" s="969"/>
      <c r="DQ35" s="967"/>
      <c r="DR35" s="968"/>
      <c r="DS35" s="968"/>
      <c r="DT35" s="968"/>
      <c r="DU35" s="969"/>
      <c r="DV35" s="970"/>
      <c r="DW35" s="971"/>
      <c r="DX35" s="971"/>
      <c r="DY35" s="971"/>
      <c r="DZ35" s="972"/>
      <c r="EA35" s="231"/>
    </row>
    <row r="36" spans="1:131" ht="26.25" customHeight="1" x14ac:dyDescent="0.2">
      <c r="A36" s="244">
        <v>9</v>
      </c>
      <c r="B36" s="1011"/>
      <c r="C36" s="1012"/>
      <c r="D36" s="1012"/>
      <c r="E36" s="1012"/>
      <c r="F36" s="1012"/>
      <c r="G36" s="1012"/>
      <c r="H36" s="1012"/>
      <c r="I36" s="1012"/>
      <c r="J36" s="1012"/>
      <c r="K36" s="1012"/>
      <c r="L36" s="1012"/>
      <c r="M36" s="1012"/>
      <c r="N36" s="1012"/>
      <c r="O36" s="1012"/>
      <c r="P36" s="1013"/>
      <c r="Q36" s="1017"/>
      <c r="R36" s="1018"/>
      <c r="S36" s="1018"/>
      <c r="T36" s="1018"/>
      <c r="U36" s="1018"/>
      <c r="V36" s="1018"/>
      <c r="W36" s="1018"/>
      <c r="X36" s="1018"/>
      <c r="Y36" s="1018"/>
      <c r="Z36" s="1018"/>
      <c r="AA36" s="1018"/>
      <c r="AB36" s="1018"/>
      <c r="AC36" s="1018"/>
      <c r="AD36" s="1018"/>
      <c r="AE36" s="1019"/>
      <c r="AF36" s="995"/>
      <c r="AG36" s="996"/>
      <c r="AH36" s="996"/>
      <c r="AI36" s="996"/>
      <c r="AJ36" s="997"/>
      <c r="AK36" s="958"/>
      <c r="AL36" s="949"/>
      <c r="AM36" s="949"/>
      <c r="AN36" s="949"/>
      <c r="AO36" s="949"/>
      <c r="AP36" s="949"/>
      <c r="AQ36" s="949"/>
      <c r="AR36" s="949"/>
      <c r="AS36" s="949"/>
      <c r="AT36" s="949"/>
      <c r="AU36" s="949"/>
      <c r="AV36" s="949"/>
      <c r="AW36" s="949"/>
      <c r="AX36" s="949"/>
      <c r="AY36" s="949"/>
      <c r="AZ36" s="1016"/>
      <c r="BA36" s="1016"/>
      <c r="BB36" s="1016"/>
      <c r="BC36" s="1016"/>
      <c r="BD36" s="1016"/>
      <c r="BE36" s="950"/>
      <c r="BF36" s="950"/>
      <c r="BG36" s="950"/>
      <c r="BH36" s="950"/>
      <c r="BI36" s="951"/>
      <c r="BJ36" s="234"/>
      <c r="BK36" s="234"/>
      <c r="BL36" s="234"/>
      <c r="BM36" s="234"/>
      <c r="BN36" s="234"/>
      <c r="BO36" s="243"/>
      <c r="BP36" s="243"/>
      <c r="BQ36" s="240">
        <v>30</v>
      </c>
      <c r="BR36" s="241"/>
      <c r="BS36" s="970"/>
      <c r="BT36" s="971"/>
      <c r="BU36" s="971"/>
      <c r="BV36" s="971"/>
      <c r="BW36" s="971"/>
      <c r="BX36" s="971"/>
      <c r="BY36" s="971"/>
      <c r="BZ36" s="971"/>
      <c r="CA36" s="971"/>
      <c r="CB36" s="971"/>
      <c r="CC36" s="971"/>
      <c r="CD36" s="971"/>
      <c r="CE36" s="971"/>
      <c r="CF36" s="971"/>
      <c r="CG36" s="992"/>
      <c r="CH36" s="967"/>
      <c r="CI36" s="968"/>
      <c r="CJ36" s="968"/>
      <c r="CK36" s="968"/>
      <c r="CL36" s="969"/>
      <c r="CM36" s="967"/>
      <c r="CN36" s="968"/>
      <c r="CO36" s="968"/>
      <c r="CP36" s="968"/>
      <c r="CQ36" s="969"/>
      <c r="CR36" s="967"/>
      <c r="CS36" s="968"/>
      <c r="CT36" s="968"/>
      <c r="CU36" s="968"/>
      <c r="CV36" s="969"/>
      <c r="CW36" s="967"/>
      <c r="CX36" s="968"/>
      <c r="CY36" s="968"/>
      <c r="CZ36" s="968"/>
      <c r="DA36" s="969"/>
      <c r="DB36" s="967"/>
      <c r="DC36" s="968"/>
      <c r="DD36" s="968"/>
      <c r="DE36" s="968"/>
      <c r="DF36" s="969"/>
      <c r="DG36" s="967"/>
      <c r="DH36" s="968"/>
      <c r="DI36" s="968"/>
      <c r="DJ36" s="968"/>
      <c r="DK36" s="969"/>
      <c r="DL36" s="967"/>
      <c r="DM36" s="968"/>
      <c r="DN36" s="968"/>
      <c r="DO36" s="968"/>
      <c r="DP36" s="969"/>
      <c r="DQ36" s="967"/>
      <c r="DR36" s="968"/>
      <c r="DS36" s="968"/>
      <c r="DT36" s="968"/>
      <c r="DU36" s="969"/>
      <c r="DV36" s="970"/>
      <c r="DW36" s="971"/>
      <c r="DX36" s="971"/>
      <c r="DY36" s="971"/>
      <c r="DZ36" s="972"/>
      <c r="EA36" s="231"/>
    </row>
    <row r="37" spans="1:131" ht="26.25" customHeight="1" x14ac:dyDescent="0.2">
      <c r="A37" s="244">
        <v>10</v>
      </c>
      <c r="B37" s="1011"/>
      <c r="C37" s="1012"/>
      <c r="D37" s="1012"/>
      <c r="E37" s="1012"/>
      <c r="F37" s="1012"/>
      <c r="G37" s="1012"/>
      <c r="H37" s="1012"/>
      <c r="I37" s="1012"/>
      <c r="J37" s="1012"/>
      <c r="K37" s="1012"/>
      <c r="L37" s="1012"/>
      <c r="M37" s="1012"/>
      <c r="N37" s="1012"/>
      <c r="O37" s="1012"/>
      <c r="P37" s="1013"/>
      <c r="Q37" s="1017"/>
      <c r="R37" s="1018"/>
      <c r="S37" s="1018"/>
      <c r="T37" s="1018"/>
      <c r="U37" s="1018"/>
      <c r="V37" s="1018"/>
      <c r="W37" s="1018"/>
      <c r="X37" s="1018"/>
      <c r="Y37" s="1018"/>
      <c r="Z37" s="1018"/>
      <c r="AA37" s="1018"/>
      <c r="AB37" s="1018"/>
      <c r="AC37" s="1018"/>
      <c r="AD37" s="1018"/>
      <c r="AE37" s="1019"/>
      <c r="AF37" s="995"/>
      <c r="AG37" s="996"/>
      <c r="AH37" s="996"/>
      <c r="AI37" s="996"/>
      <c r="AJ37" s="997"/>
      <c r="AK37" s="958"/>
      <c r="AL37" s="949"/>
      <c r="AM37" s="949"/>
      <c r="AN37" s="949"/>
      <c r="AO37" s="949"/>
      <c r="AP37" s="949"/>
      <c r="AQ37" s="949"/>
      <c r="AR37" s="949"/>
      <c r="AS37" s="949"/>
      <c r="AT37" s="949"/>
      <c r="AU37" s="949"/>
      <c r="AV37" s="949"/>
      <c r="AW37" s="949"/>
      <c r="AX37" s="949"/>
      <c r="AY37" s="949"/>
      <c r="AZ37" s="1016"/>
      <c r="BA37" s="1016"/>
      <c r="BB37" s="1016"/>
      <c r="BC37" s="1016"/>
      <c r="BD37" s="1016"/>
      <c r="BE37" s="950"/>
      <c r="BF37" s="950"/>
      <c r="BG37" s="950"/>
      <c r="BH37" s="950"/>
      <c r="BI37" s="951"/>
      <c r="BJ37" s="234"/>
      <c r="BK37" s="234"/>
      <c r="BL37" s="234"/>
      <c r="BM37" s="234"/>
      <c r="BN37" s="234"/>
      <c r="BO37" s="243"/>
      <c r="BP37" s="243"/>
      <c r="BQ37" s="240">
        <v>31</v>
      </c>
      <c r="BR37" s="241"/>
      <c r="BS37" s="970"/>
      <c r="BT37" s="971"/>
      <c r="BU37" s="971"/>
      <c r="BV37" s="971"/>
      <c r="BW37" s="971"/>
      <c r="BX37" s="971"/>
      <c r="BY37" s="971"/>
      <c r="BZ37" s="971"/>
      <c r="CA37" s="971"/>
      <c r="CB37" s="971"/>
      <c r="CC37" s="971"/>
      <c r="CD37" s="971"/>
      <c r="CE37" s="971"/>
      <c r="CF37" s="971"/>
      <c r="CG37" s="992"/>
      <c r="CH37" s="967"/>
      <c r="CI37" s="968"/>
      <c r="CJ37" s="968"/>
      <c r="CK37" s="968"/>
      <c r="CL37" s="969"/>
      <c r="CM37" s="967"/>
      <c r="CN37" s="968"/>
      <c r="CO37" s="968"/>
      <c r="CP37" s="968"/>
      <c r="CQ37" s="969"/>
      <c r="CR37" s="967"/>
      <c r="CS37" s="968"/>
      <c r="CT37" s="968"/>
      <c r="CU37" s="968"/>
      <c r="CV37" s="969"/>
      <c r="CW37" s="967"/>
      <c r="CX37" s="968"/>
      <c r="CY37" s="968"/>
      <c r="CZ37" s="968"/>
      <c r="DA37" s="969"/>
      <c r="DB37" s="967"/>
      <c r="DC37" s="968"/>
      <c r="DD37" s="968"/>
      <c r="DE37" s="968"/>
      <c r="DF37" s="969"/>
      <c r="DG37" s="967"/>
      <c r="DH37" s="968"/>
      <c r="DI37" s="968"/>
      <c r="DJ37" s="968"/>
      <c r="DK37" s="969"/>
      <c r="DL37" s="967"/>
      <c r="DM37" s="968"/>
      <c r="DN37" s="968"/>
      <c r="DO37" s="968"/>
      <c r="DP37" s="969"/>
      <c r="DQ37" s="967"/>
      <c r="DR37" s="968"/>
      <c r="DS37" s="968"/>
      <c r="DT37" s="968"/>
      <c r="DU37" s="969"/>
      <c r="DV37" s="970"/>
      <c r="DW37" s="971"/>
      <c r="DX37" s="971"/>
      <c r="DY37" s="971"/>
      <c r="DZ37" s="972"/>
      <c r="EA37" s="231"/>
    </row>
    <row r="38" spans="1:131" ht="26.25" customHeight="1" x14ac:dyDescent="0.2">
      <c r="A38" s="244">
        <v>11</v>
      </c>
      <c r="B38" s="1011"/>
      <c r="C38" s="1012"/>
      <c r="D38" s="1012"/>
      <c r="E38" s="1012"/>
      <c r="F38" s="1012"/>
      <c r="G38" s="1012"/>
      <c r="H38" s="1012"/>
      <c r="I38" s="1012"/>
      <c r="J38" s="1012"/>
      <c r="K38" s="1012"/>
      <c r="L38" s="1012"/>
      <c r="M38" s="1012"/>
      <c r="N38" s="1012"/>
      <c r="O38" s="1012"/>
      <c r="P38" s="1013"/>
      <c r="Q38" s="1017"/>
      <c r="R38" s="1018"/>
      <c r="S38" s="1018"/>
      <c r="T38" s="1018"/>
      <c r="U38" s="1018"/>
      <c r="V38" s="1018"/>
      <c r="W38" s="1018"/>
      <c r="X38" s="1018"/>
      <c r="Y38" s="1018"/>
      <c r="Z38" s="1018"/>
      <c r="AA38" s="1018"/>
      <c r="AB38" s="1018"/>
      <c r="AC38" s="1018"/>
      <c r="AD38" s="1018"/>
      <c r="AE38" s="1019"/>
      <c r="AF38" s="995"/>
      <c r="AG38" s="996"/>
      <c r="AH38" s="996"/>
      <c r="AI38" s="996"/>
      <c r="AJ38" s="997"/>
      <c r="AK38" s="958"/>
      <c r="AL38" s="949"/>
      <c r="AM38" s="949"/>
      <c r="AN38" s="949"/>
      <c r="AO38" s="949"/>
      <c r="AP38" s="949"/>
      <c r="AQ38" s="949"/>
      <c r="AR38" s="949"/>
      <c r="AS38" s="949"/>
      <c r="AT38" s="949"/>
      <c r="AU38" s="949"/>
      <c r="AV38" s="949"/>
      <c r="AW38" s="949"/>
      <c r="AX38" s="949"/>
      <c r="AY38" s="949"/>
      <c r="AZ38" s="1016"/>
      <c r="BA38" s="1016"/>
      <c r="BB38" s="1016"/>
      <c r="BC38" s="1016"/>
      <c r="BD38" s="1016"/>
      <c r="BE38" s="950"/>
      <c r="BF38" s="950"/>
      <c r="BG38" s="950"/>
      <c r="BH38" s="950"/>
      <c r="BI38" s="951"/>
      <c r="BJ38" s="234"/>
      <c r="BK38" s="234"/>
      <c r="BL38" s="234"/>
      <c r="BM38" s="234"/>
      <c r="BN38" s="234"/>
      <c r="BO38" s="243"/>
      <c r="BP38" s="243"/>
      <c r="BQ38" s="240">
        <v>32</v>
      </c>
      <c r="BR38" s="241"/>
      <c r="BS38" s="970"/>
      <c r="BT38" s="971"/>
      <c r="BU38" s="971"/>
      <c r="BV38" s="971"/>
      <c r="BW38" s="971"/>
      <c r="BX38" s="971"/>
      <c r="BY38" s="971"/>
      <c r="BZ38" s="971"/>
      <c r="CA38" s="971"/>
      <c r="CB38" s="971"/>
      <c r="CC38" s="971"/>
      <c r="CD38" s="971"/>
      <c r="CE38" s="971"/>
      <c r="CF38" s="971"/>
      <c r="CG38" s="992"/>
      <c r="CH38" s="967"/>
      <c r="CI38" s="968"/>
      <c r="CJ38" s="968"/>
      <c r="CK38" s="968"/>
      <c r="CL38" s="969"/>
      <c r="CM38" s="967"/>
      <c r="CN38" s="968"/>
      <c r="CO38" s="968"/>
      <c r="CP38" s="968"/>
      <c r="CQ38" s="969"/>
      <c r="CR38" s="967"/>
      <c r="CS38" s="968"/>
      <c r="CT38" s="968"/>
      <c r="CU38" s="968"/>
      <c r="CV38" s="969"/>
      <c r="CW38" s="967"/>
      <c r="CX38" s="968"/>
      <c r="CY38" s="968"/>
      <c r="CZ38" s="968"/>
      <c r="DA38" s="969"/>
      <c r="DB38" s="967"/>
      <c r="DC38" s="968"/>
      <c r="DD38" s="968"/>
      <c r="DE38" s="968"/>
      <c r="DF38" s="969"/>
      <c r="DG38" s="967"/>
      <c r="DH38" s="968"/>
      <c r="DI38" s="968"/>
      <c r="DJ38" s="968"/>
      <c r="DK38" s="969"/>
      <c r="DL38" s="967"/>
      <c r="DM38" s="968"/>
      <c r="DN38" s="968"/>
      <c r="DO38" s="968"/>
      <c r="DP38" s="969"/>
      <c r="DQ38" s="967"/>
      <c r="DR38" s="968"/>
      <c r="DS38" s="968"/>
      <c r="DT38" s="968"/>
      <c r="DU38" s="969"/>
      <c r="DV38" s="970"/>
      <c r="DW38" s="971"/>
      <c r="DX38" s="971"/>
      <c r="DY38" s="971"/>
      <c r="DZ38" s="972"/>
      <c r="EA38" s="231"/>
    </row>
    <row r="39" spans="1:131" ht="26.25" customHeight="1" x14ac:dyDescent="0.2">
      <c r="A39" s="244">
        <v>12</v>
      </c>
      <c r="B39" s="1011"/>
      <c r="C39" s="1012"/>
      <c r="D39" s="1012"/>
      <c r="E39" s="1012"/>
      <c r="F39" s="1012"/>
      <c r="G39" s="1012"/>
      <c r="H39" s="1012"/>
      <c r="I39" s="1012"/>
      <c r="J39" s="1012"/>
      <c r="K39" s="1012"/>
      <c r="L39" s="1012"/>
      <c r="M39" s="1012"/>
      <c r="N39" s="1012"/>
      <c r="O39" s="1012"/>
      <c r="P39" s="1013"/>
      <c r="Q39" s="1017"/>
      <c r="R39" s="1018"/>
      <c r="S39" s="1018"/>
      <c r="T39" s="1018"/>
      <c r="U39" s="1018"/>
      <c r="V39" s="1018"/>
      <c r="W39" s="1018"/>
      <c r="X39" s="1018"/>
      <c r="Y39" s="1018"/>
      <c r="Z39" s="1018"/>
      <c r="AA39" s="1018"/>
      <c r="AB39" s="1018"/>
      <c r="AC39" s="1018"/>
      <c r="AD39" s="1018"/>
      <c r="AE39" s="1019"/>
      <c r="AF39" s="995"/>
      <c r="AG39" s="996"/>
      <c r="AH39" s="996"/>
      <c r="AI39" s="996"/>
      <c r="AJ39" s="997"/>
      <c r="AK39" s="958"/>
      <c r="AL39" s="949"/>
      <c r="AM39" s="949"/>
      <c r="AN39" s="949"/>
      <c r="AO39" s="949"/>
      <c r="AP39" s="949"/>
      <c r="AQ39" s="949"/>
      <c r="AR39" s="949"/>
      <c r="AS39" s="949"/>
      <c r="AT39" s="949"/>
      <c r="AU39" s="949"/>
      <c r="AV39" s="949"/>
      <c r="AW39" s="949"/>
      <c r="AX39" s="949"/>
      <c r="AY39" s="949"/>
      <c r="AZ39" s="1016"/>
      <c r="BA39" s="1016"/>
      <c r="BB39" s="1016"/>
      <c r="BC39" s="1016"/>
      <c r="BD39" s="1016"/>
      <c r="BE39" s="950"/>
      <c r="BF39" s="950"/>
      <c r="BG39" s="950"/>
      <c r="BH39" s="950"/>
      <c r="BI39" s="951"/>
      <c r="BJ39" s="234"/>
      <c r="BK39" s="234"/>
      <c r="BL39" s="234"/>
      <c r="BM39" s="234"/>
      <c r="BN39" s="234"/>
      <c r="BO39" s="243"/>
      <c r="BP39" s="243"/>
      <c r="BQ39" s="240">
        <v>33</v>
      </c>
      <c r="BR39" s="241"/>
      <c r="BS39" s="970"/>
      <c r="BT39" s="971"/>
      <c r="BU39" s="971"/>
      <c r="BV39" s="971"/>
      <c r="BW39" s="971"/>
      <c r="BX39" s="971"/>
      <c r="BY39" s="971"/>
      <c r="BZ39" s="971"/>
      <c r="CA39" s="971"/>
      <c r="CB39" s="971"/>
      <c r="CC39" s="971"/>
      <c r="CD39" s="971"/>
      <c r="CE39" s="971"/>
      <c r="CF39" s="971"/>
      <c r="CG39" s="992"/>
      <c r="CH39" s="967"/>
      <c r="CI39" s="968"/>
      <c r="CJ39" s="968"/>
      <c r="CK39" s="968"/>
      <c r="CL39" s="969"/>
      <c r="CM39" s="967"/>
      <c r="CN39" s="968"/>
      <c r="CO39" s="968"/>
      <c r="CP39" s="968"/>
      <c r="CQ39" s="969"/>
      <c r="CR39" s="967"/>
      <c r="CS39" s="968"/>
      <c r="CT39" s="968"/>
      <c r="CU39" s="968"/>
      <c r="CV39" s="969"/>
      <c r="CW39" s="967"/>
      <c r="CX39" s="968"/>
      <c r="CY39" s="968"/>
      <c r="CZ39" s="968"/>
      <c r="DA39" s="969"/>
      <c r="DB39" s="967"/>
      <c r="DC39" s="968"/>
      <c r="DD39" s="968"/>
      <c r="DE39" s="968"/>
      <c r="DF39" s="969"/>
      <c r="DG39" s="967"/>
      <c r="DH39" s="968"/>
      <c r="DI39" s="968"/>
      <c r="DJ39" s="968"/>
      <c r="DK39" s="969"/>
      <c r="DL39" s="967"/>
      <c r="DM39" s="968"/>
      <c r="DN39" s="968"/>
      <c r="DO39" s="968"/>
      <c r="DP39" s="969"/>
      <c r="DQ39" s="967"/>
      <c r="DR39" s="968"/>
      <c r="DS39" s="968"/>
      <c r="DT39" s="968"/>
      <c r="DU39" s="969"/>
      <c r="DV39" s="970"/>
      <c r="DW39" s="971"/>
      <c r="DX39" s="971"/>
      <c r="DY39" s="971"/>
      <c r="DZ39" s="972"/>
      <c r="EA39" s="231"/>
    </row>
    <row r="40" spans="1:131" ht="26.25" customHeight="1" x14ac:dyDescent="0.2">
      <c r="A40" s="240">
        <v>13</v>
      </c>
      <c r="B40" s="1011"/>
      <c r="C40" s="1012"/>
      <c r="D40" s="1012"/>
      <c r="E40" s="1012"/>
      <c r="F40" s="1012"/>
      <c r="G40" s="1012"/>
      <c r="H40" s="1012"/>
      <c r="I40" s="1012"/>
      <c r="J40" s="1012"/>
      <c r="K40" s="1012"/>
      <c r="L40" s="1012"/>
      <c r="M40" s="1012"/>
      <c r="N40" s="1012"/>
      <c r="O40" s="1012"/>
      <c r="P40" s="1013"/>
      <c r="Q40" s="1017"/>
      <c r="R40" s="1018"/>
      <c r="S40" s="1018"/>
      <c r="T40" s="1018"/>
      <c r="U40" s="1018"/>
      <c r="V40" s="1018"/>
      <c r="W40" s="1018"/>
      <c r="X40" s="1018"/>
      <c r="Y40" s="1018"/>
      <c r="Z40" s="1018"/>
      <c r="AA40" s="1018"/>
      <c r="AB40" s="1018"/>
      <c r="AC40" s="1018"/>
      <c r="AD40" s="1018"/>
      <c r="AE40" s="1019"/>
      <c r="AF40" s="995"/>
      <c r="AG40" s="996"/>
      <c r="AH40" s="996"/>
      <c r="AI40" s="996"/>
      <c r="AJ40" s="997"/>
      <c r="AK40" s="958"/>
      <c r="AL40" s="949"/>
      <c r="AM40" s="949"/>
      <c r="AN40" s="949"/>
      <c r="AO40" s="949"/>
      <c r="AP40" s="949"/>
      <c r="AQ40" s="949"/>
      <c r="AR40" s="949"/>
      <c r="AS40" s="949"/>
      <c r="AT40" s="949"/>
      <c r="AU40" s="949"/>
      <c r="AV40" s="949"/>
      <c r="AW40" s="949"/>
      <c r="AX40" s="949"/>
      <c r="AY40" s="949"/>
      <c r="AZ40" s="1016"/>
      <c r="BA40" s="1016"/>
      <c r="BB40" s="1016"/>
      <c r="BC40" s="1016"/>
      <c r="BD40" s="1016"/>
      <c r="BE40" s="950"/>
      <c r="BF40" s="950"/>
      <c r="BG40" s="950"/>
      <c r="BH40" s="950"/>
      <c r="BI40" s="951"/>
      <c r="BJ40" s="234"/>
      <c r="BK40" s="234"/>
      <c r="BL40" s="234"/>
      <c r="BM40" s="234"/>
      <c r="BN40" s="234"/>
      <c r="BO40" s="243"/>
      <c r="BP40" s="243"/>
      <c r="BQ40" s="240">
        <v>34</v>
      </c>
      <c r="BR40" s="241"/>
      <c r="BS40" s="970"/>
      <c r="BT40" s="971"/>
      <c r="BU40" s="971"/>
      <c r="BV40" s="971"/>
      <c r="BW40" s="971"/>
      <c r="BX40" s="971"/>
      <c r="BY40" s="971"/>
      <c r="BZ40" s="971"/>
      <c r="CA40" s="971"/>
      <c r="CB40" s="971"/>
      <c r="CC40" s="971"/>
      <c r="CD40" s="971"/>
      <c r="CE40" s="971"/>
      <c r="CF40" s="971"/>
      <c r="CG40" s="992"/>
      <c r="CH40" s="967"/>
      <c r="CI40" s="968"/>
      <c r="CJ40" s="968"/>
      <c r="CK40" s="968"/>
      <c r="CL40" s="969"/>
      <c r="CM40" s="967"/>
      <c r="CN40" s="968"/>
      <c r="CO40" s="968"/>
      <c r="CP40" s="968"/>
      <c r="CQ40" s="969"/>
      <c r="CR40" s="967"/>
      <c r="CS40" s="968"/>
      <c r="CT40" s="968"/>
      <c r="CU40" s="968"/>
      <c r="CV40" s="969"/>
      <c r="CW40" s="967"/>
      <c r="CX40" s="968"/>
      <c r="CY40" s="968"/>
      <c r="CZ40" s="968"/>
      <c r="DA40" s="969"/>
      <c r="DB40" s="967"/>
      <c r="DC40" s="968"/>
      <c r="DD40" s="968"/>
      <c r="DE40" s="968"/>
      <c r="DF40" s="969"/>
      <c r="DG40" s="967"/>
      <c r="DH40" s="968"/>
      <c r="DI40" s="968"/>
      <c r="DJ40" s="968"/>
      <c r="DK40" s="969"/>
      <c r="DL40" s="967"/>
      <c r="DM40" s="968"/>
      <c r="DN40" s="968"/>
      <c r="DO40" s="968"/>
      <c r="DP40" s="969"/>
      <c r="DQ40" s="967"/>
      <c r="DR40" s="968"/>
      <c r="DS40" s="968"/>
      <c r="DT40" s="968"/>
      <c r="DU40" s="969"/>
      <c r="DV40" s="970"/>
      <c r="DW40" s="971"/>
      <c r="DX40" s="971"/>
      <c r="DY40" s="971"/>
      <c r="DZ40" s="972"/>
      <c r="EA40" s="231"/>
    </row>
    <row r="41" spans="1:131" ht="26.25" customHeight="1" x14ac:dyDescent="0.2">
      <c r="A41" s="240">
        <v>14</v>
      </c>
      <c r="B41" s="1011"/>
      <c r="C41" s="1012"/>
      <c r="D41" s="1012"/>
      <c r="E41" s="1012"/>
      <c r="F41" s="1012"/>
      <c r="G41" s="1012"/>
      <c r="H41" s="1012"/>
      <c r="I41" s="1012"/>
      <c r="J41" s="1012"/>
      <c r="K41" s="1012"/>
      <c r="L41" s="1012"/>
      <c r="M41" s="1012"/>
      <c r="N41" s="1012"/>
      <c r="O41" s="1012"/>
      <c r="P41" s="1013"/>
      <c r="Q41" s="1017"/>
      <c r="R41" s="1018"/>
      <c r="S41" s="1018"/>
      <c r="T41" s="1018"/>
      <c r="U41" s="1018"/>
      <c r="V41" s="1018"/>
      <c r="W41" s="1018"/>
      <c r="X41" s="1018"/>
      <c r="Y41" s="1018"/>
      <c r="Z41" s="1018"/>
      <c r="AA41" s="1018"/>
      <c r="AB41" s="1018"/>
      <c r="AC41" s="1018"/>
      <c r="AD41" s="1018"/>
      <c r="AE41" s="1019"/>
      <c r="AF41" s="995"/>
      <c r="AG41" s="996"/>
      <c r="AH41" s="996"/>
      <c r="AI41" s="996"/>
      <c r="AJ41" s="997"/>
      <c r="AK41" s="958"/>
      <c r="AL41" s="949"/>
      <c r="AM41" s="949"/>
      <c r="AN41" s="949"/>
      <c r="AO41" s="949"/>
      <c r="AP41" s="949"/>
      <c r="AQ41" s="949"/>
      <c r="AR41" s="949"/>
      <c r="AS41" s="949"/>
      <c r="AT41" s="949"/>
      <c r="AU41" s="949"/>
      <c r="AV41" s="949"/>
      <c r="AW41" s="949"/>
      <c r="AX41" s="949"/>
      <c r="AY41" s="949"/>
      <c r="AZ41" s="1016"/>
      <c r="BA41" s="1016"/>
      <c r="BB41" s="1016"/>
      <c r="BC41" s="1016"/>
      <c r="BD41" s="1016"/>
      <c r="BE41" s="950"/>
      <c r="BF41" s="950"/>
      <c r="BG41" s="950"/>
      <c r="BH41" s="950"/>
      <c r="BI41" s="951"/>
      <c r="BJ41" s="234"/>
      <c r="BK41" s="234"/>
      <c r="BL41" s="234"/>
      <c r="BM41" s="234"/>
      <c r="BN41" s="234"/>
      <c r="BO41" s="243"/>
      <c r="BP41" s="243"/>
      <c r="BQ41" s="240">
        <v>35</v>
      </c>
      <c r="BR41" s="241"/>
      <c r="BS41" s="970"/>
      <c r="BT41" s="971"/>
      <c r="BU41" s="971"/>
      <c r="BV41" s="971"/>
      <c r="BW41" s="971"/>
      <c r="BX41" s="971"/>
      <c r="BY41" s="971"/>
      <c r="BZ41" s="971"/>
      <c r="CA41" s="971"/>
      <c r="CB41" s="971"/>
      <c r="CC41" s="971"/>
      <c r="CD41" s="971"/>
      <c r="CE41" s="971"/>
      <c r="CF41" s="971"/>
      <c r="CG41" s="992"/>
      <c r="CH41" s="967"/>
      <c r="CI41" s="968"/>
      <c r="CJ41" s="968"/>
      <c r="CK41" s="968"/>
      <c r="CL41" s="969"/>
      <c r="CM41" s="967"/>
      <c r="CN41" s="968"/>
      <c r="CO41" s="968"/>
      <c r="CP41" s="968"/>
      <c r="CQ41" s="969"/>
      <c r="CR41" s="967"/>
      <c r="CS41" s="968"/>
      <c r="CT41" s="968"/>
      <c r="CU41" s="968"/>
      <c r="CV41" s="969"/>
      <c r="CW41" s="967"/>
      <c r="CX41" s="968"/>
      <c r="CY41" s="968"/>
      <c r="CZ41" s="968"/>
      <c r="DA41" s="969"/>
      <c r="DB41" s="967"/>
      <c r="DC41" s="968"/>
      <c r="DD41" s="968"/>
      <c r="DE41" s="968"/>
      <c r="DF41" s="969"/>
      <c r="DG41" s="967"/>
      <c r="DH41" s="968"/>
      <c r="DI41" s="968"/>
      <c r="DJ41" s="968"/>
      <c r="DK41" s="969"/>
      <c r="DL41" s="967"/>
      <c r="DM41" s="968"/>
      <c r="DN41" s="968"/>
      <c r="DO41" s="968"/>
      <c r="DP41" s="969"/>
      <c r="DQ41" s="967"/>
      <c r="DR41" s="968"/>
      <c r="DS41" s="968"/>
      <c r="DT41" s="968"/>
      <c r="DU41" s="969"/>
      <c r="DV41" s="970"/>
      <c r="DW41" s="971"/>
      <c r="DX41" s="971"/>
      <c r="DY41" s="971"/>
      <c r="DZ41" s="972"/>
      <c r="EA41" s="231"/>
    </row>
    <row r="42" spans="1:131" ht="26.25" customHeight="1" x14ac:dyDescent="0.2">
      <c r="A42" s="240">
        <v>15</v>
      </c>
      <c r="B42" s="1011"/>
      <c r="C42" s="1012"/>
      <c r="D42" s="1012"/>
      <c r="E42" s="1012"/>
      <c r="F42" s="1012"/>
      <c r="G42" s="1012"/>
      <c r="H42" s="1012"/>
      <c r="I42" s="1012"/>
      <c r="J42" s="1012"/>
      <c r="K42" s="1012"/>
      <c r="L42" s="1012"/>
      <c r="M42" s="1012"/>
      <c r="N42" s="1012"/>
      <c r="O42" s="1012"/>
      <c r="P42" s="1013"/>
      <c r="Q42" s="1017"/>
      <c r="R42" s="1018"/>
      <c r="S42" s="1018"/>
      <c r="T42" s="1018"/>
      <c r="U42" s="1018"/>
      <c r="V42" s="1018"/>
      <c r="W42" s="1018"/>
      <c r="X42" s="1018"/>
      <c r="Y42" s="1018"/>
      <c r="Z42" s="1018"/>
      <c r="AA42" s="1018"/>
      <c r="AB42" s="1018"/>
      <c r="AC42" s="1018"/>
      <c r="AD42" s="1018"/>
      <c r="AE42" s="1019"/>
      <c r="AF42" s="995"/>
      <c r="AG42" s="996"/>
      <c r="AH42" s="996"/>
      <c r="AI42" s="996"/>
      <c r="AJ42" s="997"/>
      <c r="AK42" s="958"/>
      <c r="AL42" s="949"/>
      <c r="AM42" s="949"/>
      <c r="AN42" s="949"/>
      <c r="AO42" s="949"/>
      <c r="AP42" s="949"/>
      <c r="AQ42" s="949"/>
      <c r="AR42" s="949"/>
      <c r="AS42" s="949"/>
      <c r="AT42" s="949"/>
      <c r="AU42" s="949"/>
      <c r="AV42" s="949"/>
      <c r="AW42" s="949"/>
      <c r="AX42" s="949"/>
      <c r="AY42" s="949"/>
      <c r="AZ42" s="1016"/>
      <c r="BA42" s="1016"/>
      <c r="BB42" s="1016"/>
      <c r="BC42" s="1016"/>
      <c r="BD42" s="1016"/>
      <c r="BE42" s="950"/>
      <c r="BF42" s="950"/>
      <c r="BG42" s="950"/>
      <c r="BH42" s="950"/>
      <c r="BI42" s="951"/>
      <c r="BJ42" s="234"/>
      <c r="BK42" s="234"/>
      <c r="BL42" s="234"/>
      <c r="BM42" s="234"/>
      <c r="BN42" s="234"/>
      <c r="BO42" s="243"/>
      <c r="BP42" s="243"/>
      <c r="BQ42" s="240">
        <v>36</v>
      </c>
      <c r="BR42" s="241"/>
      <c r="BS42" s="970"/>
      <c r="BT42" s="971"/>
      <c r="BU42" s="971"/>
      <c r="BV42" s="971"/>
      <c r="BW42" s="971"/>
      <c r="BX42" s="971"/>
      <c r="BY42" s="971"/>
      <c r="BZ42" s="971"/>
      <c r="CA42" s="971"/>
      <c r="CB42" s="971"/>
      <c r="CC42" s="971"/>
      <c r="CD42" s="971"/>
      <c r="CE42" s="971"/>
      <c r="CF42" s="971"/>
      <c r="CG42" s="992"/>
      <c r="CH42" s="967"/>
      <c r="CI42" s="968"/>
      <c r="CJ42" s="968"/>
      <c r="CK42" s="968"/>
      <c r="CL42" s="969"/>
      <c r="CM42" s="967"/>
      <c r="CN42" s="968"/>
      <c r="CO42" s="968"/>
      <c r="CP42" s="968"/>
      <c r="CQ42" s="969"/>
      <c r="CR42" s="967"/>
      <c r="CS42" s="968"/>
      <c r="CT42" s="968"/>
      <c r="CU42" s="968"/>
      <c r="CV42" s="969"/>
      <c r="CW42" s="967"/>
      <c r="CX42" s="968"/>
      <c r="CY42" s="968"/>
      <c r="CZ42" s="968"/>
      <c r="DA42" s="969"/>
      <c r="DB42" s="967"/>
      <c r="DC42" s="968"/>
      <c r="DD42" s="968"/>
      <c r="DE42" s="968"/>
      <c r="DF42" s="969"/>
      <c r="DG42" s="967"/>
      <c r="DH42" s="968"/>
      <c r="DI42" s="968"/>
      <c r="DJ42" s="968"/>
      <c r="DK42" s="969"/>
      <c r="DL42" s="967"/>
      <c r="DM42" s="968"/>
      <c r="DN42" s="968"/>
      <c r="DO42" s="968"/>
      <c r="DP42" s="969"/>
      <c r="DQ42" s="967"/>
      <c r="DR42" s="968"/>
      <c r="DS42" s="968"/>
      <c r="DT42" s="968"/>
      <c r="DU42" s="969"/>
      <c r="DV42" s="970"/>
      <c r="DW42" s="971"/>
      <c r="DX42" s="971"/>
      <c r="DY42" s="971"/>
      <c r="DZ42" s="972"/>
      <c r="EA42" s="231"/>
    </row>
    <row r="43" spans="1:131" ht="26.25" customHeight="1" x14ac:dyDescent="0.2">
      <c r="A43" s="240">
        <v>16</v>
      </c>
      <c r="B43" s="1011"/>
      <c r="C43" s="1012"/>
      <c r="D43" s="1012"/>
      <c r="E43" s="1012"/>
      <c r="F43" s="1012"/>
      <c r="G43" s="1012"/>
      <c r="H43" s="1012"/>
      <c r="I43" s="1012"/>
      <c r="J43" s="1012"/>
      <c r="K43" s="1012"/>
      <c r="L43" s="1012"/>
      <c r="M43" s="1012"/>
      <c r="N43" s="1012"/>
      <c r="O43" s="1012"/>
      <c r="P43" s="1013"/>
      <c r="Q43" s="1017"/>
      <c r="R43" s="1018"/>
      <c r="S43" s="1018"/>
      <c r="T43" s="1018"/>
      <c r="U43" s="1018"/>
      <c r="V43" s="1018"/>
      <c r="W43" s="1018"/>
      <c r="X43" s="1018"/>
      <c r="Y43" s="1018"/>
      <c r="Z43" s="1018"/>
      <c r="AA43" s="1018"/>
      <c r="AB43" s="1018"/>
      <c r="AC43" s="1018"/>
      <c r="AD43" s="1018"/>
      <c r="AE43" s="1019"/>
      <c r="AF43" s="995"/>
      <c r="AG43" s="996"/>
      <c r="AH43" s="996"/>
      <c r="AI43" s="996"/>
      <c r="AJ43" s="997"/>
      <c r="AK43" s="958"/>
      <c r="AL43" s="949"/>
      <c r="AM43" s="949"/>
      <c r="AN43" s="949"/>
      <c r="AO43" s="949"/>
      <c r="AP43" s="949"/>
      <c r="AQ43" s="949"/>
      <c r="AR43" s="949"/>
      <c r="AS43" s="949"/>
      <c r="AT43" s="949"/>
      <c r="AU43" s="949"/>
      <c r="AV43" s="949"/>
      <c r="AW43" s="949"/>
      <c r="AX43" s="949"/>
      <c r="AY43" s="949"/>
      <c r="AZ43" s="1016"/>
      <c r="BA43" s="1016"/>
      <c r="BB43" s="1016"/>
      <c r="BC43" s="1016"/>
      <c r="BD43" s="1016"/>
      <c r="BE43" s="950"/>
      <c r="BF43" s="950"/>
      <c r="BG43" s="950"/>
      <c r="BH43" s="950"/>
      <c r="BI43" s="951"/>
      <c r="BJ43" s="234"/>
      <c r="BK43" s="234"/>
      <c r="BL43" s="234"/>
      <c r="BM43" s="234"/>
      <c r="BN43" s="234"/>
      <c r="BO43" s="243"/>
      <c r="BP43" s="243"/>
      <c r="BQ43" s="240">
        <v>37</v>
      </c>
      <c r="BR43" s="241"/>
      <c r="BS43" s="970"/>
      <c r="BT43" s="971"/>
      <c r="BU43" s="971"/>
      <c r="BV43" s="971"/>
      <c r="BW43" s="971"/>
      <c r="BX43" s="971"/>
      <c r="BY43" s="971"/>
      <c r="BZ43" s="971"/>
      <c r="CA43" s="971"/>
      <c r="CB43" s="971"/>
      <c r="CC43" s="971"/>
      <c r="CD43" s="971"/>
      <c r="CE43" s="971"/>
      <c r="CF43" s="971"/>
      <c r="CG43" s="992"/>
      <c r="CH43" s="967"/>
      <c r="CI43" s="968"/>
      <c r="CJ43" s="968"/>
      <c r="CK43" s="968"/>
      <c r="CL43" s="969"/>
      <c r="CM43" s="967"/>
      <c r="CN43" s="968"/>
      <c r="CO43" s="968"/>
      <c r="CP43" s="968"/>
      <c r="CQ43" s="969"/>
      <c r="CR43" s="967"/>
      <c r="CS43" s="968"/>
      <c r="CT43" s="968"/>
      <c r="CU43" s="968"/>
      <c r="CV43" s="969"/>
      <c r="CW43" s="967"/>
      <c r="CX43" s="968"/>
      <c r="CY43" s="968"/>
      <c r="CZ43" s="968"/>
      <c r="DA43" s="969"/>
      <c r="DB43" s="967"/>
      <c r="DC43" s="968"/>
      <c r="DD43" s="968"/>
      <c r="DE43" s="968"/>
      <c r="DF43" s="969"/>
      <c r="DG43" s="967"/>
      <c r="DH43" s="968"/>
      <c r="DI43" s="968"/>
      <c r="DJ43" s="968"/>
      <c r="DK43" s="969"/>
      <c r="DL43" s="967"/>
      <c r="DM43" s="968"/>
      <c r="DN43" s="968"/>
      <c r="DO43" s="968"/>
      <c r="DP43" s="969"/>
      <c r="DQ43" s="967"/>
      <c r="DR43" s="968"/>
      <c r="DS43" s="968"/>
      <c r="DT43" s="968"/>
      <c r="DU43" s="969"/>
      <c r="DV43" s="970"/>
      <c r="DW43" s="971"/>
      <c r="DX43" s="971"/>
      <c r="DY43" s="971"/>
      <c r="DZ43" s="972"/>
      <c r="EA43" s="231"/>
    </row>
    <row r="44" spans="1:131" ht="26.25" customHeight="1" x14ac:dyDescent="0.2">
      <c r="A44" s="240">
        <v>17</v>
      </c>
      <c r="B44" s="1011"/>
      <c r="C44" s="1012"/>
      <c r="D44" s="1012"/>
      <c r="E44" s="1012"/>
      <c r="F44" s="1012"/>
      <c r="G44" s="1012"/>
      <c r="H44" s="1012"/>
      <c r="I44" s="1012"/>
      <c r="J44" s="1012"/>
      <c r="K44" s="1012"/>
      <c r="L44" s="1012"/>
      <c r="M44" s="1012"/>
      <c r="N44" s="1012"/>
      <c r="O44" s="1012"/>
      <c r="P44" s="1013"/>
      <c r="Q44" s="1017"/>
      <c r="R44" s="1018"/>
      <c r="S44" s="1018"/>
      <c r="T44" s="1018"/>
      <c r="U44" s="1018"/>
      <c r="V44" s="1018"/>
      <c r="W44" s="1018"/>
      <c r="X44" s="1018"/>
      <c r="Y44" s="1018"/>
      <c r="Z44" s="1018"/>
      <c r="AA44" s="1018"/>
      <c r="AB44" s="1018"/>
      <c r="AC44" s="1018"/>
      <c r="AD44" s="1018"/>
      <c r="AE44" s="1019"/>
      <c r="AF44" s="995"/>
      <c r="AG44" s="996"/>
      <c r="AH44" s="996"/>
      <c r="AI44" s="996"/>
      <c r="AJ44" s="997"/>
      <c r="AK44" s="958"/>
      <c r="AL44" s="949"/>
      <c r="AM44" s="949"/>
      <c r="AN44" s="949"/>
      <c r="AO44" s="949"/>
      <c r="AP44" s="949"/>
      <c r="AQ44" s="949"/>
      <c r="AR44" s="949"/>
      <c r="AS44" s="949"/>
      <c r="AT44" s="949"/>
      <c r="AU44" s="949"/>
      <c r="AV44" s="949"/>
      <c r="AW44" s="949"/>
      <c r="AX44" s="949"/>
      <c r="AY44" s="949"/>
      <c r="AZ44" s="1016"/>
      <c r="BA44" s="1016"/>
      <c r="BB44" s="1016"/>
      <c r="BC44" s="1016"/>
      <c r="BD44" s="1016"/>
      <c r="BE44" s="950"/>
      <c r="BF44" s="950"/>
      <c r="BG44" s="950"/>
      <c r="BH44" s="950"/>
      <c r="BI44" s="951"/>
      <c r="BJ44" s="234"/>
      <c r="BK44" s="234"/>
      <c r="BL44" s="234"/>
      <c r="BM44" s="234"/>
      <c r="BN44" s="234"/>
      <c r="BO44" s="243"/>
      <c r="BP44" s="243"/>
      <c r="BQ44" s="240">
        <v>38</v>
      </c>
      <c r="BR44" s="241"/>
      <c r="BS44" s="970"/>
      <c r="BT44" s="971"/>
      <c r="BU44" s="971"/>
      <c r="BV44" s="971"/>
      <c r="BW44" s="971"/>
      <c r="BX44" s="971"/>
      <c r="BY44" s="971"/>
      <c r="BZ44" s="971"/>
      <c r="CA44" s="971"/>
      <c r="CB44" s="971"/>
      <c r="CC44" s="971"/>
      <c r="CD44" s="971"/>
      <c r="CE44" s="971"/>
      <c r="CF44" s="971"/>
      <c r="CG44" s="992"/>
      <c r="CH44" s="967"/>
      <c r="CI44" s="968"/>
      <c r="CJ44" s="968"/>
      <c r="CK44" s="968"/>
      <c r="CL44" s="969"/>
      <c r="CM44" s="967"/>
      <c r="CN44" s="968"/>
      <c r="CO44" s="968"/>
      <c r="CP44" s="968"/>
      <c r="CQ44" s="969"/>
      <c r="CR44" s="967"/>
      <c r="CS44" s="968"/>
      <c r="CT44" s="968"/>
      <c r="CU44" s="968"/>
      <c r="CV44" s="969"/>
      <c r="CW44" s="967"/>
      <c r="CX44" s="968"/>
      <c r="CY44" s="968"/>
      <c r="CZ44" s="968"/>
      <c r="DA44" s="969"/>
      <c r="DB44" s="967"/>
      <c r="DC44" s="968"/>
      <c r="DD44" s="968"/>
      <c r="DE44" s="968"/>
      <c r="DF44" s="969"/>
      <c r="DG44" s="967"/>
      <c r="DH44" s="968"/>
      <c r="DI44" s="968"/>
      <c r="DJ44" s="968"/>
      <c r="DK44" s="969"/>
      <c r="DL44" s="967"/>
      <c r="DM44" s="968"/>
      <c r="DN44" s="968"/>
      <c r="DO44" s="968"/>
      <c r="DP44" s="969"/>
      <c r="DQ44" s="967"/>
      <c r="DR44" s="968"/>
      <c r="DS44" s="968"/>
      <c r="DT44" s="968"/>
      <c r="DU44" s="969"/>
      <c r="DV44" s="970"/>
      <c r="DW44" s="971"/>
      <c r="DX44" s="971"/>
      <c r="DY44" s="971"/>
      <c r="DZ44" s="972"/>
      <c r="EA44" s="231"/>
    </row>
    <row r="45" spans="1:131" ht="26.25" customHeight="1" x14ac:dyDescent="0.2">
      <c r="A45" s="240">
        <v>18</v>
      </c>
      <c r="B45" s="1011"/>
      <c r="C45" s="1012"/>
      <c r="D45" s="1012"/>
      <c r="E45" s="1012"/>
      <c r="F45" s="1012"/>
      <c r="G45" s="1012"/>
      <c r="H45" s="1012"/>
      <c r="I45" s="1012"/>
      <c r="J45" s="1012"/>
      <c r="K45" s="1012"/>
      <c r="L45" s="1012"/>
      <c r="M45" s="1012"/>
      <c r="N45" s="1012"/>
      <c r="O45" s="1012"/>
      <c r="P45" s="1013"/>
      <c r="Q45" s="1017"/>
      <c r="R45" s="1018"/>
      <c r="S45" s="1018"/>
      <c r="T45" s="1018"/>
      <c r="U45" s="1018"/>
      <c r="V45" s="1018"/>
      <c r="W45" s="1018"/>
      <c r="X45" s="1018"/>
      <c r="Y45" s="1018"/>
      <c r="Z45" s="1018"/>
      <c r="AA45" s="1018"/>
      <c r="AB45" s="1018"/>
      <c r="AC45" s="1018"/>
      <c r="AD45" s="1018"/>
      <c r="AE45" s="1019"/>
      <c r="AF45" s="995"/>
      <c r="AG45" s="996"/>
      <c r="AH45" s="996"/>
      <c r="AI45" s="996"/>
      <c r="AJ45" s="997"/>
      <c r="AK45" s="958"/>
      <c r="AL45" s="949"/>
      <c r="AM45" s="949"/>
      <c r="AN45" s="949"/>
      <c r="AO45" s="949"/>
      <c r="AP45" s="949"/>
      <c r="AQ45" s="949"/>
      <c r="AR45" s="949"/>
      <c r="AS45" s="949"/>
      <c r="AT45" s="949"/>
      <c r="AU45" s="949"/>
      <c r="AV45" s="949"/>
      <c r="AW45" s="949"/>
      <c r="AX45" s="949"/>
      <c r="AY45" s="949"/>
      <c r="AZ45" s="1016"/>
      <c r="BA45" s="1016"/>
      <c r="BB45" s="1016"/>
      <c r="BC45" s="1016"/>
      <c r="BD45" s="1016"/>
      <c r="BE45" s="950"/>
      <c r="BF45" s="950"/>
      <c r="BG45" s="950"/>
      <c r="BH45" s="950"/>
      <c r="BI45" s="951"/>
      <c r="BJ45" s="234"/>
      <c r="BK45" s="234"/>
      <c r="BL45" s="234"/>
      <c r="BM45" s="234"/>
      <c r="BN45" s="234"/>
      <c r="BO45" s="243"/>
      <c r="BP45" s="243"/>
      <c r="BQ45" s="240">
        <v>39</v>
      </c>
      <c r="BR45" s="241"/>
      <c r="BS45" s="970"/>
      <c r="BT45" s="971"/>
      <c r="BU45" s="971"/>
      <c r="BV45" s="971"/>
      <c r="BW45" s="971"/>
      <c r="BX45" s="971"/>
      <c r="BY45" s="971"/>
      <c r="BZ45" s="971"/>
      <c r="CA45" s="971"/>
      <c r="CB45" s="971"/>
      <c r="CC45" s="971"/>
      <c r="CD45" s="971"/>
      <c r="CE45" s="971"/>
      <c r="CF45" s="971"/>
      <c r="CG45" s="992"/>
      <c r="CH45" s="967"/>
      <c r="CI45" s="968"/>
      <c r="CJ45" s="968"/>
      <c r="CK45" s="968"/>
      <c r="CL45" s="969"/>
      <c r="CM45" s="967"/>
      <c r="CN45" s="968"/>
      <c r="CO45" s="968"/>
      <c r="CP45" s="968"/>
      <c r="CQ45" s="969"/>
      <c r="CR45" s="967"/>
      <c r="CS45" s="968"/>
      <c r="CT45" s="968"/>
      <c r="CU45" s="968"/>
      <c r="CV45" s="969"/>
      <c r="CW45" s="967"/>
      <c r="CX45" s="968"/>
      <c r="CY45" s="968"/>
      <c r="CZ45" s="968"/>
      <c r="DA45" s="969"/>
      <c r="DB45" s="967"/>
      <c r="DC45" s="968"/>
      <c r="DD45" s="968"/>
      <c r="DE45" s="968"/>
      <c r="DF45" s="969"/>
      <c r="DG45" s="967"/>
      <c r="DH45" s="968"/>
      <c r="DI45" s="968"/>
      <c r="DJ45" s="968"/>
      <c r="DK45" s="969"/>
      <c r="DL45" s="967"/>
      <c r="DM45" s="968"/>
      <c r="DN45" s="968"/>
      <c r="DO45" s="968"/>
      <c r="DP45" s="969"/>
      <c r="DQ45" s="967"/>
      <c r="DR45" s="968"/>
      <c r="DS45" s="968"/>
      <c r="DT45" s="968"/>
      <c r="DU45" s="969"/>
      <c r="DV45" s="970"/>
      <c r="DW45" s="971"/>
      <c r="DX45" s="971"/>
      <c r="DY45" s="971"/>
      <c r="DZ45" s="972"/>
      <c r="EA45" s="231"/>
    </row>
    <row r="46" spans="1:131" ht="26.25" customHeight="1" x14ac:dyDescent="0.2">
      <c r="A46" s="240">
        <v>19</v>
      </c>
      <c r="B46" s="1011"/>
      <c r="C46" s="1012"/>
      <c r="D46" s="1012"/>
      <c r="E46" s="1012"/>
      <c r="F46" s="1012"/>
      <c r="G46" s="1012"/>
      <c r="H46" s="1012"/>
      <c r="I46" s="1012"/>
      <c r="J46" s="1012"/>
      <c r="K46" s="1012"/>
      <c r="L46" s="1012"/>
      <c r="M46" s="1012"/>
      <c r="N46" s="1012"/>
      <c r="O46" s="1012"/>
      <c r="P46" s="1013"/>
      <c r="Q46" s="1017"/>
      <c r="R46" s="1018"/>
      <c r="S46" s="1018"/>
      <c r="T46" s="1018"/>
      <c r="U46" s="1018"/>
      <c r="V46" s="1018"/>
      <c r="W46" s="1018"/>
      <c r="X46" s="1018"/>
      <c r="Y46" s="1018"/>
      <c r="Z46" s="1018"/>
      <c r="AA46" s="1018"/>
      <c r="AB46" s="1018"/>
      <c r="AC46" s="1018"/>
      <c r="AD46" s="1018"/>
      <c r="AE46" s="1019"/>
      <c r="AF46" s="995"/>
      <c r="AG46" s="996"/>
      <c r="AH46" s="996"/>
      <c r="AI46" s="996"/>
      <c r="AJ46" s="997"/>
      <c r="AK46" s="958"/>
      <c r="AL46" s="949"/>
      <c r="AM46" s="949"/>
      <c r="AN46" s="949"/>
      <c r="AO46" s="949"/>
      <c r="AP46" s="949"/>
      <c r="AQ46" s="949"/>
      <c r="AR46" s="949"/>
      <c r="AS46" s="949"/>
      <c r="AT46" s="949"/>
      <c r="AU46" s="949"/>
      <c r="AV46" s="949"/>
      <c r="AW46" s="949"/>
      <c r="AX46" s="949"/>
      <c r="AY46" s="949"/>
      <c r="AZ46" s="1016"/>
      <c r="BA46" s="1016"/>
      <c r="BB46" s="1016"/>
      <c r="BC46" s="1016"/>
      <c r="BD46" s="1016"/>
      <c r="BE46" s="950"/>
      <c r="BF46" s="950"/>
      <c r="BG46" s="950"/>
      <c r="BH46" s="950"/>
      <c r="BI46" s="951"/>
      <c r="BJ46" s="234"/>
      <c r="BK46" s="234"/>
      <c r="BL46" s="234"/>
      <c r="BM46" s="234"/>
      <c r="BN46" s="234"/>
      <c r="BO46" s="243"/>
      <c r="BP46" s="243"/>
      <c r="BQ46" s="240">
        <v>40</v>
      </c>
      <c r="BR46" s="241"/>
      <c r="BS46" s="970"/>
      <c r="BT46" s="971"/>
      <c r="BU46" s="971"/>
      <c r="BV46" s="971"/>
      <c r="BW46" s="971"/>
      <c r="BX46" s="971"/>
      <c r="BY46" s="971"/>
      <c r="BZ46" s="971"/>
      <c r="CA46" s="971"/>
      <c r="CB46" s="971"/>
      <c r="CC46" s="971"/>
      <c r="CD46" s="971"/>
      <c r="CE46" s="971"/>
      <c r="CF46" s="971"/>
      <c r="CG46" s="992"/>
      <c r="CH46" s="967"/>
      <c r="CI46" s="968"/>
      <c r="CJ46" s="968"/>
      <c r="CK46" s="968"/>
      <c r="CL46" s="969"/>
      <c r="CM46" s="967"/>
      <c r="CN46" s="968"/>
      <c r="CO46" s="968"/>
      <c r="CP46" s="968"/>
      <c r="CQ46" s="969"/>
      <c r="CR46" s="967"/>
      <c r="CS46" s="968"/>
      <c r="CT46" s="968"/>
      <c r="CU46" s="968"/>
      <c r="CV46" s="969"/>
      <c r="CW46" s="967"/>
      <c r="CX46" s="968"/>
      <c r="CY46" s="968"/>
      <c r="CZ46" s="968"/>
      <c r="DA46" s="969"/>
      <c r="DB46" s="967"/>
      <c r="DC46" s="968"/>
      <c r="DD46" s="968"/>
      <c r="DE46" s="968"/>
      <c r="DF46" s="969"/>
      <c r="DG46" s="967"/>
      <c r="DH46" s="968"/>
      <c r="DI46" s="968"/>
      <c r="DJ46" s="968"/>
      <c r="DK46" s="969"/>
      <c r="DL46" s="967"/>
      <c r="DM46" s="968"/>
      <c r="DN46" s="968"/>
      <c r="DO46" s="968"/>
      <c r="DP46" s="969"/>
      <c r="DQ46" s="967"/>
      <c r="DR46" s="968"/>
      <c r="DS46" s="968"/>
      <c r="DT46" s="968"/>
      <c r="DU46" s="969"/>
      <c r="DV46" s="970"/>
      <c r="DW46" s="971"/>
      <c r="DX46" s="971"/>
      <c r="DY46" s="971"/>
      <c r="DZ46" s="972"/>
      <c r="EA46" s="231"/>
    </row>
    <row r="47" spans="1:131" ht="26.25" customHeight="1" x14ac:dyDescent="0.2">
      <c r="A47" s="240">
        <v>20</v>
      </c>
      <c r="B47" s="1011"/>
      <c r="C47" s="1012"/>
      <c r="D47" s="1012"/>
      <c r="E47" s="1012"/>
      <c r="F47" s="1012"/>
      <c r="G47" s="1012"/>
      <c r="H47" s="1012"/>
      <c r="I47" s="1012"/>
      <c r="J47" s="1012"/>
      <c r="K47" s="1012"/>
      <c r="L47" s="1012"/>
      <c r="M47" s="1012"/>
      <c r="N47" s="1012"/>
      <c r="O47" s="1012"/>
      <c r="P47" s="1013"/>
      <c r="Q47" s="1017"/>
      <c r="R47" s="1018"/>
      <c r="S47" s="1018"/>
      <c r="T47" s="1018"/>
      <c r="U47" s="1018"/>
      <c r="V47" s="1018"/>
      <c r="W47" s="1018"/>
      <c r="X47" s="1018"/>
      <c r="Y47" s="1018"/>
      <c r="Z47" s="1018"/>
      <c r="AA47" s="1018"/>
      <c r="AB47" s="1018"/>
      <c r="AC47" s="1018"/>
      <c r="AD47" s="1018"/>
      <c r="AE47" s="1019"/>
      <c r="AF47" s="995"/>
      <c r="AG47" s="996"/>
      <c r="AH47" s="996"/>
      <c r="AI47" s="996"/>
      <c r="AJ47" s="997"/>
      <c r="AK47" s="958"/>
      <c r="AL47" s="949"/>
      <c r="AM47" s="949"/>
      <c r="AN47" s="949"/>
      <c r="AO47" s="949"/>
      <c r="AP47" s="949"/>
      <c r="AQ47" s="949"/>
      <c r="AR47" s="949"/>
      <c r="AS47" s="949"/>
      <c r="AT47" s="949"/>
      <c r="AU47" s="949"/>
      <c r="AV47" s="949"/>
      <c r="AW47" s="949"/>
      <c r="AX47" s="949"/>
      <c r="AY47" s="949"/>
      <c r="AZ47" s="1016"/>
      <c r="BA47" s="1016"/>
      <c r="BB47" s="1016"/>
      <c r="BC47" s="1016"/>
      <c r="BD47" s="1016"/>
      <c r="BE47" s="950"/>
      <c r="BF47" s="950"/>
      <c r="BG47" s="950"/>
      <c r="BH47" s="950"/>
      <c r="BI47" s="951"/>
      <c r="BJ47" s="234"/>
      <c r="BK47" s="234"/>
      <c r="BL47" s="234"/>
      <c r="BM47" s="234"/>
      <c r="BN47" s="234"/>
      <c r="BO47" s="243"/>
      <c r="BP47" s="243"/>
      <c r="BQ47" s="240">
        <v>41</v>
      </c>
      <c r="BR47" s="241"/>
      <c r="BS47" s="970"/>
      <c r="BT47" s="971"/>
      <c r="BU47" s="971"/>
      <c r="BV47" s="971"/>
      <c r="BW47" s="971"/>
      <c r="BX47" s="971"/>
      <c r="BY47" s="971"/>
      <c r="BZ47" s="971"/>
      <c r="CA47" s="971"/>
      <c r="CB47" s="971"/>
      <c r="CC47" s="971"/>
      <c r="CD47" s="971"/>
      <c r="CE47" s="971"/>
      <c r="CF47" s="971"/>
      <c r="CG47" s="992"/>
      <c r="CH47" s="967"/>
      <c r="CI47" s="968"/>
      <c r="CJ47" s="968"/>
      <c r="CK47" s="968"/>
      <c r="CL47" s="969"/>
      <c r="CM47" s="967"/>
      <c r="CN47" s="968"/>
      <c r="CO47" s="968"/>
      <c r="CP47" s="968"/>
      <c r="CQ47" s="969"/>
      <c r="CR47" s="967"/>
      <c r="CS47" s="968"/>
      <c r="CT47" s="968"/>
      <c r="CU47" s="968"/>
      <c r="CV47" s="969"/>
      <c r="CW47" s="967"/>
      <c r="CX47" s="968"/>
      <c r="CY47" s="968"/>
      <c r="CZ47" s="968"/>
      <c r="DA47" s="969"/>
      <c r="DB47" s="967"/>
      <c r="DC47" s="968"/>
      <c r="DD47" s="968"/>
      <c r="DE47" s="968"/>
      <c r="DF47" s="969"/>
      <c r="DG47" s="967"/>
      <c r="DH47" s="968"/>
      <c r="DI47" s="968"/>
      <c r="DJ47" s="968"/>
      <c r="DK47" s="969"/>
      <c r="DL47" s="967"/>
      <c r="DM47" s="968"/>
      <c r="DN47" s="968"/>
      <c r="DO47" s="968"/>
      <c r="DP47" s="969"/>
      <c r="DQ47" s="967"/>
      <c r="DR47" s="968"/>
      <c r="DS47" s="968"/>
      <c r="DT47" s="968"/>
      <c r="DU47" s="969"/>
      <c r="DV47" s="970"/>
      <c r="DW47" s="971"/>
      <c r="DX47" s="971"/>
      <c r="DY47" s="971"/>
      <c r="DZ47" s="972"/>
      <c r="EA47" s="231"/>
    </row>
    <row r="48" spans="1:131" ht="26.25" customHeight="1" x14ac:dyDescent="0.2">
      <c r="A48" s="240">
        <v>21</v>
      </c>
      <c r="B48" s="1011"/>
      <c r="C48" s="1012"/>
      <c r="D48" s="1012"/>
      <c r="E48" s="1012"/>
      <c r="F48" s="1012"/>
      <c r="G48" s="1012"/>
      <c r="H48" s="1012"/>
      <c r="I48" s="1012"/>
      <c r="J48" s="1012"/>
      <c r="K48" s="1012"/>
      <c r="L48" s="1012"/>
      <c r="M48" s="1012"/>
      <c r="N48" s="1012"/>
      <c r="O48" s="1012"/>
      <c r="P48" s="1013"/>
      <c r="Q48" s="1017"/>
      <c r="R48" s="1018"/>
      <c r="S48" s="1018"/>
      <c r="T48" s="1018"/>
      <c r="U48" s="1018"/>
      <c r="V48" s="1018"/>
      <c r="W48" s="1018"/>
      <c r="X48" s="1018"/>
      <c r="Y48" s="1018"/>
      <c r="Z48" s="1018"/>
      <c r="AA48" s="1018"/>
      <c r="AB48" s="1018"/>
      <c r="AC48" s="1018"/>
      <c r="AD48" s="1018"/>
      <c r="AE48" s="1019"/>
      <c r="AF48" s="995"/>
      <c r="AG48" s="996"/>
      <c r="AH48" s="996"/>
      <c r="AI48" s="996"/>
      <c r="AJ48" s="997"/>
      <c r="AK48" s="958"/>
      <c r="AL48" s="949"/>
      <c r="AM48" s="949"/>
      <c r="AN48" s="949"/>
      <c r="AO48" s="949"/>
      <c r="AP48" s="949"/>
      <c r="AQ48" s="949"/>
      <c r="AR48" s="949"/>
      <c r="AS48" s="949"/>
      <c r="AT48" s="949"/>
      <c r="AU48" s="949"/>
      <c r="AV48" s="949"/>
      <c r="AW48" s="949"/>
      <c r="AX48" s="949"/>
      <c r="AY48" s="949"/>
      <c r="AZ48" s="1016"/>
      <c r="BA48" s="1016"/>
      <c r="BB48" s="1016"/>
      <c r="BC48" s="1016"/>
      <c r="BD48" s="1016"/>
      <c r="BE48" s="950"/>
      <c r="BF48" s="950"/>
      <c r="BG48" s="950"/>
      <c r="BH48" s="950"/>
      <c r="BI48" s="951"/>
      <c r="BJ48" s="234"/>
      <c r="BK48" s="234"/>
      <c r="BL48" s="234"/>
      <c r="BM48" s="234"/>
      <c r="BN48" s="234"/>
      <c r="BO48" s="243"/>
      <c r="BP48" s="243"/>
      <c r="BQ48" s="240">
        <v>42</v>
      </c>
      <c r="BR48" s="241"/>
      <c r="BS48" s="970"/>
      <c r="BT48" s="971"/>
      <c r="BU48" s="971"/>
      <c r="BV48" s="971"/>
      <c r="BW48" s="971"/>
      <c r="BX48" s="971"/>
      <c r="BY48" s="971"/>
      <c r="BZ48" s="971"/>
      <c r="CA48" s="971"/>
      <c r="CB48" s="971"/>
      <c r="CC48" s="971"/>
      <c r="CD48" s="971"/>
      <c r="CE48" s="971"/>
      <c r="CF48" s="971"/>
      <c r="CG48" s="992"/>
      <c r="CH48" s="967"/>
      <c r="CI48" s="968"/>
      <c r="CJ48" s="968"/>
      <c r="CK48" s="968"/>
      <c r="CL48" s="969"/>
      <c r="CM48" s="967"/>
      <c r="CN48" s="968"/>
      <c r="CO48" s="968"/>
      <c r="CP48" s="968"/>
      <c r="CQ48" s="969"/>
      <c r="CR48" s="967"/>
      <c r="CS48" s="968"/>
      <c r="CT48" s="968"/>
      <c r="CU48" s="968"/>
      <c r="CV48" s="969"/>
      <c r="CW48" s="967"/>
      <c r="CX48" s="968"/>
      <c r="CY48" s="968"/>
      <c r="CZ48" s="968"/>
      <c r="DA48" s="969"/>
      <c r="DB48" s="967"/>
      <c r="DC48" s="968"/>
      <c r="DD48" s="968"/>
      <c r="DE48" s="968"/>
      <c r="DF48" s="969"/>
      <c r="DG48" s="967"/>
      <c r="DH48" s="968"/>
      <c r="DI48" s="968"/>
      <c r="DJ48" s="968"/>
      <c r="DK48" s="969"/>
      <c r="DL48" s="967"/>
      <c r="DM48" s="968"/>
      <c r="DN48" s="968"/>
      <c r="DO48" s="968"/>
      <c r="DP48" s="969"/>
      <c r="DQ48" s="967"/>
      <c r="DR48" s="968"/>
      <c r="DS48" s="968"/>
      <c r="DT48" s="968"/>
      <c r="DU48" s="969"/>
      <c r="DV48" s="970"/>
      <c r="DW48" s="971"/>
      <c r="DX48" s="971"/>
      <c r="DY48" s="971"/>
      <c r="DZ48" s="972"/>
      <c r="EA48" s="231"/>
    </row>
    <row r="49" spans="1:131" ht="26.25" customHeight="1" x14ac:dyDescent="0.2">
      <c r="A49" s="240">
        <v>22</v>
      </c>
      <c r="B49" s="1011"/>
      <c r="C49" s="1012"/>
      <c r="D49" s="1012"/>
      <c r="E49" s="1012"/>
      <c r="F49" s="1012"/>
      <c r="G49" s="1012"/>
      <c r="H49" s="1012"/>
      <c r="I49" s="1012"/>
      <c r="J49" s="1012"/>
      <c r="K49" s="1012"/>
      <c r="L49" s="1012"/>
      <c r="M49" s="1012"/>
      <c r="N49" s="1012"/>
      <c r="O49" s="1012"/>
      <c r="P49" s="1013"/>
      <c r="Q49" s="1017"/>
      <c r="R49" s="1018"/>
      <c r="S49" s="1018"/>
      <c r="T49" s="1018"/>
      <c r="U49" s="1018"/>
      <c r="V49" s="1018"/>
      <c r="W49" s="1018"/>
      <c r="X49" s="1018"/>
      <c r="Y49" s="1018"/>
      <c r="Z49" s="1018"/>
      <c r="AA49" s="1018"/>
      <c r="AB49" s="1018"/>
      <c r="AC49" s="1018"/>
      <c r="AD49" s="1018"/>
      <c r="AE49" s="1019"/>
      <c r="AF49" s="995"/>
      <c r="AG49" s="996"/>
      <c r="AH49" s="996"/>
      <c r="AI49" s="996"/>
      <c r="AJ49" s="997"/>
      <c r="AK49" s="958"/>
      <c r="AL49" s="949"/>
      <c r="AM49" s="949"/>
      <c r="AN49" s="949"/>
      <c r="AO49" s="949"/>
      <c r="AP49" s="949"/>
      <c r="AQ49" s="949"/>
      <c r="AR49" s="949"/>
      <c r="AS49" s="949"/>
      <c r="AT49" s="949"/>
      <c r="AU49" s="949"/>
      <c r="AV49" s="949"/>
      <c r="AW49" s="949"/>
      <c r="AX49" s="949"/>
      <c r="AY49" s="949"/>
      <c r="AZ49" s="1016"/>
      <c r="BA49" s="1016"/>
      <c r="BB49" s="1016"/>
      <c r="BC49" s="1016"/>
      <c r="BD49" s="1016"/>
      <c r="BE49" s="950"/>
      <c r="BF49" s="950"/>
      <c r="BG49" s="950"/>
      <c r="BH49" s="950"/>
      <c r="BI49" s="951"/>
      <c r="BJ49" s="234"/>
      <c r="BK49" s="234"/>
      <c r="BL49" s="234"/>
      <c r="BM49" s="234"/>
      <c r="BN49" s="234"/>
      <c r="BO49" s="243"/>
      <c r="BP49" s="243"/>
      <c r="BQ49" s="240">
        <v>43</v>
      </c>
      <c r="BR49" s="241"/>
      <c r="BS49" s="970"/>
      <c r="BT49" s="971"/>
      <c r="BU49" s="971"/>
      <c r="BV49" s="971"/>
      <c r="BW49" s="971"/>
      <c r="BX49" s="971"/>
      <c r="BY49" s="971"/>
      <c r="BZ49" s="971"/>
      <c r="CA49" s="971"/>
      <c r="CB49" s="971"/>
      <c r="CC49" s="971"/>
      <c r="CD49" s="971"/>
      <c r="CE49" s="971"/>
      <c r="CF49" s="971"/>
      <c r="CG49" s="992"/>
      <c r="CH49" s="967"/>
      <c r="CI49" s="968"/>
      <c r="CJ49" s="968"/>
      <c r="CK49" s="968"/>
      <c r="CL49" s="969"/>
      <c r="CM49" s="967"/>
      <c r="CN49" s="968"/>
      <c r="CO49" s="968"/>
      <c r="CP49" s="968"/>
      <c r="CQ49" s="969"/>
      <c r="CR49" s="967"/>
      <c r="CS49" s="968"/>
      <c r="CT49" s="968"/>
      <c r="CU49" s="968"/>
      <c r="CV49" s="969"/>
      <c r="CW49" s="967"/>
      <c r="CX49" s="968"/>
      <c r="CY49" s="968"/>
      <c r="CZ49" s="968"/>
      <c r="DA49" s="969"/>
      <c r="DB49" s="967"/>
      <c r="DC49" s="968"/>
      <c r="DD49" s="968"/>
      <c r="DE49" s="968"/>
      <c r="DF49" s="969"/>
      <c r="DG49" s="967"/>
      <c r="DH49" s="968"/>
      <c r="DI49" s="968"/>
      <c r="DJ49" s="968"/>
      <c r="DK49" s="969"/>
      <c r="DL49" s="967"/>
      <c r="DM49" s="968"/>
      <c r="DN49" s="968"/>
      <c r="DO49" s="968"/>
      <c r="DP49" s="969"/>
      <c r="DQ49" s="967"/>
      <c r="DR49" s="968"/>
      <c r="DS49" s="968"/>
      <c r="DT49" s="968"/>
      <c r="DU49" s="969"/>
      <c r="DV49" s="970"/>
      <c r="DW49" s="971"/>
      <c r="DX49" s="971"/>
      <c r="DY49" s="971"/>
      <c r="DZ49" s="972"/>
      <c r="EA49" s="231"/>
    </row>
    <row r="50" spans="1:131" ht="26.25" customHeight="1" x14ac:dyDescent="0.2">
      <c r="A50" s="240">
        <v>23</v>
      </c>
      <c r="B50" s="1011"/>
      <c r="C50" s="1012"/>
      <c r="D50" s="1012"/>
      <c r="E50" s="1012"/>
      <c r="F50" s="1012"/>
      <c r="G50" s="1012"/>
      <c r="H50" s="1012"/>
      <c r="I50" s="1012"/>
      <c r="J50" s="1012"/>
      <c r="K50" s="1012"/>
      <c r="L50" s="1012"/>
      <c r="M50" s="1012"/>
      <c r="N50" s="1012"/>
      <c r="O50" s="1012"/>
      <c r="P50" s="1013"/>
      <c r="Q50" s="1014"/>
      <c r="R50" s="999"/>
      <c r="S50" s="999"/>
      <c r="T50" s="999"/>
      <c r="U50" s="999"/>
      <c r="V50" s="999"/>
      <c r="W50" s="999"/>
      <c r="X50" s="999"/>
      <c r="Y50" s="999"/>
      <c r="Z50" s="999"/>
      <c r="AA50" s="999"/>
      <c r="AB50" s="999"/>
      <c r="AC50" s="999"/>
      <c r="AD50" s="999"/>
      <c r="AE50" s="1015"/>
      <c r="AF50" s="995"/>
      <c r="AG50" s="996"/>
      <c r="AH50" s="996"/>
      <c r="AI50" s="996"/>
      <c r="AJ50" s="997"/>
      <c r="AK50" s="998"/>
      <c r="AL50" s="999"/>
      <c r="AM50" s="999"/>
      <c r="AN50" s="999"/>
      <c r="AO50" s="999"/>
      <c r="AP50" s="999"/>
      <c r="AQ50" s="999"/>
      <c r="AR50" s="999"/>
      <c r="AS50" s="999"/>
      <c r="AT50" s="999"/>
      <c r="AU50" s="999"/>
      <c r="AV50" s="999"/>
      <c r="AW50" s="999"/>
      <c r="AX50" s="999"/>
      <c r="AY50" s="999"/>
      <c r="AZ50" s="1000"/>
      <c r="BA50" s="1000"/>
      <c r="BB50" s="1000"/>
      <c r="BC50" s="1000"/>
      <c r="BD50" s="1000"/>
      <c r="BE50" s="950"/>
      <c r="BF50" s="950"/>
      <c r="BG50" s="950"/>
      <c r="BH50" s="950"/>
      <c r="BI50" s="951"/>
      <c r="BJ50" s="234"/>
      <c r="BK50" s="234"/>
      <c r="BL50" s="234"/>
      <c r="BM50" s="234"/>
      <c r="BN50" s="234"/>
      <c r="BO50" s="243"/>
      <c r="BP50" s="243"/>
      <c r="BQ50" s="240">
        <v>44</v>
      </c>
      <c r="BR50" s="241"/>
      <c r="BS50" s="970"/>
      <c r="BT50" s="971"/>
      <c r="BU50" s="971"/>
      <c r="BV50" s="971"/>
      <c r="BW50" s="971"/>
      <c r="BX50" s="971"/>
      <c r="BY50" s="971"/>
      <c r="BZ50" s="971"/>
      <c r="CA50" s="971"/>
      <c r="CB50" s="971"/>
      <c r="CC50" s="971"/>
      <c r="CD50" s="971"/>
      <c r="CE50" s="971"/>
      <c r="CF50" s="971"/>
      <c r="CG50" s="992"/>
      <c r="CH50" s="967"/>
      <c r="CI50" s="968"/>
      <c r="CJ50" s="968"/>
      <c r="CK50" s="968"/>
      <c r="CL50" s="969"/>
      <c r="CM50" s="967"/>
      <c r="CN50" s="968"/>
      <c r="CO50" s="968"/>
      <c r="CP50" s="968"/>
      <c r="CQ50" s="969"/>
      <c r="CR50" s="967"/>
      <c r="CS50" s="968"/>
      <c r="CT50" s="968"/>
      <c r="CU50" s="968"/>
      <c r="CV50" s="969"/>
      <c r="CW50" s="967"/>
      <c r="CX50" s="968"/>
      <c r="CY50" s="968"/>
      <c r="CZ50" s="968"/>
      <c r="DA50" s="969"/>
      <c r="DB50" s="967"/>
      <c r="DC50" s="968"/>
      <c r="DD50" s="968"/>
      <c r="DE50" s="968"/>
      <c r="DF50" s="969"/>
      <c r="DG50" s="967"/>
      <c r="DH50" s="968"/>
      <c r="DI50" s="968"/>
      <c r="DJ50" s="968"/>
      <c r="DK50" s="969"/>
      <c r="DL50" s="967"/>
      <c r="DM50" s="968"/>
      <c r="DN50" s="968"/>
      <c r="DO50" s="968"/>
      <c r="DP50" s="969"/>
      <c r="DQ50" s="967"/>
      <c r="DR50" s="968"/>
      <c r="DS50" s="968"/>
      <c r="DT50" s="968"/>
      <c r="DU50" s="969"/>
      <c r="DV50" s="970"/>
      <c r="DW50" s="971"/>
      <c r="DX50" s="971"/>
      <c r="DY50" s="971"/>
      <c r="DZ50" s="972"/>
      <c r="EA50" s="231"/>
    </row>
    <row r="51" spans="1:131" ht="26.25" customHeight="1" x14ac:dyDescent="0.2">
      <c r="A51" s="240">
        <v>24</v>
      </c>
      <c r="B51" s="1011"/>
      <c r="C51" s="1012"/>
      <c r="D51" s="1012"/>
      <c r="E51" s="1012"/>
      <c r="F51" s="1012"/>
      <c r="G51" s="1012"/>
      <c r="H51" s="1012"/>
      <c r="I51" s="1012"/>
      <c r="J51" s="1012"/>
      <c r="K51" s="1012"/>
      <c r="L51" s="1012"/>
      <c r="M51" s="1012"/>
      <c r="N51" s="1012"/>
      <c r="O51" s="1012"/>
      <c r="P51" s="1013"/>
      <c r="Q51" s="1014"/>
      <c r="R51" s="999"/>
      <c r="S51" s="999"/>
      <c r="T51" s="999"/>
      <c r="U51" s="999"/>
      <c r="V51" s="999"/>
      <c r="W51" s="999"/>
      <c r="X51" s="999"/>
      <c r="Y51" s="999"/>
      <c r="Z51" s="999"/>
      <c r="AA51" s="999"/>
      <c r="AB51" s="999"/>
      <c r="AC51" s="999"/>
      <c r="AD51" s="999"/>
      <c r="AE51" s="1015"/>
      <c r="AF51" s="995"/>
      <c r="AG51" s="996"/>
      <c r="AH51" s="996"/>
      <c r="AI51" s="996"/>
      <c r="AJ51" s="997"/>
      <c r="AK51" s="998"/>
      <c r="AL51" s="999"/>
      <c r="AM51" s="999"/>
      <c r="AN51" s="999"/>
      <c r="AO51" s="999"/>
      <c r="AP51" s="999"/>
      <c r="AQ51" s="999"/>
      <c r="AR51" s="999"/>
      <c r="AS51" s="999"/>
      <c r="AT51" s="999"/>
      <c r="AU51" s="999"/>
      <c r="AV51" s="999"/>
      <c r="AW51" s="999"/>
      <c r="AX51" s="999"/>
      <c r="AY51" s="999"/>
      <c r="AZ51" s="1000"/>
      <c r="BA51" s="1000"/>
      <c r="BB51" s="1000"/>
      <c r="BC51" s="1000"/>
      <c r="BD51" s="1000"/>
      <c r="BE51" s="950"/>
      <c r="BF51" s="950"/>
      <c r="BG51" s="950"/>
      <c r="BH51" s="950"/>
      <c r="BI51" s="951"/>
      <c r="BJ51" s="234"/>
      <c r="BK51" s="234"/>
      <c r="BL51" s="234"/>
      <c r="BM51" s="234"/>
      <c r="BN51" s="234"/>
      <c r="BO51" s="243"/>
      <c r="BP51" s="243"/>
      <c r="BQ51" s="240">
        <v>45</v>
      </c>
      <c r="BR51" s="241"/>
      <c r="BS51" s="970"/>
      <c r="BT51" s="971"/>
      <c r="BU51" s="971"/>
      <c r="BV51" s="971"/>
      <c r="BW51" s="971"/>
      <c r="BX51" s="971"/>
      <c r="BY51" s="971"/>
      <c r="BZ51" s="971"/>
      <c r="CA51" s="971"/>
      <c r="CB51" s="971"/>
      <c r="CC51" s="971"/>
      <c r="CD51" s="971"/>
      <c r="CE51" s="971"/>
      <c r="CF51" s="971"/>
      <c r="CG51" s="992"/>
      <c r="CH51" s="967"/>
      <c r="CI51" s="968"/>
      <c r="CJ51" s="968"/>
      <c r="CK51" s="968"/>
      <c r="CL51" s="969"/>
      <c r="CM51" s="967"/>
      <c r="CN51" s="968"/>
      <c r="CO51" s="968"/>
      <c r="CP51" s="968"/>
      <c r="CQ51" s="969"/>
      <c r="CR51" s="967"/>
      <c r="CS51" s="968"/>
      <c r="CT51" s="968"/>
      <c r="CU51" s="968"/>
      <c r="CV51" s="969"/>
      <c r="CW51" s="967"/>
      <c r="CX51" s="968"/>
      <c r="CY51" s="968"/>
      <c r="CZ51" s="968"/>
      <c r="DA51" s="969"/>
      <c r="DB51" s="967"/>
      <c r="DC51" s="968"/>
      <c r="DD51" s="968"/>
      <c r="DE51" s="968"/>
      <c r="DF51" s="969"/>
      <c r="DG51" s="967"/>
      <c r="DH51" s="968"/>
      <c r="DI51" s="968"/>
      <c r="DJ51" s="968"/>
      <c r="DK51" s="969"/>
      <c r="DL51" s="967"/>
      <c r="DM51" s="968"/>
      <c r="DN51" s="968"/>
      <c r="DO51" s="968"/>
      <c r="DP51" s="969"/>
      <c r="DQ51" s="967"/>
      <c r="DR51" s="968"/>
      <c r="DS51" s="968"/>
      <c r="DT51" s="968"/>
      <c r="DU51" s="969"/>
      <c r="DV51" s="970"/>
      <c r="DW51" s="971"/>
      <c r="DX51" s="971"/>
      <c r="DY51" s="971"/>
      <c r="DZ51" s="972"/>
      <c r="EA51" s="231"/>
    </row>
    <row r="52" spans="1:131" ht="26.25" customHeight="1" x14ac:dyDescent="0.2">
      <c r="A52" s="240">
        <v>25</v>
      </c>
      <c r="B52" s="1011"/>
      <c r="C52" s="1012"/>
      <c r="D52" s="1012"/>
      <c r="E52" s="1012"/>
      <c r="F52" s="1012"/>
      <c r="G52" s="1012"/>
      <c r="H52" s="1012"/>
      <c r="I52" s="1012"/>
      <c r="J52" s="1012"/>
      <c r="K52" s="1012"/>
      <c r="L52" s="1012"/>
      <c r="M52" s="1012"/>
      <c r="N52" s="1012"/>
      <c r="O52" s="1012"/>
      <c r="P52" s="1013"/>
      <c r="Q52" s="1014"/>
      <c r="R52" s="999"/>
      <c r="S52" s="999"/>
      <c r="T52" s="999"/>
      <c r="U52" s="999"/>
      <c r="V52" s="999"/>
      <c r="W52" s="999"/>
      <c r="X52" s="999"/>
      <c r="Y52" s="999"/>
      <c r="Z52" s="999"/>
      <c r="AA52" s="999"/>
      <c r="AB52" s="999"/>
      <c r="AC52" s="999"/>
      <c r="AD52" s="999"/>
      <c r="AE52" s="1015"/>
      <c r="AF52" s="995"/>
      <c r="AG52" s="996"/>
      <c r="AH52" s="996"/>
      <c r="AI52" s="996"/>
      <c r="AJ52" s="997"/>
      <c r="AK52" s="998"/>
      <c r="AL52" s="999"/>
      <c r="AM52" s="999"/>
      <c r="AN52" s="999"/>
      <c r="AO52" s="999"/>
      <c r="AP52" s="999"/>
      <c r="AQ52" s="999"/>
      <c r="AR52" s="999"/>
      <c r="AS52" s="999"/>
      <c r="AT52" s="999"/>
      <c r="AU52" s="999"/>
      <c r="AV52" s="999"/>
      <c r="AW52" s="999"/>
      <c r="AX52" s="999"/>
      <c r="AY52" s="999"/>
      <c r="AZ52" s="1000"/>
      <c r="BA52" s="1000"/>
      <c r="BB52" s="1000"/>
      <c r="BC52" s="1000"/>
      <c r="BD52" s="1000"/>
      <c r="BE52" s="950"/>
      <c r="BF52" s="950"/>
      <c r="BG52" s="950"/>
      <c r="BH52" s="950"/>
      <c r="BI52" s="951"/>
      <c r="BJ52" s="234"/>
      <c r="BK52" s="234"/>
      <c r="BL52" s="234"/>
      <c r="BM52" s="234"/>
      <c r="BN52" s="234"/>
      <c r="BO52" s="243"/>
      <c r="BP52" s="243"/>
      <c r="BQ52" s="240">
        <v>46</v>
      </c>
      <c r="BR52" s="241"/>
      <c r="BS52" s="970"/>
      <c r="BT52" s="971"/>
      <c r="BU52" s="971"/>
      <c r="BV52" s="971"/>
      <c r="BW52" s="971"/>
      <c r="BX52" s="971"/>
      <c r="BY52" s="971"/>
      <c r="BZ52" s="971"/>
      <c r="CA52" s="971"/>
      <c r="CB52" s="971"/>
      <c r="CC52" s="971"/>
      <c r="CD52" s="971"/>
      <c r="CE52" s="971"/>
      <c r="CF52" s="971"/>
      <c r="CG52" s="992"/>
      <c r="CH52" s="967"/>
      <c r="CI52" s="968"/>
      <c r="CJ52" s="968"/>
      <c r="CK52" s="968"/>
      <c r="CL52" s="969"/>
      <c r="CM52" s="967"/>
      <c r="CN52" s="968"/>
      <c r="CO52" s="968"/>
      <c r="CP52" s="968"/>
      <c r="CQ52" s="969"/>
      <c r="CR52" s="967"/>
      <c r="CS52" s="968"/>
      <c r="CT52" s="968"/>
      <c r="CU52" s="968"/>
      <c r="CV52" s="969"/>
      <c r="CW52" s="967"/>
      <c r="CX52" s="968"/>
      <c r="CY52" s="968"/>
      <c r="CZ52" s="968"/>
      <c r="DA52" s="969"/>
      <c r="DB52" s="967"/>
      <c r="DC52" s="968"/>
      <c r="DD52" s="968"/>
      <c r="DE52" s="968"/>
      <c r="DF52" s="969"/>
      <c r="DG52" s="967"/>
      <c r="DH52" s="968"/>
      <c r="DI52" s="968"/>
      <c r="DJ52" s="968"/>
      <c r="DK52" s="969"/>
      <c r="DL52" s="967"/>
      <c r="DM52" s="968"/>
      <c r="DN52" s="968"/>
      <c r="DO52" s="968"/>
      <c r="DP52" s="969"/>
      <c r="DQ52" s="967"/>
      <c r="DR52" s="968"/>
      <c r="DS52" s="968"/>
      <c r="DT52" s="968"/>
      <c r="DU52" s="969"/>
      <c r="DV52" s="970"/>
      <c r="DW52" s="971"/>
      <c r="DX52" s="971"/>
      <c r="DY52" s="971"/>
      <c r="DZ52" s="972"/>
      <c r="EA52" s="231"/>
    </row>
    <row r="53" spans="1:131" ht="26.25" customHeight="1" x14ac:dyDescent="0.2">
      <c r="A53" s="240">
        <v>26</v>
      </c>
      <c r="B53" s="1011"/>
      <c r="C53" s="1012"/>
      <c r="D53" s="1012"/>
      <c r="E53" s="1012"/>
      <c r="F53" s="1012"/>
      <c r="G53" s="1012"/>
      <c r="H53" s="1012"/>
      <c r="I53" s="1012"/>
      <c r="J53" s="1012"/>
      <c r="K53" s="1012"/>
      <c r="L53" s="1012"/>
      <c r="M53" s="1012"/>
      <c r="N53" s="1012"/>
      <c r="O53" s="1012"/>
      <c r="P53" s="1013"/>
      <c r="Q53" s="1014"/>
      <c r="R53" s="999"/>
      <c r="S53" s="999"/>
      <c r="T53" s="999"/>
      <c r="U53" s="999"/>
      <c r="V53" s="999"/>
      <c r="W53" s="999"/>
      <c r="X53" s="999"/>
      <c r="Y53" s="999"/>
      <c r="Z53" s="999"/>
      <c r="AA53" s="999"/>
      <c r="AB53" s="999"/>
      <c r="AC53" s="999"/>
      <c r="AD53" s="999"/>
      <c r="AE53" s="1015"/>
      <c r="AF53" s="995"/>
      <c r="AG53" s="996"/>
      <c r="AH53" s="996"/>
      <c r="AI53" s="996"/>
      <c r="AJ53" s="997"/>
      <c r="AK53" s="998"/>
      <c r="AL53" s="999"/>
      <c r="AM53" s="999"/>
      <c r="AN53" s="999"/>
      <c r="AO53" s="999"/>
      <c r="AP53" s="999"/>
      <c r="AQ53" s="999"/>
      <c r="AR53" s="999"/>
      <c r="AS53" s="999"/>
      <c r="AT53" s="999"/>
      <c r="AU53" s="999"/>
      <c r="AV53" s="999"/>
      <c r="AW53" s="999"/>
      <c r="AX53" s="999"/>
      <c r="AY53" s="999"/>
      <c r="AZ53" s="1000"/>
      <c r="BA53" s="1000"/>
      <c r="BB53" s="1000"/>
      <c r="BC53" s="1000"/>
      <c r="BD53" s="1000"/>
      <c r="BE53" s="950"/>
      <c r="BF53" s="950"/>
      <c r="BG53" s="950"/>
      <c r="BH53" s="950"/>
      <c r="BI53" s="951"/>
      <c r="BJ53" s="234"/>
      <c r="BK53" s="234"/>
      <c r="BL53" s="234"/>
      <c r="BM53" s="234"/>
      <c r="BN53" s="234"/>
      <c r="BO53" s="243"/>
      <c r="BP53" s="243"/>
      <c r="BQ53" s="240">
        <v>47</v>
      </c>
      <c r="BR53" s="241"/>
      <c r="BS53" s="970"/>
      <c r="BT53" s="971"/>
      <c r="BU53" s="971"/>
      <c r="BV53" s="971"/>
      <c r="BW53" s="971"/>
      <c r="BX53" s="971"/>
      <c r="BY53" s="971"/>
      <c r="BZ53" s="971"/>
      <c r="CA53" s="971"/>
      <c r="CB53" s="971"/>
      <c r="CC53" s="971"/>
      <c r="CD53" s="971"/>
      <c r="CE53" s="971"/>
      <c r="CF53" s="971"/>
      <c r="CG53" s="992"/>
      <c r="CH53" s="967"/>
      <c r="CI53" s="968"/>
      <c r="CJ53" s="968"/>
      <c r="CK53" s="968"/>
      <c r="CL53" s="969"/>
      <c r="CM53" s="967"/>
      <c r="CN53" s="968"/>
      <c r="CO53" s="968"/>
      <c r="CP53" s="968"/>
      <c r="CQ53" s="969"/>
      <c r="CR53" s="967"/>
      <c r="CS53" s="968"/>
      <c r="CT53" s="968"/>
      <c r="CU53" s="968"/>
      <c r="CV53" s="969"/>
      <c r="CW53" s="967"/>
      <c r="CX53" s="968"/>
      <c r="CY53" s="968"/>
      <c r="CZ53" s="968"/>
      <c r="DA53" s="969"/>
      <c r="DB53" s="967"/>
      <c r="DC53" s="968"/>
      <c r="DD53" s="968"/>
      <c r="DE53" s="968"/>
      <c r="DF53" s="969"/>
      <c r="DG53" s="967"/>
      <c r="DH53" s="968"/>
      <c r="DI53" s="968"/>
      <c r="DJ53" s="968"/>
      <c r="DK53" s="969"/>
      <c r="DL53" s="967"/>
      <c r="DM53" s="968"/>
      <c r="DN53" s="968"/>
      <c r="DO53" s="968"/>
      <c r="DP53" s="969"/>
      <c r="DQ53" s="967"/>
      <c r="DR53" s="968"/>
      <c r="DS53" s="968"/>
      <c r="DT53" s="968"/>
      <c r="DU53" s="969"/>
      <c r="DV53" s="970"/>
      <c r="DW53" s="971"/>
      <c r="DX53" s="971"/>
      <c r="DY53" s="971"/>
      <c r="DZ53" s="972"/>
      <c r="EA53" s="231"/>
    </row>
    <row r="54" spans="1:131" ht="26.25" customHeight="1" x14ac:dyDescent="0.2">
      <c r="A54" s="240">
        <v>27</v>
      </c>
      <c r="B54" s="1011"/>
      <c r="C54" s="1012"/>
      <c r="D54" s="1012"/>
      <c r="E54" s="1012"/>
      <c r="F54" s="1012"/>
      <c r="G54" s="1012"/>
      <c r="H54" s="1012"/>
      <c r="I54" s="1012"/>
      <c r="J54" s="1012"/>
      <c r="K54" s="1012"/>
      <c r="L54" s="1012"/>
      <c r="M54" s="1012"/>
      <c r="N54" s="1012"/>
      <c r="O54" s="1012"/>
      <c r="P54" s="1013"/>
      <c r="Q54" s="1014"/>
      <c r="R54" s="999"/>
      <c r="S54" s="999"/>
      <c r="T54" s="999"/>
      <c r="U54" s="999"/>
      <c r="V54" s="999"/>
      <c r="W54" s="999"/>
      <c r="X54" s="999"/>
      <c r="Y54" s="999"/>
      <c r="Z54" s="999"/>
      <c r="AA54" s="999"/>
      <c r="AB54" s="999"/>
      <c r="AC54" s="999"/>
      <c r="AD54" s="999"/>
      <c r="AE54" s="1015"/>
      <c r="AF54" s="995"/>
      <c r="AG54" s="996"/>
      <c r="AH54" s="996"/>
      <c r="AI54" s="996"/>
      <c r="AJ54" s="997"/>
      <c r="AK54" s="998"/>
      <c r="AL54" s="999"/>
      <c r="AM54" s="999"/>
      <c r="AN54" s="999"/>
      <c r="AO54" s="999"/>
      <c r="AP54" s="999"/>
      <c r="AQ54" s="999"/>
      <c r="AR54" s="999"/>
      <c r="AS54" s="999"/>
      <c r="AT54" s="999"/>
      <c r="AU54" s="999"/>
      <c r="AV54" s="999"/>
      <c r="AW54" s="999"/>
      <c r="AX54" s="999"/>
      <c r="AY54" s="999"/>
      <c r="AZ54" s="1000"/>
      <c r="BA54" s="1000"/>
      <c r="BB54" s="1000"/>
      <c r="BC54" s="1000"/>
      <c r="BD54" s="1000"/>
      <c r="BE54" s="950"/>
      <c r="BF54" s="950"/>
      <c r="BG54" s="950"/>
      <c r="BH54" s="950"/>
      <c r="BI54" s="951"/>
      <c r="BJ54" s="234"/>
      <c r="BK54" s="234"/>
      <c r="BL54" s="234"/>
      <c r="BM54" s="234"/>
      <c r="BN54" s="234"/>
      <c r="BO54" s="243"/>
      <c r="BP54" s="243"/>
      <c r="BQ54" s="240">
        <v>48</v>
      </c>
      <c r="BR54" s="241"/>
      <c r="BS54" s="970"/>
      <c r="BT54" s="971"/>
      <c r="BU54" s="971"/>
      <c r="BV54" s="971"/>
      <c r="BW54" s="971"/>
      <c r="BX54" s="971"/>
      <c r="BY54" s="971"/>
      <c r="BZ54" s="971"/>
      <c r="CA54" s="971"/>
      <c r="CB54" s="971"/>
      <c r="CC54" s="971"/>
      <c r="CD54" s="971"/>
      <c r="CE54" s="971"/>
      <c r="CF54" s="971"/>
      <c r="CG54" s="992"/>
      <c r="CH54" s="967"/>
      <c r="CI54" s="968"/>
      <c r="CJ54" s="968"/>
      <c r="CK54" s="968"/>
      <c r="CL54" s="969"/>
      <c r="CM54" s="967"/>
      <c r="CN54" s="968"/>
      <c r="CO54" s="968"/>
      <c r="CP54" s="968"/>
      <c r="CQ54" s="969"/>
      <c r="CR54" s="967"/>
      <c r="CS54" s="968"/>
      <c r="CT54" s="968"/>
      <c r="CU54" s="968"/>
      <c r="CV54" s="969"/>
      <c r="CW54" s="967"/>
      <c r="CX54" s="968"/>
      <c r="CY54" s="968"/>
      <c r="CZ54" s="968"/>
      <c r="DA54" s="969"/>
      <c r="DB54" s="967"/>
      <c r="DC54" s="968"/>
      <c r="DD54" s="968"/>
      <c r="DE54" s="968"/>
      <c r="DF54" s="969"/>
      <c r="DG54" s="967"/>
      <c r="DH54" s="968"/>
      <c r="DI54" s="968"/>
      <c r="DJ54" s="968"/>
      <c r="DK54" s="969"/>
      <c r="DL54" s="967"/>
      <c r="DM54" s="968"/>
      <c r="DN54" s="968"/>
      <c r="DO54" s="968"/>
      <c r="DP54" s="969"/>
      <c r="DQ54" s="967"/>
      <c r="DR54" s="968"/>
      <c r="DS54" s="968"/>
      <c r="DT54" s="968"/>
      <c r="DU54" s="969"/>
      <c r="DV54" s="970"/>
      <c r="DW54" s="971"/>
      <c r="DX54" s="971"/>
      <c r="DY54" s="971"/>
      <c r="DZ54" s="972"/>
      <c r="EA54" s="231"/>
    </row>
    <row r="55" spans="1:131" ht="26.25" customHeight="1" x14ac:dyDescent="0.2">
      <c r="A55" s="240">
        <v>28</v>
      </c>
      <c r="B55" s="1011"/>
      <c r="C55" s="1012"/>
      <c r="D55" s="1012"/>
      <c r="E55" s="1012"/>
      <c r="F55" s="1012"/>
      <c r="G55" s="1012"/>
      <c r="H55" s="1012"/>
      <c r="I55" s="1012"/>
      <c r="J55" s="1012"/>
      <c r="K55" s="1012"/>
      <c r="L55" s="1012"/>
      <c r="M55" s="1012"/>
      <c r="N55" s="1012"/>
      <c r="O55" s="1012"/>
      <c r="P55" s="1013"/>
      <c r="Q55" s="1014"/>
      <c r="R55" s="999"/>
      <c r="S55" s="999"/>
      <c r="T55" s="999"/>
      <c r="U55" s="999"/>
      <c r="V55" s="999"/>
      <c r="W55" s="999"/>
      <c r="X55" s="999"/>
      <c r="Y55" s="999"/>
      <c r="Z55" s="999"/>
      <c r="AA55" s="999"/>
      <c r="AB55" s="999"/>
      <c r="AC55" s="999"/>
      <c r="AD55" s="999"/>
      <c r="AE55" s="1015"/>
      <c r="AF55" s="995"/>
      <c r="AG55" s="996"/>
      <c r="AH55" s="996"/>
      <c r="AI55" s="996"/>
      <c r="AJ55" s="997"/>
      <c r="AK55" s="998"/>
      <c r="AL55" s="999"/>
      <c r="AM55" s="999"/>
      <c r="AN55" s="999"/>
      <c r="AO55" s="999"/>
      <c r="AP55" s="999"/>
      <c r="AQ55" s="999"/>
      <c r="AR55" s="999"/>
      <c r="AS55" s="999"/>
      <c r="AT55" s="999"/>
      <c r="AU55" s="999"/>
      <c r="AV55" s="999"/>
      <c r="AW55" s="999"/>
      <c r="AX55" s="999"/>
      <c r="AY55" s="999"/>
      <c r="AZ55" s="1000"/>
      <c r="BA55" s="1000"/>
      <c r="BB55" s="1000"/>
      <c r="BC55" s="1000"/>
      <c r="BD55" s="1000"/>
      <c r="BE55" s="950"/>
      <c r="BF55" s="950"/>
      <c r="BG55" s="950"/>
      <c r="BH55" s="950"/>
      <c r="BI55" s="951"/>
      <c r="BJ55" s="234"/>
      <c r="BK55" s="234"/>
      <c r="BL55" s="234"/>
      <c r="BM55" s="234"/>
      <c r="BN55" s="234"/>
      <c r="BO55" s="243"/>
      <c r="BP55" s="243"/>
      <c r="BQ55" s="240">
        <v>49</v>
      </c>
      <c r="BR55" s="241"/>
      <c r="BS55" s="970"/>
      <c r="BT55" s="971"/>
      <c r="BU55" s="971"/>
      <c r="BV55" s="971"/>
      <c r="BW55" s="971"/>
      <c r="BX55" s="971"/>
      <c r="BY55" s="971"/>
      <c r="BZ55" s="971"/>
      <c r="CA55" s="971"/>
      <c r="CB55" s="971"/>
      <c r="CC55" s="971"/>
      <c r="CD55" s="971"/>
      <c r="CE55" s="971"/>
      <c r="CF55" s="971"/>
      <c r="CG55" s="992"/>
      <c r="CH55" s="967"/>
      <c r="CI55" s="968"/>
      <c r="CJ55" s="968"/>
      <c r="CK55" s="968"/>
      <c r="CL55" s="969"/>
      <c r="CM55" s="967"/>
      <c r="CN55" s="968"/>
      <c r="CO55" s="968"/>
      <c r="CP55" s="968"/>
      <c r="CQ55" s="969"/>
      <c r="CR55" s="967"/>
      <c r="CS55" s="968"/>
      <c r="CT55" s="968"/>
      <c r="CU55" s="968"/>
      <c r="CV55" s="969"/>
      <c r="CW55" s="967"/>
      <c r="CX55" s="968"/>
      <c r="CY55" s="968"/>
      <c r="CZ55" s="968"/>
      <c r="DA55" s="969"/>
      <c r="DB55" s="967"/>
      <c r="DC55" s="968"/>
      <c r="DD55" s="968"/>
      <c r="DE55" s="968"/>
      <c r="DF55" s="969"/>
      <c r="DG55" s="967"/>
      <c r="DH55" s="968"/>
      <c r="DI55" s="968"/>
      <c r="DJ55" s="968"/>
      <c r="DK55" s="969"/>
      <c r="DL55" s="967"/>
      <c r="DM55" s="968"/>
      <c r="DN55" s="968"/>
      <c r="DO55" s="968"/>
      <c r="DP55" s="969"/>
      <c r="DQ55" s="967"/>
      <c r="DR55" s="968"/>
      <c r="DS55" s="968"/>
      <c r="DT55" s="968"/>
      <c r="DU55" s="969"/>
      <c r="DV55" s="970"/>
      <c r="DW55" s="971"/>
      <c r="DX55" s="971"/>
      <c r="DY55" s="971"/>
      <c r="DZ55" s="972"/>
      <c r="EA55" s="231"/>
    </row>
    <row r="56" spans="1:131" ht="26.25" customHeight="1" x14ac:dyDescent="0.2">
      <c r="A56" s="240">
        <v>29</v>
      </c>
      <c r="B56" s="1011"/>
      <c r="C56" s="1012"/>
      <c r="D56" s="1012"/>
      <c r="E56" s="1012"/>
      <c r="F56" s="1012"/>
      <c r="G56" s="1012"/>
      <c r="H56" s="1012"/>
      <c r="I56" s="1012"/>
      <c r="J56" s="1012"/>
      <c r="K56" s="1012"/>
      <c r="L56" s="1012"/>
      <c r="M56" s="1012"/>
      <c r="N56" s="1012"/>
      <c r="O56" s="1012"/>
      <c r="P56" s="1013"/>
      <c r="Q56" s="1014"/>
      <c r="R56" s="999"/>
      <c r="S56" s="999"/>
      <c r="T56" s="999"/>
      <c r="U56" s="999"/>
      <c r="V56" s="999"/>
      <c r="W56" s="999"/>
      <c r="X56" s="999"/>
      <c r="Y56" s="999"/>
      <c r="Z56" s="999"/>
      <c r="AA56" s="999"/>
      <c r="AB56" s="999"/>
      <c r="AC56" s="999"/>
      <c r="AD56" s="999"/>
      <c r="AE56" s="1015"/>
      <c r="AF56" s="995"/>
      <c r="AG56" s="996"/>
      <c r="AH56" s="996"/>
      <c r="AI56" s="996"/>
      <c r="AJ56" s="997"/>
      <c r="AK56" s="998"/>
      <c r="AL56" s="999"/>
      <c r="AM56" s="999"/>
      <c r="AN56" s="999"/>
      <c r="AO56" s="999"/>
      <c r="AP56" s="999"/>
      <c r="AQ56" s="999"/>
      <c r="AR56" s="999"/>
      <c r="AS56" s="999"/>
      <c r="AT56" s="999"/>
      <c r="AU56" s="999"/>
      <c r="AV56" s="999"/>
      <c r="AW56" s="999"/>
      <c r="AX56" s="999"/>
      <c r="AY56" s="999"/>
      <c r="AZ56" s="1000"/>
      <c r="BA56" s="1000"/>
      <c r="BB56" s="1000"/>
      <c r="BC56" s="1000"/>
      <c r="BD56" s="1000"/>
      <c r="BE56" s="950"/>
      <c r="BF56" s="950"/>
      <c r="BG56" s="950"/>
      <c r="BH56" s="950"/>
      <c r="BI56" s="951"/>
      <c r="BJ56" s="234"/>
      <c r="BK56" s="234"/>
      <c r="BL56" s="234"/>
      <c r="BM56" s="234"/>
      <c r="BN56" s="234"/>
      <c r="BO56" s="243"/>
      <c r="BP56" s="243"/>
      <c r="BQ56" s="240">
        <v>50</v>
      </c>
      <c r="BR56" s="241"/>
      <c r="BS56" s="970"/>
      <c r="BT56" s="971"/>
      <c r="BU56" s="971"/>
      <c r="BV56" s="971"/>
      <c r="BW56" s="971"/>
      <c r="BX56" s="971"/>
      <c r="BY56" s="971"/>
      <c r="BZ56" s="971"/>
      <c r="CA56" s="971"/>
      <c r="CB56" s="971"/>
      <c r="CC56" s="971"/>
      <c r="CD56" s="971"/>
      <c r="CE56" s="971"/>
      <c r="CF56" s="971"/>
      <c r="CG56" s="992"/>
      <c r="CH56" s="967"/>
      <c r="CI56" s="968"/>
      <c r="CJ56" s="968"/>
      <c r="CK56" s="968"/>
      <c r="CL56" s="969"/>
      <c r="CM56" s="967"/>
      <c r="CN56" s="968"/>
      <c r="CO56" s="968"/>
      <c r="CP56" s="968"/>
      <c r="CQ56" s="969"/>
      <c r="CR56" s="967"/>
      <c r="CS56" s="968"/>
      <c r="CT56" s="968"/>
      <c r="CU56" s="968"/>
      <c r="CV56" s="969"/>
      <c r="CW56" s="967"/>
      <c r="CX56" s="968"/>
      <c r="CY56" s="968"/>
      <c r="CZ56" s="968"/>
      <c r="DA56" s="969"/>
      <c r="DB56" s="967"/>
      <c r="DC56" s="968"/>
      <c r="DD56" s="968"/>
      <c r="DE56" s="968"/>
      <c r="DF56" s="969"/>
      <c r="DG56" s="967"/>
      <c r="DH56" s="968"/>
      <c r="DI56" s="968"/>
      <c r="DJ56" s="968"/>
      <c r="DK56" s="969"/>
      <c r="DL56" s="967"/>
      <c r="DM56" s="968"/>
      <c r="DN56" s="968"/>
      <c r="DO56" s="968"/>
      <c r="DP56" s="969"/>
      <c r="DQ56" s="967"/>
      <c r="DR56" s="968"/>
      <c r="DS56" s="968"/>
      <c r="DT56" s="968"/>
      <c r="DU56" s="969"/>
      <c r="DV56" s="970"/>
      <c r="DW56" s="971"/>
      <c r="DX56" s="971"/>
      <c r="DY56" s="971"/>
      <c r="DZ56" s="972"/>
      <c r="EA56" s="231"/>
    </row>
    <row r="57" spans="1:131" ht="26.25" customHeight="1" x14ac:dyDescent="0.2">
      <c r="A57" s="240">
        <v>30</v>
      </c>
      <c r="B57" s="1011"/>
      <c r="C57" s="1012"/>
      <c r="D57" s="1012"/>
      <c r="E57" s="1012"/>
      <c r="F57" s="1012"/>
      <c r="G57" s="1012"/>
      <c r="H57" s="1012"/>
      <c r="I57" s="1012"/>
      <c r="J57" s="1012"/>
      <c r="K57" s="1012"/>
      <c r="L57" s="1012"/>
      <c r="M57" s="1012"/>
      <c r="N57" s="1012"/>
      <c r="O57" s="1012"/>
      <c r="P57" s="1013"/>
      <c r="Q57" s="1014"/>
      <c r="R57" s="999"/>
      <c r="S57" s="999"/>
      <c r="T57" s="999"/>
      <c r="U57" s="999"/>
      <c r="V57" s="999"/>
      <c r="W57" s="999"/>
      <c r="X57" s="999"/>
      <c r="Y57" s="999"/>
      <c r="Z57" s="999"/>
      <c r="AA57" s="999"/>
      <c r="AB57" s="999"/>
      <c r="AC57" s="999"/>
      <c r="AD57" s="999"/>
      <c r="AE57" s="1015"/>
      <c r="AF57" s="995"/>
      <c r="AG57" s="996"/>
      <c r="AH57" s="996"/>
      <c r="AI57" s="996"/>
      <c r="AJ57" s="997"/>
      <c r="AK57" s="998"/>
      <c r="AL57" s="999"/>
      <c r="AM57" s="999"/>
      <c r="AN57" s="999"/>
      <c r="AO57" s="999"/>
      <c r="AP57" s="999"/>
      <c r="AQ57" s="999"/>
      <c r="AR57" s="999"/>
      <c r="AS57" s="999"/>
      <c r="AT57" s="999"/>
      <c r="AU57" s="999"/>
      <c r="AV57" s="999"/>
      <c r="AW57" s="999"/>
      <c r="AX57" s="999"/>
      <c r="AY57" s="999"/>
      <c r="AZ57" s="1000"/>
      <c r="BA57" s="1000"/>
      <c r="BB57" s="1000"/>
      <c r="BC57" s="1000"/>
      <c r="BD57" s="1000"/>
      <c r="BE57" s="950"/>
      <c r="BF57" s="950"/>
      <c r="BG57" s="950"/>
      <c r="BH57" s="950"/>
      <c r="BI57" s="951"/>
      <c r="BJ57" s="234"/>
      <c r="BK57" s="234"/>
      <c r="BL57" s="234"/>
      <c r="BM57" s="234"/>
      <c r="BN57" s="234"/>
      <c r="BO57" s="243"/>
      <c r="BP57" s="243"/>
      <c r="BQ57" s="240">
        <v>51</v>
      </c>
      <c r="BR57" s="241"/>
      <c r="BS57" s="970"/>
      <c r="BT57" s="971"/>
      <c r="BU57" s="971"/>
      <c r="BV57" s="971"/>
      <c r="BW57" s="971"/>
      <c r="BX57" s="971"/>
      <c r="BY57" s="971"/>
      <c r="BZ57" s="971"/>
      <c r="CA57" s="971"/>
      <c r="CB57" s="971"/>
      <c r="CC57" s="971"/>
      <c r="CD57" s="971"/>
      <c r="CE57" s="971"/>
      <c r="CF57" s="971"/>
      <c r="CG57" s="992"/>
      <c r="CH57" s="967"/>
      <c r="CI57" s="968"/>
      <c r="CJ57" s="968"/>
      <c r="CK57" s="968"/>
      <c r="CL57" s="969"/>
      <c r="CM57" s="967"/>
      <c r="CN57" s="968"/>
      <c r="CO57" s="968"/>
      <c r="CP57" s="968"/>
      <c r="CQ57" s="969"/>
      <c r="CR57" s="967"/>
      <c r="CS57" s="968"/>
      <c r="CT57" s="968"/>
      <c r="CU57" s="968"/>
      <c r="CV57" s="969"/>
      <c r="CW57" s="967"/>
      <c r="CX57" s="968"/>
      <c r="CY57" s="968"/>
      <c r="CZ57" s="968"/>
      <c r="DA57" s="969"/>
      <c r="DB57" s="967"/>
      <c r="DC57" s="968"/>
      <c r="DD57" s="968"/>
      <c r="DE57" s="968"/>
      <c r="DF57" s="969"/>
      <c r="DG57" s="967"/>
      <c r="DH57" s="968"/>
      <c r="DI57" s="968"/>
      <c r="DJ57" s="968"/>
      <c r="DK57" s="969"/>
      <c r="DL57" s="967"/>
      <c r="DM57" s="968"/>
      <c r="DN57" s="968"/>
      <c r="DO57" s="968"/>
      <c r="DP57" s="969"/>
      <c r="DQ57" s="967"/>
      <c r="DR57" s="968"/>
      <c r="DS57" s="968"/>
      <c r="DT57" s="968"/>
      <c r="DU57" s="969"/>
      <c r="DV57" s="970"/>
      <c r="DW57" s="971"/>
      <c r="DX57" s="971"/>
      <c r="DY57" s="971"/>
      <c r="DZ57" s="972"/>
      <c r="EA57" s="231"/>
    </row>
    <row r="58" spans="1:131" ht="26.25" customHeight="1" x14ac:dyDescent="0.2">
      <c r="A58" s="240">
        <v>31</v>
      </c>
      <c r="B58" s="1011"/>
      <c r="C58" s="1012"/>
      <c r="D58" s="1012"/>
      <c r="E58" s="1012"/>
      <c r="F58" s="1012"/>
      <c r="G58" s="1012"/>
      <c r="H58" s="1012"/>
      <c r="I58" s="1012"/>
      <c r="J58" s="1012"/>
      <c r="K58" s="1012"/>
      <c r="L58" s="1012"/>
      <c r="M58" s="1012"/>
      <c r="N58" s="1012"/>
      <c r="O58" s="1012"/>
      <c r="P58" s="1013"/>
      <c r="Q58" s="1014"/>
      <c r="R58" s="999"/>
      <c r="S58" s="999"/>
      <c r="T58" s="999"/>
      <c r="U58" s="999"/>
      <c r="V58" s="999"/>
      <c r="W58" s="999"/>
      <c r="X58" s="999"/>
      <c r="Y58" s="999"/>
      <c r="Z58" s="999"/>
      <c r="AA58" s="999"/>
      <c r="AB58" s="999"/>
      <c r="AC58" s="999"/>
      <c r="AD58" s="999"/>
      <c r="AE58" s="1015"/>
      <c r="AF58" s="995"/>
      <c r="AG58" s="996"/>
      <c r="AH58" s="996"/>
      <c r="AI58" s="996"/>
      <c r="AJ58" s="997"/>
      <c r="AK58" s="998"/>
      <c r="AL58" s="999"/>
      <c r="AM58" s="999"/>
      <c r="AN58" s="999"/>
      <c r="AO58" s="999"/>
      <c r="AP58" s="999"/>
      <c r="AQ58" s="999"/>
      <c r="AR58" s="999"/>
      <c r="AS58" s="999"/>
      <c r="AT58" s="999"/>
      <c r="AU58" s="999"/>
      <c r="AV58" s="999"/>
      <c r="AW58" s="999"/>
      <c r="AX58" s="999"/>
      <c r="AY58" s="999"/>
      <c r="AZ58" s="1000"/>
      <c r="BA58" s="1000"/>
      <c r="BB58" s="1000"/>
      <c r="BC58" s="1000"/>
      <c r="BD58" s="1000"/>
      <c r="BE58" s="950"/>
      <c r="BF58" s="950"/>
      <c r="BG58" s="950"/>
      <c r="BH58" s="950"/>
      <c r="BI58" s="951"/>
      <c r="BJ58" s="234"/>
      <c r="BK58" s="234"/>
      <c r="BL58" s="234"/>
      <c r="BM58" s="234"/>
      <c r="BN58" s="234"/>
      <c r="BO58" s="243"/>
      <c r="BP58" s="243"/>
      <c r="BQ58" s="240">
        <v>52</v>
      </c>
      <c r="BR58" s="241"/>
      <c r="BS58" s="970"/>
      <c r="BT58" s="971"/>
      <c r="BU58" s="971"/>
      <c r="BV58" s="971"/>
      <c r="BW58" s="971"/>
      <c r="BX58" s="971"/>
      <c r="BY58" s="971"/>
      <c r="BZ58" s="971"/>
      <c r="CA58" s="971"/>
      <c r="CB58" s="971"/>
      <c r="CC58" s="971"/>
      <c r="CD58" s="971"/>
      <c r="CE58" s="971"/>
      <c r="CF58" s="971"/>
      <c r="CG58" s="992"/>
      <c r="CH58" s="967"/>
      <c r="CI58" s="968"/>
      <c r="CJ58" s="968"/>
      <c r="CK58" s="968"/>
      <c r="CL58" s="969"/>
      <c r="CM58" s="967"/>
      <c r="CN58" s="968"/>
      <c r="CO58" s="968"/>
      <c r="CP58" s="968"/>
      <c r="CQ58" s="969"/>
      <c r="CR58" s="967"/>
      <c r="CS58" s="968"/>
      <c r="CT58" s="968"/>
      <c r="CU58" s="968"/>
      <c r="CV58" s="969"/>
      <c r="CW58" s="967"/>
      <c r="CX58" s="968"/>
      <c r="CY58" s="968"/>
      <c r="CZ58" s="968"/>
      <c r="DA58" s="969"/>
      <c r="DB58" s="967"/>
      <c r="DC58" s="968"/>
      <c r="DD58" s="968"/>
      <c r="DE58" s="968"/>
      <c r="DF58" s="969"/>
      <c r="DG58" s="967"/>
      <c r="DH58" s="968"/>
      <c r="DI58" s="968"/>
      <c r="DJ58" s="968"/>
      <c r="DK58" s="969"/>
      <c r="DL58" s="967"/>
      <c r="DM58" s="968"/>
      <c r="DN58" s="968"/>
      <c r="DO58" s="968"/>
      <c r="DP58" s="969"/>
      <c r="DQ58" s="967"/>
      <c r="DR58" s="968"/>
      <c r="DS58" s="968"/>
      <c r="DT58" s="968"/>
      <c r="DU58" s="969"/>
      <c r="DV58" s="970"/>
      <c r="DW58" s="971"/>
      <c r="DX58" s="971"/>
      <c r="DY58" s="971"/>
      <c r="DZ58" s="972"/>
      <c r="EA58" s="231"/>
    </row>
    <row r="59" spans="1:131" ht="26.25" customHeight="1" x14ac:dyDescent="0.2">
      <c r="A59" s="240">
        <v>32</v>
      </c>
      <c r="B59" s="1011"/>
      <c r="C59" s="1012"/>
      <c r="D59" s="1012"/>
      <c r="E59" s="1012"/>
      <c r="F59" s="1012"/>
      <c r="G59" s="1012"/>
      <c r="H59" s="1012"/>
      <c r="I59" s="1012"/>
      <c r="J59" s="1012"/>
      <c r="K59" s="1012"/>
      <c r="L59" s="1012"/>
      <c r="M59" s="1012"/>
      <c r="N59" s="1012"/>
      <c r="O59" s="1012"/>
      <c r="P59" s="1013"/>
      <c r="Q59" s="1014"/>
      <c r="R59" s="999"/>
      <c r="S59" s="999"/>
      <c r="T59" s="999"/>
      <c r="U59" s="999"/>
      <c r="V59" s="999"/>
      <c r="W59" s="999"/>
      <c r="X59" s="999"/>
      <c r="Y59" s="999"/>
      <c r="Z59" s="999"/>
      <c r="AA59" s="999"/>
      <c r="AB59" s="999"/>
      <c r="AC59" s="999"/>
      <c r="AD59" s="999"/>
      <c r="AE59" s="1015"/>
      <c r="AF59" s="995"/>
      <c r="AG59" s="996"/>
      <c r="AH59" s="996"/>
      <c r="AI59" s="996"/>
      <c r="AJ59" s="997"/>
      <c r="AK59" s="998"/>
      <c r="AL59" s="999"/>
      <c r="AM59" s="999"/>
      <c r="AN59" s="999"/>
      <c r="AO59" s="999"/>
      <c r="AP59" s="999"/>
      <c r="AQ59" s="999"/>
      <c r="AR59" s="999"/>
      <c r="AS59" s="999"/>
      <c r="AT59" s="999"/>
      <c r="AU59" s="999"/>
      <c r="AV59" s="999"/>
      <c r="AW59" s="999"/>
      <c r="AX59" s="999"/>
      <c r="AY59" s="999"/>
      <c r="AZ59" s="1000"/>
      <c r="BA59" s="1000"/>
      <c r="BB59" s="1000"/>
      <c r="BC59" s="1000"/>
      <c r="BD59" s="1000"/>
      <c r="BE59" s="950"/>
      <c r="BF59" s="950"/>
      <c r="BG59" s="950"/>
      <c r="BH59" s="950"/>
      <c r="BI59" s="951"/>
      <c r="BJ59" s="234"/>
      <c r="BK59" s="234"/>
      <c r="BL59" s="234"/>
      <c r="BM59" s="234"/>
      <c r="BN59" s="234"/>
      <c r="BO59" s="243"/>
      <c r="BP59" s="243"/>
      <c r="BQ59" s="240">
        <v>53</v>
      </c>
      <c r="BR59" s="241"/>
      <c r="BS59" s="970"/>
      <c r="BT59" s="971"/>
      <c r="BU59" s="971"/>
      <c r="BV59" s="971"/>
      <c r="BW59" s="971"/>
      <c r="BX59" s="971"/>
      <c r="BY59" s="971"/>
      <c r="BZ59" s="971"/>
      <c r="CA59" s="971"/>
      <c r="CB59" s="971"/>
      <c r="CC59" s="971"/>
      <c r="CD59" s="971"/>
      <c r="CE59" s="971"/>
      <c r="CF59" s="971"/>
      <c r="CG59" s="992"/>
      <c r="CH59" s="967"/>
      <c r="CI59" s="968"/>
      <c r="CJ59" s="968"/>
      <c r="CK59" s="968"/>
      <c r="CL59" s="969"/>
      <c r="CM59" s="967"/>
      <c r="CN59" s="968"/>
      <c r="CO59" s="968"/>
      <c r="CP59" s="968"/>
      <c r="CQ59" s="969"/>
      <c r="CR59" s="967"/>
      <c r="CS59" s="968"/>
      <c r="CT59" s="968"/>
      <c r="CU59" s="968"/>
      <c r="CV59" s="969"/>
      <c r="CW59" s="967"/>
      <c r="CX59" s="968"/>
      <c r="CY59" s="968"/>
      <c r="CZ59" s="968"/>
      <c r="DA59" s="969"/>
      <c r="DB59" s="967"/>
      <c r="DC59" s="968"/>
      <c r="DD59" s="968"/>
      <c r="DE59" s="968"/>
      <c r="DF59" s="969"/>
      <c r="DG59" s="967"/>
      <c r="DH59" s="968"/>
      <c r="DI59" s="968"/>
      <c r="DJ59" s="968"/>
      <c r="DK59" s="969"/>
      <c r="DL59" s="967"/>
      <c r="DM59" s="968"/>
      <c r="DN59" s="968"/>
      <c r="DO59" s="968"/>
      <c r="DP59" s="969"/>
      <c r="DQ59" s="967"/>
      <c r="DR59" s="968"/>
      <c r="DS59" s="968"/>
      <c r="DT59" s="968"/>
      <c r="DU59" s="969"/>
      <c r="DV59" s="970"/>
      <c r="DW59" s="971"/>
      <c r="DX59" s="971"/>
      <c r="DY59" s="971"/>
      <c r="DZ59" s="972"/>
      <c r="EA59" s="231"/>
    </row>
    <row r="60" spans="1:131" ht="26.25" customHeight="1" x14ac:dyDescent="0.2">
      <c r="A60" s="240">
        <v>33</v>
      </c>
      <c r="B60" s="1011"/>
      <c r="C60" s="1012"/>
      <c r="D60" s="1012"/>
      <c r="E60" s="1012"/>
      <c r="F60" s="1012"/>
      <c r="G60" s="1012"/>
      <c r="H60" s="1012"/>
      <c r="I60" s="1012"/>
      <c r="J60" s="1012"/>
      <c r="K60" s="1012"/>
      <c r="L60" s="1012"/>
      <c r="M60" s="1012"/>
      <c r="N60" s="1012"/>
      <c r="O60" s="1012"/>
      <c r="P60" s="1013"/>
      <c r="Q60" s="1014"/>
      <c r="R60" s="999"/>
      <c r="S60" s="999"/>
      <c r="T60" s="999"/>
      <c r="U60" s="999"/>
      <c r="V60" s="999"/>
      <c r="W60" s="999"/>
      <c r="X60" s="999"/>
      <c r="Y60" s="999"/>
      <c r="Z60" s="999"/>
      <c r="AA60" s="999"/>
      <c r="AB60" s="999"/>
      <c r="AC60" s="999"/>
      <c r="AD60" s="999"/>
      <c r="AE60" s="1015"/>
      <c r="AF60" s="995"/>
      <c r="AG60" s="996"/>
      <c r="AH60" s="996"/>
      <c r="AI60" s="996"/>
      <c r="AJ60" s="997"/>
      <c r="AK60" s="998"/>
      <c r="AL60" s="999"/>
      <c r="AM60" s="999"/>
      <c r="AN60" s="999"/>
      <c r="AO60" s="999"/>
      <c r="AP60" s="999"/>
      <c r="AQ60" s="999"/>
      <c r="AR60" s="999"/>
      <c r="AS60" s="999"/>
      <c r="AT60" s="999"/>
      <c r="AU60" s="999"/>
      <c r="AV60" s="999"/>
      <c r="AW60" s="999"/>
      <c r="AX60" s="999"/>
      <c r="AY60" s="999"/>
      <c r="AZ60" s="1000"/>
      <c r="BA60" s="1000"/>
      <c r="BB60" s="1000"/>
      <c r="BC60" s="1000"/>
      <c r="BD60" s="1000"/>
      <c r="BE60" s="950"/>
      <c r="BF60" s="950"/>
      <c r="BG60" s="950"/>
      <c r="BH60" s="950"/>
      <c r="BI60" s="951"/>
      <c r="BJ60" s="234"/>
      <c r="BK60" s="234"/>
      <c r="BL60" s="234"/>
      <c r="BM60" s="234"/>
      <c r="BN60" s="234"/>
      <c r="BO60" s="243"/>
      <c r="BP60" s="243"/>
      <c r="BQ60" s="240">
        <v>54</v>
      </c>
      <c r="BR60" s="241"/>
      <c r="BS60" s="970"/>
      <c r="BT60" s="971"/>
      <c r="BU60" s="971"/>
      <c r="BV60" s="971"/>
      <c r="BW60" s="971"/>
      <c r="BX60" s="971"/>
      <c r="BY60" s="971"/>
      <c r="BZ60" s="971"/>
      <c r="CA60" s="971"/>
      <c r="CB60" s="971"/>
      <c r="CC60" s="971"/>
      <c r="CD60" s="971"/>
      <c r="CE60" s="971"/>
      <c r="CF60" s="971"/>
      <c r="CG60" s="992"/>
      <c r="CH60" s="967"/>
      <c r="CI60" s="968"/>
      <c r="CJ60" s="968"/>
      <c r="CK60" s="968"/>
      <c r="CL60" s="969"/>
      <c r="CM60" s="967"/>
      <c r="CN60" s="968"/>
      <c r="CO60" s="968"/>
      <c r="CP60" s="968"/>
      <c r="CQ60" s="969"/>
      <c r="CR60" s="967"/>
      <c r="CS60" s="968"/>
      <c r="CT60" s="968"/>
      <c r="CU60" s="968"/>
      <c r="CV60" s="969"/>
      <c r="CW60" s="967"/>
      <c r="CX60" s="968"/>
      <c r="CY60" s="968"/>
      <c r="CZ60" s="968"/>
      <c r="DA60" s="969"/>
      <c r="DB60" s="967"/>
      <c r="DC60" s="968"/>
      <c r="DD60" s="968"/>
      <c r="DE60" s="968"/>
      <c r="DF60" s="969"/>
      <c r="DG60" s="967"/>
      <c r="DH60" s="968"/>
      <c r="DI60" s="968"/>
      <c r="DJ60" s="968"/>
      <c r="DK60" s="969"/>
      <c r="DL60" s="967"/>
      <c r="DM60" s="968"/>
      <c r="DN60" s="968"/>
      <c r="DO60" s="968"/>
      <c r="DP60" s="969"/>
      <c r="DQ60" s="967"/>
      <c r="DR60" s="968"/>
      <c r="DS60" s="968"/>
      <c r="DT60" s="968"/>
      <c r="DU60" s="969"/>
      <c r="DV60" s="970"/>
      <c r="DW60" s="971"/>
      <c r="DX60" s="971"/>
      <c r="DY60" s="971"/>
      <c r="DZ60" s="972"/>
      <c r="EA60" s="231"/>
    </row>
    <row r="61" spans="1:131" ht="26.25" customHeight="1" thickBot="1" x14ac:dyDescent="0.25">
      <c r="A61" s="240">
        <v>34</v>
      </c>
      <c r="B61" s="1011"/>
      <c r="C61" s="1012"/>
      <c r="D61" s="1012"/>
      <c r="E61" s="1012"/>
      <c r="F61" s="1012"/>
      <c r="G61" s="1012"/>
      <c r="H61" s="1012"/>
      <c r="I61" s="1012"/>
      <c r="J61" s="1012"/>
      <c r="K61" s="1012"/>
      <c r="L61" s="1012"/>
      <c r="M61" s="1012"/>
      <c r="N61" s="1012"/>
      <c r="O61" s="1012"/>
      <c r="P61" s="1013"/>
      <c r="Q61" s="1014"/>
      <c r="R61" s="999"/>
      <c r="S61" s="999"/>
      <c r="T61" s="999"/>
      <c r="U61" s="999"/>
      <c r="V61" s="999"/>
      <c r="W61" s="999"/>
      <c r="X61" s="999"/>
      <c r="Y61" s="999"/>
      <c r="Z61" s="999"/>
      <c r="AA61" s="999"/>
      <c r="AB61" s="999"/>
      <c r="AC61" s="999"/>
      <c r="AD61" s="999"/>
      <c r="AE61" s="1015"/>
      <c r="AF61" s="995"/>
      <c r="AG61" s="996"/>
      <c r="AH61" s="996"/>
      <c r="AI61" s="996"/>
      <c r="AJ61" s="997"/>
      <c r="AK61" s="998"/>
      <c r="AL61" s="999"/>
      <c r="AM61" s="999"/>
      <c r="AN61" s="999"/>
      <c r="AO61" s="999"/>
      <c r="AP61" s="999"/>
      <c r="AQ61" s="999"/>
      <c r="AR61" s="999"/>
      <c r="AS61" s="999"/>
      <c r="AT61" s="999"/>
      <c r="AU61" s="999"/>
      <c r="AV61" s="999"/>
      <c r="AW61" s="999"/>
      <c r="AX61" s="999"/>
      <c r="AY61" s="999"/>
      <c r="AZ61" s="1000"/>
      <c r="BA61" s="1000"/>
      <c r="BB61" s="1000"/>
      <c r="BC61" s="1000"/>
      <c r="BD61" s="1000"/>
      <c r="BE61" s="950"/>
      <c r="BF61" s="950"/>
      <c r="BG61" s="950"/>
      <c r="BH61" s="950"/>
      <c r="BI61" s="951"/>
      <c r="BJ61" s="234"/>
      <c r="BK61" s="234"/>
      <c r="BL61" s="234"/>
      <c r="BM61" s="234"/>
      <c r="BN61" s="234"/>
      <c r="BO61" s="243"/>
      <c r="BP61" s="243"/>
      <c r="BQ61" s="240">
        <v>55</v>
      </c>
      <c r="BR61" s="241"/>
      <c r="BS61" s="970"/>
      <c r="BT61" s="971"/>
      <c r="BU61" s="971"/>
      <c r="BV61" s="971"/>
      <c r="BW61" s="971"/>
      <c r="BX61" s="971"/>
      <c r="BY61" s="971"/>
      <c r="BZ61" s="971"/>
      <c r="CA61" s="971"/>
      <c r="CB61" s="971"/>
      <c r="CC61" s="971"/>
      <c r="CD61" s="971"/>
      <c r="CE61" s="971"/>
      <c r="CF61" s="971"/>
      <c r="CG61" s="992"/>
      <c r="CH61" s="967"/>
      <c r="CI61" s="968"/>
      <c r="CJ61" s="968"/>
      <c r="CK61" s="968"/>
      <c r="CL61" s="969"/>
      <c r="CM61" s="967"/>
      <c r="CN61" s="968"/>
      <c r="CO61" s="968"/>
      <c r="CP61" s="968"/>
      <c r="CQ61" s="969"/>
      <c r="CR61" s="967"/>
      <c r="CS61" s="968"/>
      <c r="CT61" s="968"/>
      <c r="CU61" s="968"/>
      <c r="CV61" s="969"/>
      <c r="CW61" s="967"/>
      <c r="CX61" s="968"/>
      <c r="CY61" s="968"/>
      <c r="CZ61" s="968"/>
      <c r="DA61" s="969"/>
      <c r="DB61" s="967"/>
      <c r="DC61" s="968"/>
      <c r="DD61" s="968"/>
      <c r="DE61" s="968"/>
      <c r="DF61" s="969"/>
      <c r="DG61" s="967"/>
      <c r="DH61" s="968"/>
      <c r="DI61" s="968"/>
      <c r="DJ61" s="968"/>
      <c r="DK61" s="969"/>
      <c r="DL61" s="967"/>
      <c r="DM61" s="968"/>
      <c r="DN61" s="968"/>
      <c r="DO61" s="968"/>
      <c r="DP61" s="969"/>
      <c r="DQ61" s="967"/>
      <c r="DR61" s="968"/>
      <c r="DS61" s="968"/>
      <c r="DT61" s="968"/>
      <c r="DU61" s="969"/>
      <c r="DV61" s="970"/>
      <c r="DW61" s="971"/>
      <c r="DX61" s="971"/>
      <c r="DY61" s="971"/>
      <c r="DZ61" s="972"/>
      <c r="EA61" s="231"/>
    </row>
    <row r="62" spans="1:131" ht="26.25" customHeight="1" x14ac:dyDescent="0.2">
      <c r="A62" s="240">
        <v>35</v>
      </c>
      <c r="B62" s="1011"/>
      <c r="C62" s="1012"/>
      <c r="D62" s="1012"/>
      <c r="E62" s="1012"/>
      <c r="F62" s="1012"/>
      <c r="G62" s="1012"/>
      <c r="H62" s="1012"/>
      <c r="I62" s="1012"/>
      <c r="J62" s="1012"/>
      <c r="K62" s="1012"/>
      <c r="L62" s="1012"/>
      <c r="M62" s="1012"/>
      <c r="N62" s="1012"/>
      <c r="O62" s="1012"/>
      <c r="P62" s="1013"/>
      <c r="Q62" s="1014"/>
      <c r="R62" s="999"/>
      <c r="S62" s="999"/>
      <c r="T62" s="999"/>
      <c r="U62" s="999"/>
      <c r="V62" s="999"/>
      <c r="W62" s="999"/>
      <c r="X62" s="999"/>
      <c r="Y62" s="999"/>
      <c r="Z62" s="999"/>
      <c r="AA62" s="999"/>
      <c r="AB62" s="999"/>
      <c r="AC62" s="999"/>
      <c r="AD62" s="999"/>
      <c r="AE62" s="1015"/>
      <c r="AF62" s="995"/>
      <c r="AG62" s="996"/>
      <c r="AH62" s="996"/>
      <c r="AI62" s="996"/>
      <c r="AJ62" s="997"/>
      <c r="AK62" s="998"/>
      <c r="AL62" s="999"/>
      <c r="AM62" s="999"/>
      <c r="AN62" s="999"/>
      <c r="AO62" s="999"/>
      <c r="AP62" s="999"/>
      <c r="AQ62" s="999"/>
      <c r="AR62" s="999"/>
      <c r="AS62" s="999"/>
      <c r="AT62" s="999"/>
      <c r="AU62" s="999"/>
      <c r="AV62" s="999"/>
      <c r="AW62" s="999"/>
      <c r="AX62" s="999"/>
      <c r="AY62" s="999"/>
      <c r="AZ62" s="1000"/>
      <c r="BA62" s="1000"/>
      <c r="BB62" s="1000"/>
      <c r="BC62" s="1000"/>
      <c r="BD62" s="1000"/>
      <c r="BE62" s="950"/>
      <c r="BF62" s="950"/>
      <c r="BG62" s="950"/>
      <c r="BH62" s="950"/>
      <c r="BI62" s="951"/>
      <c r="BJ62" s="1008" t="s">
        <v>415</v>
      </c>
      <c r="BK62" s="1009"/>
      <c r="BL62" s="1009"/>
      <c r="BM62" s="1009"/>
      <c r="BN62" s="1010"/>
      <c r="BO62" s="243"/>
      <c r="BP62" s="243"/>
      <c r="BQ62" s="240">
        <v>56</v>
      </c>
      <c r="BR62" s="241"/>
      <c r="BS62" s="970"/>
      <c r="BT62" s="971"/>
      <c r="BU62" s="971"/>
      <c r="BV62" s="971"/>
      <c r="BW62" s="971"/>
      <c r="BX62" s="971"/>
      <c r="BY62" s="971"/>
      <c r="BZ62" s="971"/>
      <c r="CA62" s="971"/>
      <c r="CB62" s="971"/>
      <c r="CC62" s="971"/>
      <c r="CD62" s="971"/>
      <c r="CE62" s="971"/>
      <c r="CF62" s="971"/>
      <c r="CG62" s="992"/>
      <c r="CH62" s="967"/>
      <c r="CI62" s="968"/>
      <c r="CJ62" s="968"/>
      <c r="CK62" s="968"/>
      <c r="CL62" s="969"/>
      <c r="CM62" s="967"/>
      <c r="CN62" s="968"/>
      <c r="CO62" s="968"/>
      <c r="CP62" s="968"/>
      <c r="CQ62" s="969"/>
      <c r="CR62" s="967"/>
      <c r="CS62" s="968"/>
      <c r="CT62" s="968"/>
      <c r="CU62" s="968"/>
      <c r="CV62" s="969"/>
      <c r="CW62" s="967"/>
      <c r="CX62" s="968"/>
      <c r="CY62" s="968"/>
      <c r="CZ62" s="968"/>
      <c r="DA62" s="969"/>
      <c r="DB62" s="967"/>
      <c r="DC62" s="968"/>
      <c r="DD62" s="968"/>
      <c r="DE62" s="968"/>
      <c r="DF62" s="969"/>
      <c r="DG62" s="967"/>
      <c r="DH62" s="968"/>
      <c r="DI62" s="968"/>
      <c r="DJ62" s="968"/>
      <c r="DK62" s="969"/>
      <c r="DL62" s="967"/>
      <c r="DM62" s="968"/>
      <c r="DN62" s="968"/>
      <c r="DO62" s="968"/>
      <c r="DP62" s="969"/>
      <c r="DQ62" s="967"/>
      <c r="DR62" s="968"/>
      <c r="DS62" s="968"/>
      <c r="DT62" s="968"/>
      <c r="DU62" s="969"/>
      <c r="DV62" s="970"/>
      <c r="DW62" s="971"/>
      <c r="DX62" s="971"/>
      <c r="DY62" s="971"/>
      <c r="DZ62" s="972"/>
      <c r="EA62" s="231"/>
    </row>
    <row r="63" spans="1:131" ht="26.25" customHeight="1" thickBot="1" x14ac:dyDescent="0.25">
      <c r="A63" s="242" t="s">
        <v>392</v>
      </c>
      <c r="B63" s="915" t="s">
        <v>416</v>
      </c>
      <c r="C63" s="916"/>
      <c r="D63" s="916"/>
      <c r="E63" s="916"/>
      <c r="F63" s="916"/>
      <c r="G63" s="916"/>
      <c r="H63" s="916"/>
      <c r="I63" s="916"/>
      <c r="J63" s="916"/>
      <c r="K63" s="916"/>
      <c r="L63" s="916"/>
      <c r="M63" s="916"/>
      <c r="N63" s="916"/>
      <c r="O63" s="916"/>
      <c r="P63" s="926"/>
      <c r="Q63" s="940"/>
      <c r="R63" s="941"/>
      <c r="S63" s="941"/>
      <c r="T63" s="941"/>
      <c r="U63" s="941"/>
      <c r="V63" s="941"/>
      <c r="W63" s="941"/>
      <c r="X63" s="941"/>
      <c r="Y63" s="941"/>
      <c r="Z63" s="941"/>
      <c r="AA63" s="941"/>
      <c r="AB63" s="941"/>
      <c r="AC63" s="941"/>
      <c r="AD63" s="941"/>
      <c r="AE63" s="1004"/>
      <c r="AF63" s="1005">
        <v>12</v>
      </c>
      <c r="AG63" s="937"/>
      <c r="AH63" s="937"/>
      <c r="AI63" s="937"/>
      <c r="AJ63" s="1006"/>
      <c r="AK63" s="1007"/>
      <c r="AL63" s="941"/>
      <c r="AM63" s="941"/>
      <c r="AN63" s="941"/>
      <c r="AO63" s="941"/>
      <c r="AP63" s="937"/>
      <c r="AQ63" s="937"/>
      <c r="AR63" s="937"/>
      <c r="AS63" s="937"/>
      <c r="AT63" s="937"/>
      <c r="AU63" s="937"/>
      <c r="AV63" s="937"/>
      <c r="AW63" s="937"/>
      <c r="AX63" s="937"/>
      <c r="AY63" s="937"/>
      <c r="AZ63" s="1001"/>
      <c r="BA63" s="1001"/>
      <c r="BB63" s="1001"/>
      <c r="BC63" s="1001"/>
      <c r="BD63" s="1001"/>
      <c r="BE63" s="938"/>
      <c r="BF63" s="938"/>
      <c r="BG63" s="938"/>
      <c r="BH63" s="938"/>
      <c r="BI63" s="939"/>
      <c r="BJ63" s="1002" t="s">
        <v>417</v>
      </c>
      <c r="BK63" s="931"/>
      <c r="BL63" s="931"/>
      <c r="BM63" s="931"/>
      <c r="BN63" s="1003"/>
      <c r="BO63" s="243"/>
      <c r="BP63" s="243"/>
      <c r="BQ63" s="240">
        <v>57</v>
      </c>
      <c r="BR63" s="241"/>
      <c r="BS63" s="970"/>
      <c r="BT63" s="971"/>
      <c r="BU63" s="971"/>
      <c r="BV63" s="971"/>
      <c r="BW63" s="971"/>
      <c r="BX63" s="971"/>
      <c r="BY63" s="971"/>
      <c r="BZ63" s="971"/>
      <c r="CA63" s="971"/>
      <c r="CB63" s="971"/>
      <c r="CC63" s="971"/>
      <c r="CD63" s="971"/>
      <c r="CE63" s="971"/>
      <c r="CF63" s="971"/>
      <c r="CG63" s="992"/>
      <c r="CH63" s="967"/>
      <c r="CI63" s="968"/>
      <c r="CJ63" s="968"/>
      <c r="CK63" s="968"/>
      <c r="CL63" s="969"/>
      <c r="CM63" s="967"/>
      <c r="CN63" s="968"/>
      <c r="CO63" s="968"/>
      <c r="CP63" s="968"/>
      <c r="CQ63" s="969"/>
      <c r="CR63" s="967"/>
      <c r="CS63" s="968"/>
      <c r="CT63" s="968"/>
      <c r="CU63" s="968"/>
      <c r="CV63" s="969"/>
      <c r="CW63" s="967"/>
      <c r="CX63" s="968"/>
      <c r="CY63" s="968"/>
      <c r="CZ63" s="968"/>
      <c r="DA63" s="969"/>
      <c r="DB63" s="967"/>
      <c r="DC63" s="968"/>
      <c r="DD63" s="968"/>
      <c r="DE63" s="968"/>
      <c r="DF63" s="969"/>
      <c r="DG63" s="967"/>
      <c r="DH63" s="968"/>
      <c r="DI63" s="968"/>
      <c r="DJ63" s="968"/>
      <c r="DK63" s="969"/>
      <c r="DL63" s="967"/>
      <c r="DM63" s="968"/>
      <c r="DN63" s="968"/>
      <c r="DO63" s="968"/>
      <c r="DP63" s="969"/>
      <c r="DQ63" s="967"/>
      <c r="DR63" s="968"/>
      <c r="DS63" s="968"/>
      <c r="DT63" s="968"/>
      <c r="DU63" s="969"/>
      <c r="DV63" s="970"/>
      <c r="DW63" s="971"/>
      <c r="DX63" s="971"/>
      <c r="DY63" s="971"/>
      <c r="DZ63" s="972"/>
      <c r="EA63" s="231"/>
    </row>
    <row r="64" spans="1:131" ht="26.25" customHeight="1" x14ac:dyDescent="0.2">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970"/>
      <c r="BT64" s="971"/>
      <c r="BU64" s="971"/>
      <c r="BV64" s="971"/>
      <c r="BW64" s="971"/>
      <c r="BX64" s="971"/>
      <c r="BY64" s="971"/>
      <c r="BZ64" s="971"/>
      <c r="CA64" s="971"/>
      <c r="CB64" s="971"/>
      <c r="CC64" s="971"/>
      <c r="CD64" s="971"/>
      <c r="CE64" s="971"/>
      <c r="CF64" s="971"/>
      <c r="CG64" s="992"/>
      <c r="CH64" s="967"/>
      <c r="CI64" s="968"/>
      <c r="CJ64" s="968"/>
      <c r="CK64" s="968"/>
      <c r="CL64" s="969"/>
      <c r="CM64" s="967"/>
      <c r="CN64" s="968"/>
      <c r="CO64" s="968"/>
      <c r="CP64" s="968"/>
      <c r="CQ64" s="969"/>
      <c r="CR64" s="967"/>
      <c r="CS64" s="968"/>
      <c r="CT64" s="968"/>
      <c r="CU64" s="968"/>
      <c r="CV64" s="969"/>
      <c r="CW64" s="967"/>
      <c r="CX64" s="968"/>
      <c r="CY64" s="968"/>
      <c r="CZ64" s="968"/>
      <c r="DA64" s="969"/>
      <c r="DB64" s="967"/>
      <c r="DC64" s="968"/>
      <c r="DD64" s="968"/>
      <c r="DE64" s="968"/>
      <c r="DF64" s="969"/>
      <c r="DG64" s="967"/>
      <c r="DH64" s="968"/>
      <c r="DI64" s="968"/>
      <c r="DJ64" s="968"/>
      <c r="DK64" s="969"/>
      <c r="DL64" s="967"/>
      <c r="DM64" s="968"/>
      <c r="DN64" s="968"/>
      <c r="DO64" s="968"/>
      <c r="DP64" s="969"/>
      <c r="DQ64" s="967"/>
      <c r="DR64" s="968"/>
      <c r="DS64" s="968"/>
      <c r="DT64" s="968"/>
      <c r="DU64" s="969"/>
      <c r="DV64" s="970"/>
      <c r="DW64" s="971"/>
      <c r="DX64" s="971"/>
      <c r="DY64" s="971"/>
      <c r="DZ64" s="972"/>
      <c r="EA64" s="231"/>
    </row>
    <row r="65" spans="1:131" ht="26.25" customHeight="1" thickBot="1" x14ac:dyDescent="0.25">
      <c r="A65" s="234" t="s">
        <v>418</v>
      </c>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43"/>
      <c r="BF65" s="243"/>
      <c r="BG65" s="243"/>
      <c r="BH65" s="243"/>
      <c r="BI65" s="243"/>
      <c r="BJ65" s="243"/>
      <c r="BK65" s="243"/>
      <c r="BL65" s="243"/>
      <c r="BM65" s="243"/>
      <c r="BN65" s="243"/>
      <c r="BO65" s="243"/>
      <c r="BP65" s="243"/>
      <c r="BQ65" s="240">
        <v>59</v>
      </c>
      <c r="BR65" s="241"/>
      <c r="BS65" s="970"/>
      <c r="BT65" s="971"/>
      <c r="BU65" s="971"/>
      <c r="BV65" s="971"/>
      <c r="BW65" s="971"/>
      <c r="BX65" s="971"/>
      <c r="BY65" s="971"/>
      <c r="BZ65" s="971"/>
      <c r="CA65" s="971"/>
      <c r="CB65" s="971"/>
      <c r="CC65" s="971"/>
      <c r="CD65" s="971"/>
      <c r="CE65" s="971"/>
      <c r="CF65" s="971"/>
      <c r="CG65" s="992"/>
      <c r="CH65" s="967"/>
      <c r="CI65" s="968"/>
      <c r="CJ65" s="968"/>
      <c r="CK65" s="968"/>
      <c r="CL65" s="969"/>
      <c r="CM65" s="967"/>
      <c r="CN65" s="968"/>
      <c r="CO65" s="968"/>
      <c r="CP65" s="968"/>
      <c r="CQ65" s="969"/>
      <c r="CR65" s="967"/>
      <c r="CS65" s="968"/>
      <c r="CT65" s="968"/>
      <c r="CU65" s="968"/>
      <c r="CV65" s="969"/>
      <c r="CW65" s="967"/>
      <c r="CX65" s="968"/>
      <c r="CY65" s="968"/>
      <c r="CZ65" s="968"/>
      <c r="DA65" s="969"/>
      <c r="DB65" s="967"/>
      <c r="DC65" s="968"/>
      <c r="DD65" s="968"/>
      <c r="DE65" s="968"/>
      <c r="DF65" s="969"/>
      <c r="DG65" s="967"/>
      <c r="DH65" s="968"/>
      <c r="DI65" s="968"/>
      <c r="DJ65" s="968"/>
      <c r="DK65" s="969"/>
      <c r="DL65" s="967"/>
      <c r="DM65" s="968"/>
      <c r="DN65" s="968"/>
      <c r="DO65" s="968"/>
      <c r="DP65" s="969"/>
      <c r="DQ65" s="967"/>
      <c r="DR65" s="968"/>
      <c r="DS65" s="968"/>
      <c r="DT65" s="968"/>
      <c r="DU65" s="969"/>
      <c r="DV65" s="970"/>
      <c r="DW65" s="971"/>
      <c r="DX65" s="971"/>
      <c r="DY65" s="971"/>
      <c r="DZ65" s="972"/>
      <c r="EA65" s="231"/>
    </row>
    <row r="66" spans="1:131" ht="26.25" customHeight="1" x14ac:dyDescent="0.2">
      <c r="A66" s="973" t="s">
        <v>419</v>
      </c>
      <c r="B66" s="974"/>
      <c r="C66" s="974"/>
      <c r="D66" s="974"/>
      <c r="E66" s="974"/>
      <c r="F66" s="974"/>
      <c r="G66" s="974"/>
      <c r="H66" s="974"/>
      <c r="I66" s="974"/>
      <c r="J66" s="974"/>
      <c r="K66" s="974"/>
      <c r="L66" s="974"/>
      <c r="M66" s="974"/>
      <c r="N66" s="974"/>
      <c r="O66" s="974"/>
      <c r="P66" s="975"/>
      <c r="Q66" s="979" t="s">
        <v>396</v>
      </c>
      <c r="R66" s="980"/>
      <c r="S66" s="980"/>
      <c r="T66" s="980"/>
      <c r="U66" s="981"/>
      <c r="V66" s="979" t="s">
        <v>420</v>
      </c>
      <c r="W66" s="980"/>
      <c r="X66" s="980"/>
      <c r="Y66" s="980"/>
      <c r="Z66" s="981"/>
      <c r="AA66" s="979" t="s">
        <v>398</v>
      </c>
      <c r="AB66" s="980"/>
      <c r="AC66" s="980"/>
      <c r="AD66" s="980"/>
      <c r="AE66" s="981"/>
      <c r="AF66" s="985" t="s">
        <v>421</v>
      </c>
      <c r="AG66" s="986"/>
      <c r="AH66" s="986"/>
      <c r="AI66" s="986"/>
      <c r="AJ66" s="987"/>
      <c r="AK66" s="979" t="s">
        <v>422</v>
      </c>
      <c r="AL66" s="974"/>
      <c r="AM66" s="974"/>
      <c r="AN66" s="974"/>
      <c r="AO66" s="975"/>
      <c r="AP66" s="979" t="s">
        <v>423</v>
      </c>
      <c r="AQ66" s="980"/>
      <c r="AR66" s="980"/>
      <c r="AS66" s="980"/>
      <c r="AT66" s="981"/>
      <c r="AU66" s="979" t="s">
        <v>424</v>
      </c>
      <c r="AV66" s="980"/>
      <c r="AW66" s="980"/>
      <c r="AX66" s="980"/>
      <c r="AY66" s="981"/>
      <c r="AZ66" s="979" t="s">
        <v>380</v>
      </c>
      <c r="BA66" s="980"/>
      <c r="BB66" s="980"/>
      <c r="BC66" s="980"/>
      <c r="BD66" s="993"/>
      <c r="BE66" s="243"/>
      <c r="BF66" s="243"/>
      <c r="BG66" s="243"/>
      <c r="BH66" s="243"/>
      <c r="BI66" s="243"/>
      <c r="BJ66" s="243"/>
      <c r="BK66" s="243"/>
      <c r="BL66" s="243"/>
      <c r="BM66" s="243"/>
      <c r="BN66" s="243"/>
      <c r="BO66" s="243"/>
      <c r="BP66" s="243"/>
      <c r="BQ66" s="240">
        <v>60</v>
      </c>
      <c r="BR66" s="245"/>
      <c r="BS66" s="923"/>
      <c r="BT66" s="924"/>
      <c r="BU66" s="924"/>
      <c r="BV66" s="924"/>
      <c r="BW66" s="924"/>
      <c r="BX66" s="924"/>
      <c r="BY66" s="924"/>
      <c r="BZ66" s="924"/>
      <c r="CA66" s="924"/>
      <c r="CB66" s="924"/>
      <c r="CC66" s="924"/>
      <c r="CD66" s="924"/>
      <c r="CE66" s="924"/>
      <c r="CF66" s="924"/>
      <c r="CG66" s="933"/>
      <c r="CH66" s="934"/>
      <c r="CI66" s="935"/>
      <c r="CJ66" s="935"/>
      <c r="CK66" s="935"/>
      <c r="CL66" s="936"/>
      <c r="CM66" s="934"/>
      <c r="CN66" s="935"/>
      <c r="CO66" s="935"/>
      <c r="CP66" s="935"/>
      <c r="CQ66" s="936"/>
      <c r="CR66" s="934"/>
      <c r="CS66" s="935"/>
      <c r="CT66" s="935"/>
      <c r="CU66" s="935"/>
      <c r="CV66" s="936"/>
      <c r="CW66" s="934"/>
      <c r="CX66" s="935"/>
      <c r="CY66" s="935"/>
      <c r="CZ66" s="935"/>
      <c r="DA66" s="936"/>
      <c r="DB66" s="934"/>
      <c r="DC66" s="935"/>
      <c r="DD66" s="935"/>
      <c r="DE66" s="935"/>
      <c r="DF66" s="936"/>
      <c r="DG66" s="934"/>
      <c r="DH66" s="935"/>
      <c r="DI66" s="935"/>
      <c r="DJ66" s="935"/>
      <c r="DK66" s="936"/>
      <c r="DL66" s="934"/>
      <c r="DM66" s="935"/>
      <c r="DN66" s="935"/>
      <c r="DO66" s="935"/>
      <c r="DP66" s="936"/>
      <c r="DQ66" s="934"/>
      <c r="DR66" s="935"/>
      <c r="DS66" s="935"/>
      <c r="DT66" s="935"/>
      <c r="DU66" s="936"/>
      <c r="DV66" s="923"/>
      <c r="DW66" s="924"/>
      <c r="DX66" s="924"/>
      <c r="DY66" s="924"/>
      <c r="DZ66" s="925"/>
      <c r="EA66" s="231"/>
    </row>
    <row r="67" spans="1:131" ht="26.25" customHeight="1" thickBot="1" x14ac:dyDescent="0.25">
      <c r="A67" s="976"/>
      <c r="B67" s="977"/>
      <c r="C67" s="977"/>
      <c r="D67" s="977"/>
      <c r="E67" s="977"/>
      <c r="F67" s="977"/>
      <c r="G67" s="977"/>
      <c r="H67" s="977"/>
      <c r="I67" s="977"/>
      <c r="J67" s="977"/>
      <c r="K67" s="977"/>
      <c r="L67" s="977"/>
      <c r="M67" s="977"/>
      <c r="N67" s="977"/>
      <c r="O67" s="977"/>
      <c r="P67" s="978"/>
      <c r="Q67" s="982"/>
      <c r="R67" s="983"/>
      <c r="S67" s="983"/>
      <c r="T67" s="983"/>
      <c r="U67" s="984"/>
      <c r="V67" s="982"/>
      <c r="W67" s="983"/>
      <c r="X67" s="983"/>
      <c r="Y67" s="983"/>
      <c r="Z67" s="984"/>
      <c r="AA67" s="982"/>
      <c r="AB67" s="983"/>
      <c r="AC67" s="983"/>
      <c r="AD67" s="983"/>
      <c r="AE67" s="984"/>
      <c r="AF67" s="988"/>
      <c r="AG67" s="989"/>
      <c r="AH67" s="989"/>
      <c r="AI67" s="989"/>
      <c r="AJ67" s="990"/>
      <c r="AK67" s="991"/>
      <c r="AL67" s="977"/>
      <c r="AM67" s="977"/>
      <c r="AN67" s="977"/>
      <c r="AO67" s="978"/>
      <c r="AP67" s="982"/>
      <c r="AQ67" s="983"/>
      <c r="AR67" s="983"/>
      <c r="AS67" s="983"/>
      <c r="AT67" s="984"/>
      <c r="AU67" s="982"/>
      <c r="AV67" s="983"/>
      <c r="AW67" s="983"/>
      <c r="AX67" s="983"/>
      <c r="AY67" s="984"/>
      <c r="AZ67" s="982"/>
      <c r="BA67" s="983"/>
      <c r="BB67" s="983"/>
      <c r="BC67" s="983"/>
      <c r="BD67" s="994"/>
      <c r="BE67" s="243"/>
      <c r="BF67" s="243"/>
      <c r="BG67" s="243"/>
      <c r="BH67" s="243"/>
      <c r="BI67" s="243"/>
      <c r="BJ67" s="243"/>
      <c r="BK67" s="243"/>
      <c r="BL67" s="243"/>
      <c r="BM67" s="243"/>
      <c r="BN67" s="243"/>
      <c r="BO67" s="243"/>
      <c r="BP67" s="243"/>
      <c r="BQ67" s="240">
        <v>61</v>
      </c>
      <c r="BR67" s="245"/>
      <c r="BS67" s="923"/>
      <c r="BT67" s="924"/>
      <c r="BU67" s="924"/>
      <c r="BV67" s="924"/>
      <c r="BW67" s="924"/>
      <c r="BX67" s="924"/>
      <c r="BY67" s="924"/>
      <c r="BZ67" s="924"/>
      <c r="CA67" s="924"/>
      <c r="CB67" s="924"/>
      <c r="CC67" s="924"/>
      <c r="CD67" s="924"/>
      <c r="CE67" s="924"/>
      <c r="CF67" s="924"/>
      <c r="CG67" s="933"/>
      <c r="CH67" s="934"/>
      <c r="CI67" s="935"/>
      <c r="CJ67" s="935"/>
      <c r="CK67" s="935"/>
      <c r="CL67" s="936"/>
      <c r="CM67" s="934"/>
      <c r="CN67" s="935"/>
      <c r="CO67" s="935"/>
      <c r="CP67" s="935"/>
      <c r="CQ67" s="936"/>
      <c r="CR67" s="934"/>
      <c r="CS67" s="935"/>
      <c r="CT67" s="935"/>
      <c r="CU67" s="935"/>
      <c r="CV67" s="936"/>
      <c r="CW67" s="934"/>
      <c r="CX67" s="935"/>
      <c r="CY67" s="935"/>
      <c r="CZ67" s="935"/>
      <c r="DA67" s="936"/>
      <c r="DB67" s="934"/>
      <c r="DC67" s="935"/>
      <c r="DD67" s="935"/>
      <c r="DE67" s="935"/>
      <c r="DF67" s="936"/>
      <c r="DG67" s="934"/>
      <c r="DH67" s="935"/>
      <c r="DI67" s="935"/>
      <c r="DJ67" s="935"/>
      <c r="DK67" s="936"/>
      <c r="DL67" s="934"/>
      <c r="DM67" s="935"/>
      <c r="DN67" s="935"/>
      <c r="DO67" s="935"/>
      <c r="DP67" s="936"/>
      <c r="DQ67" s="934"/>
      <c r="DR67" s="935"/>
      <c r="DS67" s="935"/>
      <c r="DT67" s="935"/>
      <c r="DU67" s="936"/>
      <c r="DV67" s="923"/>
      <c r="DW67" s="924"/>
      <c r="DX67" s="924"/>
      <c r="DY67" s="924"/>
      <c r="DZ67" s="925"/>
      <c r="EA67" s="231"/>
    </row>
    <row r="68" spans="1:131" ht="26.25" customHeight="1" thickTop="1" x14ac:dyDescent="0.2">
      <c r="A68" s="238">
        <v>1</v>
      </c>
      <c r="B68" s="963" t="s">
        <v>602</v>
      </c>
      <c r="C68" s="964"/>
      <c r="D68" s="964"/>
      <c r="E68" s="964"/>
      <c r="F68" s="964"/>
      <c r="G68" s="964"/>
      <c r="H68" s="964"/>
      <c r="I68" s="964"/>
      <c r="J68" s="964"/>
      <c r="K68" s="964"/>
      <c r="L68" s="964"/>
      <c r="M68" s="964"/>
      <c r="N68" s="964"/>
      <c r="O68" s="964"/>
      <c r="P68" s="965"/>
      <c r="Q68" s="966">
        <v>7549</v>
      </c>
      <c r="R68" s="960"/>
      <c r="S68" s="960"/>
      <c r="T68" s="960"/>
      <c r="U68" s="960"/>
      <c r="V68" s="960">
        <v>6819</v>
      </c>
      <c r="W68" s="960"/>
      <c r="X68" s="960"/>
      <c r="Y68" s="960"/>
      <c r="Z68" s="960"/>
      <c r="AA68" s="960">
        <v>730</v>
      </c>
      <c r="AB68" s="960"/>
      <c r="AC68" s="960"/>
      <c r="AD68" s="960"/>
      <c r="AE68" s="960"/>
      <c r="AF68" s="960">
        <v>0</v>
      </c>
      <c r="AG68" s="960"/>
      <c r="AH68" s="960"/>
      <c r="AI68" s="960"/>
      <c r="AJ68" s="960"/>
      <c r="AK68" s="960">
        <v>15</v>
      </c>
      <c r="AL68" s="960"/>
      <c r="AM68" s="960"/>
      <c r="AN68" s="960"/>
      <c r="AO68" s="960"/>
      <c r="AP68" s="960"/>
      <c r="AQ68" s="960"/>
      <c r="AR68" s="960"/>
      <c r="AS68" s="960"/>
      <c r="AT68" s="960"/>
      <c r="AU68" s="960"/>
      <c r="AV68" s="960"/>
      <c r="AW68" s="960"/>
      <c r="AX68" s="960"/>
      <c r="AY68" s="960"/>
      <c r="AZ68" s="961"/>
      <c r="BA68" s="961"/>
      <c r="BB68" s="961"/>
      <c r="BC68" s="961"/>
      <c r="BD68" s="962"/>
      <c r="BE68" s="243"/>
      <c r="BF68" s="243"/>
      <c r="BG68" s="243"/>
      <c r="BH68" s="243"/>
      <c r="BI68" s="243"/>
      <c r="BJ68" s="243"/>
      <c r="BK68" s="243"/>
      <c r="BL68" s="243"/>
      <c r="BM68" s="243"/>
      <c r="BN68" s="243"/>
      <c r="BO68" s="243"/>
      <c r="BP68" s="243"/>
      <c r="BQ68" s="240">
        <v>62</v>
      </c>
      <c r="BR68" s="245"/>
      <c r="BS68" s="923"/>
      <c r="BT68" s="924"/>
      <c r="BU68" s="924"/>
      <c r="BV68" s="924"/>
      <c r="BW68" s="924"/>
      <c r="BX68" s="924"/>
      <c r="BY68" s="924"/>
      <c r="BZ68" s="924"/>
      <c r="CA68" s="924"/>
      <c r="CB68" s="924"/>
      <c r="CC68" s="924"/>
      <c r="CD68" s="924"/>
      <c r="CE68" s="924"/>
      <c r="CF68" s="924"/>
      <c r="CG68" s="933"/>
      <c r="CH68" s="934"/>
      <c r="CI68" s="935"/>
      <c r="CJ68" s="935"/>
      <c r="CK68" s="935"/>
      <c r="CL68" s="936"/>
      <c r="CM68" s="934"/>
      <c r="CN68" s="935"/>
      <c r="CO68" s="935"/>
      <c r="CP68" s="935"/>
      <c r="CQ68" s="936"/>
      <c r="CR68" s="934"/>
      <c r="CS68" s="935"/>
      <c r="CT68" s="935"/>
      <c r="CU68" s="935"/>
      <c r="CV68" s="936"/>
      <c r="CW68" s="934"/>
      <c r="CX68" s="935"/>
      <c r="CY68" s="935"/>
      <c r="CZ68" s="935"/>
      <c r="DA68" s="936"/>
      <c r="DB68" s="934"/>
      <c r="DC68" s="935"/>
      <c r="DD68" s="935"/>
      <c r="DE68" s="935"/>
      <c r="DF68" s="936"/>
      <c r="DG68" s="934"/>
      <c r="DH68" s="935"/>
      <c r="DI68" s="935"/>
      <c r="DJ68" s="935"/>
      <c r="DK68" s="936"/>
      <c r="DL68" s="934"/>
      <c r="DM68" s="935"/>
      <c r="DN68" s="935"/>
      <c r="DO68" s="935"/>
      <c r="DP68" s="936"/>
      <c r="DQ68" s="934"/>
      <c r="DR68" s="935"/>
      <c r="DS68" s="935"/>
      <c r="DT68" s="935"/>
      <c r="DU68" s="936"/>
      <c r="DV68" s="923"/>
      <c r="DW68" s="924"/>
      <c r="DX68" s="924"/>
      <c r="DY68" s="924"/>
      <c r="DZ68" s="925"/>
      <c r="EA68" s="231"/>
    </row>
    <row r="69" spans="1:131" ht="26.25" customHeight="1" x14ac:dyDescent="0.2">
      <c r="A69" s="240">
        <v>2</v>
      </c>
      <c r="B69" s="952" t="s">
        <v>603</v>
      </c>
      <c r="C69" s="953"/>
      <c r="D69" s="953"/>
      <c r="E69" s="953"/>
      <c r="F69" s="953"/>
      <c r="G69" s="953"/>
      <c r="H69" s="953"/>
      <c r="I69" s="953"/>
      <c r="J69" s="953"/>
      <c r="K69" s="953"/>
      <c r="L69" s="953"/>
      <c r="M69" s="953"/>
      <c r="N69" s="953"/>
      <c r="O69" s="953"/>
      <c r="P69" s="954"/>
      <c r="Q69" s="955">
        <v>1576</v>
      </c>
      <c r="R69" s="949"/>
      <c r="S69" s="949"/>
      <c r="T69" s="949"/>
      <c r="U69" s="949"/>
      <c r="V69" s="949">
        <v>1575</v>
      </c>
      <c r="W69" s="949"/>
      <c r="X69" s="949"/>
      <c r="Y69" s="949"/>
      <c r="Z69" s="949"/>
      <c r="AA69" s="949">
        <v>1</v>
      </c>
      <c r="AB69" s="949"/>
      <c r="AC69" s="949"/>
      <c r="AD69" s="949"/>
      <c r="AE69" s="949"/>
      <c r="AF69" s="949">
        <v>0</v>
      </c>
      <c r="AG69" s="949"/>
      <c r="AH69" s="949"/>
      <c r="AI69" s="949"/>
      <c r="AJ69" s="949"/>
      <c r="AK69" s="949">
        <v>0</v>
      </c>
      <c r="AL69" s="949"/>
      <c r="AM69" s="949"/>
      <c r="AN69" s="949"/>
      <c r="AO69" s="949"/>
      <c r="AP69" s="949"/>
      <c r="AQ69" s="949"/>
      <c r="AR69" s="949"/>
      <c r="AS69" s="949"/>
      <c r="AT69" s="949"/>
      <c r="AU69" s="949"/>
      <c r="AV69" s="949"/>
      <c r="AW69" s="949"/>
      <c r="AX69" s="949"/>
      <c r="AY69" s="949"/>
      <c r="AZ69" s="950"/>
      <c r="BA69" s="950"/>
      <c r="BB69" s="950"/>
      <c r="BC69" s="950"/>
      <c r="BD69" s="951"/>
      <c r="BE69" s="243"/>
      <c r="BF69" s="243"/>
      <c r="BG69" s="243"/>
      <c r="BH69" s="243"/>
      <c r="BI69" s="243"/>
      <c r="BJ69" s="243"/>
      <c r="BK69" s="243"/>
      <c r="BL69" s="243"/>
      <c r="BM69" s="243"/>
      <c r="BN69" s="243"/>
      <c r="BO69" s="243"/>
      <c r="BP69" s="243"/>
      <c r="BQ69" s="240">
        <v>63</v>
      </c>
      <c r="BR69" s="245"/>
      <c r="BS69" s="923"/>
      <c r="BT69" s="924"/>
      <c r="BU69" s="924"/>
      <c r="BV69" s="924"/>
      <c r="BW69" s="924"/>
      <c r="BX69" s="924"/>
      <c r="BY69" s="924"/>
      <c r="BZ69" s="924"/>
      <c r="CA69" s="924"/>
      <c r="CB69" s="924"/>
      <c r="CC69" s="924"/>
      <c r="CD69" s="924"/>
      <c r="CE69" s="924"/>
      <c r="CF69" s="924"/>
      <c r="CG69" s="933"/>
      <c r="CH69" s="934"/>
      <c r="CI69" s="935"/>
      <c r="CJ69" s="935"/>
      <c r="CK69" s="935"/>
      <c r="CL69" s="936"/>
      <c r="CM69" s="934"/>
      <c r="CN69" s="935"/>
      <c r="CO69" s="935"/>
      <c r="CP69" s="935"/>
      <c r="CQ69" s="936"/>
      <c r="CR69" s="934"/>
      <c r="CS69" s="935"/>
      <c r="CT69" s="935"/>
      <c r="CU69" s="935"/>
      <c r="CV69" s="936"/>
      <c r="CW69" s="934"/>
      <c r="CX69" s="935"/>
      <c r="CY69" s="935"/>
      <c r="CZ69" s="935"/>
      <c r="DA69" s="936"/>
      <c r="DB69" s="934"/>
      <c r="DC69" s="935"/>
      <c r="DD69" s="935"/>
      <c r="DE69" s="935"/>
      <c r="DF69" s="936"/>
      <c r="DG69" s="934"/>
      <c r="DH69" s="935"/>
      <c r="DI69" s="935"/>
      <c r="DJ69" s="935"/>
      <c r="DK69" s="936"/>
      <c r="DL69" s="934"/>
      <c r="DM69" s="935"/>
      <c r="DN69" s="935"/>
      <c r="DO69" s="935"/>
      <c r="DP69" s="936"/>
      <c r="DQ69" s="934"/>
      <c r="DR69" s="935"/>
      <c r="DS69" s="935"/>
      <c r="DT69" s="935"/>
      <c r="DU69" s="936"/>
      <c r="DV69" s="923"/>
      <c r="DW69" s="924"/>
      <c r="DX69" s="924"/>
      <c r="DY69" s="924"/>
      <c r="DZ69" s="925"/>
      <c r="EA69" s="231"/>
    </row>
    <row r="70" spans="1:131" ht="26.25" customHeight="1" x14ac:dyDescent="0.2">
      <c r="A70" s="240">
        <v>3</v>
      </c>
      <c r="B70" s="952" t="s">
        <v>604</v>
      </c>
      <c r="C70" s="953"/>
      <c r="D70" s="953"/>
      <c r="E70" s="953"/>
      <c r="F70" s="953"/>
      <c r="G70" s="953"/>
      <c r="H70" s="953"/>
      <c r="I70" s="953"/>
      <c r="J70" s="953"/>
      <c r="K70" s="953"/>
      <c r="L70" s="953"/>
      <c r="M70" s="953"/>
      <c r="N70" s="953"/>
      <c r="O70" s="953"/>
      <c r="P70" s="954"/>
      <c r="Q70" s="955">
        <v>20</v>
      </c>
      <c r="R70" s="949"/>
      <c r="S70" s="949"/>
      <c r="T70" s="949"/>
      <c r="U70" s="949"/>
      <c r="V70" s="949">
        <v>19</v>
      </c>
      <c r="W70" s="949"/>
      <c r="X70" s="949"/>
      <c r="Y70" s="949"/>
      <c r="Z70" s="949"/>
      <c r="AA70" s="949">
        <v>1</v>
      </c>
      <c r="AB70" s="949"/>
      <c r="AC70" s="949"/>
      <c r="AD70" s="949"/>
      <c r="AE70" s="949"/>
      <c r="AF70" s="949">
        <v>0</v>
      </c>
      <c r="AG70" s="949"/>
      <c r="AH70" s="949"/>
      <c r="AI70" s="949"/>
      <c r="AJ70" s="949"/>
      <c r="AK70" s="949">
        <v>19</v>
      </c>
      <c r="AL70" s="949"/>
      <c r="AM70" s="949"/>
      <c r="AN70" s="949"/>
      <c r="AO70" s="949"/>
      <c r="AP70" s="949"/>
      <c r="AQ70" s="949"/>
      <c r="AR70" s="949"/>
      <c r="AS70" s="949"/>
      <c r="AT70" s="949"/>
      <c r="AU70" s="949"/>
      <c r="AV70" s="949"/>
      <c r="AW70" s="949"/>
      <c r="AX70" s="949"/>
      <c r="AY70" s="949"/>
      <c r="AZ70" s="950"/>
      <c r="BA70" s="950"/>
      <c r="BB70" s="950"/>
      <c r="BC70" s="950"/>
      <c r="BD70" s="951"/>
      <c r="BE70" s="243"/>
      <c r="BF70" s="243"/>
      <c r="BG70" s="243"/>
      <c r="BH70" s="243"/>
      <c r="BI70" s="243"/>
      <c r="BJ70" s="243"/>
      <c r="BK70" s="243"/>
      <c r="BL70" s="243"/>
      <c r="BM70" s="243"/>
      <c r="BN70" s="243"/>
      <c r="BO70" s="243"/>
      <c r="BP70" s="243"/>
      <c r="BQ70" s="240">
        <v>64</v>
      </c>
      <c r="BR70" s="245"/>
      <c r="BS70" s="923"/>
      <c r="BT70" s="924"/>
      <c r="BU70" s="924"/>
      <c r="BV70" s="924"/>
      <c r="BW70" s="924"/>
      <c r="BX70" s="924"/>
      <c r="BY70" s="924"/>
      <c r="BZ70" s="924"/>
      <c r="CA70" s="924"/>
      <c r="CB70" s="924"/>
      <c r="CC70" s="924"/>
      <c r="CD70" s="924"/>
      <c r="CE70" s="924"/>
      <c r="CF70" s="924"/>
      <c r="CG70" s="933"/>
      <c r="CH70" s="934"/>
      <c r="CI70" s="935"/>
      <c r="CJ70" s="935"/>
      <c r="CK70" s="935"/>
      <c r="CL70" s="936"/>
      <c r="CM70" s="934"/>
      <c r="CN70" s="935"/>
      <c r="CO70" s="935"/>
      <c r="CP70" s="935"/>
      <c r="CQ70" s="936"/>
      <c r="CR70" s="934"/>
      <c r="CS70" s="935"/>
      <c r="CT70" s="935"/>
      <c r="CU70" s="935"/>
      <c r="CV70" s="936"/>
      <c r="CW70" s="934"/>
      <c r="CX70" s="935"/>
      <c r="CY70" s="935"/>
      <c r="CZ70" s="935"/>
      <c r="DA70" s="936"/>
      <c r="DB70" s="934"/>
      <c r="DC70" s="935"/>
      <c r="DD70" s="935"/>
      <c r="DE70" s="935"/>
      <c r="DF70" s="936"/>
      <c r="DG70" s="934"/>
      <c r="DH70" s="935"/>
      <c r="DI70" s="935"/>
      <c r="DJ70" s="935"/>
      <c r="DK70" s="936"/>
      <c r="DL70" s="934"/>
      <c r="DM70" s="935"/>
      <c r="DN70" s="935"/>
      <c r="DO70" s="935"/>
      <c r="DP70" s="936"/>
      <c r="DQ70" s="934"/>
      <c r="DR70" s="935"/>
      <c r="DS70" s="935"/>
      <c r="DT70" s="935"/>
      <c r="DU70" s="936"/>
      <c r="DV70" s="923"/>
      <c r="DW70" s="924"/>
      <c r="DX70" s="924"/>
      <c r="DY70" s="924"/>
      <c r="DZ70" s="925"/>
      <c r="EA70" s="231"/>
    </row>
    <row r="71" spans="1:131" ht="26.25" customHeight="1" x14ac:dyDescent="0.2">
      <c r="A71" s="240">
        <v>4</v>
      </c>
      <c r="B71" s="952" t="s">
        <v>605</v>
      </c>
      <c r="C71" s="953"/>
      <c r="D71" s="953"/>
      <c r="E71" s="953"/>
      <c r="F71" s="953"/>
      <c r="G71" s="953"/>
      <c r="H71" s="953"/>
      <c r="I71" s="953"/>
      <c r="J71" s="953"/>
      <c r="K71" s="953"/>
      <c r="L71" s="953"/>
      <c r="M71" s="953"/>
      <c r="N71" s="953"/>
      <c r="O71" s="953"/>
      <c r="P71" s="954"/>
      <c r="Q71" s="955">
        <v>52</v>
      </c>
      <c r="R71" s="949"/>
      <c r="S71" s="949"/>
      <c r="T71" s="949"/>
      <c r="U71" s="949"/>
      <c r="V71" s="949">
        <v>30</v>
      </c>
      <c r="W71" s="949"/>
      <c r="X71" s="949"/>
      <c r="Y71" s="949"/>
      <c r="Z71" s="949"/>
      <c r="AA71" s="949">
        <v>22</v>
      </c>
      <c r="AB71" s="949"/>
      <c r="AC71" s="949"/>
      <c r="AD71" s="949"/>
      <c r="AE71" s="949"/>
      <c r="AF71" s="949">
        <v>0</v>
      </c>
      <c r="AG71" s="949"/>
      <c r="AH71" s="949"/>
      <c r="AI71" s="949"/>
      <c r="AJ71" s="949"/>
      <c r="AK71" s="949">
        <v>0</v>
      </c>
      <c r="AL71" s="949"/>
      <c r="AM71" s="949"/>
      <c r="AN71" s="949"/>
      <c r="AO71" s="949"/>
      <c r="AP71" s="949"/>
      <c r="AQ71" s="949"/>
      <c r="AR71" s="949"/>
      <c r="AS71" s="949"/>
      <c r="AT71" s="949"/>
      <c r="AU71" s="949"/>
      <c r="AV71" s="949"/>
      <c r="AW71" s="949"/>
      <c r="AX71" s="949"/>
      <c r="AY71" s="949"/>
      <c r="AZ71" s="950"/>
      <c r="BA71" s="950"/>
      <c r="BB71" s="950"/>
      <c r="BC71" s="950"/>
      <c r="BD71" s="951"/>
      <c r="BE71" s="243"/>
      <c r="BF71" s="243"/>
      <c r="BG71" s="243"/>
      <c r="BH71" s="243"/>
      <c r="BI71" s="243"/>
      <c r="BJ71" s="243"/>
      <c r="BK71" s="243"/>
      <c r="BL71" s="243"/>
      <c r="BM71" s="243"/>
      <c r="BN71" s="243"/>
      <c r="BO71" s="243"/>
      <c r="BP71" s="243"/>
      <c r="BQ71" s="240">
        <v>65</v>
      </c>
      <c r="BR71" s="245"/>
      <c r="BS71" s="923"/>
      <c r="BT71" s="924"/>
      <c r="BU71" s="924"/>
      <c r="BV71" s="924"/>
      <c r="BW71" s="924"/>
      <c r="BX71" s="924"/>
      <c r="BY71" s="924"/>
      <c r="BZ71" s="924"/>
      <c r="CA71" s="924"/>
      <c r="CB71" s="924"/>
      <c r="CC71" s="924"/>
      <c r="CD71" s="924"/>
      <c r="CE71" s="924"/>
      <c r="CF71" s="924"/>
      <c r="CG71" s="933"/>
      <c r="CH71" s="934"/>
      <c r="CI71" s="935"/>
      <c r="CJ71" s="935"/>
      <c r="CK71" s="935"/>
      <c r="CL71" s="936"/>
      <c r="CM71" s="934"/>
      <c r="CN71" s="935"/>
      <c r="CO71" s="935"/>
      <c r="CP71" s="935"/>
      <c r="CQ71" s="936"/>
      <c r="CR71" s="934"/>
      <c r="CS71" s="935"/>
      <c r="CT71" s="935"/>
      <c r="CU71" s="935"/>
      <c r="CV71" s="936"/>
      <c r="CW71" s="934"/>
      <c r="CX71" s="935"/>
      <c r="CY71" s="935"/>
      <c r="CZ71" s="935"/>
      <c r="DA71" s="936"/>
      <c r="DB71" s="934"/>
      <c r="DC71" s="935"/>
      <c r="DD71" s="935"/>
      <c r="DE71" s="935"/>
      <c r="DF71" s="936"/>
      <c r="DG71" s="934"/>
      <c r="DH71" s="935"/>
      <c r="DI71" s="935"/>
      <c r="DJ71" s="935"/>
      <c r="DK71" s="936"/>
      <c r="DL71" s="934"/>
      <c r="DM71" s="935"/>
      <c r="DN71" s="935"/>
      <c r="DO71" s="935"/>
      <c r="DP71" s="936"/>
      <c r="DQ71" s="934"/>
      <c r="DR71" s="935"/>
      <c r="DS71" s="935"/>
      <c r="DT71" s="935"/>
      <c r="DU71" s="936"/>
      <c r="DV71" s="923"/>
      <c r="DW71" s="924"/>
      <c r="DX71" s="924"/>
      <c r="DY71" s="924"/>
      <c r="DZ71" s="925"/>
      <c r="EA71" s="231"/>
    </row>
    <row r="72" spans="1:131" ht="26.25" customHeight="1" x14ac:dyDescent="0.2">
      <c r="A72" s="240">
        <v>5</v>
      </c>
      <c r="B72" s="952" t="s">
        <v>606</v>
      </c>
      <c r="C72" s="953"/>
      <c r="D72" s="953"/>
      <c r="E72" s="953"/>
      <c r="F72" s="953"/>
      <c r="G72" s="953"/>
      <c r="H72" s="953"/>
      <c r="I72" s="953"/>
      <c r="J72" s="953"/>
      <c r="K72" s="953"/>
      <c r="L72" s="953"/>
      <c r="M72" s="953"/>
      <c r="N72" s="953"/>
      <c r="O72" s="953"/>
      <c r="P72" s="954"/>
      <c r="Q72" s="955">
        <v>36</v>
      </c>
      <c r="R72" s="949"/>
      <c r="S72" s="949"/>
      <c r="T72" s="949"/>
      <c r="U72" s="949"/>
      <c r="V72" s="949">
        <v>32</v>
      </c>
      <c r="W72" s="949"/>
      <c r="X72" s="949"/>
      <c r="Y72" s="949"/>
      <c r="Z72" s="949"/>
      <c r="AA72" s="949">
        <v>4</v>
      </c>
      <c r="AB72" s="949"/>
      <c r="AC72" s="949"/>
      <c r="AD72" s="949"/>
      <c r="AE72" s="949"/>
      <c r="AF72" s="949">
        <v>0</v>
      </c>
      <c r="AG72" s="949"/>
      <c r="AH72" s="949"/>
      <c r="AI72" s="949"/>
      <c r="AJ72" s="949"/>
      <c r="AK72" s="949">
        <v>0</v>
      </c>
      <c r="AL72" s="949"/>
      <c r="AM72" s="949"/>
      <c r="AN72" s="949"/>
      <c r="AO72" s="949"/>
      <c r="AP72" s="949"/>
      <c r="AQ72" s="949"/>
      <c r="AR72" s="949"/>
      <c r="AS72" s="949"/>
      <c r="AT72" s="949"/>
      <c r="AU72" s="949"/>
      <c r="AV72" s="949"/>
      <c r="AW72" s="949"/>
      <c r="AX72" s="949"/>
      <c r="AY72" s="949"/>
      <c r="AZ72" s="950"/>
      <c r="BA72" s="950"/>
      <c r="BB72" s="950"/>
      <c r="BC72" s="950"/>
      <c r="BD72" s="951"/>
      <c r="BE72" s="243"/>
      <c r="BF72" s="243"/>
      <c r="BG72" s="243"/>
      <c r="BH72" s="243"/>
      <c r="BI72" s="243"/>
      <c r="BJ72" s="243"/>
      <c r="BK72" s="243"/>
      <c r="BL72" s="243"/>
      <c r="BM72" s="243"/>
      <c r="BN72" s="243"/>
      <c r="BO72" s="243"/>
      <c r="BP72" s="243"/>
      <c r="BQ72" s="240">
        <v>66</v>
      </c>
      <c r="BR72" s="245"/>
      <c r="BS72" s="923"/>
      <c r="BT72" s="924"/>
      <c r="BU72" s="924"/>
      <c r="BV72" s="924"/>
      <c r="BW72" s="924"/>
      <c r="BX72" s="924"/>
      <c r="BY72" s="924"/>
      <c r="BZ72" s="924"/>
      <c r="CA72" s="924"/>
      <c r="CB72" s="924"/>
      <c r="CC72" s="924"/>
      <c r="CD72" s="924"/>
      <c r="CE72" s="924"/>
      <c r="CF72" s="924"/>
      <c r="CG72" s="933"/>
      <c r="CH72" s="934"/>
      <c r="CI72" s="935"/>
      <c r="CJ72" s="935"/>
      <c r="CK72" s="935"/>
      <c r="CL72" s="936"/>
      <c r="CM72" s="934"/>
      <c r="CN72" s="935"/>
      <c r="CO72" s="935"/>
      <c r="CP72" s="935"/>
      <c r="CQ72" s="936"/>
      <c r="CR72" s="934"/>
      <c r="CS72" s="935"/>
      <c r="CT72" s="935"/>
      <c r="CU72" s="935"/>
      <c r="CV72" s="936"/>
      <c r="CW72" s="934"/>
      <c r="CX72" s="935"/>
      <c r="CY72" s="935"/>
      <c r="CZ72" s="935"/>
      <c r="DA72" s="936"/>
      <c r="DB72" s="934"/>
      <c r="DC72" s="935"/>
      <c r="DD72" s="935"/>
      <c r="DE72" s="935"/>
      <c r="DF72" s="936"/>
      <c r="DG72" s="934"/>
      <c r="DH72" s="935"/>
      <c r="DI72" s="935"/>
      <c r="DJ72" s="935"/>
      <c r="DK72" s="936"/>
      <c r="DL72" s="934"/>
      <c r="DM72" s="935"/>
      <c r="DN72" s="935"/>
      <c r="DO72" s="935"/>
      <c r="DP72" s="936"/>
      <c r="DQ72" s="934"/>
      <c r="DR72" s="935"/>
      <c r="DS72" s="935"/>
      <c r="DT72" s="935"/>
      <c r="DU72" s="936"/>
      <c r="DV72" s="923"/>
      <c r="DW72" s="924"/>
      <c r="DX72" s="924"/>
      <c r="DY72" s="924"/>
      <c r="DZ72" s="925"/>
      <c r="EA72" s="231"/>
    </row>
    <row r="73" spans="1:131" ht="26.25" customHeight="1" x14ac:dyDescent="0.2">
      <c r="A73" s="240">
        <v>6</v>
      </c>
      <c r="B73" s="952" t="s">
        <v>607</v>
      </c>
      <c r="C73" s="953"/>
      <c r="D73" s="953"/>
      <c r="E73" s="953"/>
      <c r="F73" s="953"/>
      <c r="G73" s="953"/>
      <c r="H73" s="953"/>
      <c r="I73" s="953"/>
      <c r="J73" s="953"/>
      <c r="K73" s="953"/>
      <c r="L73" s="953"/>
      <c r="M73" s="953"/>
      <c r="N73" s="953"/>
      <c r="O73" s="953"/>
      <c r="P73" s="954"/>
      <c r="Q73" s="955">
        <v>2348</v>
      </c>
      <c r="R73" s="949"/>
      <c r="S73" s="949"/>
      <c r="T73" s="949"/>
      <c r="U73" s="949"/>
      <c r="V73" s="949">
        <v>2231</v>
      </c>
      <c r="W73" s="949"/>
      <c r="X73" s="949"/>
      <c r="Y73" s="949"/>
      <c r="Z73" s="949"/>
      <c r="AA73" s="949">
        <v>117</v>
      </c>
      <c r="AB73" s="949"/>
      <c r="AC73" s="949"/>
      <c r="AD73" s="949"/>
      <c r="AE73" s="949"/>
      <c r="AF73" s="949">
        <v>85</v>
      </c>
      <c r="AG73" s="949"/>
      <c r="AH73" s="949"/>
      <c r="AI73" s="949"/>
      <c r="AJ73" s="949"/>
      <c r="AK73" s="949">
        <v>38</v>
      </c>
      <c r="AL73" s="949"/>
      <c r="AM73" s="949"/>
      <c r="AN73" s="949"/>
      <c r="AO73" s="949"/>
      <c r="AP73" s="949">
        <v>2658</v>
      </c>
      <c r="AQ73" s="949"/>
      <c r="AR73" s="949"/>
      <c r="AS73" s="949"/>
      <c r="AT73" s="949"/>
      <c r="AU73" s="949">
        <v>85</v>
      </c>
      <c r="AV73" s="949"/>
      <c r="AW73" s="949"/>
      <c r="AX73" s="949"/>
      <c r="AY73" s="949"/>
      <c r="AZ73" s="950"/>
      <c r="BA73" s="950"/>
      <c r="BB73" s="950"/>
      <c r="BC73" s="950"/>
      <c r="BD73" s="951"/>
      <c r="BE73" s="243"/>
      <c r="BF73" s="243"/>
      <c r="BG73" s="243"/>
      <c r="BH73" s="243"/>
      <c r="BI73" s="243"/>
      <c r="BJ73" s="243"/>
      <c r="BK73" s="243"/>
      <c r="BL73" s="243"/>
      <c r="BM73" s="243"/>
      <c r="BN73" s="243"/>
      <c r="BO73" s="243"/>
      <c r="BP73" s="243"/>
      <c r="BQ73" s="240">
        <v>67</v>
      </c>
      <c r="BR73" s="245"/>
      <c r="BS73" s="923"/>
      <c r="BT73" s="924"/>
      <c r="BU73" s="924"/>
      <c r="BV73" s="924"/>
      <c r="BW73" s="924"/>
      <c r="BX73" s="924"/>
      <c r="BY73" s="924"/>
      <c r="BZ73" s="924"/>
      <c r="CA73" s="924"/>
      <c r="CB73" s="924"/>
      <c r="CC73" s="924"/>
      <c r="CD73" s="924"/>
      <c r="CE73" s="924"/>
      <c r="CF73" s="924"/>
      <c r="CG73" s="933"/>
      <c r="CH73" s="934"/>
      <c r="CI73" s="935"/>
      <c r="CJ73" s="935"/>
      <c r="CK73" s="935"/>
      <c r="CL73" s="936"/>
      <c r="CM73" s="934"/>
      <c r="CN73" s="935"/>
      <c r="CO73" s="935"/>
      <c r="CP73" s="935"/>
      <c r="CQ73" s="936"/>
      <c r="CR73" s="934"/>
      <c r="CS73" s="935"/>
      <c r="CT73" s="935"/>
      <c r="CU73" s="935"/>
      <c r="CV73" s="936"/>
      <c r="CW73" s="934"/>
      <c r="CX73" s="935"/>
      <c r="CY73" s="935"/>
      <c r="CZ73" s="935"/>
      <c r="DA73" s="936"/>
      <c r="DB73" s="934"/>
      <c r="DC73" s="935"/>
      <c r="DD73" s="935"/>
      <c r="DE73" s="935"/>
      <c r="DF73" s="936"/>
      <c r="DG73" s="934"/>
      <c r="DH73" s="935"/>
      <c r="DI73" s="935"/>
      <c r="DJ73" s="935"/>
      <c r="DK73" s="936"/>
      <c r="DL73" s="934"/>
      <c r="DM73" s="935"/>
      <c r="DN73" s="935"/>
      <c r="DO73" s="935"/>
      <c r="DP73" s="936"/>
      <c r="DQ73" s="934"/>
      <c r="DR73" s="935"/>
      <c r="DS73" s="935"/>
      <c r="DT73" s="935"/>
      <c r="DU73" s="936"/>
      <c r="DV73" s="923"/>
      <c r="DW73" s="924"/>
      <c r="DX73" s="924"/>
      <c r="DY73" s="924"/>
      <c r="DZ73" s="925"/>
      <c r="EA73" s="231"/>
    </row>
    <row r="74" spans="1:131" ht="26.25" customHeight="1" x14ac:dyDescent="0.2">
      <c r="A74" s="240">
        <v>7</v>
      </c>
      <c r="B74" s="952" t="s">
        <v>608</v>
      </c>
      <c r="C74" s="953"/>
      <c r="D74" s="953"/>
      <c r="E74" s="953"/>
      <c r="F74" s="953"/>
      <c r="G74" s="953"/>
      <c r="H74" s="953"/>
      <c r="I74" s="953"/>
      <c r="J74" s="953"/>
      <c r="K74" s="953"/>
      <c r="L74" s="953"/>
      <c r="M74" s="953"/>
      <c r="N74" s="953"/>
      <c r="O74" s="953"/>
      <c r="P74" s="954"/>
      <c r="Q74" s="955">
        <v>96</v>
      </c>
      <c r="R74" s="949"/>
      <c r="S74" s="949"/>
      <c r="T74" s="949"/>
      <c r="U74" s="949"/>
      <c r="V74" s="949">
        <v>83</v>
      </c>
      <c r="W74" s="949"/>
      <c r="X74" s="949"/>
      <c r="Y74" s="949"/>
      <c r="Z74" s="949"/>
      <c r="AA74" s="949">
        <v>13</v>
      </c>
      <c r="AB74" s="949"/>
      <c r="AC74" s="949"/>
      <c r="AD74" s="949"/>
      <c r="AE74" s="949"/>
      <c r="AF74" s="949">
        <v>13</v>
      </c>
      <c r="AG74" s="949"/>
      <c r="AH74" s="949"/>
      <c r="AI74" s="949"/>
      <c r="AJ74" s="949"/>
      <c r="AK74" s="949">
        <v>6</v>
      </c>
      <c r="AL74" s="949"/>
      <c r="AM74" s="949"/>
      <c r="AN74" s="949"/>
      <c r="AO74" s="949"/>
      <c r="AP74" s="949"/>
      <c r="AQ74" s="949"/>
      <c r="AR74" s="949"/>
      <c r="AS74" s="949"/>
      <c r="AT74" s="949"/>
      <c r="AU74" s="949"/>
      <c r="AV74" s="949"/>
      <c r="AW74" s="949"/>
      <c r="AX74" s="949"/>
      <c r="AY74" s="949"/>
      <c r="AZ74" s="950"/>
      <c r="BA74" s="950"/>
      <c r="BB74" s="950"/>
      <c r="BC74" s="950"/>
      <c r="BD74" s="951"/>
      <c r="BE74" s="243"/>
      <c r="BF74" s="243"/>
      <c r="BG74" s="243"/>
      <c r="BH74" s="243"/>
      <c r="BI74" s="243"/>
      <c r="BJ74" s="243"/>
      <c r="BK74" s="243"/>
      <c r="BL74" s="243"/>
      <c r="BM74" s="243"/>
      <c r="BN74" s="243"/>
      <c r="BO74" s="243"/>
      <c r="BP74" s="243"/>
      <c r="BQ74" s="240">
        <v>68</v>
      </c>
      <c r="BR74" s="245"/>
      <c r="BS74" s="923"/>
      <c r="BT74" s="924"/>
      <c r="BU74" s="924"/>
      <c r="BV74" s="924"/>
      <c r="BW74" s="924"/>
      <c r="BX74" s="924"/>
      <c r="BY74" s="924"/>
      <c r="BZ74" s="924"/>
      <c r="CA74" s="924"/>
      <c r="CB74" s="924"/>
      <c r="CC74" s="924"/>
      <c r="CD74" s="924"/>
      <c r="CE74" s="924"/>
      <c r="CF74" s="924"/>
      <c r="CG74" s="933"/>
      <c r="CH74" s="934"/>
      <c r="CI74" s="935"/>
      <c r="CJ74" s="935"/>
      <c r="CK74" s="935"/>
      <c r="CL74" s="936"/>
      <c r="CM74" s="934"/>
      <c r="CN74" s="935"/>
      <c r="CO74" s="935"/>
      <c r="CP74" s="935"/>
      <c r="CQ74" s="936"/>
      <c r="CR74" s="934"/>
      <c r="CS74" s="935"/>
      <c r="CT74" s="935"/>
      <c r="CU74" s="935"/>
      <c r="CV74" s="936"/>
      <c r="CW74" s="934"/>
      <c r="CX74" s="935"/>
      <c r="CY74" s="935"/>
      <c r="CZ74" s="935"/>
      <c r="DA74" s="936"/>
      <c r="DB74" s="934"/>
      <c r="DC74" s="935"/>
      <c r="DD74" s="935"/>
      <c r="DE74" s="935"/>
      <c r="DF74" s="936"/>
      <c r="DG74" s="934"/>
      <c r="DH74" s="935"/>
      <c r="DI74" s="935"/>
      <c r="DJ74" s="935"/>
      <c r="DK74" s="936"/>
      <c r="DL74" s="934"/>
      <c r="DM74" s="935"/>
      <c r="DN74" s="935"/>
      <c r="DO74" s="935"/>
      <c r="DP74" s="936"/>
      <c r="DQ74" s="934"/>
      <c r="DR74" s="935"/>
      <c r="DS74" s="935"/>
      <c r="DT74" s="935"/>
      <c r="DU74" s="936"/>
      <c r="DV74" s="923"/>
      <c r="DW74" s="924"/>
      <c r="DX74" s="924"/>
      <c r="DY74" s="924"/>
      <c r="DZ74" s="925"/>
      <c r="EA74" s="231"/>
    </row>
    <row r="75" spans="1:131" ht="26.25" customHeight="1" x14ac:dyDescent="0.2">
      <c r="A75" s="240">
        <v>8</v>
      </c>
      <c r="B75" s="952" t="s">
        <v>609</v>
      </c>
      <c r="C75" s="953"/>
      <c r="D75" s="953"/>
      <c r="E75" s="953"/>
      <c r="F75" s="953"/>
      <c r="G75" s="953"/>
      <c r="H75" s="953"/>
      <c r="I75" s="953"/>
      <c r="J75" s="953"/>
      <c r="K75" s="953"/>
      <c r="L75" s="953"/>
      <c r="M75" s="953"/>
      <c r="N75" s="953"/>
      <c r="O75" s="953"/>
      <c r="P75" s="954"/>
      <c r="Q75" s="956">
        <v>30</v>
      </c>
      <c r="R75" s="957"/>
      <c r="S75" s="957"/>
      <c r="T75" s="957"/>
      <c r="U75" s="958"/>
      <c r="V75" s="959">
        <v>28</v>
      </c>
      <c r="W75" s="957"/>
      <c r="X75" s="957"/>
      <c r="Y75" s="957"/>
      <c r="Z75" s="958"/>
      <c r="AA75" s="959">
        <v>2</v>
      </c>
      <c r="AB75" s="957"/>
      <c r="AC75" s="957"/>
      <c r="AD75" s="957"/>
      <c r="AE75" s="958"/>
      <c r="AF75" s="959">
        <v>2</v>
      </c>
      <c r="AG75" s="957"/>
      <c r="AH75" s="957"/>
      <c r="AI75" s="957"/>
      <c r="AJ75" s="958"/>
      <c r="AK75" s="959">
        <v>0</v>
      </c>
      <c r="AL75" s="957"/>
      <c r="AM75" s="957"/>
      <c r="AN75" s="957"/>
      <c r="AO75" s="958"/>
      <c r="AP75" s="959"/>
      <c r="AQ75" s="957"/>
      <c r="AR75" s="957"/>
      <c r="AS75" s="957"/>
      <c r="AT75" s="958"/>
      <c r="AU75" s="959"/>
      <c r="AV75" s="957"/>
      <c r="AW75" s="957"/>
      <c r="AX75" s="957"/>
      <c r="AY75" s="958"/>
      <c r="AZ75" s="950"/>
      <c r="BA75" s="950"/>
      <c r="BB75" s="950"/>
      <c r="BC75" s="950"/>
      <c r="BD75" s="951"/>
      <c r="BE75" s="243"/>
      <c r="BF75" s="243"/>
      <c r="BG75" s="243"/>
      <c r="BH75" s="243"/>
      <c r="BI75" s="243"/>
      <c r="BJ75" s="243"/>
      <c r="BK75" s="243"/>
      <c r="BL75" s="243"/>
      <c r="BM75" s="243"/>
      <c r="BN75" s="243"/>
      <c r="BO75" s="243"/>
      <c r="BP75" s="243"/>
      <c r="BQ75" s="240">
        <v>69</v>
      </c>
      <c r="BR75" s="245"/>
      <c r="BS75" s="923"/>
      <c r="BT75" s="924"/>
      <c r="BU75" s="924"/>
      <c r="BV75" s="924"/>
      <c r="BW75" s="924"/>
      <c r="BX75" s="924"/>
      <c r="BY75" s="924"/>
      <c r="BZ75" s="924"/>
      <c r="CA75" s="924"/>
      <c r="CB75" s="924"/>
      <c r="CC75" s="924"/>
      <c r="CD75" s="924"/>
      <c r="CE75" s="924"/>
      <c r="CF75" s="924"/>
      <c r="CG75" s="933"/>
      <c r="CH75" s="934"/>
      <c r="CI75" s="935"/>
      <c r="CJ75" s="935"/>
      <c r="CK75" s="935"/>
      <c r="CL75" s="936"/>
      <c r="CM75" s="934"/>
      <c r="CN75" s="935"/>
      <c r="CO75" s="935"/>
      <c r="CP75" s="935"/>
      <c r="CQ75" s="936"/>
      <c r="CR75" s="934"/>
      <c r="CS75" s="935"/>
      <c r="CT75" s="935"/>
      <c r="CU75" s="935"/>
      <c r="CV75" s="936"/>
      <c r="CW75" s="934"/>
      <c r="CX75" s="935"/>
      <c r="CY75" s="935"/>
      <c r="CZ75" s="935"/>
      <c r="DA75" s="936"/>
      <c r="DB75" s="934"/>
      <c r="DC75" s="935"/>
      <c r="DD75" s="935"/>
      <c r="DE75" s="935"/>
      <c r="DF75" s="936"/>
      <c r="DG75" s="934"/>
      <c r="DH75" s="935"/>
      <c r="DI75" s="935"/>
      <c r="DJ75" s="935"/>
      <c r="DK75" s="936"/>
      <c r="DL75" s="934"/>
      <c r="DM75" s="935"/>
      <c r="DN75" s="935"/>
      <c r="DO75" s="935"/>
      <c r="DP75" s="936"/>
      <c r="DQ75" s="934"/>
      <c r="DR75" s="935"/>
      <c r="DS75" s="935"/>
      <c r="DT75" s="935"/>
      <c r="DU75" s="936"/>
      <c r="DV75" s="923"/>
      <c r="DW75" s="924"/>
      <c r="DX75" s="924"/>
      <c r="DY75" s="924"/>
      <c r="DZ75" s="925"/>
      <c r="EA75" s="231"/>
    </row>
    <row r="76" spans="1:131" ht="26.25" customHeight="1" x14ac:dyDescent="0.2">
      <c r="A76" s="240">
        <v>9</v>
      </c>
      <c r="B76" s="952" t="s">
        <v>610</v>
      </c>
      <c r="C76" s="953"/>
      <c r="D76" s="953"/>
      <c r="E76" s="953"/>
      <c r="F76" s="953"/>
      <c r="G76" s="953"/>
      <c r="H76" s="953"/>
      <c r="I76" s="953"/>
      <c r="J76" s="953"/>
      <c r="K76" s="953"/>
      <c r="L76" s="953"/>
      <c r="M76" s="953"/>
      <c r="N76" s="953"/>
      <c r="O76" s="953"/>
      <c r="P76" s="954"/>
      <c r="Q76" s="956">
        <v>748</v>
      </c>
      <c r="R76" s="957"/>
      <c r="S76" s="957"/>
      <c r="T76" s="957"/>
      <c r="U76" s="958"/>
      <c r="V76" s="959">
        <v>694</v>
      </c>
      <c r="W76" s="957"/>
      <c r="X76" s="957"/>
      <c r="Y76" s="957"/>
      <c r="Z76" s="958"/>
      <c r="AA76" s="959">
        <v>54</v>
      </c>
      <c r="AB76" s="957"/>
      <c r="AC76" s="957"/>
      <c r="AD76" s="957"/>
      <c r="AE76" s="958"/>
      <c r="AF76" s="959">
        <v>54</v>
      </c>
      <c r="AG76" s="957"/>
      <c r="AH76" s="957"/>
      <c r="AI76" s="957"/>
      <c r="AJ76" s="958"/>
      <c r="AK76" s="959">
        <v>0</v>
      </c>
      <c r="AL76" s="957"/>
      <c r="AM76" s="957"/>
      <c r="AN76" s="957"/>
      <c r="AO76" s="958"/>
      <c r="AP76" s="959"/>
      <c r="AQ76" s="957"/>
      <c r="AR76" s="957"/>
      <c r="AS76" s="957"/>
      <c r="AT76" s="958"/>
      <c r="AU76" s="959"/>
      <c r="AV76" s="957"/>
      <c r="AW76" s="957"/>
      <c r="AX76" s="957"/>
      <c r="AY76" s="958"/>
      <c r="AZ76" s="950"/>
      <c r="BA76" s="950"/>
      <c r="BB76" s="950"/>
      <c r="BC76" s="950"/>
      <c r="BD76" s="951"/>
      <c r="BE76" s="243"/>
      <c r="BF76" s="243"/>
      <c r="BG76" s="243"/>
      <c r="BH76" s="243"/>
      <c r="BI76" s="243"/>
      <c r="BJ76" s="243"/>
      <c r="BK76" s="243"/>
      <c r="BL76" s="243"/>
      <c r="BM76" s="243"/>
      <c r="BN76" s="243"/>
      <c r="BO76" s="243"/>
      <c r="BP76" s="243"/>
      <c r="BQ76" s="240">
        <v>70</v>
      </c>
      <c r="BR76" s="245"/>
      <c r="BS76" s="923"/>
      <c r="BT76" s="924"/>
      <c r="BU76" s="924"/>
      <c r="BV76" s="924"/>
      <c r="BW76" s="924"/>
      <c r="BX76" s="924"/>
      <c r="BY76" s="924"/>
      <c r="BZ76" s="924"/>
      <c r="CA76" s="924"/>
      <c r="CB76" s="924"/>
      <c r="CC76" s="924"/>
      <c r="CD76" s="924"/>
      <c r="CE76" s="924"/>
      <c r="CF76" s="924"/>
      <c r="CG76" s="933"/>
      <c r="CH76" s="934"/>
      <c r="CI76" s="935"/>
      <c r="CJ76" s="935"/>
      <c r="CK76" s="935"/>
      <c r="CL76" s="936"/>
      <c r="CM76" s="934"/>
      <c r="CN76" s="935"/>
      <c r="CO76" s="935"/>
      <c r="CP76" s="935"/>
      <c r="CQ76" s="936"/>
      <c r="CR76" s="934"/>
      <c r="CS76" s="935"/>
      <c r="CT76" s="935"/>
      <c r="CU76" s="935"/>
      <c r="CV76" s="936"/>
      <c r="CW76" s="934"/>
      <c r="CX76" s="935"/>
      <c r="CY76" s="935"/>
      <c r="CZ76" s="935"/>
      <c r="DA76" s="936"/>
      <c r="DB76" s="934"/>
      <c r="DC76" s="935"/>
      <c r="DD76" s="935"/>
      <c r="DE76" s="935"/>
      <c r="DF76" s="936"/>
      <c r="DG76" s="934"/>
      <c r="DH76" s="935"/>
      <c r="DI76" s="935"/>
      <c r="DJ76" s="935"/>
      <c r="DK76" s="936"/>
      <c r="DL76" s="934"/>
      <c r="DM76" s="935"/>
      <c r="DN76" s="935"/>
      <c r="DO76" s="935"/>
      <c r="DP76" s="936"/>
      <c r="DQ76" s="934"/>
      <c r="DR76" s="935"/>
      <c r="DS76" s="935"/>
      <c r="DT76" s="935"/>
      <c r="DU76" s="936"/>
      <c r="DV76" s="923"/>
      <c r="DW76" s="924"/>
      <c r="DX76" s="924"/>
      <c r="DY76" s="924"/>
      <c r="DZ76" s="925"/>
      <c r="EA76" s="231"/>
    </row>
    <row r="77" spans="1:131" ht="26.25" customHeight="1" x14ac:dyDescent="0.2">
      <c r="A77" s="240">
        <v>10</v>
      </c>
      <c r="B77" s="952" t="s">
        <v>611</v>
      </c>
      <c r="C77" s="953"/>
      <c r="D77" s="953"/>
      <c r="E77" s="953"/>
      <c r="F77" s="953"/>
      <c r="G77" s="953"/>
      <c r="H77" s="953"/>
      <c r="I77" s="953"/>
      <c r="J77" s="953"/>
      <c r="K77" s="953"/>
      <c r="L77" s="953"/>
      <c r="M77" s="953"/>
      <c r="N77" s="953"/>
      <c r="O77" s="953"/>
      <c r="P77" s="954"/>
      <c r="Q77" s="956">
        <v>252648</v>
      </c>
      <c r="R77" s="957"/>
      <c r="S77" s="957"/>
      <c r="T77" s="957"/>
      <c r="U77" s="958"/>
      <c r="V77" s="959">
        <v>232839</v>
      </c>
      <c r="W77" s="957"/>
      <c r="X77" s="957"/>
      <c r="Y77" s="957"/>
      <c r="Z77" s="958"/>
      <c r="AA77" s="959">
        <v>19809</v>
      </c>
      <c r="AB77" s="957"/>
      <c r="AC77" s="957"/>
      <c r="AD77" s="957"/>
      <c r="AE77" s="958"/>
      <c r="AF77" s="959">
        <v>19809</v>
      </c>
      <c r="AG77" s="957"/>
      <c r="AH77" s="957"/>
      <c r="AI77" s="957"/>
      <c r="AJ77" s="958"/>
      <c r="AK77" s="959">
        <v>485</v>
      </c>
      <c r="AL77" s="957"/>
      <c r="AM77" s="957"/>
      <c r="AN77" s="957"/>
      <c r="AO77" s="958"/>
      <c r="AP77" s="959"/>
      <c r="AQ77" s="957"/>
      <c r="AR77" s="957"/>
      <c r="AS77" s="957"/>
      <c r="AT77" s="958"/>
      <c r="AU77" s="959"/>
      <c r="AV77" s="957"/>
      <c r="AW77" s="957"/>
      <c r="AX77" s="957"/>
      <c r="AY77" s="958"/>
      <c r="AZ77" s="950"/>
      <c r="BA77" s="950"/>
      <c r="BB77" s="950"/>
      <c r="BC77" s="950"/>
      <c r="BD77" s="951"/>
      <c r="BE77" s="243"/>
      <c r="BF77" s="243"/>
      <c r="BG77" s="243"/>
      <c r="BH77" s="243"/>
      <c r="BI77" s="243"/>
      <c r="BJ77" s="243"/>
      <c r="BK77" s="243"/>
      <c r="BL77" s="243"/>
      <c r="BM77" s="243"/>
      <c r="BN77" s="243"/>
      <c r="BO77" s="243"/>
      <c r="BP77" s="243"/>
      <c r="BQ77" s="240">
        <v>71</v>
      </c>
      <c r="BR77" s="245"/>
      <c r="BS77" s="923"/>
      <c r="BT77" s="924"/>
      <c r="BU77" s="924"/>
      <c r="BV77" s="924"/>
      <c r="BW77" s="924"/>
      <c r="BX77" s="924"/>
      <c r="BY77" s="924"/>
      <c r="BZ77" s="924"/>
      <c r="CA77" s="924"/>
      <c r="CB77" s="924"/>
      <c r="CC77" s="924"/>
      <c r="CD77" s="924"/>
      <c r="CE77" s="924"/>
      <c r="CF77" s="924"/>
      <c r="CG77" s="933"/>
      <c r="CH77" s="934"/>
      <c r="CI77" s="935"/>
      <c r="CJ77" s="935"/>
      <c r="CK77" s="935"/>
      <c r="CL77" s="936"/>
      <c r="CM77" s="934"/>
      <c r="CN77" s="935"/>
      <c r="CO77" s="935"/>
      <c r="CP77" s="935"/>
      <c r="CQ77" s="936"/>
      <c r="CR77" s="934"/>
      <c r="CS77" s="935"/>
      <c r="CT77" s="935"/>
      <c r="CU77" s="935"/>
      <c r="CV77" s="936"/>
      <c r="CW77" s="934"/>
      <c r="CX77" s="935"/>
      <c r="CY77" s="935"/>
      <c r="CZ77" s="935"/>
      <c r="DA77" s="936"/>
      <c r="DB77" s="934"/>
      <c r="DC77" s="935"/>
      <c r="DD77" s="935"/>
      <c r="DE77" s="935"/>
      <c r="DF77" s="936"/>
      <c r="DG77" s="934"/>
      <c r="DH77" s="935"/>
      <c r="DI77" s="935"/>
      <c r="DJ77" s="935"/>
      <c r="DK77" s="936"/>
      <c r="DL77" s="934"/>
      <c r="DM77" s="935"/>
      <c r="DN77" s="935"/>
      <c r="DO77" s="935"/>
      <c r="DP77" s="936"/>
      <c r="DQ77" s="934"/>
      <c r="DR77" s="935"/>
      <c r="DS77" s="935"/>
      <c r="DT77" s="935"/>
      <c r="DU77" s="936"/>
      <c r="DV77" s="923"/>
      <c r="DW77" s="924"/>
      <c r="DX77" s="924"/>
      <c r="DY77" s="924"/>
      <c r="DZ77" s="925"/>
      <c r="EA77" s="231"/>
    </row>
    <row r="78" spans="1:131" ht="26.25" customHeight="1" x14ac:dyDescent="0.2">
      <c r="A78" s="240">
        <v>11</v>
      </c>
      <c r="B78" s="952"/>
      <c r="C78" s="953"/>
      <c r="D78" s="953"/>
      <c r="E78" s="953"/>
      <c r="F78" s="953"/>
      <c r="G78" s="953"/>
      <c r="H78" s="953"/>
      <c r="I78" s="953"/>
      <c r="J78" s="953"/>
      <c r="K78" s="953"/>
      <c r="L78" s="953"/>
      <c r="M78" s="953"/>
      <c r="N78" s="953"/>
      <c r="O78" s="953"/>
      <c r="P78" s="954"/>
      <c r="Q78" s="955"/>
      <c r="R78" s="949"/>
      <c r="S78" s="949"/>
      <c r="T78" s="949"/>
      <c r="U78" s="949"/>
      <c r="V78" s="949"/>
      <c r="W78" s="949"/>
      <c r="X78" s="949"/>
      <c r="Y78" s="949"/>
      <c r="Z78" s="949"/>
      <c r="AA78" s="949"/>
      <c r="AB78" s="949"/>
      <c r="AC78" s="949"/>
      <c r="AD78" s="949"/>
      <c r="AE78" s="949"/>
      <c r="AF78" s="949"/>
      <c r="AG78" s="949"/>
      <c r="AH78" s="949"/>
      <c r="AI78" s="949"/>
      <c r="AJ78" s="949"/>
      <c r="AK78" s="949"/>
      <c r="AL78" s="949"/>
      <c r="AM78" s="949"/>
      <c r="AN78" s="949"/>
      <c r="AO78" s="949"/>
      <c r="AP78" s="949"/>
      <c r="AQ78" s="949"/>
      <c r="AR78" s="949"/>
      <c r="AS78" s="949"/>
      <c r="AT78" s="949"/>
      <c r="AU78" s="949"/>
      <c r="AV78" s="949"/>
      <c r="AW78" s="949"/>
      <c r="AX78" s="949"/>
      <c r="AY78" s="949"/>
      <c r="AZ78" s="950"/>
      <c r="BA78" s="950"/>
      <c r="BB78" s="950"/>
      <c r="BC78" s="950"/>
      <c r="BD78" s="951"/>
      <c r="BE78" s="243"/>
      <c r="BF78" s="243"/>
      <c r="BG78" s="243"/>
      <c r="BH78" s="243"/>
      <c r="BI78" s="243"/>
      <c r="BJ78" s="231"/>
      <c r="BK78" s="231"/>
      <c r="BL78" s="231"/>
      <c r="BM78" s="231"/>
      <c r="BN78" s="231"/>
      <c r="BO78" s="243"/>
      <c r="BP78" s="243"/>
      <c r="BQ78" s="240">
        <v>72</v>
      </c>
      <c r="BR78" s="245"/>
      <c r="BS78" s="923"/>
      <c r="BT78" s="924"/>
      <c r="BU78" s="924"/>
      <c r="BV78" s="924"/>
      <c r="BW78" s="924"/>
      <c r="BX78" s="924"/>
      <c r="BY78" s="924"/>
      <c r="BZ78" s="924"/>
      <c r="CA78" s="924"/>
      <c r="CB78" s="924"/>
      <c r="CC78" s="924"/>
      <c r="CD78" s="924"/>
      <c r="CE78" s="924"/>
      <c r="CF78" s="924"/>
      <c r="CG78" s="933"/>
      <c r="CH78" s="934"/>
      <c r="CI78" s="935"/>
      <c r="CJ78" s="935"/>
      <c r="CK78" s="935"/>
      <c r="CL78" s="936"/>
      <c r="CM78" s="934"/>
      <c r="CN78" s="935"/>
      <c r="CO78" s="935"/>
      <c r="CP78" s="935"/>
      <c r="CQ78" s="936"/>
      <c r="CR78" s="934"/>
      <c r="CS78" s="935"/>
      <c r="CT78" s="935"/>
      <c r="CU78" s="935"/>
      <c r="CV78" s="936"/>
      <c r="CW78" s="934"/>
      <c r="CX78" s="935"/>
      <c r="CY78" s="935"/>
      <c r="CZ78" s="935"/>
      <c r="DA78" s="936"/>
      <c r="DB78" s="934"/>
      <c r="DC78" s="935"/>
      <c r="DD78" s="935"/>
      <c r="DE78" s="935"/>
      <c r="DF78" s="936"/>
      <c r="DG78" s="934"/>
      <c r="DH78" s="935"/>
      <c r="DI78" s="935"/>
      <c r="DJ78" s="935"/>
      <c r="DK78" s="936"/>
      <c r="DL78" s="934"/>
      <c r="DM78" s="935"/>
      <c r="DN78" s="935"/>
      <c r="DO78" s="935"/>
      <c r="DP78" s="936"/>
      <c r="DQ78" s="934"/>
      <c r="DR78" s="935"/>
      <c r="DS78" s="935"/>
      <c r="DT78" s="935"/>
      <c r="DU78" s="936"/>
      <c r="DV78" s="923"/>
      <c r="DW78" s="924"/>
      <c r="DX78" s="924"/>
      <c r="DY78" s="924"/>
      <c r="DZ78" s="925"/>
      <c r="EA78" s="231"/>
    </row>
    <row r="79" spans="1:131" ht="26.25" customHeight="1" x14ac:dyDescent="0.2">
      <c r="A79" s="240">
        <v>12</v>
      </c>
      <c r="B79" s="952"/>
      <c r="C79" s="953"/>
      <c r="D79" s="953"/>
      <c r="E79" s="953"/>
      <c r="F79" s="953"/>
      <c r="G79" s="953"/>
      <c r="H79" s="953"/>
      <c r="I79" s="953"/>
      <c r="J79" s="953"/>
      <c r="K79" s="953"/>
      <c r="L79" s="953"/>
      <c r="M79" s="953"/>
      <c r="N79" s="953"/>
      <c r="O79" s="953"/>
      <c r="P79" s="954"/>
      <c r="Q79" s="955"/>
      <c r="R79" s="949"/>
      <c r="S79" s="949"/>
      <c r="T79" s="949"/>
      <c r="U79" s="949"/>
      <c r="V79" s="949"/>
      <c r="W79" s="949"/>
      <c r="X79" s="949"/>
      <c r="Y79" s="949"/>
      <c r="Z79" s="949"/>
      <c r="AA79" s="949"/>
      <c r="AB79" s="949"/>
      <c r="AC79" s="949"/>
      <c r="AD79" s="949"/>
      <c r="AE79" s="949"/>
      <c r="AF79" s="949"/>
      <c r="AG79" s="949"/>
      <c r="AH79" s="949"/>
      <c r="AI79" s="949"/>
      <c r="AJ79" s="949"/>
      <c r="AK79" s="949"/>
      <c r="AL79" s="949"/>
      <c r="AM79" s="949"/>
      <c r="AN79" s="949"/>
      <c r="AO79" s="949"/>
      <c r="AP79" s="949"/>
      <c r="AQ79" s="949"/>
      <c r="AR79" s="949"/>
      <c r="AS79" s="949"/>
      <c r="AT79" s="949"/>
      <c r="AU79" s="949"/>
      <c r="AV79" s="949"/>
      <c r="AW79" s="949"/>
      <c r="AX79" s="949"/>
      <c r="AY79" s="949"/>
      <c r="AZ79" s="950"/>
      <c r="BA79" s="950"/>
      <c r="BB79" s="950"/>
      <c r="BC79" s="950"/>
      <c r="BD79" s="951"/>
      <c r="BE79" s="243"/>
      <c r="BF79" s="243"/>
      <c r="BG79" s="243"/>
      <c r="BH79" s="243"/>
      <c r="BI79" s="243"/>
      <c r="BJ79" s="231"/>
      <c r="BK79" s="231"/>
      <c r="BL79" s="231"/>
      <c r="BM79" s="231"/>
      <c r="BN79" s="231"/>
      <c r="BO79" s="243"/>
      <c r="BP79" s="243"/>
      <c r="BQ79" s="240">
        <v>73</v>
      </c>
      <c r="BR79" s="245"/>
      <c r="BS79" s="923"/>
      <c r="BT79" s="924"/>
      <c r="BU79" s="924"/>
      <c r="BV79" s="924"/>
      <c r="BW79" s="924"/>
      <c r="BX79" s="924"/>
      <c r="BY79" s="924"/>
      <c r="BZ79" s="924"/>
      <c r="CA79" s="924"/>
      <c r="CB79" s="924"/>
      <c r="CC79" s="924"/>
      <c r="CD79" s="924"/>
      <c r="CE79" s="924"/>
      <c r="CF79" s="924"/>
      <c r="CG79" s="933"/>
      <c r="CH79" s="934"/>
      <c r="CI79" s="935"/>
      <c r="CJ79" s="935"/>
      <c r="CK79" s="935"/>
      <c r="CL79" s="936"/>
      <c r="CM79" s="934"/>
      <c r="CN79" s="935"/>
      <c r="CO79" s="935"/>
      <c r="CP79" s="935"/>
      <c r="CQ79" s="936"/>
      <c r="CR79" s="934"/>
      <c r="CS79" s="935"/>
      <c r="CT79" s="935"/>
      <c r="CU79" s="935"/>
      <c r="CV79" s="936"/>
      <c r="CW79" s="934"/>
      <c r="CX79" s="935"/>
      <c r="CY79" s="935"/>
      <c r="CZ79" s="935"/>
      <c r="DA79" s="936"/>
      <c r="DB79" s="934"/>
      <c r="DC79" s="935"/>
      <c r="DD79" s="935"/>
      <c r="DE79" s="935"/>
      <c r="DF79" s="936"/>
      <c r="DG79" s="934"/>
      <c r="DH79" s="935"/>
      <c r="DI79" s="935"/>
      <c r="DJ79" s="935"/>
      <c r="DK79" s="936"/>
      <c r="DL79" s="934"/>
      <c r="DM79" s="935"/>
      <c r="DN79" s="935"/>
      <c r="DO79" s="935"/>
      <c r="DP79" s="936"/>
      <c r="DQ79" s="934"/>
      <c r="DR79" s="935"/>
      <c r="DS79" s="935"/>
      <c r="DT79" s="935"/>
      <c r="DU79" s="936"/>
      <c r="DV79" s="923"/>
      <c r="DW79" s="924"/>
      <c r="DX79" s="924"/>
      <c r="DY79" s="924"/>
      <c r="DZ79" s="925"/>
      <c r="EA79" s="231"/>
    </row>
    <row r="80" spans="1:131" ht="26.25" customHeight="1" x14ac:dyDescent="0.2">
      <c r="A80" s="240">
        <v>13</v>
      </c>
      <c r="B80" s="952"/>
      <c r="C80" s="953"/>
      <c r="D80" s="953"/>
      <c r="E80" s="953"/>
      <c r="F80" s="953"/>
      <c r="G80" s="953"/>
      <c r="H80" s="953"/>
      <c r="I80" s="953"/>
      <c r="J80" s="953"/>
      <c r="K80" s="953"/>
      <c r="L80" s="953"/>
      <c r="M80" s="953"/>
      <c r="N80" s="953"/>
      <c r="O80" s="953"/>
      <c r="P80" s="954"/>
      <c r="Q80" s="955"/>
      <c r="R80" s="949"/>
      <c r="S80" s="949"/>
      <c r="T80" s="949"/>
      <c r="U80" s="949"/>
      <c r="V80" s="949"/>
      <c r="W80" s="949"/>
      <c r="X80" s="949"/>
      <c r="Y80" s="949"/>
      <c r="Z80" s="949"/>
      <c r="AA80" s="949"/>
      <c r="AB80" s="949"/>
      <c r="AC80" s="949"/>
      <c r="AD80" s="949"/>
      <c r="AE80" s="949"/>
      <c r="AF80" s="949"/>
      <c r="AG80" s="949"/>
      <c r="AH80" s="949"/>
      <c r="AI80" s="949"/>
      <c r="AJ80" s="949"/>
      <c r="AK80" s="949"/>
      <c r="AL80" s="949"/>
      <c r="AM80" s="949"/>
      <c r="AN80" s="949"/>
      <c r="AO80" s="949"/>
      <c r="AP80" s="949"/>
      <c r="AQ80" s="949"/>
      <c r="AR80" s="949"/>
      <c r="AS80" s="949"/>
      <c r="AT80" s="949"/>
      <c r="AU80" s="949"/>
      <c r="AV80" s="949"/>
      <c r="AW80" s="949"/>
      <c r="AX80" s="949"/>
      <c r="AY80" s="949"/>
      <c r="AZ80" s="950"/>
      <c r="BA80" s="950"/>
      <c r="BB80" s="950"/>
      <c r="BC80" s="950"/>
      <c r="BD80" s="951"/>
      <c r="BE80" s="243"/>
      <c r="BF80" s="243"/>
      <c r="BG80" s="243"/>
      <c r="BH80" s="243"/>
      <c r="BI80" s="243"/>
      <c r="BJ80" s="243"/>
      <c r="BK80" s="243"/>
      <c r="BL80" s="243"/>
      <c r="BM80" s="243"/>
      <c r="BN80" s="243"/>
      <c r="BO80" s="243"/>
      <c r="BP80" s="243"/>
      <c r="BQ80" s="240">
        <v>74</v>
      </c>
      <c r="BR80" s="245"/>
      <c r="BS80" s="923"/>
      <c r="BT80" s="924"/>
      <c r="BU80" s="924"/>
      <c r="BV80" s="924"/>
      <c r="BW80" s="924"/>
      <c r="BX80" s="924"/>
      <c r="BY80" s="924"/>
      <c r="BZ80" s="924"/>
      <c r="CA80" s="924"/>
      <c r="CB80" s="924"/>
      <c r="CC80" s="924"/>
      <c r="CD80" s="924"/>
      <c r="CE80" s="924"/>
      <c r="CF80" s="924"/>
      <c r="CG80" s="933"/>
      <c r="CH80" s="934"/>
      <c r="CI80" s="935"/>
      <c r="CJ80" s="935"/>
      <c r="CK80" s="935"/>
      <c r="CL80" s="936"/>
      <c r="CM80" s="934"/>
      <c r="CN80" s="935"/>
      <c r="CO80" s="935"/>
      <c r="CP80" s="935"/>
      <c r="CQ80" s="936"/>
      <c r="CR80" s="934"/>
      <c r="CS80" s="935"/>
      <c r="CT80" s="935"/>
      <c r="CU80" s="935"/>
      <c r="CV80" s="936"/>
      <c r="CW80" s="934"/>
      <c r="CX80" s="935"/>
      <c r="CY80" s="935"/>
      <c r="CZ80" s="935"/>
      <c r="DA80" s="936"/>
      <c r="DB80" s="934"/>
      <c r="DC80" s="935"/>
      <c r="DD80" s="935"/>
      <c r="DE80" s="935"/>
      <c r="DF80" s="936"/>
      <c r="DG80" s="934"/>
      <c r="DH80" s="935"/>
      <c r="DI80" s="935"/>
      <c r="DJ80" s="935"/>
      <c r="DK80" s="936"/>
      <c r="DL80" s="934"/>
      <c r="DM80" s="935"/>
      <c r="DN80" s="935"/>
      <c r="DO80" s="935"/>
      <c r="DP80" s="936"/>
      <c r="DQ80" s="934"/>
      <c r="DR80" s="935"/>
      <c r="DS80" s="935"/>
      <c r="DT80" s="935"/>
      <c r="DU80" s="936"/>
      <c r="DV80" s="923"/>
      <c r="DW80" s="924"/>
      <c r="DX80" s="924"/>
      <c r="DY80" s="924"/>
      <c r="DZ80" s="925"/>
      <c r="EA80" s="231"/>
    </row>
    <row r="81" spans="1:131" ht="26.25" customHeight="1" x14ac:dyDescent="0.2">
      <c r="A81" s="240">
        <v>14</v>
      </c>
      <c r="B81" s="952"/>
      <c r="C81" s="953"/>
      <c r="D81" s="953"/>
      <c r="E81" s="953"/>
      <c r="F81" s="953"/>
      <c r="G81" s="953"/>
      <c r="H81" s="953"/>
      <c r="I81" s="953"/>
      <c r="J81" s="953"/>
      <c r="K81" s="953"/>
      <c r="L81" s="953"/>
      <c r="M81" s="953"/>
      <c r="N81" s="953"/>
      <c r="O81" s="953"/>
      <c r="P81" s="954"/>
      <c r="Q81" s="955"/>
      <c r="R81" s="949"/>
      <c r="S81" s="949"/>
      <c r="T81" s="949"/>
      <c r="U81" s="949"/>
      <c r="V81" s="949"/>
      <c r="W81" s="949"/>
      <c r="X81" s="949"/>
      <c r="Y81" s="949"/>
      <c r="Z81" s="949"/>
      <c r="AA81" s="949"/>
      <c r="AB81" s="949"/>
      <c r="AC81" s="949"/>
      <c r="AD81" s="949"/>
      <c r="AE81" s="949"/>
      <c r="AF81" s="949"/>
      <c r="AG81" s="949"/>
      <c r="AH81" s="949"/>
      <c r="AI81" s="949"/>
      <c r="AJ81" s="949"/>
      <c r="AK81" s="949"/>
      <c r="AL81" s="949"/>
      <c r="AM81" s="949"/>
      <c r="AN81" s="949"/>
      <c r="AO81" s="949"/>
      <c r="AP81" s="949"/>
      <c r="AQ81" s="949"/>
      <c r="AR81" s="949"/>
      <c r="AS81" s="949"/>
      <c r="AT81" s="949"/>
      <c r="AU81" s="949"/>
      <c r="AV81" s="949"/>
      <c r="AW81" s="949"/>
      <c r="AX81" s="949"/>
      <c r="AY81" s="949"/>
      <c r="AZ81" s="950"/>
      <c r="BA81" s="950"/>
      <c r="BB81" s="950"/>
      <c r="BC81" s="950"/>
      <c r="BD81" s="951"/>
      <c r="BE81" s="243"/>
      <c r="BF81" s="243"/>
      <c r="BG81" s="243"/>
      <c r="BH81" s="243"/>
      <c r="BI81" s="243"/>
      <c r="BJ81" s="243"/>
      <c r="BK81" s="243"/>
      <c r="BL81" s="243"/>
      <c r="BM81" s="243"/>
      <c r="BN81" s="243"/>
      <c r="BO81" s="243"/>
      <c r="BP81" s="243"/>
      <c r="BQ81" s="240">
        <v>75</v>
      </c>
      <c r="BR81" s="245"/>
      <c r="BS81" s="923"/>
      <c r="BT81" s="924"/>
      <c r="BU81" s="924"/>
      <c r="BV81" s="924"/>
      <c r="BW81" s="924"/>
      <c r="BX81" s="924"/>
      <c r="BY81" s="924"/>
      <c r="BZ81" s="924"/>
      <c r="CA81" s="924"/>
      <c r="CB81" s="924"/>
      <c r="CC81" s="924"/>
      <c r="CD81" s="924"/>
      <c r="CE81" s="924"/>
      <c r="CF81" s="924"/>
      <c r="CG81" s="933"/>
      <c r="CH81" s="934"/>
      <c r="CI81" s="935"/>
      <c r="CJ81" s="935"/>
      <c r="CK81" s="935"/>
      <c r="CL81" s="936"/>
      <c r="CM81" s="934"/>
      <c r="CN81" s="935"/>
      <c r="CO81" s="935"/>
      <c r="CP81" s="935"/>
      <c r="CQ81" s="936"/>
      <c r="CR81" s="934"/>
      <c r="CS81" s="935"/>
      <c r="CT81" s="935"/>
      <c r="CU81" s="935"/>
      <c r="CV81" s="936"/>
      <c r="CW81" s="934"/>
      <c r="CX81" s="935"/>
      <c r="CY81" s="935"/>
      <c r="CZ81" s="935"/>
      <c r="DA81" s="936"/>
      <c r="DB81" s="934"/>
      <c r="DC81" s="935"/>
      <c r="DD81" s="935"/>
      <c r="DE81" s="935"/>
      <c r="DF81" s="936"/>
      <c r="DG81" s="934"/>
      <c r="DH81" s="935"/>
      <c r="DI81" s="935"/>
      <c r="DJ81" s="935"/>
      <c r="DK81" s="936"/>
      <c r="DL81" s="934"/>
      <c r="DM81" s="935"/>
      <c r="DN81" s="935"/>
      <c r="DO81" s="935"/>
      <c r="DP81" s="936"/>
      <c r="DQ81" s="934"/>
      <c r="DR81" s="935"/>
      <c r="DS81" s="935"/>
      <c r="DT81" s="935"/>
      <c r="DU81" s="936"/>
      <c r="DV81" s="923"/>
      <c r="DW81" s="924"/>
      <c r="DX81" s="924"/>
      <c r="DY81" s="924"/>
      <c r="DZ81" s="925"/>
      <c r="EA81" s="231"/>
    </row>
    <row r="82" spans="1:131" ht="26.25" customHeight="1" x14ac:dyDescent="0.2">
      <c r="A82" s="240">
        <v>15</v>
      </c>
      <c r="B82" s="952"/>
      <c r="C82" s="953"/>
      <c r="D82" s="953"/>
      <c r="E82" s="953"/>
      <c r="F82" s="953"/>
      <c r="G82" s="953"/>
      <c r="H82" s="953"/>
      <c r="I82" s="953"/>
      <c r="J82" s="953"/>
      <c r="K82" s="953"/>
      <c r="L82" s="953"/>
      <c r="M82" s="953"/>
      <c r="N82" s="953"/>
      <c r="O82" s="953"/>
      <c r="P82" s="954"/>
      <c r="Q82" s="955"/>
      <c r="R82" s="949"/>
      <c r="S82" s="949"/>
      <c r="T82" s="949"/>
      <c r="U82" s="949"/>
      <c r="V82" s="949"/>
      <c r="W82" s="949"/>
      <c r="X82" s="949"/>
      <c r="Y82" s="949"/>
      <c r="Z82" s="949"/>
      <c r="AA82" s="949"/>
      <c r="AB82" s="949"/>
      <c r="AC82" s="949"/>
      <c r="AD82" s="949"/>
      <c r="AE82" s="949"/>
      <c r="AF82" s="949"/>
      <c r="AG82" s="949"/>
      <c r="AH82" s="949"/>
      <c r="AI82" s="949"/>
      <c r="AJ82" s="949"/>
      <c r="AK82" s="949"/>
      <c r="AL82" s="949"/>
      <c r="AM82" s="949"/>
      <c r="AN82" s="949"/>
      <c r="AO82" s="949"/>
      <c r="AP82" s="949"/>
      <c r="AQ82" s="949"/>
      <c r="AR82" s="949"/>
      <c r="AS82" s="949"/>
      <c r="AT82" s="949"/>
      <c r="AU82" s="949"/>
      <c r="AV82" s="949"/>
      <c r="AW82" s="949"/>
      <c r="AX82" s="949"/>
      <c r="AY82" s="949"/>
      <c r="AZ82" s="950"/>
      <c r="BA82" s="950"/>
      <c r="BB82" s="950"/>
      <c r="BC82" s="950"/>
      <c r="BD82" s="951"/>
      <c r="BE82" s="243"/>
      <c r="BF82" s="243"/>
      <c r="BG82" s="243"/>
      <c r="BH82" s="243"/>
      <c r="BI82" s="243"/>
      <c r="BJ82" s="243"/>
      <c r="BK82" s="243"/>
      <c r="BL82" s="243"/>
      <c r="BM82" s="243"/>
      <c r="BN82" s="243"/>
      <c r="BO82" s="243"/>
      <c r="BP82" s="243"/>
      <c r="BQ82" s="240">
        <v>76</v>
      </c>
      <c r="BR82" s="245"/>
      <c r="BS82" s="923"/>
      <c r="BT82" s="924"/>
      <c r="BU82" s="924"/>
      <c r="BV82" s="924"/>
      <c r="BW82" s="924"/>
      <c r="BX82" s="924"/>
      <c r="BY82" s="924"/>
      <c r="BZ82" s="924"/>
      <c r="CA82" s="924"/>
      <c r="CB82" s="924"/>
      <c r="CC82" s="924"/>
      <c r="CD82" s="924"/>
      <c r="CE82" s="924"/>
      <c r="CF82" s="924"/>
      <c r="CG82" s="933"/>
      <c r="CH82" s="934"/>
      <c r="CI82" s="935"/>
      <c r="CJ82" s="935"/>
      <c r="CK82" s="935"/>
      <c r="CL82" s="936"/>
      <c r="CM82" s="934"/>
      <c r="CN82" s="935"/>
      <c r="CO82" s="935"/>
      <c r="CP82" s="935"/>
      <c r="CQ82" s="936"/>
      <c r="CR82" s="934"/>
      <c r="CS82" s="935"/>
      <c r="CT82" s="935"/>
      <c r="CU82" s="935"/>
      <c r="CV82" s="936"/>
      <c r="CW82" s="934"/>
      <c r="CX82" s="935"/>
      <c r="CY82" s="935"/>
      <c r="CZ82" s="935"/>
      <c r="DA82" s="936"/>
      <c r="DB82" s="934"/>
      <c r="DC82" s="935"/>
      <c r="DD82" s="935"/>
      <c r="DE82" s="935"/>
      <c r="DF82" s="936"/>
      <c r="DG82" s="934"/>
      <c r="DH82" s="935"/>
      <c r="DI82" s="935"/>
      <c r="DJ82" s="935"/>
      <c r="DK82" s="936"/>
      <c r="DL82" s="934"/>
      <c r="DM82" s="935"/>
      <c r="DN82" s="935"/>
      <c r="DO82" s="935"/>
      <c r="DP82" s="936"/>
      <c r="DQ82" s="934"/>
      <c r="DR82" s="935"/>
      <c r="DS82" s="935"/>
      <c r="DT82" s="935"/>
      <c r="DU82" s="936"/>
      <c r="DV82" s="923"/>
      <c r="DW82" s="924"/>
      <c r="DX82" s="924"/>
      <c r="DY82" s="924"/>
      <c r="DZ82" s="925"/>
      <c r="EA82" s="231"/>
    </row>
    <row r="83" spans="1:131" ht="26.25" customHeight="1" x14ac:dyDescent="0.2">
      <c r="A83" s="240">
        <v>16</v>
      </c>
      <c r="B83" s="952"/>
      <c r="C83" s="953"/>
      <c r="D83" s="953"/>
      <c r="E83" s="953"/>
      <c r="F83" s="953"/>
      <c r="G83" s="953"/>
      <c r="H83" s="953"/>
      <c r="I83" s="953"/>
      <c r="J83" s="953"/>
      <c r="K83" s="953"/>
      <c r="L83" s="953"/>
      <c r="M83" s="953"/>
      <c r="N83" s="953"/>
      <c r="O83" s="953"/>
      <c r="P83" s="954"/>
      <c r="Q83" s="955"/>
      <c r="R83" s="949"/>
      <c r="S83" s="949"/>
      <c r="T83" s="949"/>
      <c r="U83" s="949"/>
      <c r="V83" s="949"/>
      <c r="W83" s="949"/>
      <c r="X83" s="949"/>
      <c r="Y83" s="949"/>
      <c r="Z83" s="949"/>
      <c r="AA83" s="949"/>
      <c r="AB83" s="949"/>
      <c r="AC83" s="949"/>
      <c r="AD83" s="949"/>
      <c r="AE83" s="949"/>
      <c r="AF83" s="949"/>
      <c r="AG83" s="949"/>
      <c r="AH83" s="949"/>
      <c r="AI83" s="949"/>
      <c r="AJ83" s="949"/>
      <c r="AK83" s="949"/>
      <c r="AL83" s="949"/>
      <c r="AM83" s="949"/>
      <c r="AN83" s="949"/>
      <c r="AO83" s="949"/>
      <c r="AP83" s="949"/>
      <c r="AQ83" s="949"/>
      <c r="AR83" s="949"/>
      <c r="AS83" s="949"/>
      <c r="AT83" s="949"/>
      <c r="AU83" s="949"/>
      <c r="AV83" s="949"/>
      <c r="AW83" s="949"/>
      <c r="AX83" s="949"/>
      <c r="AY83" s="949"/>
      <c r="AZ83" s="950"/>
      <c r="BA83" s="950"/>
      <c r="BB83" s="950"/>
      <c r="BC83" s="950"/>
      <c r="BD83" s="951"/>
      <c r="BE83" s="243"/>
      <c r="BF83" s="243"/>
      <c r="BG83" s="243"/>
      <c r="BH83" s="243"/>
      <c r="BI83" s="243"/>
      <c r="BJ83" s="243"/>
      <c r="BK83" s="243"/>
      <c r="BL83" s="243"/>
      <c r="BM83" s="243"/>
      <c r="BN83" s="243"/>
      <c r="BO83" s="243"/>
      <c r="BP83" s="243"/>
      <c r="BQ83" s="240">
        <v>77</v>
      </c>
      <c r="BR83" s="245"/>
      <c r="BS83" s="923"/>
      <c r="BT83" s="924"/>
      <c r="BU83" s="924"/>
      <c r="BV83" s="924"/>
      <c r="BW83" s="924"/>
      <c r="BX83" s="924"/>
      <c r="BY83" s="924"/>
      <c r="BZ83" s="924"/>
      <c r="CA83" s="924"/>
      <c r="CB83" s="924"/>
      <c r="CC83" s="924"/>
      <c r="CD83" s="924"/>
      <c r="CE83" s="924"/>
      <c r="CF83" s="924"/>
      <c r="CG83" s="933"/>
      <c r="CH83" s="934"/>
      <c r="CI83" s="935"/>
      <c r="CJ83" s="935"/>
      <c r="CK83" s="935"/>
      <c r="CL83" s="936"/>
      <c r="CM83" s="934"/>
      <c r="CN83" s="935"/>
      <c r="CO83" s="935"/>
      <c r="CP83" s="935"/>
      <c r="CQ83" s="936"/>
      <c r="CR83" s="934"/>
      <c r="CS83" s="935"/>
      <c r="CT83" s="935"/>
      <c r="CU83" s="935"/>
      <c r="CV83" s="936"/>
      <c r="CW83" s="934"/>
      <c r="CX83" s="935"/>
      <c r="CY83" s="935"/>
      <c r="CZ83" s="935"/>
      <c r="DA83" s="936"/>
      <c r="DB83" s="934"/>
      <c r="DC83" s="935"/>
      <c r="DD83" s="935"/>
      <c r="DE83" s="935"/>
      <c r="DF83" s="936"/>
      <c r="DG83" s="934"/>
      <c r="DH83" s="935"/>
      <c r="DI83" s="935"/>
      <c r="DJ83" s="935"/>
      <c r="DK83" s="936"/>
      <c r="DL83" s="934"/>
      <c r="DM83" s="935"/>
      <c r="DN83" s="935"/>
      <c r="DO83" s="935"/>
      <c r="DP83" s="936"/>
      <c r="DQ83" s="934"/>
      <c r="DR83" s="935"/>
      <c r="DS83" s="935"/>
      <c r="DT83" s="935"/>
      <c r="DU83" s="936"/>
      <c r="DV83" s="923"/>
      <c r="DW83" s="924"/>
      <c r="DX83" s="924"/>
      <c r="DY83" s="924"/>
      <c r="DZ83" s="925"/>
      <c r="EA83" s="231"/>
    </row>
    <row r="84" spans="1:131" ht="26.25" customHeight="1" x14ac:dyDescent="0.2">
      <c r="A84" s="240">
        <v>17</v>
      </c>
      <c r="B84" s="952"/>
      <c r="C84" s="953"/>
      <c r="D84" s="953"/>
      <c r="E84" s="953"/>
      <c r="F84" s="953"/>
      <c r="G84" s="953"/>
      <c r="H84" s="953"/>
      <c r="I84" s="953"/>
      <c r="J84" s="953"/>
      <c r="K84" s="953"/>
      <c r="L84" s="953"/>
      <c r="M84" s="953"/>
      <c r="N84" s="953"/>
      <c r="O84" s="953"/>
      <c r="P84" s="954"/>
      <c r="Q84" s="955"/>
      <c r="R84" s="949"/>
      <c r="S84" s="949"/>
      <c r="T84" s="949"/>
      <c r="U84" s="949"/>
      <c r="V84" s="949"/>
      <c r="W84" s="949"/>
      <c r="X84" s="949"/>
      <c r="Y84" s="949"/>
      <c r="Z84" s="949"/>
      <c r="AA84" s="949"/>
      <c r="AB84" s="949"/>
      <c r="AC84" s="949"/>
      <c r="AD84" s="949"/>
      <c r="AE84" s="949"/>
      <c r="AF84" s="949"/>
      <c r="AG84" s="949"/>
      <c r="AH84" s="949"/>
      <c r="AI84" s="949"/>
      <c r="AJ84" s="949"/>
      <c r="AK84" s="949"/>
      <c r="AL84" s="949"/>
      <c r="AM84" s="949"/>
      <c r="AN84" s="949"/>
      <c r="AO84" s="949"/>
      <c r="AP84" s="949"/>
      <c r="AQ84" s="949"/>
      <c r="AR84" s="949"/>
      <c r="AS84" s="949"/>
      <c r="AT84" s="949"/>
      <c r="AU84" s="949"/>
      <c r="AV84" s="949"/>
      <c r="AW84" s="949"/>
      <c r="AX84" s="949"/>
      <c r="AY84" s="949"/>
      <c r="AZ84" s="950"/>
      <c r="BA84" s="950"/>
      <c r="BB84" s="950"/>
      <c r="BC84" s="950"/>
      <c r="BD84" s="951"/>
      <c r="BE84" s="243"/>
      <c r="BF84" s="243"/>
      <c r="BG84" s="243"/>
      <c r="BH84" s="243"/>
      <c r="BI84" s="243"/>
      <c r="BJ84" s="243"/>
      <c r="BK84" s="243"/>
      <c r="BL84" s="243"/>
      <c r="BM84" s="243"/>
      <c r="BN84" s="243"/>
      <c r="BO84" s="243"/>
      <c r="BP84" s="243"/>
      <c r="BQ84" s="240">
        <v>78</v>
      </c>
      <c r="BR84" s="245"/>
      <c r="BS84" s="923"/>
      <c r="BT84" s="924"/>
      <c r="BU84" s="924"/>
      <c r="BV84" s="924"/>
      <c r="BW84" s="924"/>
      <c r="BX84" s="924"/>
      <c r="BY84" s="924"/>
      <c r="BZ84" s="924"/>
      <c r="CA84" s="924"/>
      <c r="CB84" s="924"/>
      <c r="CC84" s="924"/>
      <c r="CD84" s="924"/>
      <c r="CE84" s="924"/>
      <c r="CF84" s="924"/>
      <c r="CG84" s="933"/>
      <c r="CH84" s="934"/>
      <c r="CI84" s="935"/>
      <c r="CJ84" s="935"/>
      <c r="CK84" s="935"/>
      <c r="CL84" s="936"/>
      <c r="CM84" s="934"/>
      <c r="CN84" s="935"/>
      <c r="CO84" s="935"/>
      <c r="CP84" s="935"/>
      <c r="CQ84" s="936"/>
      <c r="CR84" s="934"/>
      <c r="CS84" s="935"/>
      <c r="CT84" s="935"/>
      <c r="CU84" s="935"/>
      <c r="CV84" s="936"/>
      <c r="CW84" s="934"/>
      <c r="CX84" s="935"/>
      <c r="CY84" s="935"/>
      <c r="CZ84" s="935"/>
      <c r="DA84" s="936"/>
      <c r="DB84" s="934"/>
      <c r="DC84" s="935"/>
      <c r="DD84" s="935"/>
      <c r="DE84" s="935"/>
      <c r="DF84" s="936"/>
      <c r="DG84" s="934"/>
      <c r="DH84" s="935"/>
      <c r="DI84" s="935"/>
      <c r="DJ84" s="935"/>
      <c r="DK84" s="936"/>
      <c r="DL84" s="934"/>
      <c r="DM84" s="935"/>
      <c r="DN84" s="935"/>
      <c r="DO84" s="935"/>
      <c r="DP84" s="936"/>
      <c r="DQ84" s="934"/>
      <c r="DR84" s="935"/>
      <c r="DS84" s="935"/>
      <c r="DT84" s="935"/>
      <c r="DU84" s="936"/>
      <c r="DV84" s="923"/>
      <c r="DW84" s="924"/>
      <c r="DX84" s="924"/>
      <c r="DY84" s="924"/>
      <c r="DZ84" s="925"/>
      <c r="EA84" s="231"/>
    </row>
    <row r="85" spans="1:131" ht="26.25" customHeight="1" x14ac:dyDescent="0.2">
      <c r="A85" s="240">
        <v>18</v>
      </c>
      <c r="B85" s="952"/>
      <c r="C85" s="953"/>
      <c r="D85" s="953"/>
      <c r="E85" s="953"/>
      <c r="F85" s="953"/>
      <c r="G85" s="953"/>
      <c r="H85" s="953"/>
      <c r="I85" s="953"/>
      <c r="J85" s="953"/>
      <c r="K85" s="953"/>
      <c r="L85" s="953"/>
      <c r="M85" s="953"/>
      <c r="N85" s="953"/>
      <c r="O85" s="953"/>
      <c r="P85" s="954"/>
      <c r="Q85" s="955"/>
      <c r="R85" s="949"/>
      <c r="S85" s="949"/>
      <c r="T85" s="949"/>
      <c r="U85" s="949"/>
      <c r="V85" s="949"/>
      <c r="W85" s="949"/>
      <c r="X85" s="949"/>
      <c r="Y85" s="949"/>
      <c r="Z85" s="949"/>
      <c r="AA85" s="949"/>
      <c r="AB85" s="949"/>
      <c r="AC85" s="949"/>
      <c r="AD85" s="949"/>
      <c r="AE85" s="949"/>
      <c r="AF85" s="949"/>
      <c r="AG85" s="949"/>
      <c r="AH85" s="949"/>
      <c r="AI85" s="949"/>
      <c r="AJ85" s="949"/>
      <c r="AK85" s="949"/>
      <c r="AL85" s="949"/>
      <c r="AM85" s="949"/>
      <c r="AN85" s="949"/>
      <c r="AO85" s="949"/>
      <c r="AP85" s="949"/>
      <c r="AQ85" s="949"/>
      <c r="AR85" s="949"/>
      <c r="AS85" s="949"/>
      <c r="AT85" s="949"/>
      <c r="AU85" s="949"/>
      <c r="AV85" s="949"/>
      <c r="AW85" s="949"/>
      <c r="AX85" s="949"/>
      <c r="AY85" s="949"/>
      <c r="AZ85" s="950"/>
      <c r="BA85" s="950"/>
      <c r="BB85" s="950"/>
      <c r="BC85" s="950"/>
      <c r="BD85" s="951"/>
      <c r="BE85" s="243"/>
      <c r="BF85" s="243"/>
      <c r="BG85" s="243"/>
      <c r="BH85" s="243"/>
      <c r="BI85" s="243"/>
      <c r="BJ85" s="243"/>
      <c r="BK85" s="243"/>
      <c r="BL85" s="243"/>
      <c r="BM85" s="243"/>
      <c r="BN85" s="243"/>
      <c r="BO85" s="243"/>
      <c r="BP85" s="243"/>
      <c r="BQ85" s="240">
        <v>79</v>
      </c>
      <c r="BR85" s="245"/>
      <c r="BS85" s="923"/>
      <c r="BT85" s="924"/>
      <c r="BU85" s="924"/>
      <c r="BV85" s="924"/>
      <c r="BW85" s="924"/>
      <c r="BX85" s="924"/>
      <c r="BY85" s="924"/>
      <c r="BZ85" s="924"/>
      <c r="CA85" s="924"/>
      <c r="CB85" s="924"/>
      <c r="CC85" s="924"/>
      <c r="CD85" s="924"/>
      <c r="CE85" s="924"/>
      <c r="CF85" s="924"/>
      <c r="CG85" s="933"/>
      <c r="CH85" s="934"/>
      <c r="CI85" s="935"/>
      <c r="CJ85" s="935"/>
      <c r="CK85" s="935"/>
      <c r="CL85" s="936"/>
      <c r="CM85" s="934"/>
      <c r="CN85" s="935"/>
      <c r="CO85" s="935"/>
      <c r="CP85" s="935"/>
      <c r="CQ85" s="936"/>
      <c r="CR85" s="934"/>
      <c r="CS85" s="935"/>
      <c r="CT85" s="935"/>
      <c r="CU85" s="935"/>
      <c r="CV85" s="936"/>
      <c r="CW85" s="934"/>
      <c r="CX85" s="935"/>
      <c r="CY85" s="935"/>
      <c r="CZ85" s="935"/>
      <c r="DA85" s="936"/>
      <c r="DB85" s="934"/>
      <c r="DC85" s="935"/>
      <c r="DD85" s="935"/>
      <c r="DE85" s="935"/>
      <c r="DF85" s="936"/>
      <c r="DG85" s="934"/>
      <c r="DH85" s="935"/>
      <c r="DI85" s="935"/>
      <c r="DJ85" s="935"/>
      <c r="DK85" s="936"/>
      <c r="DL85" s="934"/>
      <c r="DM85" s="935"/>
      <c r="DN85" s="935"/>
      <c r="DO85" s="935"/>
      <c r="DP85" s="936"/>
      <c r="DQ85" s="934"/>
      <c r="DR85" s="935"/>
      <c r="DS85" s="935"/>
      <c r="DT85" s="935"/>
      <c r="DU85" s="936"/>
      <c r="DV85" s="923"/>
      <c r="DW85" s="924"/>
      <c r="DX85" s="924"/>
      <c r="DY85" s="924"/>
      <c r="DZ85" s="925"/>
      <c r="EA85" s="231"/>
    </row>
    <row r="86" spans="1:131" ht="26.25" customHeight="1" x14ac:dyDescent="0.2">
      <c r="A86" s="240">
        <v>19</v>
      </c>
      <c r="B86" s="952"/>
      <c r="C86" s="953"/>
      <c r="D86" s="953"/>
      <c r="E86" s="953"/>
      <c r="F86" s="953"/>
      <c r="G86" s="953"/>
      <c r="H86" s="953"/>
      <c r="I86" s="953"/>
      <c r="J86" s="953"/>
      <c r="K86" s="953"/>
      <c r="L86" s="953"/>
      <c r="M86" s="953"/>
      <c r="N86" s="953"/>
      <c r="O86" s="953"/>
      <c r="P86" s="954"/>
      <c r="Q86" s="955"/>
      <c r="R86" s="949"/>
      <c r="S86" s="949"/>
      <c r="T86" s="949"/>
      <c r="U86" s="949"/>
      <c r="V86" s="949"/>
      <c r="W86" s="949"/>
      <c r="X86" s="949"/>
      <c r="Y86" s="949"/>
      <c r="Z86" s="949"/>
      <c r="AA86" s="949"/>
      <c r="AB86" s="949"/>
      <c r="AC86" s="949"/>
      <c r="AD86" s="949"/>
      <c r="AE86" s="949"/>
      <c r="AF86" s="949"/>
      <c r="AG86" s="949"/>
      <c r="AH86" s="949"/>
      <c r="AI86" s="949"/>
      <c r="AJ86" s="949"/>
      <c r="AK86" s="949"/>
      <c r="AL86" s="949"/>
      <c r="AM86" s="949"/>
      <c r="AN86" s="949"/>
      <c r="AO86" s="949"/>
      <c r="AP86" s="949"/>
      <c r="AQ86" s="949"/>
      <c r="AR86" s="949"/>
      <c r="AS86" s="949"/>
      <c r="AT86" s="949"/>
      <c r="AU86" s="949"/>
      <c r="AV86" s="949"/>
      <c r="AW86" s="949"/>
      <c r="AX86" s="949"/>
      <c r="AY86" s="949"/>
      <c r="AZ86" s="950"/>
      <c r="BA86" s="950"/>
      <c r="BB86" s="950"/>
      <c r="BC86" s="950"/>
      <c r="BD86" s="951"/>
      <c r="BE86" s="243"/>
      <c r="BF86" s="243"/>
      <c r="BG86" s="243"/>
      <c r="BH86" s="243"/>
      <c r="BI86" s="243"/>
      <c r="BJ86" s="243"/>
      <c r="BK86" s="243"/>
      <c r="BL86" s="243"/>
      <c r="BM86" s="243"/>
      <c r="BN86" s="243"/>
      <c r="BO86" s="243"/>
      <c r="BP86" s="243"/>
      <c r="BQ86" s="240">
        <v>80</v>
      </c>
      <c r="BR86" s="245"/>
      <c r="BS86" s="923"/>
      <c r="BT86" s="924"/>
      <c r="BU86" s="924"/>
      <c r="BV86" s="924"/>
      <c r="BW86" s="924"/>
      <c r="BX86" s="924"/>
      <c r="BY86" s="924"/>
      <c r="BZ86" s="924"/>
      <c r="CA86" s="924"/>
      <c r="CB86" s="924"/>
      <c r="CC86" s="924"/>
      <c r="CD86" s="924"/>
      <c r="CE86" s="924"/>
      <c r="CF86" s="924"/>
      <c r="CG86" s="933"/>
      <c r="CH86" s="934"/>
      <c r="CI86" s="935"/>
      <c r="CJ86" s="935"/>
      <c r="CK86" s="935"/>
      <c r="CL86" s="936"/>
      <c r="CM86" s="934"/>
      <c r="CN86" s="935"/>
      <c r="CO86" s="935"/>
      <c r="CP86" s="935"/>
      <c r="CQ86" s="936"/>
      <c r="CR86" s="934"/>
      <c r="CS86" s="935"/>
      <c r="CT86" s="935"/>
      <c r="CU86" s="935"/>
      <c r="CV86" s="936"/>
      <c r="CW86" s="934"/>
      <c r="CX86" s="935"/>
      <c r="CY86" s="935"/>
      <c r="CZ86" s="935"/>
      <c r="DA86" s="936"/>
      <c r="DB86" s="934"/>
      <c r="DC86" s="935"/>
      <c r="DD86" s="935"/>
      <c r="DE86" s="935"/>
      <c r="DF86" s="936"/>
      <c r="DG86" s="934"/>
      <c r="DH86" s="935"/>
      <c r="DI86" s="935"/>
      <c r="DJ86" s="935"/>
      <c r="DK86" s="936"/>
      <c r="DL86" s="934"/>
      <c r="DM86" s="935"/>
      <c r="DN86" s="935"/>
      <c r="DO86" s="935"/>
      <c r="DP86" s="936"/>
      <c r="DQ86" s="934"/>
      <c r="DR86" s="935"/>
      <c r="DS86" s="935"/>
      <c r="DT86" s="935"/>
      <c r="DU86" s="936"/>
      <c r="DV86" s="923"/>
      <c r="DW86" s="924"/>
      <c r="DX86" s="924"/>
      <c r="DY86" s="924"/>
      <c r="DZ86" s="925"/>
      <c r="EA86" s="231"/>
    </row>
    <row r="87" spans="1:131" ht="26.25" customHeight="1" x14ac:dyDescent="0.2">
      <c r="A87" s="246">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3"/>
      <c r="BF87" s="243"/>
      <c r="BG87" s="243"/>
      <c r="BH87" s="243"/>
      <c r="BI87" s="243"/>
      <c r="BJ87" s="243"/>
      <c r="BK87" s="243"/>
      <c r="BL87" s="243"/>
      <c r="BM87" s="243"/>
      <c r="BN87" s="243"/>
      <c r="BO87" s="243"/>
      <c r="BP87" s="243"/>
      <c r="BQ87" s="240">
        <v>81</v>
      </c>
      <c r="BR87" s="245"/>
      <c r="BS87" s="923"/>
      <c r="BT87" s="924"/>
      <c r="BU87" s="924"/>
      <c r="BV87" s="924"/>
      <c r="BW87" s="924"/>
      <c r="BX87" s="924"/>
      <c r="BY87" s="924"/>
      <c r="BZ87" s="924"/>
      <c r="CA87" s="924"/>
      <c r="CB87" s="924"/>
      <c r="CC87" s="924"/>
      <c r="CD87" s="924"/>
      <c r="CE87" s="924"/>
      <c r="CF87" s="924"/>
      <c r="CG87" s="933"/>
      <c r="CH87" s="934"/>
      <c r="CI87" s="935"/>
      <c r="CJ87" s="935"/>
      <c r="CK87" s="935"/>
      <c r="CL87" s="936"/>
      <c r="CM87" s="934"/>
      <c r="CN87" s="935"/>
      <c r="CO87" s="935"/>
      <c r="CP87" s="935"/>
      <c r="CQ87" s="936"/>
      <c r="CR87" s="934"/>
      <c r="CS87" s="935"/>
      <c r="CT87" s="935"/>
      <c r="CU87" s="935"/>
      <c r="CV87" s="936"/>
      <c r="CW87" s="934"/>
      <c r="CX87" s="935"/>
      <c r="CY87" s="935"/>
      <c r="CZ87" s="935"/>
      <c r="DA87" s="936"/>
      <c r="DB87" s="934"/>
      <c r="DC87" s="935"/>
      <c r="DD87" s="935"/>
      <c r="DE87" s="935"/>
      <c r="DF87" s="936"/>
      <c r="DG87" s="934"/>
      <c r="DH87" s="935"/>
      <c r="DI87" s="935"/>
      <c r="DJ87" s="935"/>
      <c r="DK87" s="936"/>
      <c r="DL87" s="934"/>
      <c r="DM87" s="935"/>
      <c r="DN87" s="935"/>
      <c r="DO87" s="935"/>
      <c r="DP87" s="936"/>
      <c r="DQ87" s="934"/>
      <c r="DR87" s="935"/>
      <c r="DS87" s="935"/>
      <c r="DT87" s="935"/>
      <c r="DU87" s="936"/>
      <c r="DV87" s="923"/>
      <c r="DW87" s="924"/>
      <c r="DX87" s="924"/>
      <c r="DY87" s="924"/>
      <c r="DZ87" s="925"/>
      <c r="EA87" s="231"/>
    </row>
    <row r="88" spans="1:131" ht="26.25" customHeight="1" thickBot="1" x14ac:dyDescent="0.25">
      <c r="A88" s="242" t="s">
        <v>392</v>
      </c>
      <c r="B88" s="915" t="s">
        <v>425</v>
      </c>
      <c r="C88" s="916"/>
      <c r="D88" s="916"/>
      <c r="E88" s="916"/>
      <c r="F88" s="916"/>
      <c r="G88" s="916"/>
      <c r="H88" s="916"/>
      <c r="I88" s="916"/>
      <c r="J88" s="916"/>
      <c r="K88" s="916"/>
      <c r="L88" s="916"/>
      <c r="M88" s="916"/>
      <c r="N88" s="916"/>
      <c r="O88" s="916"/>
      <c r="P88" s="926"/>
      <c r="Q88" s="940"/>
      <c r="R88" s="941"/>
      <c r="S88" s="941"/>
      <c r="T88" s="941"/>
      <c r="U88" s="941"/>
      <c r="V88" s="941"/>
      <c r="W88" s="941"/>
      <c r="X88" s="941"/>
      <c r="Y88" s="941"/>
      <c r="Z88" s="941"/>
      <c r="AA88" s="941"/>
      <c r="AB88" s="941"/>
      <c r="AC88" s="941"/>
      <c r="AD88" s="941"/>
      <c r="AE88" s="941"/>
      <c r="AF88" s="937"/>
      <c r="AG88" s="937"/>
      <c r="AH88" s="937"/>
      <c r="AI88" s="937"/>
      <c r="AJ88" s="937"/>
      <c r="AK88" s="941"/>
      <c r="AL88" s="941"/>
      <c r="AM88" s="941"/>
      <c r="AN88" s="941"/>
      <c r="AO88" s="941"/>
      <c r="AP88" s="937"/>
      <c r="AQ88" s="937"/>
      <c r="AR88" s="937"/>
      <c r="AS88" s="937"/>
      <c r="AT88" s="937"/>
      <c r="AU88" s="937"/>
      <c r="AV88" s="937"/>
      <c r="AW88" s="937"/>
      <c r="AX88" s="937"/>
      <c r="AY88" s="937"/>
      <c r="AZ88" s="938"/>
      <c r="BA88" s="938"/>
      <c r="BB88" s="938"/>
      <c r="BC88" s="938"/>
      <c r="BD88" s="939"/>
      <c r="BE88" s="243"/>
      <c r="BF88" s="243"/>
      <c r="BG88" s="243"/>
      <c r="BH88" s="243"/>
      <c r="BI88" s="243"/>
      <c r="BJ88" s="243"/>
      <c r="BK88" s="243"/>
      <c r="BL88" s="243"/>
      <c r="BM88" s="243"/>
      <c r="BN88" s="243"/>
      <c r="BO88" s="243"/>
      <c r="BP88" s="243"/>
      <c r="BQ88" s="240">
        <v>82</v>
      </c>
      <c r="BR88" s="245"/>
      <c r="BS88" s="923"/>
      <c r="BT88" s="924"/>
      <c r="BU88" s="924"/>
      <c r="BV88" s="924"/>
      <c r="BW88" s="924"/>
      <c r="BX88" s="924"/>
      <c r="BY88" s="924"/>
      <c r="BZ88" s="924"/>
      <c r="CA88" s="924"/>
      <c r="CB88" s="924"/>
      <c r="CC88" s="924"/>
      <c r="CD88" s="924"/>
      <c r="CE88" s="924"/>
      <c r="CF88" s="924"/>
      <c r="CG88" s="933"/>
      <c r="CH88" s="934"/>
      <c r="CI88" s="935"/>
      <c r="CJ88" s="935"/>
      <c r="CK88" s="935"/>
      <c r="CL88" s="936"/>
      <c r="CM88" s="934"/>
      <c r="CN88" s="935"/>
      <c r="CO88" s="935"/>
      <c r="CP88" s="935"/>
      <c r="CQ88" s="936"/>
      <c r="CR88" s="934"/>
      <c r="CS88" s="935"/>
      <c r="CT88" s="935"/>
      <c r="CU88" s="935"/>
      <c r="CV88" s="936"/>
      <c r="CW88" s="934"/>
      <c r="CX88" s="935"/>
      <c r="CY88" s="935"/>
      <c r="CZ88" s="935"/>
      <c r="DA88" s="936"/>
      <c r="DB88" s="934"/>
      <c r="DC88" s="935"/>
      <c r="DD88" s="935"/>
      <c r="DE88" s="935"/>
      <c r="DF88" s="936"/>
      <c r="DG88" s="934"/>
      <c r="DH88" s="935"/>
      <c r="DI88" s="935"/>
      <c r="DJ88" s="935"/>
      <c r="DK88" s="936"/>
      <c r="DL88" s="934"/>
      <c r="DM88" s="935"/>
      <c r="DN88" s="935"/>
      <c r="DO88" s="935"/>
      <c r="DP88" s="936"/>
      <c r="DQ88" s="934"/>
      <c r="DR88" s="935"/>
      <c r="DS88" s="935"/>
      <c r="DT88" s="935"/>
      <c r="DU88" s="936"/>
      <c r="DV88" s="923"/>
      <c r="DW88" s="924"/>
      <c r="DX88" s="924"/>
      <c r="DY88" s="924"/>
      <c r="DZ88" s="925"/>
      <c r="EA88" s="231"/>
    </row>
    <row r="89" spans="1:131" ht="26.25" hidden="1" customHeight="1" x14ac:dyDescent="0.2">
      <c r="A89" s="247"/>
      <c r="B89" s="248"/>
      <c r="C89" s="248"/>
      <c r="D89" s="248"/>
      <c r="E89" s="248"/>
      <c r="F89" s="248"/>
      <c r="G89" s="248"/>
      <c r="H89" s="248"/>
      <c r="I89" s="248"/>
      <c r="J89" s="248"/>
      <c r="K89" s="248"/>
      <c r="L89" s="248"/>
      <c r="M89" s="248"/>
      <c r="N89" s="248"/>
      <c r="O89" s="248"/>
      <c r="P89" s="248"/>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50"/>
      <c r="BA89" s="250"/>
      <c r="BB89" s="250"/>
      <c r="BC89" s="250"/>
      <c r="BD89" s="250"/>
      <c r="BE89" s="243"/>
      <c r="BF89" s="243"/>
      <c r="BG89" s="243"/>
      <c r="BH89" s="243"/>
      <c r="BI89" s="243"/>
      <c r="BJ89" s="243"/>
      <c r="BK89" s="243"/>
      <c r="BL89" s="243"/>
      <c r="BM89" s="243"/>
      <c r="BN89" s="243"/>
      <c r="BO89" s="243"/>
      <c r="BP89" s="243"/>
      <c r="BQ89" s="240">
        <v>83</v>
      </c>
      <c r="BR89" s="245"/>
      <c r="BS89" s="923"/>
      <c r="BT89" s="924"/>
      <c r="BU89" s="924"/>
      <c r="BV89" s="924"/>
      <c r="BW89" s="924"/>
      <c r="BX89" s="924"/>
      <c r="BY89" s="924"/>
      <c r="BZ89" s="924"/>
      <c r="CA89" s="924"/>
      <c r="CB89" s="924"/>
      <c r="CC89" s="924"/>
      <c r="CD89" s="924"/>
      <c r="CE89" s="924"/>
      <c r="CF89" s="924"/>
      <c r="CG89" s="933"/>
      <c r="CH89" s="934"/>
      <c r="CI89" s="935"/>
      <c r="CJ89" s="935"/>
      <c r="CK89" s="935"/>
      <c r="CL89" s="936"/>
      <c r="CM89" s="934"/>
      <c r="CN89" s="935"/>
      <c r="CO89" s="935"/>
      <c r="CP89" s="935"/>
      <c r="CQ89" s="936"/>
      <c r="CR89" s="934"/>
      <c r="CS89" s="935"/>
      <c r="CT89" s="935"/>
      <c r="CU89" s="935"/>
      <c r="CV89" s="936"/>
      <c r="CW89" s="934"/>
      <c r="CX89" s="935"/>
      <c r="CY89" s="935"/>
      <c r="CZ89" s="935"/>
      <c r="DA89" s="936"/>
      <c r="DB89" s="934"/>
      <c r="DC89" s="935"/>
      <c r="DD89" s="935"/>
      <c r="DE89" s="935"/>
      <c r="DF89" s="936"/>
      <c r="DG89" s="934"/>
      <c r="DH89" s="935"/>
      <c r="DI89" s="935"/>
      <c r="DJ89" s="935"/>
      <c r="DK89" s="936"/>
      <c r="DL89" s="934"/>
      <c r="DM89" s="935"/>
      <c r="DN89" s="935"/>
      <c r="DO89" s="935"/>
      <c r="DP89" s="936"/>
      <c r="DQ89" s="934"/>
      <c r="DR89" s="935"/>
      <c r="DS89" s="935"/>
      <c r="DT89" s="935"/>
      <c r="DU89" s="936"/>
      <c r="DV89" s="923"/>
      <c r="DW89" s="924"/>
      <c r="DX89" s="924"/>
      <c r="DY89" s="924"/>
      <c r="DZ89" s="925"/>
      <c r="EA89" s="231"/>
    </row>
    <row r="90" spans="1:131" ht="26.25" hidden="1" customHeight="1" x14ac:dyDescent="0.2">
      <c r="A90" s="247"/>
      <c r="B90" s="248"/>
      <c r="C90" s="248"/>
      <c r="D90" s="248"/>
      <c r="E90" s="248"/>
      <c r="F90" s="248"/>
      <c r="G90" s="248"/>
      <c r="H90" s="248"/>
      <c r="I90" s="248"/>
      <c r="J90" s="248"/>
      <c r="K90" s="248"/>
      <c r="L90" s="248"/>
      <c r="M90" s="248"/>
      <c r="N90" s="248"/>
      <c r="O90" s="248"/>
      <c r="P90" s="248"/>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50"/>
      <c r="BA90" s="250"/>
      <c r="BB90" s="250"/>
      <c r="BC90" s="250"/>
      <c r="BD90" s="250"/>
      <c r="BE90" s="243"/>
      <c r="BF90" s="243"/>
      <c r="BG90" s="243"/>
      <c r="BH90" s="243"/>
      <c r="BI90" s="243"/>
      <c r="BJ90" s="243"/>
      <c r="BK90" s="243"/>
      <c r="BL90" s="243"/>
      <c r="BM90" s="243"/>
      <c r="BN90" s="243"/>
      <c r="BO90" s="243"/>
      <c r="BP90" s="243"/>
      <c r="BQ90" s="240">
        <v>84</v>
      </c>
      <c r="BR90" s="245"/>
      <c r="BS90" s="923"/>
      <c r="BT90" s="924"/>
      <c r="BU90" s="924"/>
      <c r="BV90" s="924"/>
      <c r="BW90" s="924"/>
      <c r="BX90" s="924"/>
      <c r="BY90" s="924"/>
      <c r="BZ90" s="924"/>
      <c r="CA90" s="924"/>
      <c r="CB90" s="924"/>
      <c r="CC90" s="924"/>
      <c r="CD90" s="924"/>
      <c r="CE90" s="924"/>
      <c r="CF90" s="924"/>
      <c r="CG90" s="933"/>
      <c r="CH90" s="934"/>
      <c r="CI90" s="935"/>
      <c r="CJ90" s="935"/>
      <c r="CK90" s="935"/>
      <c r="CL90" s="936"/>
      <c r="CM90" s="934"/>
      <c r="CN90" s="935"/>
      <c r="CO90" s="935"/>
      <c r="CP90" s="935"/>
      <c r="CQ90" s="936"/>
      <c r="CR90" s="934"/>
      <c r="CS90" s="935"/>
      <c r="CT90" s="935"/>
      <c r="CU90" s="935"/>
      <c r="CV90" s="936"/>
      <c r="CW90" s="934"/>
      <c r="CX90" s="935"/>
      <c r="CY90" s="935"/>
      <c r="CZ90" s="935"/>
      <c r="DA90" s="936"/>
      <c r="DB90" s="934"/>
      <c r="DC90" s="935"/>
      <c r="DD90" s="935"/>
      <c r="DE90" s="935"/>
      <c r="DF90" s="936"/>
      <c r="DG90" s="934"/>
      <c r="DH90" s="935"/>
      <c r="DI90" s="935"/>
      <c r="DJ90" s="935"/>
      <c r="DK90" s="936"/>
      <c r="DL90" s="934"/>
      <c r="DM90" s="935"/>
      <c r="DN90" s="935"/>
      <c r="DO90" s="935"/>
      <c r="DP90" s="936"/>
      <c r="DQ90" s="934"/>
      <c r="DR90" s="935"/>
      <c r="DS90" s="935"/>
      <c r="DT90" s="935"/>
      <c r="DU90" s="936"/>
      <c r="DV90" s="923"/>
      <c r="DW90" s="924"/>
      <c r="DX90" s="924"/>
      <c r="DY90" s="924"/>
      <c r="DZ90" s="925"/>
      <c r="EA90" s="231"/>
    </row>
    <row r="91" spans="1:131" ht="26.25" hidden="1" customHeight="1" x14ac:dyDescent="0.2">
      <c r="A91" s="247"/>
      <c r="B91" s="248"/>
      <c r="C91" s="248"/>
      <c r="D91" s="248"/>
      <c r="E91" s="248"/>
      <c r="F91" s="248"/>
      <c r="G91" s="248"/>
      <c r="H91" s="248"/>
      <c r="I91" s="248"/>
      <c r="J91" s="248"/>
      <c r="K91" s="248"/>
      <c r="L91" s="248"/>
      <c r="M91" s="248"/>
      <c r="N91" s="248"/>
      <c r="O91" s="248"/>
      <c r="P91" s="248"/>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50"/>
      <c r="BA91" s="250"/>
      <c r="BB91" s="250"/>
      <c r="BC91" s="250"/>
      <c r="BD91" s="250"/>
      <c r="BE91" s="243"/>
      <c r="BF91" s="243"/>
      <c r="BG91" s="243"/>
      <c r="BH91" s="243"/>
      <c r="BI91" s="243"/>
      <c r="BJ91" s="243"/>
      <c r="BK91" s="243"/>
      <c r="BL91" s="243"/>
      <c r="BM91" s="243"/>
      <c r="BN91" s="243"/>
      <c r="BO91" s="243"/>
      <c r="BP91" s="243"/>
      <c r="BQ91" s="240">
        <v>85</v>
      </c>
      <c r="BR91" s="245"/>
      <c r="BS91" s="923"/>
      <c r="BT91" s="924"/>
      <c r="BU91" s="924"/>
      <c r="BV91" s="924"/>
      <c r="BW91" s="924"/>
      <c r="BX91" s="924"/>
      <c r="BY91" s="924"/>
      <c r="BZ91" s="924"/>
      <c r="CA91" s="924"/>
      <c r="CB91" s="924"/>
      <c r="CC91" s="924"/>
      <c r="CD91" s="924"/>
      <c r="CE91" s="924"/>
      <c r="CF91" s="924"/>
      <c r="CG91" s="933"/>
      <c r="CH91" s="934"/>
      <c r="CI91" s="935"/>
      <c r="CJ91" s="935"/>
      <c r="CK91" s="935"/>
      <c r="CL91" s="936"/>
      <c r="CM91" s="934"/>
      <c r="CN91" s="935"/>
      <c r="CO91" s="935"/>
      <c r="CP91" s="935"/>
      <c r="CQ91" s="936"/>
      <c r="CR91" s="934"/>
      <c r="CS91" s="935"/>
      <c r="CT91" s="935"/>
      <c r="CU91" s="935"/>
      <c r="CV91" s="936"/>
      <c r="CW91" s="934"/>
      <c r="CX91" s="935"/>
      <c r="CY91" s="935"/>
      <c r="CZ91" s="935"/>
      <c r="DA91" s="936"/>
      <c r="DB91" s="934"/>
      <c r="DC91" s="935"/>
      <c r="DD91" s="935"/>
      <c r="DE91" s="935"/>
      <c r="DF91" s="936"/>
      <c r="DG91" s="934"/>
      <c r="DH91" s="935"/>
      <c r="DI91" s="935"/>
      <c r="DJ91" s="935"/>
      <c r="DK91" s="936"/>
      <c r="DL91" s="934"/>
      <c r="DM91" s="935"/>
      <c r="DN91" s="935"/>
      <c r="DO91" s="935"/>
      <c r="DP91" s="936"/>
      <c r="DQ91" s="934"/>
      <c r="DR91" s="935"/>
      <c r="DS91" s="935"/>
      <c r="DT91" s="935"/>
      <c r="DU91" s="936"/>
      <c r="DV91" s="923"/>
      <c r="DW91" s="924"/>
      <c r="DX91" s="924"/>
      <c r="DY91" s="924"/>
      <c r="DZ91" s="925"/>
      <c r="EA91" s="231"/>
    </row>
    <row r="92" spans="1:131" ht="26.25" hidden="1" customHeight="1" x14ac:dyDescent="0.2">
      <c r="A92" s="247"/>
      <c r="B92" s="248"/>
      <c r="C92" s="248"/>
      <c r="D92" s="248"/>
      <c r="E92" s="248"/>
      <c r="F92" s="248"/>
      <c r="G92" s="248"/>
      <c r="H92" s="248"/>
      <c r="I92" s="248"/>
      <c r="J92" s="248"/>
      <c r="K92" s="248"/>
      <c r="L92" s="248"/>
      <c r="M92" s="248"/>
      <c r="N92" s="248"/>
      <c r="O92" s="248"/>
      <c r="P92" s="248"/>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50"/>
      <c r="BA92" s="250"/>
      <c r="BB92" s="250"/>
      <c r="BC92" s="250"/>
      <c r="BD92" s="250"/>
      <c r="BE92" s="243"/>
      <c r="BF92" s="243"/>
      <c r="BG92" s="243"/>
      <c r="BH92" s="243"/>
      <c r="BI92" s="243"/>
      <c r="BJ92" s="243"/>
      <c r="BK92" s="243"/>
      <c r="BL92" s="243"/>
      <c r="BM92" s="243"/>
      <c r="BN92" s="243"/>
      <c r="BO92" s="243"/>
      <c r="BP92" s="243"/>
      <c r="BQ92" s="240">
        <v>86</v>
      </c>
      <c r="BR92" s="245"/>
      <c r="BS92" s="923"/>
      <c r="BT92" s="924"/>
      <c r="BU92" s="924"/>
      <c r="BV92" s="924"/>
      <c r="BW92" s="924"/>
      <c r="BX92" s="924"/>
      <c r="BY92" s="924"/>
      <c r="BZ92" s="924"/>
      <c r="CA92" s="924"/>
      <c r="CB92" s="924"/>
      <c r="CC92" s="924"/>
      <c r="CD92" s="924"/>
      <c r="CE92" s="924"/>
      <c r="CF92" s="924"/>
      <c r="CG92" s="933"/>
      <c r="CH92" s="934"/>
      <c r="CI92" s="935"/>
      <c r="CJ92" s="935"/>
      <c r="CK92" s="935"/>
      <c r="CL92" s="936"/>
      <c r="CM92" s="934"/>
      <c r="CN92" s="935"/>
      <c r="CO92" s="935"/>
      <c r="CP92" s="935"/>
      <c r="CQ92" s="936"/>
      <c r="CR92" s="934"/>
      <c r="CS92" s="935"/>
      <c r="CT92" s="935"/>
      <c r="CU92" s="935"/>
      <c r="CV92" s="936"/>
      <c r="CW92" s="934"/>
      <c r="CX92" s="935"/>
      <c r="CY92" s="935"/>
      <c r="CZ92" s="935"/>
      <c r="DA92" s="936"/>
      <c r="DB92" s="934"/>
      <c r="DC92" s="935"/>
      <c r="DD92" s="935"/>
      <c r="DE92" s="935"/>
      <c r="DF92" s="936"/>
      <c r="DG92" s="934"/>
      <c r="DH92" s="935"/>
      <c r="DI92" s="935"/>
      <c r="DJ92" s="935"/>
      <c r="DK92" s="936"/>
      <c r="DL92" s="934"/>
      <c r="DM92" s="935"/>
      <c r="DN92" s="935"/>
      <c r="DO92" s="935"/>
      <c r="DP92" s="936"/>
      <c r="DQ92" s="934"/>
      <c r="DR92" s="935"/>
      <c r="DS92" s="935"/>
      <c r="DT92" s="935"/>
      <c r="DU92" s="936"/>
      <c r="DV92" s="923"/>
      <c r="DW92" s="924"/>
      <c r="DX92" s="924"/>
      <c r="DY92" s="924"/>
      <c r="DZ92" s="925"/>
      <c r="EA92" s="231"/>
    </row>
    <row r="93" spans="1:131" ht="26.25" hidden="1" customHeight="1" x14ac:dyDescent="0.2">
      <c r="A93" s="247"/>
      <c r="B93" s="248"/>
      <c r="C93" s="248"/>
      <c r="D93" s="248"/>
      <c r="E93" s="248"/>
      <c r="F93" s="248"/>
      <c r="G93" s="248"/>
      <c r="H93" s="248"/>
      <c r="I93" s="248"/>
      <c r="J93" s="248"/>
      <c r="K93" s="248"/>
      <c r="L93" s="248"/>
      <c r="M93" s="248"/>
      <c r="N93" s="248"/>
      <c r="O93" s="248"/>
      <c r="P93" s="248"/>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50"/>
      <c r="BA93" s="250"/>
      <c r="BB93" s="250"/>
      <c r="BC93" s="250"/>
      <c r="BD93" s="250"/>
      <c r="BE93" s="243"/>
      <c r="BF93" s="243"/>
      <c r="BG93" s="243"/>
      <c r="BH93" s="243"/>
      <c r="BI93" s="243"/>
      <c r="BJ93" s="243"/>
      <c r="BK93" s="243"/>
      <c r="BL93" s="243"/>
      <c r="BM93" s="243"/>
      <c r="BN93" s="243"/>
      <c r="BO93" s="243"/>
      <c r="BP93" s="243"/>
      <c r="BQ93" s="240">
        <v>87</v>
      </c>
      <c r="BR93" s="245"/>
      <c r="BS93" s="923"/>
      <c r="BT93" s="924"/>
      <c r="BU93" s="924"/>
      <c r="BV93" s="924"/>
      <c r="BW93" s="924"/>
      <c r="BX93" s="924"/>
      <c r="BY93" s="924"/>
      <c r="BZ93" s="924"/>
      <c r="CA93" s="924"/>
      <c r="CB93" s="924"/>
      <c r="CC93" s="924"/>
      <c r="CD93" s="924"/>
      <c r="CE93" s="924"/>
      <c r="CF93" s="924"/>
      <c r="CG93" s="933"/>
      <c r="CH93" s="934"/>
      <c r="CI93" s="935"/>
      <c r="CJ93" s="935"/>
      <c r="CK93" s="935"/>
      <c r="CL93" s="936"/>
      <c r="CM93" s="934"/>
      <c r="CN93" s="935"/>
      <c r="CO93" s="935"/>
      <c r="CP93" s="935"/>
      <c r="CQ93" s="936"/>
      <c r="CR93" s="934"/>
      <c r="CS93" s="935"/>
      <c r="CT93" s="935"/>
      <c r="CU93" s="935"/>
      <c r="CV93" s="936"/>
      <c r="CW93" s="934"/>
      <c r="CX93" s="935"/>
      <c r="CY93" s="935"/>
      <c r="CZ93" s="935"/>
      <c r="DA93" s="936"/>
      <c r="DB93" s="934"/>
      <c r="DC93" s="935"/>
      <c r="DD93" s="935"/>
      <c r="DE93" s="935"/>
      <c r="DF93" s="936"/>
      <c r="DG93" s="934"/>
      <c r="DH93" s="935"/>
      <c r="DI93" s="935"/>
      <c r="DJ93" s="935"/>
      <c r="DK93" s="936"/>
      <c r="DL93" s="934"/>
      <c r="DM93" s="935"/>
      <c r="DN93" s="935"/>
      <c r="DO93" s="935"/>
      <c r="DP93" s="936"/>
      <c r="DQ93" s="934"/>
      <c r="DR93" s="935"/>
      <c r="DS93" s="935"/>
      <c r="DT93" s="935"/>
      <c r="DU93" s="936"/>
      <c r="DV93" s="923"/>
      <c r="DW93" s="924"/>
      <c r="DX93" s="924"/>
      <c r="DY93" s="924"/>
      <c r="DZ93" s="925"/>
      <c r="EA93" s="231"/>
    </row>
    <row r="94" spans="1:131" ht="26.25" hidden="1" customHeight="1" x14ac:dyDescent="0.2">
      <c r="A94" s="247"/>
      <c r="B94" s="248"/>
      <c r="C94" s="248"/>
      <c r="D94" s="248"/>
      <c r="E94" s="248"/>
      <c r="F94" s="248"/>
      <c r="G94" s="248"/>
      <c r="H94" s="248"/>
      <c r="I94" s="248"/>
      <c r="J94" s="248"/>
      <c r="K94" s="248"/>
      <c r="L94" s="248"/>
      <c r="M94" s="248"/>
      <c r="N94" s="248"/>
      <c r="O94" s="248"/>
      <c r="P94" s="248"/>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50"/>
      <c r="BA94" s="250"/>
      <c r="BB94" s="250"/>
      <c r="BC94" s="250"/>
      <c r="BD94" s="250"/>
      <c r="BE94" s="243"/>
      <c r="BF94" s="243"/>
      <c r="BG94" s="243"/>
      <c r="BH94" s="243"/>
      <c r="BI94" s="243"/>
      <c r="BJ94" s="243"/>
      <c r="BK94" s="243"/>
      <c r="BL94" s="243"/>
      <c r="BM94" s="243"/>
      <c r="BN94" s="243"/>
      <c r="BO94" s="243"/>
      <c r="BP94" s="243"/>
      <c r="BQ94" s="240">
        <v>88</v>
      </c>
      <c r="BR94" s="245"/>
      <c r="BS94" s="923"/>
      <c r="BT94" s="924"/>
      <c r="BU94" s="924"/>
      <c r="BV94" s="924"/>
      <c r="BW94" s="924"/>
      <c r="BX94" s="924"/>
      <c r="BY94" s="924"/>
      <c r="BZ94" s="924"/>
      <c r="CA94" s="924"/>
      <c r="CB94" s="924"/>
      <c r="CC94" s="924"/>
      <c r="CD94" s="924"/>
      <c r="CE94" s="924"/>
      <c r="CF94" s="924"/>
      <c r="CG94" s="933"/>
      <c r="CH94" s="934"/>
      <c r="CI94" s="935"/>
      <c r="CJ94" s="935"/>
      <c r="CK94" s="935"/>
      <c r="CL94" s="936"/>
      <c r="CM94" s="934"/>
      <c r="CN94" s="935"/>
      <c r="CO94" s="935"/>
      <c r="CP94" s="935"/>
      <c r="CQ94" s="936"/>
      <c r="CR94" s="934"/>
      <c r="CS94" s="935"/>
      <c r="CT94" s="935"/>
      <c r="CU94" s="935"/>
      <c r="CV94" s="936"/>
      <c r="CW94" s="934"/>
      <c r="CX94" s="935"/>
      <c r="CY94" s="935"/>
      <c r="CZ94" s="935"/>
      <c r="DA94" s="936"/>
      <c r="DB94" s="934"/>
      <c r="DC94" s="935"/>
      <c r="DD94" s="935"/>
      <c r="DE94" s="935"/>
      <c r="DF94" s="936"/>
      <c r="DG94" s="934"/>
      <c r="DH94" s="935"/>
      <c r="DI94" s="935"/>
      <c r="DJ94" s="935"/>
      <c r="DK94" s="936"/>
      <c r="DL94" s="934"/>
      <c r="DM94" s="935"/>
      <c r="DN94" s="935"/>
      <c r="DO94" s="935"/>
      <c r="DP94" s="936"/>
      <c r="DQ94" s="934"/>
      <c r="DR94" s="935"/>
      <c r="DS94" s="935"/>
      <c r="DT94" s="935"/>
      <c r="DU94" s="936"/>
      <c r="DV94" s="923"/>
      <c r="DW94" s="924"/>
      <c r="DX94" s="924"/>
      <c r="DY94" s="924"/>
      <c r="DZ94" s="925"/>
      <c r="EA94" s="231"/>
    </row>
    <row r="95" spans="1:131" ht="26.25" hidden="1" customHeight="1" x14ac:dyDescent="0.2">
      <c r="A95" s="247"/>
      <c r="B95" s="248"/>
      <c r="C95" s="248"/>
      <c r="D95" s="248"/>
      <c r="E95" s="248"/>
      <c r="F95" s="248"/>
      <c r="G95" s="248"/>
      <c r="H95" s="248"/>
      <c r="I95" s="248"/>
      <c r="J95" s="248"/>
      <c r="K95" s="248"/>
      <c r="L95" s="248"/>
      <c r="M95" s="248"/>
      <c r="N95" s="248"/>
      <c r="O95" s="248"/>
      <c r="P95" s="248"/>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50"/>
      <c r="BA95" s="250"/>
      <c r="BB95" s="250"/>
      <c r="BC95" s="250"/>
      <c r="BD95" s="250"/>
      <c r="BE95" s="243"/>
      <c r="BF95" s="243"/>
      <c r="BG95" s="243"/>
      <c r="BH95" s="243"/>
      <c r="BI95" s="243"/>
      <c r="BJ95" s="243"/>
      <c r="BK95" s="243"/>
      <c r="BL95" s="243"/>
      <c r="BM95" s="243"/>
      <c r="BN95" s="243"/>
      <c r="BO95" s="243"/>
      <c r="BP95" s="243"/>
      <c r="BQ95" s="240">
        <v>89</v>
      </c>
      <c r="BR95" s="245"/>
      <c r="BS95" s="923"/>
      <c r="BT95" s="924"/>
      <c r="BU95" s="924"/>
      <c r="BV95" s="924"/>
      <c r="BW95" s="924"/>
      <c r="BX95" s="924"/>
      <c r="BY95" s="924"/>
      <c r="BZ95" s="924"/>
      <c r="CA95" s="924"/>
      <c r="CB95" s="924"/>
      <c r="CC95" s="924"/>
      <c r="CD95" s="924"/>
      <c r="CE95" s="924"/>
      <c r="CF95" s="924"/>
      <c r="CG95" s="933"/>
      <c r="CH95" s="934"/>
      <c r="CI95" s="935"/>
      <c r="CJ95" s="935"/>
      <c r="CK95" s="935"/>
      <c r="CL95" s="936"/>
      <c r="CM95" s="934"/>
      <c r="CN95" s="935"/>
      <c r="CO95" s="935"/>
      <c r="CP95" s="935"/>
      <c r="CQ95" s="936"/>
      <c r="CR95" s="934"/>
      <c r="CS95" s="935"/>
      <c r="CT95" s="935"/>
      <c r="CU95" s="935"/>
      <c r="CV95" s="936"/>
      <c r="CW95" s="934"/>
      <c r="CX95" s="935"/>
      <c r="CY95" s="935"/>
      <c r="CZ95" s="935"/>
      <c r="DA95" s="936"/>
      <c r="DB95" s="934"/>
      <c r="DC95" s="935"/>
      <c r="DD95" s="935"/>
      <c r="DE95" s="935"/>
      <c r="DF95" s="936"/>
      <c r="DG95" s="934"/>
      <c r="DH95" s="935"/>
      <c r="DI95" s="935"/>
      <c r="DJ95" s="935"/>
      <c r="DK95" s="936"/>
      <c r="DL95" s="934"/>
      <c r="DM95" s="935"/>
      <c r="DN95" s="935"/>
      <c r="DO95" s="935"/>
      <c r="DP95" s="936"/>
      <c r="DQ95" s="934"/>
      <c r="DR95" s="935"/>
      <c r="DS95" s="935"/>
      <c r="DT95" s="935"/>
      <c r="DU95" s="936"/>
      <c r="DV95" s="923"/>
      <c r="DW95" s="924"/>
      <c r="DX95" s="924"/>
      <c r="DY95" s="924"/>
      <c r="DZ95" s="925"/>
      <c r="EA95" s="231"/>
    </row>
    <row r="96" spans="1:131" ht="26.25" hidden="1" customHeight="1" x14ac:dyDescent="0.2">
      <c r="A96" s="247"/>
      <c r="B96" s="248"/>
      <c r="C96" s="248"/>
      <c r="D96" s="248"/>
      <c r="E96" s="248"/>
      <c r="F96" s="248"/>
      <c r="G96" s="248"/>
      <c r="H96" s="248"/>
      <c r="I96" s="248"/>
      <c r="J96" s="248"/>
      <c r="K96" s="248"/>
      <c r="L96" s="248"/>
      <c r="M96" s="248"/>
      <c r="N96" s="248"/>
      <c r="O96" s="248"/>
      <c r="P96" s="248"/>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50"/>
      <c r="BA96" s="250"/>
      <c r="BB96" s="250"/>
      <c r="BC96" s="250"/>
      <c r="BD96" s="250"/>
      <c r="BE96" s="243"/>
      <c r="BF96" s="243"/>
      <c r="BG96" s="243"/>
      <c r="BH96" s="243"/>
      <c r="BI96" s="243"/>
      <c r="BJ96" s="243"/>
      <c r="BK96" s="243"/>
      <c r="BL96" s="243"/>
      <c r="BM96" s="243"/>
      <c r="BN96" s="243"/>
      <c r="BO96" s="243"/>
      <c r="BP96" s="243"/>
      <c r="BQ96" s="240">
        <v>90</v>
      </c>
      <c r="BR96" s="245"/>
      <c r="BS96" s="923"/>
      <c r="BT96" s="924"/>
      <c r="BU96" s="924"/>
      <c r="BV96" s="924"/>
      <c r="BW96" s="924"/>
      <c r="BX96" s="924"/>
      <c r="BY96" s="924"/>
      <c r="BZ96" s="924"/>
      <c r="CA96" s="924"/>
      <c r="CB96" s="924"/>
      <c r="CC96" s="924"/>
      <c r="CD96" s="924"/>
      <c r="CE96" s="924"/>
      <c r="CF96" s="924"/>
      <c r="CG96" s="933"/>
      <c r="CH96" s="934"/>
      <c r="CI96" s="935"/>
      <c r="CJ96" s="935"/>
      <c r="CK96" s="935"/>
      <c r="CL96" s="936"/>
      <c r="CM96" s="934"/>
      <c r="CN96" s="935"/>
      <c r="CO96" s="935"/>
      <c r="CP96" s="935"/>
      <c r="CQ96" s="936"/>
      <c r="CR96" s="934"/>
      <c r="CS96" s="935"/>
      <c r="CT96" s="935"/>
      <c r="CU96" s="935"/>
      <c r="CV96" s="936"/>
      <c r="CW96" s="934"/>
      <c r="CX96" s="935"/>
      <c r="CY96" s="935"/>
      <c r="CZ96" s="935"/>
      <c r="DA96" s="936"/>
      <c r="DB96" s="934"/>
      <c r="DC96" s="935"/>
      <c r="DD96" s="935"/>
      <c r="DE96" s="935"/>
      <c r="DF96" s="936"/>
      <c r="DG96" s="934"/>
      <c r="DH96" s="935"/>
      <c r="DI96" s="935"/>
      <c r="DJ96" s="935"/>
      <c r="DK96" s="936"/>
      <c r="DL96" s="934"/>
      <c r="DM96" s="935"/>
      <c r="DN96" s="935"/>
      <c r="DO96" s="935"/>
      <c r="DP96" s="936"/>
      <c r="DQ96" s="934"/>
      <c r="DR96" s="935"/>
      <c r="DS96" s="935"/>
      <c r="DT96" s="935"/>
      <c r="DU96" s="936"/>
      <c r="DV96" s="923"/>
      <c r="DW96" s="924"/>
      <c r="DX96" s="924"/>
      <c r="DY96" s="924"/>
      <c r="DZ96" s="925"/>
      <c r="EA96" s="231"/>
    </row>
    <row r="97" spans="1:131" ht="26.25" hidden="1" customHeight="1" x14ac:dyDescent="0.2">
      <c r="A97" s="247"/>
      <c r="B97" s="248"/>
      <c r="C97" s="248"/>
      <c r="D97" s="248"/>
      <c r="E97" s="248"/>
      <c r="F97" s="248"/>
      <c r="G97" s="248"/>
      <c r="H97" s="248"/>
      <c r="I97" s="248"/>
      <c r="J97" s="248"/>
      <c r="K97" s="248"/>
      <c r="L97" s="248"/>
      <c r="M97" s="248"/>
      <c r="N97" s="248"/>
      <c r="O97" s="248"/>
      <c r="P97" s="248"/>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50"/>
      <c r="BA97" s="250"/>
      <c r="BB97" s="250"/>
      <c r="BC97" s="250"/>
      <c r="BD97" s="250"/>
      <c r="BE97" s="243"/>
      <c r="BF97" s="243"/>
      <c r="BG97" s="243"/>
      <c r="BH97" s="243"/>
      <c r="BI97" s="243"/>
      <c r="BJ97" s="243"/>
      <c r="BK97" s="243"/>
      <c r="BL97" s="243"/>
      <c r="BM97" s="243"/>
      <c r="BN97" s="243"/>
      <c r="BO97" s="243"/>
      <c r="BP97" s="243"/>
      <c r="BQ97" s="240">
        <v>91</v>
      </c>
      <c r="BR97" s="245"/>
      <c r="BS97" s="923"/>
      <c r="BT97" s="924"/>
      <c r="BU97" s="924"/>
      <c r="BV97" s="924"/>
      <c r="BW97" s="924"/>
      <c r="BX97" s="924"/>
      <c r="BY97" s="924"/>
      <c r="BZ97" s="924"/>
      <c r="CA97" s="924"/>
      <c r="CB97" s="924"/>
      <c r="CC97" s="924"/>
      <c r="CD97" s="924"/>
      <c r="CE97" s="924"/>
      <c r="CF97" s="924"/>
      <c r="CG97" s="933"/>
      <c r="CH97" s="934"/>
      <c r="CI97" s="935"/>
      <c r="CJ97" s="935"/>
      <c r="CK97" s="935"/>
      <c r="CL97" s="936"/>
      <c r="CM97" s="934"/>
      <c r="CN97" s="935"/>
      <c r="CO97" s="935"/>
      <c r="CP97" s="935"/>
      <c r="CQ97" s="936"/>
      <c r="CR97" s="934"/>
      <c r="CS97" s="935"/>
      <c r="CT97" s="935"/>
      <c r="CU97" s="935"/>
      <c r="CV97" s="936"/>
      <c r="CW97" s="934"/>
      <c r="CX97" s="935"/>
      <c r="CY97" s="935"/>
      <c r="CZ97" s="935"/>
      <c r="DA97" s="936"/>
      <c r="DB97" s="934"/>
      <c r="DC97" s="935"/>
      <c r="DD97" s="935"/>
      <c r="DE97" s="935"/>
      <c r="DF97" s="936"/>
      <c r="DG97" s="934"/>
      <c r="DH97" s="935"/>
      <c r="DI97" s="935"/>
      <c r="DJ97" s="935"/>
      <c r="DK97" s="936"/>
      <c r="DL97" s="934"/>
      <c r="DM97" s="935"/>
      <c r="DN97" s="935"/>
      <c r="DO97" s="935"/>
      <c r="DP97" s="936"/>
      <c r="DQ97" s="934"/>
      <c r="DR97" s="935"/>
      <c r="DS97" s="935"/>
      <c r="DT97" s="935"/>
      <c r="DU97" s="936"/>
      <c r="DV97" s="923"/>
      <c r="DW97" s="924"/>
      <c r="DX97" s="924"/>
      <c r="DY97" s="924"/>
      <c r="DZ97" s="925"/>
      <c r="EA97" s="231"/>
    </row>
    <row r="98" spans="1:131" ht="26.25" hidden="1" customHeight="1" x14ac:dyDescent="0.2">
      <c r="A98" s="247"/>
      <c r="B98" s="248"/>
      <c r="C98" s="248"/>
      <c r="D98" s="248"/>
      <c r="E98" s="248"/>
      <c r="F98" s="248"/>
      <c r="G98" s="248"/>
      <c r="H98" s="248"/>
      <c r="I98" s="248"/>
      <c r="J98" s="248"/>
      <c r="K98" s="248"/>
      <c r="L98" s="248"/>
      <c r="M98" s="248"/>
      <c r="N98" s="248"/>
      <c r="O98" s="248"/>
      <c r="P98" s="248"/>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50"/>
      <c r="BA98" s="250"/>
      <c r="BB98" s="250"/>
      <c r="BC98" s="250"/>
      <c r="BD98" s="250"/>
      <c r="BE98" s="243"/>
      <c r="BF98" s="243"/>
      <c r="BG98" s="243"/>
      <c r="BH98" s="243"/>
      <c r="BI98" s="243"/>
      <c r="BJ98" s="243"/>
      <c r="BK98" s="243"/>
      <c r="BL98" s="243"/>
      <c r="BM98" s="243"/>
      <c r="BN98" s="243"/>
      <c r="BO98" s="243"/>
      <c r="BP98" s="243"/>
      <c r="BQ98" s="240">
        <v>92</v>
      </c>
      <c r="BR98" s="245"/>
      <c r="BS98" s="923"/>
      <c r="BT98" s="924"/>
      <c r="BU98" s="924"/>
      <c r="BV98" s="924"/>
      <c r="BW98" s="924"/>
      <c r="BX98" s="924"/>
      <c r="BY98" s="924"/>
      <c r="BZ98" s="924"/>
      <c r="CA98" s="924"/>
      <c r="CB98" s="924"/>
      <c r="CC98" s="924"/>
      <c r="CD98" s="924"/>
      <c r="CE98" s="924"/>
      <c r="CF98" s="924"/>
      <c r="CG98" s="933"/>
      <c r="CH98" s="934"/>
      <c r="CI98" s="935"/>
      <c r="CJ98" s="935"/>
      <c r="CK98" s="935"/>
      <c r="CL98" s="936"/>
      <c r="CM98" s="934"/>
      <c r="CN98" s="935"/>
      <c r="CO98" s="935"/>
      <c r="CP98" s="935"/>
      <c r="CQ98" s="936"/>
      <c r="CR98" s="934"/>
      <c r="CS98" s="935"/>
      <c r="CT98" s="935"/>
      <c r="CU98" s="935"/>
      <c r="CV98" s="936"/>
      <c r="CW98" s="934"/>
      <c r="CX98" s="935"/>
      <c r="CY98" s="935"/>
      <c r="CZ98" s="935"/>
      <c r="DA98" s="936"/>
      <c r="DB98" s="934"/>
      <c r="DC98" s="935"/>
      <c r="DD98" s="935"/>
      <c r="DE98" s="935"/>
      <c r="DF98" s="936"/>
      <c r="DG98" s="934"/>
      <c r="DH98" s="935"/>
      <c r="DI98" s="935"/>
      <c r="DJ98" s="935"/>
      <c r="DK98" s="936"/>
      <c r="DL98" s="934"/>
      <c r="DM98" s="935"/>
      <c r="DN98" s="935"/>
      <c r="DO98" s="935"/>
      <c r="DP98" s="936"/>
      <c r="DQ98" s="934"/>
      <c r="DR98" s="935"/>
      <c r="DS98" s="935"/>
      <c r="DT98" s="935"/>
      <c r="DU98" s="936"/>
      <c r="DV98" s="923"/>
      <c r="DW98" s="924"/>
      <c r="DX98" s="924"/>
      <c r="DY98" s="924"/>
      <c r="DZ98" s="925"/>
      <c r="EA98" s="231"/>
    </row>
    <row r="99" spans="1:131" ht="26.25" hidden="1" customHeight="1" x14ac:dyDescent="0.2">
      <c r="A99" s="247"/>
      <c r="B99" s="248"/>
      <c r="C99" s="248"/>
      <c r="D99" s="248"/>
      <c r="E99" s="248"/>
      <c r="F99" s="248"/>
      <c r="G99" s="248"/>
      <c r="H99" s="248"/>
      <c r="I99" s="248"/>
      <c r="J99" s="248"/>
      <c r="K99" s="248"/>
      <c r="L99" s="248"/>
      <c r="M99" s="248"/>
      <c r="N99" s="248"/>
      <c r="O99" s="248"/>
      <c r="P99" s="248"/>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50"/>
      <c r="BA99" s="250"/>
      <c r="BB99" s="250"/>
      <c r="BC99" s="250"/>
      <c r="BD99" s="250"/>
      <c r="BE99" s="243"/>
      <c r="BF99" s="243"/>
      <c r="BG99" s="243"/>
      <c r="BH99" s="243"/>
      <c r="BI99" s="243"/>
      <c r="BJ99" s="243"/>
      <c r="BK99" s="243"/>
      <c r="BL99" s="243"/>
      <c r="BM99" s="243"/>
      <c r="BN99" s="243"/>
      <c r="BO99" s="243"/>
      <c r="BP99" s="243"/>
      <c r="BQ99" s="240">
        <v>93</v>
      </c>
      <c r="BR99" s="245"/>
      <c r="BS99" s="923"/>
      <c r="BT99" s="924"/>
      <c r="BU99" s="924"/>
      <c r="BV99" s="924"/>
      <c r="BW99" s="924"/>
      <c r="BX99" s="924"/>
      <c r="BY99" s="924"/>
      <c r="BZ99" s="924"/>
      <c r="CA99" s="924"/>
      <c r="CB99" s="924"/>
      <c r="CC99" s="924"/>
      <c r="CD99" s="924"/>
      <c r="CE99" s="924"/>
      <c r="CF99" s="924"/>
      <c r="CG99" s="933"/>
      <c r="CH99" s="934"/>
      <c r="CI99" s="935"/>
      <c r="CJ99" s="935"/>
      <c r="CK99" s="935"/>
      <c r="CL99" s="936"/>
      <c r="CM99" s="934"/>
      <c r="CN99" s="935"/>
      <c r="CO99" s="935"/>
      <c r="CP99" s="935"/>
      <c r="CQ99" s="936"/>
      <c r="CR99" s="934"/>
      <c r="CS99" s="935"/>
      <c r="CT99" s="935"/>
      <c r="CU99" s="935"/>
      <c r="CV99" s="936"/>
      <c r="CW99" s="934"/>
      <c r="CX99" s="935"/>
      <c r="CY99" s="935"/>
      <c r="CZ99" s="935"/>
      <c r="DA99" s="936"/>
      <c r="DB99" s="934"/>
      <c r="DC99" s="935"/>
      <c r="DD99" s="935"/>
      <c r="DE99" s="935"/>
      <c r="DF99" s="936"/>
      <c r="DG99" s="934"/>
      <c r="DH99" s="935"/>
      <c r="DI99" s="935"/>
      <c r="DJ99" s="935"/>
      <c r="DK99" s="936"/>
      <c r="DL99" s="934"/>
      <c r="DM99" s="935"/>
      <c r="DN99" s="935"/>
      <c r="DO99" s="935"/>
      <c r="DP99" s="936"/>
      <c r="DQ99" s="934"/>
      <c r="DR99" s="935"/>
      <c r="DS99" s="935"/>
      <c r="DT99" s="935"/>
      <c r="DU99" s="936"/>
      <c r="DV99" s="923"/>
      <c r="DW99" s="924"/>
      <c r="DX99" s="924"/>
      <c r="DY99" s="924"/>
      <c r="DZ99" s="925"/>
      <c r="EA99" s="231"/>
    </row>
    <row r="100" spans="1:131" ht="26.25" hidden="1" customHeight="1" x14ac:dyDescent="0.2">
      <c r="A100" s="247"/>
      <c r="B100" s="248"/>
      <c r="C100" s="248"/>
      <c r="D100" s="248"/>
      <c r="E100" s="248"/>
      <c r="F100" s="248"/>
      <c r="G100" s="248"/>
      <c r="H100" s="248"/>
      <c r="I100" s="248"/>
      <c r="J100" s="248"/>
      <c r="K100" s="248"/>
      <c r="L100" s="248"/>
      <c r="M100" s="248"/>
      <c r="N100" s="248"/>
      <c r="O100" s="248"/>
      <c r="P100" s="248"/>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50"/>
      <c r="BA100" s="250"/>
      <c r="BB100" s="250"/>
      <c r="BC100" s="250"/>
      <c r="BD100" s="250"/>
      <c r="BE100" s="243"/>
      <c r="BF100" s="243"/>
      <c r="BG100" s="243"/>
      <c r="BH100" s="243"/>
      <c r="BI100" s="243"/>
      <c r="BJ100" s="243"/>
      <c r="BK100" s="243"/>
      <c r="BL100" s="243"/>
      <c r="BM100" s="243"/>
      <c r="BN100" s="243"/>
      <c r="BO100" s="243"/>
      <c r="BP100" s="243"/>
      <c r="BQ100" s="240">
        <v>94</v>
      </c>
      <c r="BR100" s="245"/>
      <c r="BS100" s="923"/>
      <c r="BT100" s="924"/>
      <c r="BU100" s="924"/>
      <c r="BV100" s="924"/>
      <c r="BW100" s="924"/>
      <c r="BX100" s="924"/>
      <c r="BY100" s="924"/>
      <c r="BZ100" s="924"/>
      <c r="CA100" s="924"/>
      <c r="CB100" s="924"/>
      <c r="CC100" s="924"/>
      <c r="CD100" s="924"/>
      <c r="CE100" s="924"/>
      <c r="CF100" s="924"/>
      <c r="CG100" s="933"/>
      <c r="CH100" s="934"/>
      <c r="CI100" s="935"/>
      <c r="CJ100" s="935"/>
      <c r="CK100" s="935"/>
      <c r="CL100" s="936"/>
      <c r="CM100" s="934"/>
      <c r="CN100" s="935"/>
      <c r="CO100" s="935"/>
      <c r="CP100" s="935"/>
      <c r="CQ100" s="936"/>
      <c r="CR100" s="934"/>
      <c r="CS100" s="935"/>
      <c r="CT100" s="935"/>
      <c r="CU100" s="935"/>
      <c r="CV100" s="936"/>
      <c r="CW100" s="934"/>
      <c r="CX100" s="935"/>
      <c r="CY100" s="935"/>
      <c r="CZ100" s="935"/>
      <c r="DA100" s="936"/>
      <c r="DB100" s="934"/>
      <c r="DC100" s="935"/>
      <c r="DD100" s="935"/>
      <c r="DE100" s="935"/>
      <c r="DF100" s="936"/>
      <c r="DG100" s="934"/>
      <c r="DH100" s="935"/>
      <c r="DI100" s="935"/>
      <c r="DJ100" s="935"/>
      <c r="DK100" s="936"/>
      <c r="DL100" s="934"/>
      <c r="DM100" s="935"/>
      <c r="DN100" s="935"/>
      <c r="DO100" s="935"/>
      <c r="DP100" s="936"/>
      <c r="DQ100" s="934"/>
      <c r="DR100" s="935"/>
      <c r="DS100" s="935"/>
      <c r="DT100" s="935"/>
      <c r="DU100" s="936"/>
      <c r="DV100" s="923"/>
      <c r="DW100" s="924"/>
      <c r="DX100" s="924"/>
      <c r="DY100" s="924"/>
      <c r="DZ100" s="925"/>
      <c r="EA100" s="231"/>
    </row>
    <row r="101" spans="1:131" ht="26.25" hidden="1" customHeight="1" x14ac:dyDescent="0.2">
      <c r="A101" s="247"/>
      <c r="B101" s="248"/>
      <c r="C101" s="248"/>
      <c r="D101" s="248"/>
      <c r="E101" s="248"/>
      <c r="F101" s="248"/>
      <c r="G101" s="248"/>
      <c r="H101" s="248"/>
      <c r="I101" s="248"/>
      <c r="J101" s="248"/>
      <c r="K101" s="248"/>
      <c r="L101" s="248"/>
      <c r="M101" s="248"/>
      <c r="N101" s="248"/>
      <c r="O101" s="248"/>
      <c r="P101" s="248"/>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50"/>
      <c r="BA101" s="250"/>
      <c r="BB101" s="250"/>
      <c r="BC101" s="250"/>
      <c r="BD101" s="250"/>
      <c r="BE101" s="243"/>
      <c r="BF101" s="243"/>
      <c r="BG101" s="243"/>
      <c r="BH101" s="243"/>
      <c r="BI101" s="243"/>
      <c r="BJ101" s="243"/>
      <c r="BK101" s="243"/>
      <c r="BL101" s="243"/>
      <c r="BM101" s="243"/>
      <c r="BN101" s="243"/>
      <c r="BO101" s="243"/>
      <c r="BP101" s="243"/>
      <c r="BQ101" s="240">
        <v>95</v>
      </c>
      <c r="BR101" s="245"/>
      <c r="BS101" s="923"/>
      <c r="BT101" s="924"/>
      <c r="BU101" s="924"/>
      <c r="BV101" s="924"/>
      <c r="BW101" s="924"/>
      <c r="BX101" s="924"/>
      <c r="BY101" s="924"/>
      <c r="BZ101" s="924"/>
      <c r="CA101" s="924"/>
      <c r="CB101" s="924"/>
      <c r="CC101" s="924"/>
      <c r="CD101" s="924"/>
      <c r="CE101" s="924"/>
      <c r="CF101" s="924"/>
      <c r="CG101" s="933"/>
      <c r="CH101" s="934"/>
      <c r="CI101" s="935"/>
      <c r="CJ101" s="935"/>
      <c r="CK101" s="935"/>
      <c r="CL101" s="936"/>
      <c r="CM101" s="934"/>
      <c r="CN101" s="935"/>
      <c r="CO101" s="935"/>
      <c r="CP101" s="935"/>
      <c r="CQ101" s="936"/>
      <c r="CR101" s="934"/>
      <c r="CS101" s="935"/>
      <c r="CT101" s="935"/>
      <c r="CU101" s="935"/>
      <c r="CV101" s="936"/>
      <c r="CW101" s="934"/>
      <c r="CX101" s="935"/>
      <c r="CY101" s="935"/>
      <c r="CZ101" s="935"/>
      <c r="DA101" s="936"/>
      <c r="DB101" s="934"/>
      <c r="DC101" s="935"/>
      <c r="DD101" s="935"/>
      <c r="DE101" s="935"/>
      <c r="DF101" s="936"/>
      <c r="DG101" s="934"/>
      <c r="DH101" s="935"/>
      <c r="DI101" s="935"/>
      <c r="DJ101" s="935"/>
      <c r="DK101" s="936"/>
      <c r="DL101" s="934"/>
      <c r="DM101" s="935"/>
      <c r="DN101" s="935"/>
      <c r="DO101" s="935"/>
      <c r="DP101" s="936"/>
      <c r="DQ101" s="934"/>
      <c r="DR101" s="935"/>
      <c r="DS101" s="935"/>
      <c r="DT101" s="935"/>
      <c r="DU101" s="936"/>
      <c r="DV101" s="923"/>
      <c r="DW101" s="924"/>
      <c r="DX101" s="924"/>
      <c r="DY101" s="924"/>
      <c r="DZ101" s="925"/>
      <c r="EA101" s="231"/>
    </row>
    <row r="102" spans="1:131" ht="26.25" customHeight="1" thickBot="1" x14ac:dyDescent="0.25">
      <c r="A102" s="247"/>
      <c r="B102" s="248"/>
      <c r="C102" s="248"/>
      <c r="D102" s="248"/>
      <c r="E102" s="248"/>
      <c r="F102" s="248"/>
      <c r="G102" s="248"/>
      <c r="H102" s="248"/>
      <c r="I102" s="248"/>
      <c r="J102" s="248"/>
      <c r="K102" s="248"/>
      <c r="L102" s="248"/>
      <c r="M102" s="248"/>
      <c r="N102" s="248"/>
      <c r="O102" s="248"/>
      <c r="P102" s="248"/>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50"/>
      <c r="BA102" s="250"/>
      <c r="BB102" s="250"/>
      <c r="BC102" s="250"/>
      <c r="BD102" s="250"/>
      <c r="BE102" s="243"/>
      <c r="BF102" s="243"/>
      <c r="BG102" s="243"/>
      <c r="BH102" s="243"/>
      <c r="BI102" s="243"/>
      <c r="BJ102" s="243"/>
      <c r="BK102" s="243"/>
      <c r="BL102" s="243"/>
      <c r="BM102" s="243"/>
      <c r="BN102" s="243"/>
      <c r="BO102" s="243"/>
      <c r="BP102" s="243"/>
      <c r="BQ102" s="242" t="s">
        <v>392</v>
      </c>
      <c r="BR102" s="915" t="s">
        <v>426</v>
      </c>
      <c r="BS102" s="916"/>
      <c r="BT102" s="916"/>
      <c r="BU102" s="916"/>
      <c r="BV102" s="916"/>
      <c r="BW102" s="916"/>
      <c r="BX102" s="916"/>
      <c r="BY102" s="916"/>
      <c r="BZ102" s="916"/>
      <c r="CA102" s="916"/>
      <c r="CB102" s="916"/>
      <c r="CC102" s="916"/>
      <c r="CD102" s="916"/>
      <c r="CE102" s="916"/>
      <c r="CF102" s="916"/>
      <c r="CG102" s="926"/>
      <c r="CH102" s="927"/>
      <c r="CI102" s="928"/>
      <c r="CJ102" s="928"/>
      <c r="CK102" s="928"/>
      <c r="CL102" s="929"/>
      <c r="CM102" s="927"/>
      <c r="CN102" s="928"/>
      <c r="CO102" s="928"/>
      <c r="CP102" s="928"/>
      <c r="CQ102" s="929"/>
      <c r="CR102" s="930"/>
      <c r="CS102" s="931"/>
      <c r="CT102" s="931"/>
      <c r="CU102" s="931"/>
      <c r="CV102" s="932"/>
      <c r="CW102" s="930"/>
      <c r="CX102" s="931"/>
      <c r="CY102" s="931"/>
      <c r="CZ102" s="931"/>
      <c r="DA102" s="932"/>
      <c r="DB102" s="930"/>
      <c r="DC102" s="931"/>
      <c r="DD102" s="931"/>
      <c r="DE102" s="931"/>
      <c r="DF102" s="932"/>
      <c r="DG102" s="930"/>
      <c r="DH102" s="931"/>
      <c r="DI102" s="931"/>
      <c r="DJ102" s="931"/>
      <c r="DK102" s="932"/>
      <c r="DL102" s="930"/>
      <c r="DM102" s="931"/>
      <c r="DN102" s="931"/>
      <c r="DO102" s="931"/>
      <c r="DP102" s="932"/>
      <c r="DQ102" s="930"/>
      <c r="DR102" s="931"/>
      <c r="DS102" s="931"/>
      <c r="DT102" s="931"/>
      <c r="DU102" s="932"/>
      <c r="DV102" s="915"/>
      <c r="DW102" s="916"/>
      <c r="DX102" s="916"/>
      <c r="DY102" s="916"/>
      <c r="DZ102" s="917"/>
      <c r="EA102" s="231"/>
    </row>
    <row r="103" spans="1:131" ht="26.25" customHeight="1" x14ac:dyDescent="0.2">
      <c r="A103" s="247"/>
      <c r="B103" s="248"/>
      <c r="C103" s="248"/>
      <c r="D103" s="248"/>
      <c r="E103" s="248"/>
      <c r="F103" s="248"/>
      <c r="G103" s="248"/>
      <c r="H103" s="248"/>
      <c r="I103" s="248"/>
      <c r="J103" s="248"/>
      <c r="K103" s="248"/>
      <c r="L103" s="248"/>
      <c r="M103" s="248"/>
      <c r="N103" s="248"/>
      <c r="O103" s="248"/>
      <c r="P103" s="248"/>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50"/>
      <c r="BA103" s="250"/>
      <c r="BB103" s="250"/>
      <c r="BC103" s="250"/>
      <c r="BD103" s="250"/>
      <c r="BE103" s="243"/>
      <c r="BF103" s="243"/>
      <c r="BG103" s="243"/>
      <c r="BH103" s="243"/>
      <c r="BI103" s="243"/>
      <c r="BJ103" s="243"/>
      <c r="BK103" s="243"/>
      <c r="BL103" s="243"/>
      <c r="BM103" s="243"/>
      <c r="BN103" s="243"/>
      <c r="BO103" s="243"/>
      <c r="BP103" s="243"/>
      <c r="BQ103" s="918" t="s">
        <v>427</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231"/>
    </row>
    <row r="104" spans="1:131" ht="26.25" customHeight="1" x14ac:dyDescent="0.2">
      <c r="A104" s="247"/>
      <c r="B104" s="248"/>
      <c r="C104" s="248"/>
      <c r="D104" s="248"/>
      <c r="E104" s="248"/>
      <c r="F104" s="248"/>
      <c r="G104" s="248"/>
      <c r="H104" s="248"/>
      <c r="I104" s="248"/>
      <c r="J104" s="248"/>
      <c r="K104" s="248"/>
      <c r="L104" s="248"/>
      <c r="M104" s="248"/>
      <c r="N104" s="248"/>
      <c r="O104" s="248"/>
      <c r="P104" s="248"/>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50"/>
      <c r="BA104" s="250"/>
      <c r="BB104" s="250"/>
      <c r="BC104" s="250"/>
      <c r="BD104" s="250"/>
      <c r="BE104" s="243"/>
      <c r="BF104" s="243"/>
      <c r="BG104" s="243"/>
      <c r="BH104" s="243"/>
      <c r="BI104" s="243"/>
      <c r="BJ104" s="243"/>
      <c r="BK104" s="243"/>
      <c r="BL104" s="243"/>
      <c r="BM104" s="243"/>
      <c r="BN104" s="243"/>
      <c r="BO104" s="243"/>
      <c r="BP104" s="243"/>
      <c r="BQ104" s="919" t="s">
        <v>428</v>
      </c>
      <c r="BR104" s="919"/>
      <c r="BS104" s="919"/>
      <c r="BT104" s="919"/>
      <c r="BU104" s="919"/>
      <c r="BV104" s="919"/>
      <c r="BW104" s="919"/>
      <c r="BX104" s="919"/>
      <c r="BY104" s="919"/>
      <c r="BZ104" s="919"/>
      <c r="CA104" s="919"/>
      <c r="CB104" s="919"/>
      <c r="CC104" s="919"/>
      <c r="CD104" s="919"/>
      <c r="CE104" s="919"/>
      <c r="CF104" s="919"/>
      <c r="CG104" s="919"/>
      <c r="CH104" s="919"/>
      <c r="CI104" s="919"/>
      <c r="CJ104" s="919"/>
      <c r="CK104" s="919"/>
      <c r="CL104" s="919"/>
      <c r="CM104" s="919"/>
      <c r="CN104" s="919"/>
      <c r="CO104" s="919"/>
      <c r="CP104" s="919"/>
      <c r="CQ104" s="919"/>
      <c r="CR104" s="919"/>
      <c r="CS104" s="919"/>
      <c r="CT104" s="919"/>
      <c r="CU104" s="919"/>
      <c r="CV104" s="919"/>
      <c r="CW104" s="919"/>
      <c r="CX104" s="919"/>
      <c r="CY104" s="919"/>
      <c r="CZ104" s="919"/>
      <c r="DA104" s="919"/>
      <c r="DB104" s="919"/>
      <c r="DC104" s="919"/>
      <c r="DD104" s="919"/>
      <c r="DE104" s="919"/>
      <c r="DF104" s="919"/>
      <c r="DG104" s="919"/>
      <c r="DH104" s="919"/>
      <c r="DI104" s="919"/>
      <c r="DJ104" s="919"/>
      <c r="DK104" s="919"/>
      <c r="DL104" s="919"/>
      <c r="DM104" s="919"/>
      <c r="DN104" s="919"/>
      <c r="DO104" s="919"/>
      <c r="DP104" s="919"/>
      <c r="DQ104" s="919"/>
      <c r="DR104" s="919"/>
      <c r="DS104" s="919"/>
      <c r="DT104" s="919"/>
      <c r="DU104" s="919"/>
      <c r="DV104" s="919"/>
      <c r="DW104" s="919"/>
      <c r="DX104" s="919"/>
      <c r="DY104" s="919"/>
      <c r="DZ104" s="919"/>
      <c r="EA104" s="231"/>
    </row>
    <row r="105" spans="1:131" ht="11.25" customHeight="1" x14ac:dyDescent="0.2">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2">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5">
      <c r="A107" s="251" t="s">
        <v>429</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430</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31" customFormat="1" ht="26.25" customHeight="1" x14ac:dyDescent="0.2">
      <c r="A108" s="920" t="s">
        <v>431</v>
      </c>
      <c r="B108" s="921"/>
      <c r="C108" s="921"/>
      <c r="D108" s="921"/>
      <c r="E108" s="921"/>
      <c r="F108" s="921"/>
      <c r="G108" s="921"/>
      <c r="H108" s="921"/>
      <c r="I108" s="921"/>
      <c r="J108" s="921"/>
      <c r="K108" s="921"/>
      <c r="L108" s="921"/>
      <c r="M108" s="921"/>
      <c r="N108" s="921"/>
      <c r="O108" s="921"/>
      <c r="P108" s="921"/>
      <c r="Q108" s="921"/>
      <c r="R108" s="921"/>
      <c r="S108" s="921"/>
      <c r="T108" s="921"/>
      <c r="U108" s="921"/>
      <c r="V108" s="921"/>
      <c r="W108" s="921"/>
      <c r="X108" s="921"/>
      <c r="Y108" s="921"/>
      <c r="Z108" s="921"/>
      <c r="AA108" s="921"/>
      <c r="AB108" s="921"/>
      <c r="AC108" s="921"/>
      <c r="AD108" s="921"/>
      <c r="AE108" s="921"/>
      <c r="AF108" s="921"/>
      <c r="AG108" s="921"/>
      <c r="AH108" s="921"/>
      <c r="AI108" s="921"/>
      <c r="AJ108" s="921"/>
      <c r="AK108" s="921"/>
      <c r="AL108" s="921"/>
      <c r="AM108" s="921"/>
      <c r="AN108" s="921"/>
      <c r="AO108" s="921"/>
      <c r="AP108" s="921"/>
      <c r="AQ108" s="921"/>
      <c r="AR108" s="921"/>
      <c r="AS108" s="921"/>
      <c r="AT108" s="922"/>
      <c r="AU108" s="920" t="s">
        <v>432</v>
      </c>
      <c r="AV108" s="921"/>
      <c r="AW108" s="921"/>
      <c r="AX108" s="921"/>
      <c r="AY108" s="921"/>
      <c r="AZ108" s="921"/>
      <c r="BA108" s="921"/>
      <c r="BB108" s="921"/>
      <c r="BC108" s="921"/>
      <c r="BD108" s="921"/>
      <c r="BE108" s="921"/>
      <c r="BF108" s="921"/>
      <c r="BG108" s="921"/>
      <c r="BH108" s="921"/>
      <c r="BI108" s="921"/>
      <c r="BJ108" s="921"/>
      <c r="BK108" s="921"/>
      <c r="BL108" s="921"/>
      <c r="BM108" s="921"/>
      <c r="BN108" s="921"/>
      <c r="BO108" s="921"/>
      <c r="BP108" s="921"/>
      <c r="BQ108" s="921"/>
      <c r="BR108" s="921"/>
      <c r="BS108" s="921"/>
      <c r="BT108" s="921"/>
      <c r="BU108" s="921"/>
      <c r="BV108" s="921"/>
      <c r="BW108" s="921"/>
      <c r="BX108" s="921"/>
      <c r="BY108" s="921"/>
      <c r="BZ108" s="921"/>
      <c r="CA108" s="921"/>
      <c r="CB108" s="921"/>
      <c r="CC108" s="921"/>
      <c r="CD108" s="921"/>
      <c r="CE108" s="921"/>
      <c r="CF108" s="921"/>
      <c r="CG108" s="921"/>
      <c r="CH108" s="921"/>
      <c r="CI108" s="921"/>
      <c r="CJ108" s="921"/>
      <c r="CK108" s="921"/>
      <c r="CL108" s="921"/>
      <c r="CM108" s="921"/>
      <c r="CN108" s="921"/>
      <c r="CO108" s="921"/>
      <c r="CP108" s="921"/>
      <c r="CQ108" s="921"/>
      <c r="CR108" s="921"/>
      <c r="CS108" s="921"/>
      <c r="CT108" s="921"/>
      <c r="CU108" s="921"/>
      <c r="CV108" s="921"/>
      <c r="CW108" s="921"/>
      <c r="CX108" s="921"/>
      <c r="CY108" s="921"/>
      <c r="CZ108" s="921"/>
      <c r="DA108" s="921"/>
      <c r="DB108" s="921"/>
      <c r="DC108" s="921"/>
      <c r="DD108" s="921"/>
      <c r="DE108" s="921"/>
      <c r="DF108" s="921"/>
      <c r="DG108" s="921"/>
      <c r="DH108" s="921"/>
      <c r="DI108" s="921"/>
      <c r="DJ108" s="921"/>
      <c r="DK108" s="921"/>
      <c r="DL108" s="921"/>
      <c r="DM108" s="921"/>
      <c r="DN108" s="921"/>
      <c r="DO108" s="921"/>
      <c r="DP108" s="921"/>
      <c r="DQ108" s="921"/>
      <c r="DR108" s="921"/>
      <c r="DS108" s="921"/>
      <c r="DT108" s="921"/>
      <c r="DU108" s="921"/>
      <c r="DV108" s="921"/>
      <c r="DW108" s="921"/>
      <c r="DX108" s="921"/>
      <c r="DY108" s="921"/>
      <c r="DZ108" s="922"/>
    </row>
    <row r="109" spans="1:131" s="231" customFormat="1" ht="26.25" customHeight="1" x14ac:dyDescent="0.2">
      <c r="A109" s="876" t="s">
        <v>433</v>
      </c>
      <c r="B109" s="877"/>
      <c r="C109" s="877"/>
      <c r="D109" s="877"/>
      <c r="E109" s="877"/>
      <c r="F109" s="877"/>
      <c r="G109" s="877"/>
      <c r="H109" s="877"/>
      <c r="I109" s="877"/>
      <c r="J109" s="877"/>
      <c r="K109" s="877"/>
      <c r="L109" s="877"/>
      <c r="M109" s="877"/>
      <c r="N109" s="877"/>
      <c r="O109" s="877"/>
      <c r="P109" s="877"/>
      <c r="Q109" s="877"/>
      <c r="R109" s="877"/>
      <c r="S109" s="877"/>
      <c r="T109" s="877"/>
      <c r="U109" s="877"/>
      <c r="V109" s="877"/>
      <c r="W109" s="877"/>
      <c r="X109" s="877"/>
      <c r="Y109" s="877"/>
      <c r="Z109" s="878"/>
      <c r="AA109" s="879" t="s">
        <v>434</v>
      </c>
      <c r="AB109" s="877"/>
      <c r="AC109" s="877"/>
      <c r="AD109" s="877"/>
      <c r="AE109" s="878"/>
      <c r="AF109" s="879" t="s">
        <v>435</v>
      </c>
      <c r="AG109" s="877"/>
      <c r="AH109" s="877"/>
      <c r="AI109" s="877"/>
      <c r="AJ109" s="878"/>
      <c r="AK109" s="879" t="s">
        <v>308</v>
      </c>
      <c r="AL109" s="877"/>
      <c r="AM109" s="877"/>
      <c r="AN109" s="877"/>
      <c r="AO109" s="878"/>
      <c r="AP109" s="879" t="s">
        <v>436</v>
      </c>
      <c r="AQ109" s="877"/>
      <c r="AR109" s="877"/>
      <c r="AS109" s="877"/>
      <c r="AT109" s="907"/>
      <c r="AU109" s="876" t="s">
        <v>433</v>
      </c>
      <c r="AV109" s="877"/>
      <c r="AW109" s="877"/>
      <c r="AX109" s="877"/>
      <c r="AY109" s="877"/>
      <c r="AZ109" s="877"/>
      <c r="BA109" s="877"/>
      <c r="BB109" s="877"/>
      <c r="BC109" s="877"/>
      <c r="BD109" s="877"/>
      <c r="BE109" s="877"/>
      <c r="BF109" s="877"/>
      <c r="BG109" s="877"/>
      <c r="BH109" s="877"/>
      <c r="BI109" s="877"/>
      <c r="BJ109" s="877"/>
      <c r="BK109" s="877"/>
      <c r="BL109" s="877"/>
      <c r="BM109" s="877"/>
      <c r="BN109" s="877"/>
      <c r="BO109" s="877"/>
      <c r="BP109" s="878"/>
      <c r="BQ109" s="879" t="s">
        <v>434</v>
      </c>
      <c r="BR109" s="877"/>
      <c r="BS109" s="877"/>
      <c r="BT109" s="877"/>
      <c r="BU109" s="878"/>
      <c r="BV109" s="879" t="s">
        <v>435</v>
      </c>
      <c r="BW109" s="877"/>
      <c r="BX109" s="877"/>
      <c r="BY109" s="877"/>
      <c r="BZ109" s="878"/>
      <c r="CA109" s="879" t="s">
        <v>308</v>
      </c>
      <c r="CB109" s="877"/>
      <c r="CC109" s="877"/>
      <c r="CD109" s="877"/>
      <c r="CE109" s="878"/>
      <c r="CF109" s="914" t="s">
        <v>436</v>
      </c>
      <c r="CG109" s="914"/>
      <c r="CH109" s="914"/>
      <c r="CI109" s="914"/>
      <c r="CJ109" s="914"/>
      <c r="CK109" s="879" t="s">
        <v>437</v>
      </c>
      <c r="CL109" s="877"/>
      <c r="CM109" s="877"/>
      <c r="CN109" s="877"/>
      <c r="CO109" s="877"/>
      <c r="CP109" s="877"/>
      <c r="CQ109" s="877"/>
      <c r="CR109" s="877"/>
      <c r="CS109" s="877"/>
      <c r="CT109" s="877"/>
      <c r="CU109" s="877"/>
      <c r="CV109" s="877"/>
      <c r="CW109" s="877"/>
      <c r="CX109" s="877"/>
      <c r="CY109" s="877"/>
      <c r="CZ109" s="877"/>
      <c r="DA109" s="877"/>
      <c r="DB109" s="877"/>
      <c r="DC109" s="877"/>
      <c r="DD109" s="877"/>
      <c r="DE109" s="877"/>
      <c r="DF109" s="878"/>
      <c r="DG109" s="879" t="s">
        <v>434</v>
      </c>
      <c r="DH109" s="877"/>
      <c r="DI109" s="877"/>
      <c r="DJ109" s="877"/>
      <c r="DK109" s="878"/>
      <c r="DL109" s="879" t="s">
        <v>435</v>
      </c>
      <c r="DM109" s="877"/>
      <c r="DN109" s="877"/>
      <c r="DO109" s="877"/>
      <c r="DP109" s="878"/>
      <c r="DQ109" s="879" t="s">
        <v>308</v>
      </c>
      <c r="DR109" s="877"/>
      <c r="DS109" s="877"/>
      <c r="DT109" s="877"/>
      <c r="DU109" s="878"/>
      <c r="DV109" s="879" t="s">
        <v>436</v>
      </c>
      <c r="DW109" s="877"/>
      <c r="DX109" s="877"/>
      <c r="DY109" s="877"/>
      <c r="DZ109" s="907"/>
    </row>
    <row r="110" spans="1:131" s="231" customFormat="1" ht="26.25" customHeight="1" x14ac:dyDescent="0.2">
      <c r="A110" s="788" t="s">
        <v>438</v>
      </c>
      <c r="B110" s="789"/>
      <c r="C110" s="789"/>
      <c r="D110" s="789"/>
      <c r="E110" s="789"/>
      <c r="F110" s="789"/>
      <c r="G110" s="789"/>
      <c r="H110" s="789"/>
      <c r="I110" s="789"/>
      <c r="J110" s="789"/>
      <c r="K110" s="789"/>
      <c r="L110" s="789"/>
      <c r="M110" s="789"/>
      <c r="N110" s="789"/>
      <c r="O110" s="789"/>
      <c r="P110" s="789"/>
      <c r="Q110" s="789"/>
      <c r="R110" s="789"/>
      <c r="S110" s="789"/>
      <c r="T110" s="789"/>
      <c r="U110" s="789"/>
      <c r="V110" s="789"/>
      <c r="W110" s="789"/>
      <c r="X110" s="789"/>
      <c r="Y110" s="789"/>
      <c r="Z110" s="790"/>
      <c r="AA110" s="869">
        <v>372346</v>
      </c>
      <c r="AB110" s="870"/>
      <c r="AC110" s="870"/>
      <c r="AD110" s="870"/>
      <c r="AE110" s="871"/>
      <c r="AF110" s="872">
        <v>372609</v>
      </c>
      <c r="AG110" s="870"/>
      <c r="AH110" s="870"/>
      <c r="AI110" s="870"/>
      <c r="AJ110" s="871"/>
      <c r="AK110" s="872">
        <v>396979</v>
      </c>
      <c r="AL110" s="870"/>
      <c r="AM110" s="870"/>
      <c r="AN110" s="870"/>
      <c r="AO110" s="871"/>
      <c r="AP110" s="873">
        <v>24.8</v>
      </c>
      <c r="AQ110" s="874"/>
      <c r="AR110" s="874"/>
      <c r="AS110" s="874"/>
      <c r="AT110" s="875"/>
      <c r="AU110" s="908" t="s">
        <v>73</v>
      </c>
      <c r="AV110" s="909"/>
      <c r="AW110" s="909"/>
      <c r="AX110" s="909"/>
      <c r="AY110" s="909"/>
      <c r="AZ110" s="841" t="s">
        <v>439</v>
      </c>
      <c r="BA110" s="789"/>
      <c r="BB110" s="789"/>
      <c r="BC110" s="789"/>
      <c r="BD110" s="789"/>
      <c r="BE110" s="789"/>
      <c r="BF110" s="789"/>
      <c r="BG110" s="789"/>
      <c r="BH110" s="789"/>
      <c r="BI110" s="789"/>
      <c r="BJ110" s="789"/>
      <c r="BK110" s="789"/>
      <c r="BL110" s="789"/>
      <c r="BM110" s="789"/>
      <c r="BN110" s="789"/>
      <c r="BO110" s="789"/>
      <c r="BP110" s="790"/>
      <c r="BQ110" s="842">
        <v>4553877</v>
      </c>
      <c r="BR110" s="823"/>
      <c r="BS110" s="823"/>
      <c r="BT110" s="823"/>
      <c r="BU110" s="823"/>
      <c r="BV110" s="823">
        <v>4511794</v>
      </c>
      <c r="BW110" s="823"/>
      <c r="BX110" s="823"/>
      <c r="BY110" s="823"/>
      <c r="BZ110" s="823"/>
      <c r="CA110" s="823">
        <v>4443498</v>
      </c>
      <c r="CB110" s="823"/>
      <c r="CC110" s="823"/>
      <c r="CD110" s="823"/>
      <c r="CE110" s="823"/>
      <c r="CF110" s="847">
        <v>277.10000000000002</v>
      </c>
      <c r="CG110" s="848"/>
      <c r="CH110" s="848"/>
      <c r="CI110" s="848"/>
      <c r="CJ110" s="848"/>
      <c r="CK110" s="904" t="s">
        <v>440</v>
      </c>
      <c r="CL110" s="800"/>
      <c r="CM110" s="841" t="s">
        <v>441</v>
      </c>
      <c r="CN110" s="789"/>
      <c r="CO110" s="789"/>
      <c r="CP110" s="789"/>
      <c r="CQ110" s="789"/>
      <c r="CR110" s="789"/>
      <c r="CS110" s="789"/>
      <c r="CT110" s="789"/>
      <c r="CU110" s="789"/>
      <c r="CV110" s="789"/>
      <c r="CW110" s="789"/>
      <c r="CX110" s="789"/>
      <c r="CY110" s="789"/>
      <c r="CZ110" s="789"/>
      <c r="DA110" s="789"/>
      <c r="DB110" s="789"/>
      <c r="DC110" s="789"/>
      <c r="DD110" s="789"/>
      <c r="DE110" s="789"/>
      <c r="DF110" s="790"/>
      <c r="DG110" s="842" t="s">
        <v>442</v>
      </c>
      <c r="DH110" s="823"/>
      <c r="DI110" s="823"/>
      <c r="DJ110" s="823"/>
      <c r="DK110" s="823"/>
      <c r="DL110" s="823" t="s">
        <v>443</v>
      </c>
      <c r="DM110" s="823"/>
      <c r="DN110" s="823"/>
      <c r="DO110" s="823"/>
      <c r="DP110" s="823"/>
      <c r="DQ110" s="823" t="s">
        <v>442</v>
      </c>
      <c r="DR110" s="823"/>
      <c r="DS110" s="823"/>
      <c r="DT110" s="823"/>
      <c r="DU110" s="823"/>
      <c r="DV110" s="824" t="s">
        <v>442</v>
      </c>
      <c r="DW110" s="824"/>
      <c r="DX110" s="824"/>
      <c r="DY110" s="824"/>
      <c r="DZ110" s="825"/>
    </row>
    <row r="111" spans="1:131" s="231" customFormat="1" ht="26.25" customHeight="1" x14ac:dyDescent="0.2">
      <c r="A111" s="755" t="s">
        <v>444</v>
      </c>
      <c r="B111" s="756"/>
      <c r="C111" s="756"/>
      <c r="D111" s="756"/>
      <c r="E111" s="756"/>
      <c r="F111" s="756"/>
      <c r="G111" s="756"/>
      <c r="H111" s="756"/>
      <c r="I111" s="756"/>
      <c r="J111" s="756"/>
      <c r="K111" s="756"/>
      <c r="L111" s="756"/>
      <c r="M111" s="756"/>
      <c r="N111" s="756"/>
      <c r="O111" s="756"/>
      <c r="P111" s="756"/>
      <c r="Q111" s="756"/>
      <c r="R111" s="756"/>
      <c r="S111" s="756"/>
      <c r="T111" s="756"/>
      <c r="U111" s="756"/>
      <c r="V111" s="756"/>
      <c r="W111" s="756"/>
      <c r="X111" s="756"/>
      <c r="Y111" s="756"/>
      <c r="Z111" s="903"/>
      <c r="AA111" s="896" t="s">
        <v>445</v>
      </c>
      <c r="AB111" s="897"/>
      <c r="AC111" s="897"/>
      <c r="AD111" s="897"/>
      <c r="AE111" s="898"/>
      <c r="AF111" s="899" t="s">
        <v>446</v>
      </c>
      <c r="AG111" s="897"/>
      <c r="AH111" s="897"/>
      <c r="AI111" s="897"/>
      <c r="AJ111" s="898"/>
      <c r="AK111" s="899" t="s">
        <v>445</v>
      </c>
      <c r="AL111" s="897"/>
      <c r="AM111" s="897"/>
      <c r="AN111" s="897"/>
      <c r="AO111" s="898"/>
      <c r="AP111" s="900" t="s">
        <v>442</v>
      </c>
      <c r="AQ111" s="901"/>
      <c r="AR111" s="901"/>
      <c r="AS111" s="901"/>
      <c r="AT111" s="902"/>
      <c r="AU111" s="910"/>
      <c r="AV111" s="911"/>
      <c r="AW111" s="911"/>
      <c r="AX111" s="911"/>
      <c r="AY111" s="911"/>
      <c r="AZ111" s="796" t="s">
        <v>447</v>
      </c>
      <c r="BA111" s="733"/>
      <c r="BB111" s="733"/>
      <c r="BC111" s="733"/>
      <c r="BD111" s="733"/>
      <c r="BE111" s="733"/>
      <c r="BF111" s="733"/>
      <c r="BG111" s="733"/>
      <c r="BH111" s="733"/>
      <c r="BI111" s="733"/>
      <c r="BJ111" s="733"/>
      <c r="BK111" s="733"/>
      <c r="BL111" s="733"/>
      <c r="BM111" s="733"/>
      <c r="BN111" s="733"/>
      <c r="BO111" s="733"/>
      <c r="BP111" s="734"/>
      <c r="BQ111" s="797">
        <v>629</v>
      </c>
      <c r="BR111" s="798"/>
      <c r="BS111" s="798"/>
      <c r="BT111" s="798"/>
      <c r="BU111" s="798"/>
      <c r="BV111" s="798">
        <v>419</v>
      </c>
      <c r="BW111" s="798"/>
      <c r="BX111" s="798"/>
      <c r="BY111" s="798"/>
      <c r="BZ111" s="798"/>
      <c r="CA111" s="798">
        <v>209</v>
      </c>
      <c r="CB111" s="798"/>
      <c r="CC111" s="798"/>
      <c r="CD111" s="798"/>
      <c r="CE111" s="798"/>
      <c r="CF111" s="856">
        <v>0</v>
      </c>
      <c r="CG111" s="857"/>
      <c r="CH111" s="857"/>
      <c r="CI111" s="857"/>
      <c r="CJ111" s="857"/>
      <c r="CK111" s="905"/>
      <c r="CL111" s="802"/>
      <c r="CM111" s="796" t="s">
        <v>448</v>
      </c>
      <c r="CN111" s="733"/>
      <c r="CO111" s="733"/>
      <c r="CP111" s="733"/>
      <c r="CQ111" s="733"/>
      <c r="CR111" s="733"/>
      <c r="CS111" s="733"/>
      <c r="CT111" s="733"/>
      <c r="CU111" s="733"/>
      <c r="CV111" s="733"/>
      <c r="CW111" s="733"/>
      <c r="CX111" s="733"/>
      <c r="CY111" s="733"/>
      <c r="CZ111" s="733"/>
      <c r="DA111" s="733"/>
      <c r="DB111" s="733"/>
      <c r="DC111" s="733"/>
      <c r="DD111" s="733"/>
      <c r="DE111" s="733"/>
      <c r="DF111" s="734"/>
      <c r="DG111" s="797" t="s">
        <v>449</v>
      </c>
      <c r="DH111" s="798"/>
      <c r="DI111" s="798"/>
      <c r="DJ111" s="798"/>
      <c r="DK111" s="798"/>
      <c r="DL111" s="798" t="s">
        <v>442</v>
      </c>
      <c r="DM111" s="798"/>
      <c r="DN111" s="798"/>
      <c r="DO111" s="798"/>
      <c r="DP111" s="798"/>
      <c r="DQ111" s="798" t="s">
        <v>417</v>
      </c>
      <c r="DR111" s="798"/>
      <c r="DS111" s="798"/>
      <c r="DT111" s="798"/>
      <c r="DU111" s="798"/>
      <c r="DV111" s="775" t="s">
        <v>442</v>
      </c>
      <c r="DW111" s="775"/>
      <c r="DX111" s="775"/>
      <c r="DY111" s="775"/>
      <c r="DZ111" s="776"/>
    </row>
    <row r="112" spans="1:131" s="231" customFormat="1" ht="26.25" customHeight="1" x14ac:dyDescent="0.2">
      <c r="A112" s="890" t="s">
        <v>450</v>
      </c>
      <c r="B112" s="891"/>
      <c r="C112" s="733" t="s">
        <v>451</v>
      </c>
      <c r="D112" s="733"/>
      <c r="E112" s="733"/>
      <c r="F112" s="733"/>
      <c r="G112" s="733"/>
      <c r="H112" s="733"/>
      <c r="I112" s="733"/>
      <c r="J112" s="733"/>
      <c r="K112" s="733"/>
      <c r="L112" s="733"/>
      <c r="M112" s="733"/>
      <c r="N112" s="733"/>
      <c r="O112" s="733"/>
      <c r="P112" s="733"/>
      <c r="Q112" s="733"/>
      <c r="R112" s="733"/>
      <c r="S112" s="733"/>
      <c r="T112" s="733"/>
      <c r="U112" s="733"/>
      <c r="V112" s="733"/>
      <c r="W112" s="733"/>
      <c r="X112" s="733"/>
      <c r="Y112" s="733"/>
      <c r="Z112" s="734"/>
      <c r="AA112" s="760" t="s">
        <v>446</v>
      </c>
      <c r="AB112" s="761"/>
      <c r="AC112" s="761"/>
      <c r="AD112" s="761"/>
      <c r="AE112" s="762"/>
      <c r="AF112" s="763" t="s">
        <v>446</v>
      </c>
      <c r="AG112" s="761"/>
      <c r="AH112" s="761"/>
      <c r="AI112" s="761"/>
      <c r="AJ112" s="762"/>
      <c r="AK112" s="763" t="s">
        <v>449</v>
      </c>
      <c r="AL112" s="761"/>
      <c r="AM112" s="761"/>
      <c r="AN112" s="761"/>
      <c r="AO112" s="762"/>
      <c r="AP112" s="805" t="s">
        <v>442</v>
      </c>
      <c r="AQ112" s="806"/>
      <c r="AR112" s="806"/>
      <c r="AS112" s="806"/>
      <c r="AT112" s="807"/>
      <c r="AU112" s="910"/>
      <c r="AV112" s="911"/>
      <c r="AW112" s="911"/>
      <c r="AX112" s="911"/>
      <c r="AY112" s="911"/>
      <c r="AZ112" s="796" t="s">
        <v>452</v>
      </c>
      <c r="BA112" s="733"/>
      <c r="BB112" s="733"/>
      <c r="BC112" s="733"/>
      <c r="BD112" s="733"/>
      <c r="BE112" s="733"/>
      <c r="BF112" s="733"/>
      <c r="BG112" s="733"/>
      <c r="BH112" s="733"/>
      <c r="BI112" s="733"/>
      <c r="BJ112" s="733"/>
      <c r="BK112" s="733"/>
      <c r="BL112" s="733"/>
      <c r="BM112" s="733"/>
      <c r="BN112" s="733"/>
      <c r="BO112" s="733"/>
      <c r="BP112" s="734"/>
      <c r="BQ112" s="797">
        <v>1895811</v>
      </c>
      <c r="BR112" s="798"/>
      <c r="BS112" s="798"/>
      <c r="BT112" s="798"/>
      <c r="BU112" s="798"/>
      <c r="BV112" s="798">
        <v>1984040</v>
      </c>
      <c r="BW112" s="798"/>
      <c r="BX112" s="798"/>
      <c r="BY112" s="798"/>
      <c r="BZ112" s="798"/>
      <c r="CA112" s="798">
        <v>1976355</v>
      </c>
      <c r="CB112" s="798"/>
      <c r="CC112" s="798"/>
      <c r="CD112" s="798"/>
      <c r="CE112" s="798"/>
      <c r="CF112" s="856">
        <v>123.2</v>
      </c>
      <c r="CG112" s="857"/>
      <c r="CH112" s="857"/>
      <c r="CI112" s="857"/>
      <c r="CJ112" s="857"/>
      <c r="CK112" s="905"/>
      <c r="CL112" s="802"/>
      <c r="CM112" s="796" t="s">
        <v>453</v>
      </c>
      <c r="CN112" s="733"/>
      <c r="CO112" s="733"/>
      <c r="CP112" s="733"/>
      <c r="CQ112" s="733"/>
      <c r="CR112" s="733"/>
      <c r="CS112" s="733"/>
      <c r="CT112" s="733"/>
      <c r="CU112" s="733"/>
      <c r="CV112" s="733"/>
      <c r="CW112" s="733"/>
      <c r="CX112" s="733"/>
      <c r="CY112" s="733"/>
      <c r="CZ112" s="733"/>
      <c r="DA112" s="733"/>
      <c r="DB112" s="733"/>
      <c r="DC112" s="733"/>
      <c r="DD112" s="733"/>
      <c r="DE112" s="733"/>
      <c r="DF112" s="734"/>
      <c r="DG112" s="797" t="s">
        <v>446</v>
      </c>
      <c r="DH112" s="798"/>
      <c r="DI112" s="798"/>
      <c r="DJ112" s="798"/>
      <c r="DK112" s="798"/>
      <c r="DL112" s="798" t="s">
        <v>454</v>
      </c>
      <c r="DM112" s="798"/>
      <c r="DN112" s="798"/>
      <c r="DO112" s="798"/>
      <c r="DP112" s="798"/>
      <c r="DQ112" s="798" t="s">
        <v>445</v>
      </c>
      <c r="DR112" s="798"/>
      <c r="DS112" s="798"/>
      <c r="DT112" s="798"/>
      <c r="DU112" s="798"/>
      <c r="DV112" s="775" t="s">
        <v>442</v>
      </c>
      <c r="DW112" s="775"/>
      <c r="DX112" s="775"/>
      <c r="DY112" s="775"/>
      <c r="DZ112" s="776"/>
    </row>
    <row r="113" spans="1:130" s="231" customFormat="1" ht="26.25" customHeight="1" x14ac:dyDescent="0.2">
      <c r="A113" s="892"/>
      <c r="B113" s="893"/>
      <c r="C113" s="733" t="s">
        <v>455</v>
      </c>
      <c r="D113" s="733"/>
      <c r="E113" s="733"/>
      <c r="F113" s="733"/>
      <c r="G113" s="733"/>
      <c r="H113" s="733"/>
      <c r="I113" s="733"/>
      <c r="J113" s="733"/>
      <c r="K113" s="733"/>
      <c r="L113" s="733"/>
      <c r="M113" s="733"/>
      <c r="N113" s="733"/>
      <c r="O113" s="733"/>
      <c r="P113" s="733"/>
      <c r="Q113" s="733"/>
      <c r="R113" s="733"/>
      <c r="S113" s="733"/>
      <c r="T113" s="733"/>
      <c r="U113" s="733"/>
      <c r="V113" s="733"/>
      <c r="W113" s="733"/>
      <c r="X113" s="733"/>
      <c r="Y113" s="733"/>
      <c r="Z113" s="734"/>
      <c r="AA113" s="896">
        <v>222308</v>
      </c>
      <c r="AB113" s="897"/>
      <c r="AC113" s="897"/>
      <c r="AD113" s="897"/>
      <c r="AE113" s="898"/>
      <c r="AF113" s="899">
        <v>236206</v>
      </c>
      <c r="AG113" s="897"/>
      <c r="AH113" s="897"/>
      <c r="AI113" s="897"/>
      <c r="AJ113" s="898"/>
      <c r="AK113" s="899">
        <v>237198</v>
      </c>
      <c r="AL113" s="897"/>
      <c r="AM113" s="897"/>
      <c r="AN113" s="897"/>
      <c r="AO113" s="898"/>
      <c r="AP113" s="900">
        <v>14.8</v>
      </c>
      <c r="AQ113" s="901"/>
      <c r="AR113" s="901"/>
      <c r="AS113" s="901"/>
      <c r="AT113" s="902"/>
      <c r="AU113" s="910"/>
      <c r="AV113" s="911"/>
      <c r="AW113" s="911"/>
      <c r="AX113" s="911"/>
      <c r="AY113" s="911"/>
      <c r="AZ113" s="796" t="s">
        <v>456</v>
      </c>
      <c r="BA113" s="733"/>
      <c r="BB113" s="733"/>
      <c r="BC113" s="733"/>
      <c r="BD113" s="733"/>
      <c r="BE113" s="733"/>
      <c r="BF113" s="733"/>
      <c r="BG113" s="733"/>
      <c r="BH113" s="733"/>
      <c r="BI113" s="733"/>
      <c r="BJ113" s="733"/>
      <c r="BK113" s="733"/>
      <c r="BL113" s="733"/>
      <c r="BM113" s="733"/>
      <c r="BN113" s="733"/>
      <c r="BO113" s="733"/>
      <c r="BP113" s="734"/>
      <c r="BQ113" s="797">
        <v>46739</v>
      </c>
      <c r="BR113" s="798"/>
      <c r="BS113" s="798"/>
      <c r="BT113" s="798"/>
      <c r="BU113" s="798"/>
      <c r="BV113" s="798">
        <v>92275</v>
      </c>
      <c r="BW113" s="798"/>
      <c r="BX113" s="798"/>
      <c r="BY113" s="798"/>
      <c r="BZ113" s="798"/>
      <c r="CA113" s="798">
        <v>85070</v>
      </c>
      <c r="CB113" s="798"/>
      <c r="CC113" s="798"/>
      <c r="CD113" s="798"/>
      <c r="CE113" s="798"/>
      <c r="CF113" s="856">
        <v>5.3</v>
      </c>
      <c r="CG113" s="857"/>
      <c r="CH113" s="857"/>
      <c r="CI113" s="857"/>
      <c r="CJ113" s="857"/>
      <c r="CK113" s="905"/>
      <c r="CL113" s="802"/>
      <c r="CM113" s="796" t="s">
        <v>457</v>
      </c>
      <c r="CN113" s="733"/>
      <c r="CO113" s="733"/>
      <c r="CP113" s="733"/>
      <c r="CQ113" s="733"/>
      <c r="CR113" s="733"/>
      <c r="CS113" s="733"/>
      <c r="CT113" s="733"/>
      <c r="CU113" s="733"/>
      <c r="CV113" s="733"/>
      <c r="CW113" s="733"/>
      <c r="CX113" s="733"/>
      <c r="CY113" s="733"/>
      <c r="CZ113" s="733"/>
      <c r="DA113" s="733"/>
      <c r="DB113" s="733"/>
      <c r="DC113" s="733"/>
      <c r="DD113" s="733"/>
      <c r="DE113" s="733"/>
      <c r="DF113" s="734"/>
      <c r="DG113" s="760" t="s">
        <v>442</v>
      </c>
      <c r="DH113" s="761"/>
      <c r="DI113" s="761"/>
      <c r="DJ113" s="761"/>
      <c r="DK113" s="762"/>
      <c r="DL113" s="763" t="s">
        <v>443</v>
      </c>
      <c r="DM113" s="761"/>
      <c r="DN113" s="761"/>
      <c r="DO113" s="761"/>
      <c r="DP113" s="762"/>
      <c r="DQ113" s="763" t="s">
        <v>442</v>
      </c>
      <c r="DR113" s="761"/>
      <c r="DS113" s="761"/>
      <c r="DT113" s="761"/>
      <c r="DU113" s="762"/>
      <c r="DV113" s="805" t="s">
        <v>417</v>
      </c>
      <c r="DW113" s="806"/>
      <c r="DX113" s="806"/>
      <c r="DY113" s="806"/>
      <c r="DZ113" s="807"/>
    </row>
    <row r="114" spans="1:130" s="231" customFormat="1" ht="26.25" customHeight="1" x14ac:dyDescent="0.2">
      <c r="A114" s="892"/>
      <c r="B114" s="893"/>
      <c r="C114" s="733" t="s">
        <v>458</v>
      </c>
      <c r="D114" s="733"/>
      <c r="E114" s="733"/>
      <c r="F114" s="733"/>
      <c r="G114" s="733"/>
      <c r="H114" s="733"/>
      <c r="I114" s="733"/>
      <c r="J114" s="733"/>
      <c r="K114" s="733"/>
      <c r="L114" s="733"/>
      <c r="M114" s="733"/>
      <c r="N114" s="733"/>
      <c r="O114" s="733"/>
      <c r="P114" s="733"/>
      <c r="Q114" s="733"/>
      <c r="R114" s="733"/>
      <c r="S114" s="733"/>
      <c r="T114" s="733"/>
      <c r="U114" s="733"/>
      <c r="V114" s="733"/>
      <c r="W114" s="733"/>
      <c r="X114" s="733"/>
      <c r="Y114" s="733"/>
      <c r="Z114" s="734"/>
      <c r="AA114" s="760">
        <v>8796</v>
      </c>
      <c r="AB114" s="761"/>
      <c r="AC114" s="761"/>
      <c r="AD114" s="761"/>
      <c r="AE114" s="762"/>
      <c r="AF114" s="763">
        <v>9159</v>
      </c>
      <c r="AG114" s="761"/>
      <c r="AH114" s="761"/>
      <c r="AI114" s="761"/>
      <c r="AJ114" s="762"/>
      <c r="AK114" s="763">
        <v>14873</v>
      </c>
      <c r="AL114" s="761"/>
      <c r="AM114" s="761"/>
      <c r="AN114" s="761"/>
      <c r="AO114" s="762"/>
      <c r="AP114" s="805">
        <v>0.9</v>
      </c>
      <c r="AQ114" s="806"/>
      <c r="AR114" s="806"/>
      <c r="AS114" s="806"/>
      <c r="AT114" s="807"/>
      <c r="AU114" s="910"/>
      <c r="AV114" s="911"/>
      <c r="AW114" s="911"/>
      <c r="AX114" s="911"/>
      <c r="AY114" s="911"/>
      <c r="AZ114" s="796" t="s">
        <v>459</v>
      </c>
      <c r="BA114" s="733"/>
      <c r="BB114" s="733"/>
      <c r="BC114" s="733"/>
      <c r="BD114" s="733"/>
      <c r="BE114" s="733"/>
      <c r="BF114" s="733"/>
      <c r="BG114" s="733"/>
      <c r="BH114" s="733"/>
      <c r="BI114" s="733"/>
      <c r="BJ114" s="733"/>
      <c r="BK114" s="733"/>
      <c r="BL114" s="733"/>
      <c r="BM114" s="733"/>
      <c r="BN114" s="733"/>
      <c r="BO114" s="733"/>
      <c r="BP114" s="734"/>
      <c r="BQ114" s="797">
        <v>355758</v>
      </c>
      <c r="BR114" s="798"/>
      <c r="BS114" s="798"/>
      <c r="BT114" s="798"/>
      <c r="BU114" s="798"/>
      <c r="BV114" s="798">
        <v>342708</v>
      </c>
      <c r="BW114" s="798"/>
      <c r="BX114" s="798"/>
      <c r="BY114" s="798"/>
      <c r="BZ114" s="798"/>
      <c r="CA114" s="798">
        <v>363111</v>
      </c>
      <c r="CB114" s="798"/>
      <c r="CC114" s="798"/>
      <c r="CD114" s="798"/>
      <c r="CE114" s="798"/>
      <c r="CF114" s="856">
        <v>22.6</v>
      </c>
      <c r="CG114" s="857"/>
      <c r="CH114" s="857"/>
      <c r="CI114" s="857"/>
      <c r="CJ114" s="857"/>
      <c r="CK114" s="905"/>
      <c r="CL114" s="802"/>
      <c r="CM114" s="796" t="s">
        <v>460</v>
      </c>
      <c r="CN114" s="733"/>
      <c r="CO114" s="733"/>
      <c r="CP114" s="733"/>
      <c r="CQ114" s="733"/>
      <c r="CR114" s="733"/>
      <c r="CS114" s="733"/>
      <c r="CT114" s="733"/>
      <c r="CU114" s="733"/>
      <c r="CV114" s="733"/>
      <c r="CW114" s="733"/>
      <c r="CX114" s="733"/>
      <c r="CY114" s="733"/>
      <c r="CZ114" s="733"/>
      <c r="DA114" s="733"/>
      <c r="DB114" s="733"/>
      <c r="DC114" s="733"/>
      <c r="DD114" s="733"/>
      <c r="DE114" s="733"/>
      <c r="DF114" s="734"/>
      <c r="DG114" s="760" t="s">
        <v>442</v>
      </c>
      <c r="DH114" s="761"/>
      <c r="DI114" s="761"/>
      <c r="DJ114" s="761"/>
      <c r="DK114" s="762"/>
      <c r="DL114" s="763" t="s">
        <v>442</v>
      </c>
      <c r="DM114" s="761"/>
      <c r="DN114" s="761"/>
      <c r="DO114" s="761"/>
      <c r="DP114" s="762"/>
      <c r="DQ114" s="763" t="s">
        <v>443</v>
      </c>
      <c r="DR114" s="761"/>
      <c r="DS114" s="761"/>
      <c r="DT114" s="761"/>
      <c r="DU114" s="762"/>
      <c r="DV114" s="805" t="s">
        <v>442</v>
      </c>
      <c r="DW114" s="806"/>
      <c r="DX114" s="806"/>
      <c r="DY114" s="806"/>
      <c r="DZ114" s="807"/>
    </row>
    <row r="115" spans="1:130" s="231" customFormat="1" ht="26.25" customHeight="1" x14ac:dyDescent="0.2">
      <c r="A115" s="892"/>
      <c r="B115" s="893"/>
      <c r="C115" s="733" t="s">
        <v>461</v>
      </c>
      <c r="D115" s="733"/>
      <c r="E115" s="733"/>
      <c r="F115" s="733"/>
      <c r="G115" s="733"/>
      <c r="H115" s="733"/>
      <c r="I115" s="733"/>
      <c r="J115" s="733"/>
      <c r="K115" s="733"/>
      <c r="L115" s="733"/>
      <c r="M115" s="733"/>
      <c r="N115" s="733"/>
      <c r="O115" s="733"/>
      <c r="P115" s="733"/>
      <c r="Q115" s="733"/>
      <c r="R115" s="733"/>
      <c r="S115" s="733"/>
      <c r="T115" s="733"/>
      <c r="U115" s="733"/>
      <c r="V115" s="733"/>
      <c r="W115" s="733"/>
      <c r="X115" s="733"/>
      <c r="Y115" s="733"/>
      <c r="Z115" s="734"/>
      <c r="AA115" s="896">
        <v>210</v>
      </c>
      <c r="AB115" s="897"/>
      <c r="AC115" s="897"/>
      <c r="AD115" s="897"/>
      <c r="AE115" s="898"/>
      <c r="AF115" s="899">
        <v>210</v>
      </c>
      <c r="AG115" s="897"/>
      <c r="AH115" s="897"/>
      <c r="AI115" s="897"/>
      <c r="AJ115" s="898"/>
      <c r="AK115" s="899">
        <v>210</v>
      </c>
      <c r="AL115" s="897"/>
      <c r="AM115" s="897"/>
      <c r="AN115" s="897"/>
      <c r="AO115" s="898"/>
      <c r="AP115" s="900">
        <v>0</v>
      </c>
      <c r="AQ115" s="901"/>
      <c r="AR115" s="901"/>
      <c r="AS115" s="901"/>
      <c r="AT115" s="902"/>
      <c r="AU115" s="910"/>
      <c r="AV115" s="911"/>
      <c r="AW115" s="911"/>
      <c r="AX115" s="911"/>
      <c r="AY115" s="911"/>
      <c r="AZ115" s="796" t="s">
        <v>462</v>
      </c>
      <c r="BA115" s="733"/>
      <c r="BB115" s="733"/>
      <c r="BC115" s="733"/>
      <c r="BD115" s="733"/>
      <c r="BE115" s="733"/>
      <c r="BF115" s="733"/>
      <c r="BG115" s="733"/>
      <c r="BH115" s="733"/>
      <c r="BI115" s="733"/>
      <c r="BJ115" s="733"/>
      <c r="BK115" s="733"/>
      <c r="BL115" s="733"/>
      <c r="BM115" s="733"/>
      <c r="BN115" s="733"/>
      <c r="BO115" s="733"/>
      <c r="BP115" s="734"/>
      <c r="BQ115" s="797" t="s">
        <v>442</v>
      </c>
      <c r="BR115" s="798"/>
      <c r="BS115" s="798"/>
      <c r="BT115" s="798"/>
      <c r="BU115" s="798"/>
      <c r="BV115" s="798" t="s">
        <v>442</v>
      </c>
      <c r="BW115" s="798"/>
      <c r="BX115" s="798"/>
      <c r="BY115" s="798"/>
      <c r="BZ115" s="798"/>
      <c r="CA115" s="798" t="s">
        <v>442</v>
      </c>
      <c r="CB115" s="798"/>
      <c r="CC115" s="798"/>
      <c r="CD115" s="798"/>
      <c r="CE115" s="798"/>
      <c r="CF115" s="856" t="s">
        <v>443</v>
      </c>
      <c r="CG115" s="857"/>
      <c r="CH115" s="857"/>
      <c r="CI115" s="857"/>
      <c r="CJ115" s="857"/>
      <c r="CK115" s="905"/>
      <c r="CL115" s="802"/>
      <c r="CM115" s="796" t="s">
        <v>463</v>
      </c>
      <c r="CN115" s="733"/>
      <c r="CO115" s="733"/>
      <c r="CP115" s="733"/>
      <c r="CQ115" s="733"/>
      <c r="CR115" s="733"/>
      <c r="CS115" s="733"/>
      <c r="CT115" s="733"/>
      <c r="CU115" s="733"/>
      <c r="CV115" s="733"/>
      <c r="CW115" s="733"/>
      <c r="CX115" s="733"/>
      <c r="CY115" s="733"/>
      <c r="CZ115" s="733"/>
      <c r="DA115" s="733"/>
      <c r="DB115" s="733"/>
      <c r="DC115" s="733"/>
      <c r="DD115" s="733"/>
      <c r="DE115" s="733"/>
      <c r="DF115" s="734"/>
      <c r="DG115" s="760" t="s">
        <v>443</v>
      </c>
      <c r="DH115" s="761"/>
      <c r="DI115" s="761"/>
      <c r="DJ115" s="761"/>
      <c r="DK115" s="762"/>
      <c r="DL115" s="763" t="s">
        <v>442</v>
      </c>
      <c r="DM115" s="761"/>
      <c r="DN115" s="761"/>
      <c r="DO115" s="761"/>
      <c r="DP115" s="762"/>
      <c r="DQ115" s="763" t="s">
        <v>442</v>
      </c>
      <c r="DR115" s="761"/>
      <c r="DS115" s="761"/>
      <c r="DT115" s="761"/>
      <c r="DU115" s="762"/>
      <c r="DV115" s="805" t="s">
        <v>417</v>
      </c>
      <c r="DW115" s="806"/>
      <c r="DX115" s="806"/>
      <c r="DY115" s="806"/>
      <c r="DZ115" s="807"/>
    </row>
    <row r="116" spans="1:130" s="231" customFormat="1" ht="26.25" customHeight="1" x14ac:dyDescent="0.2">
      <c r="A116" s="894"/>
      <c r="B116" s="895"/>
      <c r="C116" s="820" t="s">
        <v>464</v>
      </c>
      <c r="D116" s="820"/>
      <c r="E116" s="820"/>
      <c r="F116" s="820"/>
      <c r="G116" s="820"/>
      <c r="H116" s="820"/>
      <c r="I116" s="820"/>
      <c r="J116" s="820"/>
      <c r="K116" s="820"/>
      <c r="L116" s="820"/>
      <c r="M116" s="820"/>
      <c r="N116" s="820"/>
      <c r="O116" s="820"/>
      <c r="P116" s="820"/>
      <c r="Q116" s="820"/>
      <c r="R116" s="820"/>
      <c r="S116" s="820"/>
      <c r="T116" s="820"/>
      <c r="U116" s="820"/>
      <c r="V116" s="820"/>
      <c r="W116" s="820"/>
      <c r="X116" s="820"/>
      <c r="Y116" s="820"/>
      <c r="Z116" s="821"/>
      <c r="AA116" s="760">
        <v>96</v>
      </c>
      <c r="AB116" s="761"/>
      <c r="AC116" s="761"/>
      <c r="AD116" s="761"/>
      <c r="AE116" s="762"/>
      <c r="AF116" s="763">
        <v>88</v>
      </c>
      <c r="AG116" s="761"/>
      <c r="AH116" s="761"/>
      <c r="AI116" s="761"/>
      <c r="AJ116" s="762"/>
      <c r="AK116" s="763">
        <v>111</v>
      </c>
      <c r="AL116" s="761"/>
      <c r="AM116" s="761"/>
      <c r="AN116" s="761"/>
      <c r="AO116" s="762"/>
      <c r="AP116" s="805">
        <v>0</v>
      </c>
      <c r="AQ116" s="806"/>
      <c r="AR116" s="806"/>
      <c r="AS116" s="806"/>
      <c r="AT116" s="807"/>
      <c r="AU116" s="910"/>
      <c r="AV116" s="911"/>
      <c r="AW116" s="911"/>
      <c r="AX116" s="911"/>
      <c r="AY116" s="911"/>
      <c r="AZ116" s="844" t="s">
        <v>465</v>
      </c>
      <c r="BA116" s="845"/>
      <c r="BB116" s="845"/>
      <c r="BC116" s="845"/>
      <c r="BD116" s="845"/>
      <c r="BE116" s="845"/>
      <c r="BF116" s="845"/>
      <c r="BG116" s="845"/>
      <c r="BH116" s="845"/>
      <c r="BI116" s="845"/>
      <c r="BJ116" s="845"/>
      <c r="BK116" s="845"/>
      <c r="BL116" s="845"/>
      <c r="BM116" s="845"/>
      <c r="BN116" s="845"/>
      <c r="BO116" s="845"/>
      <c r="BP116" s="846"/>
      <c r="BQ116" s="797" t="s">
        <v>417</v>
      </c>
      <c r="BR116" s="798"/>
      <c r="BS116" s="798"/>
      <c r="BT116" s="798"/>
      <c r="BU116" s="798"/>
      <c r="BV116" s="798" t="s">
        <v>446</v>
      </c>
      <c r="BW116" s="798"/>
      <c r="BX116" s="798"/>
      <c r="BY116" s="798"/>
      <c r="BZ116" s="798"/>
      <c r="CA116" s="798" t="s">
        <v>443</v>
      </c>
      <c r="CB116" s="798"/>
      <c r="CC116" s="798"/>
      <c r="CD116" s="798"/>
      <c r="CE116" s="798"/>
      <c r="CF116" s="856" t="s">
        <v>443</v>
      </c>
      <c r="CG116" s="857"/>
      <c r="CH116" s="857"/>
      <c r="CI116" s="857"/>
      <c r="CJ116" s="857"/>
      <c r="CK116" s="905"/>
      <c r="CL116" s="802"/>
      <c r="CM116" s="796" t="s">
        <v>466</v>
      </c>
      <c r="CN116" s="733"/>
      <c r="CO116" s="733"/>
      <c r="CP116" s="733"/>
      <c r="CQ116" s="733"/>
      <c r="CR116" s="733"/>
      <c r="CS116" s="733"/>
      <c r="CT116" s="733"/>
      <c r="CU116" s="733"/>
      <c r="CV116" s="733"/>
      <c r="CW116" s="733"/>
      <c r="CX116" s="733"/>
      <c r="CY116" s="733"/>
      <c r="CZ116" s="733"/>
      <c r="DA116" s="733"/>
      <c r="DB116" s="733"/>
      <c r="DC116" s="733"/>
      <c r="DD116" s="733"/>
      <c r="DE116" s="733"/>
      <c r="DF116" s="734"/>
      <c r="DG116" s="760">
        <v>629</v>
      </c>
      <c r="DH116" s="761"/>
      <c r="DI116" s="761"/>
      <c r="DJ116" s="761"/>
      <c r="DK116" s="762"/>
      <c r="DL116" s="763">
        <v>419</v>
      </c>
      <c r="DM116" s="761"/>
      <c r="DN116" s="761"/>
      <c r="DO116" s="761"/>
      <c r="DP116" s="762"/>
      <c r="DQ116" s="763">
        <v>209</v>
      </c>
      <c r="DR116" s="761"/>
      <c r="DS116" s="761"/>
      <c r="DT116" s="761"/>
      <c r="DU116" s="762"/>
      <c r="DV116" s="805">
        <v>0</v>
      </c>
      <c r="DW116" s="806"/>
      <c r="DX116" s="806"/>
      <c r="DY116" s="806"/>
      <c r="DZ116" s="807"/>
    </row>
    <row r="117" spans="1:130" s="231" customFormat="1" ht="26.25" customHeight="1" x14ac:dyDescent="0.2">
      <c r="A117" s="876" t="s">
        <v>189</v>
      </c>
      <c r="B117" s="877"/>
      <c r="C117" s="877"/>
      <c r="D117" s="877"/>
      <c r="E117" s="877"/>
      <c r="F117" s="877"/>
      <c r="G117" s="877"/>
      <c r="H117" s="877"/>
      <c r="I117" s="877"/>
      <c r="J117" s="877"/>
      <c r="K117" s="877"/>
      <c r="L117" s="877"/>
      <c r="M117" s="877"/>
      <c r="N117" s="877"/>
      <c r="O117" s="877"/>
      <c r="P117" s="877"/>
      <c r="Q117" s="877"/>
      <c r="R117" s="877"/>
      <c r="S117" s="877"/>
      <c r="T117" s="877"/>
      <c r="U117" s="877"/>
      <c r="V117" s="877"/>
      <c r="W117" s="877"/>
      <c r="X117" s="877"/>
      <c r="Y117" s="858" t="s">
        <v>467</v>
      </c>
      <c r="Z117" s="878"/>
      <c r="AA117" s="883">
        <v>603756</v>
      </c>
      <c r="AB117" s="884"/>
      <c r="AC117" s="884"/>
      <c r="AD117" s="884"/>
      <c r="AE117" s="885"/>
      <c r="AF117" s="886">
        <v>618272</v>
      </c>
      <c r="AG117" s="884"/>
      <c r="AH117" s="884"/>
      <c r="AI117" s="884"/>
      <c r="AJ117" s="885"/>
      <c r="AK117" s="886">
        <v>649371</v>
      </c>
      <c r="AL117" s="884"/>
      <c r="AM117" s="884"/>
      <c r="AN117" s="884"/>
      <c r="AO117" s="885"/>
      <c r="AP117" s="887"/>
      <c r="AQ117" s="888"/>
      <c r="AR117" s="888"/>
      <c r="AS117" s="888"/>
      <c r="AT117" s="889"/>
      <c r="AU117" s="910"/>
      <c r="AV117" s="911"/>
      <c r="AW117" s="911"/>
      <c r="AX117" s="911"/>
      <c r="AY117" s="911"/>
      <c r="AZ117" s="844" t="s">
        <v>468</v>
      </c>
      <c r="BA117" s="845"/>
      <c r="BB117" s="845"/>
      <c r="BC117" s="845"/>
      <c r="BD117" s="845"/>
      <c r="BE117" s="845"/>
      <c r="BF117" s="845"/>
      <c r="BG117" s="845"/>
      <c r="BH117" s="845"/>
      <c r="BI117" s="845"/>
      <c r="BJ117" s="845"/>
      <c r="BK117" s="845"/>
      <c r="BL117" s="845"/>
      <c r="BM117" s="845"/>
      <c r="BN117" s="845"/>
      <c r="BO117" s="845"/>
      <c r="BP117" s="846"/>
      <c r="BQ117" s="797" t="s">
        <v>442</v>
      </c>
      <c r="BR117" s="798"/>
      <c r="BS117" s="798"/>
      <c r="BT117" s="798"/>
      <c r="BU117" s="798"/>
      <c r="BV117" s="798" t="s">
        <v>443</v>
      </c>
      <c r="BW117" s="798"/>
      <c r="BX117" s="798"/>
      <c r="BY117" s="798"/>
      <c r="BZ117" s="798"/>
      <c r="CA117" s="798" t="s">
        <v>442</v>
      </c>
      <c r="CB117" s="798"/>
      <c r="CC117" s="798"/>
      <c r="CD117" s="798"/>
      <c r="CE117" s="798"/>
      <c r="CF117" s="856" t="s">
        <v>442</v>
      </c>
      <c r="CG117" s="857"/>
      <c r="CH117" s="857"/>
      <c r="CI117" s="857"/>
      <c r="CJ117" s="857"/>
      <c r="CK117" s="905"/>
      <c r="CL117" s="802"/>
      <c r="CM117" s="796" t="s">
        <v>469</v>
      </c>
      <c r="CN117" s="733"/>
      <c r="CO117" s="733"/>
      <c r="CP117" s="733"/>
      <c r="CQ117" s="733"/>
      <c r="CR117" s="733"/>
      <c r="CS117" s="733"/>
      <c r="CT117" s="733"/>
      <c r="CU117" s="733"/>
      <c r="CV117" s="733"/>
      <c r="CW117" s="733"/>
      <c r="CX117" s="733"/>
      <c r="CY117" s="733"/>
      <c r="CZ117" s="733"/>
      <c r="DA117" s="733"/>
      <c r="DB117" s="733"/>
      <c r="DC117" s="733"/>
      <c r="DD117" s="733"/>
      <c r="DE117" s="733"/>
      <c r="DF117" s="734"/>
      <c r="DG117" s="760" t="s">
        <v>449</v>
      </c>
      <c r="DH117" s="761"/>
      <c r="DI117" s="761"/>
      <c r="DJ117" s="761"/>
      <c r="DK117" s="762"/>
      <c r="DL117" s="763" t="s">
        <v>442</v>
      </c>
      <c r="DM117" s="761"/>
      <c r="DN117" s="761"/>
      <c r="DO117" s="761"/>
      <c r="DP117" s="762"/>
      <c r="DQ117" s="763" t="s">
        <v>442</v>
      </c>
      <c r="DR117" s="761"/>
      <c r="DS117" s="761"/>
      <c r="DT117" s="761"/>
      <c r="DU117" s="762"/>
      <c r="DV117" s="805" t="s">
        <v>443</v>
      </c>
      <c r="DW117" s="806"/>
      <c r="DX117" s="806"/>
      <c r="DY117" s="806"/>
      <c r="DZ117" s="807"/>
    </row>
    <row r="118" spans="1:130" s="231" customFormat="1" ht="26.25" customHeight="1" x14ac:dyDescent="0.2">
      <c r="A118" s="876" t="s">
        <v>437</v>
      </c>
      <c r="B118" s="877"/>
      <c r="C118" s="877"/>
      <c r="D118" s="877"/>
      <c r="E118" s="877"/>
      <c r="F118" s="877"/>
      <c r="G118" s="877"/>
      <c r="H118" s="877"/>
      <c r="I118" s="877"/>
      <c r="J118" s="877"/>
      <c r="K118" s="877"/>
      <c r="L118" s="877"/>
      <c r="M118" s="877"/>
      <c r="N118" s="877"/>
      <c r="O118" s="877"/>
      <c r="P118" s="877"/>
      <c r="Q118" s="877"/>
      <c r="R118" s="877"/>
      <c r="S118" s="877"/>
      <c r="T118" s="877"/>
      <c r="U118" s="877"/>
      <c r="V118" s="877"/>
      <c r="W118" s="877"/>
      <c r="X118" s="877"/>
      <c r="Y118" s="877"/>
      <c r="Z118" s="878"/>
      <c r="AA118" s="879" t="s">
        <v>434</v>
      </c>
      <c r="AB118" s="877"/>
      <c r="AC118" s="877"/>
      <c r="AD118" s="877"/>
      <c r="AE118" s="878"/>
      <c r="AF118" s="879" t="s">
        <v>435</v>
      </c>
      <c r="AG118" s="877"/>
      <c r="AH118" s="877"/>
      <c r="AI118" s="877"/>
      <c r="AJ118" s="878"/>
      <c r="AK118" s="879" t="s">
        <v>308</v>
      </c>
      <c r="AL118" s="877"/>
      <c r="AM118" s="877"/>
      <c r="AN118" s="877"/>
      <c r="AO118" s="878"/>
      <c r="AP118" s="880" t="s">
        <v>436</v>
      </c>
      <c r="AQ118" s="881"/>
      <c r="AR118" s="881"/>
      <c r="AS118" s="881"/>
      <c r="AT118" s="882"/>
      <c r="AU118" s="910"/>
      <c r="AV118" s="911"/>
      <c r="AW118" s="911"/>
      <c r="AX118" s="911"/>
      <c r="AY118" s="911"/>
      <c r="AZ118" s="819" t="s">
        <v>470</v>
      </c>
      <c r="BA118" s="820"/>
      <c r="BB118" s="820"/>
      <c r="BC118" s="820"/>
      <c r="BD118" s="820"/>
      <c r="BE118" s="820"/>
      <c r="BF118" s="820"/>
      <c r="BG118" s="820"/>
      <c r="BH118" s="820"/>
      <c r="BI118" s="820"/>
      <c r="BJ118" s="820"/>
      <c r="BK118" s="820"/>
      <c r="BL118" s="820"/>
      <c r="BM118" s="820"/>
      <c r="BN118" s="820"/>
      <c r="BO118" s="820"/>
      <c r="BP118" s="821"/>
      <c r="BQ118" s="860" t="s">
        <v>417</v>
      </c>
      <c r="BR118" s="826"/>
      <c r="BS118" s="826"/>
      <c r="BT118" s="826"/>
      <c r="BU118" s="826"/>
      <c r="BV118" s="826" t="s">
        <v>417</v>
      </c>
      <c r="BW118" s="826"/>
      <c r="BX118" s="826"/>
      <c r="BY118" s="826"/>
      <c r="BZ118" s="826"/>
      <c r="CA118" s="826" t="s">
        <v>454</v>
      </c>
      <c r="CB118" s="826"/>
      <c r="CC118" s="826"/>
      <c r="CD118" s="826"/>
      <c r="CE118" s="826"/>
      <c r="CF118" s="856" t="s">
        <v>454</v>
      </c>
      <c r="CG118" s="857"/>
      <c r="CH118" s="857"/>
      <c r="CI118" s="857"/>
      <c r="CJ118" s="857"/>
      <c r="CK118" s="905"/>
      <c r="CL118" s="802"/>
      <c r="CM118" s="796" t="s">
        <v>471</v>
      </c>
      <c r="CN118" s="733"/>
      <c r="CO118" s="733"/>
      <c r="CP118" s="733"/>
      <c r="CQ118" s="733"/>
      <c r="CR118" s="733"/>
      <c r="CS118" s="733"/>
      <c r="CT118" s="733"/>
      <c r="CU118" s="733"/>
      <c r="CV118" s="733"/>
      <c r="CW118" s="733"/>
      <c r="CX118" s="733"/>
      <c r="CY118" s="733"/>
      <c r="CZ118" s="733"/>
      <c r="DA118" s="733"/>
      <c r="DB118" s="733"/>
      <c r="DC118" s="733"/>
      <c r="DD118" s="733"/>
      <c r="DE118" s="733"/>
      <c r="DF118" s="734"/>
      <c r="DG118" s="760" t="s">
        <v>417</v>
      </c>
      <c r="DH118" s="761"/>
      <c r="DI118" s="761"/>
      <c r="DJ118" s="761"/>
      <c r="DK118" s="762"/>
      <c r="DL118" s="763" t="s">
        <v>454</v>
      </c>
      <c r="DM118" s="761"/>
      <c r="DN118" s="761"/>
      <c r="DO118" s="761"/>
      <c r="DP118" s="762"/>
      <c r="DQ118" s="763" t="s">
        <v>454</v>
      </c>
      <c r="DR118" s="761"/>
      <c r="DS118" s="761"/>
      <c r="DT118" s="761"/>
      <c r="DU118" s="762"/>
      <c r="DV118" s="805" t="s">
        <v>454</v>
      </c>
      <c r="DW118" s="806"/>
      <c r="DX118" s="806"/>
      <c r="DY118" s="806"/>
      <c r="DZ118" s="807"/>
    </row>
    <row r="119" spans="1:130" s="231" customFormat="1" ht="26.25" customHeight="1" x14ac:dyDescent="0.2">
      <c r="A119" s="799" t="s">
        <v>440</v>
      </c>
      <c r="B119" s="800"/>
      <c r="C119" s="841" t="s">
        <v>441</v>
      </c>
      <c r="D119" s="789"/>
      <c r="E119" s="789"/>
      <c r="F119" s="789"/>
      <c r="G119" s="789"/>
      <c r="H119" s="789"/>
      <c r="I119" s="789"/>
      <c r="J119" s="789"/>
      <c r="K119" s="789"/>
      <c r="L119" s="789"/>
      <c r="M119" s="789"/>
      <c r="N119" s="789"/>
      <c r="O119" s="789"/>
      <c r="P119" s="789"/>
      <c r="Q119" s="789"/>
      <c r="R119" s="789"/>
      <c r="S119" s="789"/>
      <c r="T119" s="789"/>
      <c r="U119" s="789"/>
      <c r="V119" s="789"/>
      <c r="W119" s="789"/>
      <c r="X119" s="789"/>
      <c r="Y119" s="789"/>
      <c r="Z119" s="790"/>
      <c r="AA119" s="869" t="s">
        <v>454</v>
      </c>
      <c r="AB119" s="870"/>
      <c r="AC119" s="870"/>
      <c r="AD119" s="870"/>
      <c r="AE119" s="871"/>
      <c r="AF119" s="872" t="s">
        <v>442</v>
      </c>
      <c r="AG119" s="870"/>
      <c r="AH119" s="870"/>
      <c r="AI119" s="870"/>
      <c r="AJ119" s="871"/>
      <c r="AK119" s="872" t="s">
        <v>443</v>
      </c>
      <c r="AL119" s="870"/>
      <c r="AM119" s="870"/>
      <c r="AN119" s="870"/>
      <c r="AO119" s="871"/>
      <c r="AP119" s="873" t="s">
        <v>443</v>
      </c>
      <c r="AQ119" s="874"/>
      <c r="AR119" s="874"/>
      <c r="AS119" s="874"/>
      <c r="AT119" s="875"/>
      <c r="AU119" s="912"/>
      <c r="AV119" s="913"/>
      <c r="AW119" s="913"/>
      <c r="AX119" s="913"/>
      <c r="AY119" s="913"/>
      <c r="AZ119" s="253" t="s">
        <v>189</v>
      </c>
      <c r="BA119" s="253"/>
      <c r="BB119" s="253"/>
      <c r="BC119" s="253"/>
      <c r="BD119" s="253"/>
      <c r="BE119" s="253"/>
      <c r="BF119" s="253"/>
      <c r="BG119" s="253"/>
      <c r="BH119" s="253"/>
      <c r="BI119" s="253"/>
      <c r="BJ119" s="253"/>
      <c r="BK119" s="253"/>
      <c r="BL119" s="253"/>
      <c r="BM119" s="253"/>
      <c r="BN119" s="253"/>
      <c r="BO119" s="858" t="s">
        <v>472</v>
      </c>
      <c r="BP119" s="859"/>
      <c r="BQ119" s="860">
        <v>6852814</v>
      </c>
      <c r="BR119" s="826"/>
      <c r="BS119" s="826"/>
      <c r="BT119" s="826"/>
      <c r="BU119" s="826"/>
      <c r="BV119" s="826">
        <v>6931236</v>
      </c>
      <c r="BW119" s="826"/>
      <c r="BX119" s="826"/>
      <c r="BY119" s="826"/>
      <c r="BZ119" s="826"/>
      <c r="CA119" s="826">
        <v>6868243</v>
      </c>
      <c r="CB119" s="826"/>
      <c r="CC119" s="826"/>
      <c r="CD119" s="826"/>
      <c r="CE119" s="826"/>
      <c r="CF119" s="729"/>
      <c r="CG119" s="730"/>
      <c r="CH119" s="730"/>
      <c r="CI119" s="730"/>
      <c r="CJ119" s="815"/>
      <c r="CK119" s="906"/>
      <c r="CL119" s="804"/>
      <c r="CM119" s="819" t="s">
        <v>473</v>
      </c>
      <c r="CN119" s="820"/>
      <c r="CO119" s="820"/>
      <c r="CP119" s="820"/>
      <c r="CQ119" s="820"/>
      <c r="CR119" s="820"/>
      <c r="CS119" s="820"/>
      <c r="CT119" s="820"/>
      <c r="CU119" s="820"/>
      <c r="CV119" s="820"/>
      <c r="CW119" s="820"/>
      <c r="CX119" s="820"/>
      <c r="CY119" s="820"/>
      <c r="CZ119" s="820"/>
      <c r="DA119" s="820"/>
      <c r="DB119" s="820"/>
      <c r="DC119" s="820"/>
      <c r="DD119" s="820"/>
      <c r="DE119" s="820"/>
      <c r="DF119" s="821"/>
      <c r="DG119" s="744" t="s">
        <v>442</v>
      </c>
      <c r="DH119" s="745"/>
      <c r="DI119" s="745"/>
      <c r="DJ119" s="745"/>
      <c r="DK119" s="746"/>
      <c r="DL119" s="747" t="s">
        <v>454</v>
      </c>
      <c r="DM119" s="745"/>
      <c r="DN119" s="745"/>
      <c r="DO119" s="745"/>
      <c r="DP119" s="746"/>
      <c r="DQ119" s="747" t="s">
        <v>454</v>
      </c>
      <c r="DR119" s="745"/>
      <c r="DS119" s="745"/>
      <c r="DT119" s="745"/>
      <c r="DU119" s="746"/>
      <c r="DV119" s="829" t="s">
        <v>417</v>
      </c>
      <c r="DW119" s="830"/>
      <c r="DX119" s="830"/>
      <c r="DY119" s="830"/>
      <c r="DZ119" s="831"/>
    </row>
    <row r="120" spans="1:130" s="231" customFormat="1" ht="26.25" customHeight="1" x14ac:dyDescent="0.2">
      <c r="A120" s="801"/>
      <c r="B120" s="802"/>
      <c r="C120" s="796" t="s">
        <v>448</v>
      </c>
      <c r="D120" s="733"/>
      <c r="E120" s="733"/>
      <c r="F120" s="733"/>
      <c r="G120" s="733"/>
      <c r="H120" s="733"/>
      <c r="I120" s="733"/>
      <c r="J120" s="733"/>
      <c r="K120" s="733"/>
      <c r="L120" s="733"/>
      <c r="M120" s="733"/>
      <c r="N120" s="733"/>
      <c r="O120" s="733"/>
      <c r="P120" s="733"/>
      <c r="Q120" s="733"/>
      <c r="R120" s="733"/>
      <c r="S120" s="733"/>
      <c r="T120" s="733"/>
      <c r="U120" s="733"/>
      <c r="V120" s="733"/>
      <c r="W120" s="733"/>
      <c r="X120" s="733"/>
      <c r="Y120" s="733"/>
      <c r="Z120" s="734"/>
      <c r="AA120" s="760" t="s">
        <v>417</v>
      </c>
      <c r="AB120" s="761"/>
      <c r="AC120" s="761"/>
      <c r="AD120" s="761"/>
      <c r="AE120" s="762"/>
      <c r="AF120" s="763" t="s">
        <v>454</v>
      </c>
      <c r="AG120" s="761"/>
      <c r="AH120" s="761"/>
      <c r="AI120" s="761"/>
      <c r="AJ120" s="762"/>
      <c r="AK120" s="763" t="s">
        <v>442</v>
      </c>
      <c r="AL120" s="761"/>
      <c r="AM120" s="761"/>
      <c r="AN120" s="761"/>
      <c r="AO120" s="762"/>
      <c r="AP120" s="805" t="s">
        <v>443</v>
      </c>
      <c r="AQ120" s="806"/>
      <c r="AR120" s="806"/>
      <c r="AS120" s="806"/>
      <c r="AT120" s="807"/>
      <c r="AU120" s="861" t="s">
        <v>474</v>
      </c>
      <c r="AV120" s="862"/>
      <c r="AW120" s="862"/>
      <c r="AX120" s="862"/>
      <c r="AY120" s="863"/>
      <c r="AZ120" s="841" t="s">
        <v>475</v>
      </c>
      <c r="BA120" s="789"/>
      <c r="BB120" s="789"/>
      <c r="BC120" s="789"/>
      <c r="BD120" s="789"/>
      <c r="BE120" s="789"/>
      <c r="BF120" s="789"/>
      <c r="BG120" s="789"/>
      <c r="BH120" s="789"/>
      <c r="BI120" s="789"/>
      <c r="BJ120" s="789"/>
      <c r="BK120" s="789"/>
      <c r="BL120" s="789"/>
      <c r="BM120" s="789"/>
      <c r="BN120" s="789"/>
      <c r="BO120" s="789"/>
      <c r="BP120" s="790"/>
      <c r="BQ120" s="842">
        <v>996550</v>
      </c>
      <c r="BR120" s="823"/>
      <c r="BS120" s="823"/>
      <c r="BT120" s="823"/>
      <c r="BU120" s="823"/>
      <c r="BV120" s="823">
        <v>956388</v>
      </c>
      <c r="BW120" s="823"/>
      <c r="BX120" s="823"/>
      <c r="BY120" s="823"/>
      <c r="BZ120" s="823"/>
      <c r="CA120" s="823">
        <v>952486</v>
      </c>
      <c r="CB120" s="823"/>
      <c r="CC120" s="823"/>
      <c r="CD120" s="823"/>
      <c r="CE120" s="823"/>
      <c r="CF120" s="847">
        <v>59.4</v>
      </c>
      <c r="CG120" s="848"/>
      <c r="CH120" s="848"/>
      <c r="CI120" s="848"/>
      <c r="CJ120" s="848"/>
      <c r="CK120" s="849" t="s">
        <v>476</v>
      </c>
      <c r="CL120" s="833"/>
      <c r="CM120" s="833"/>
      <c r="CN120" s="833"/>
      <c r="CO120" s="834"/>
      <c r="CP120" s="853" t="s">
        <v>477</v>
      </c>
      <c r="CQ120" s="854"/>
      <c r="CR120" s="854"/>
      <c r="CS120" s="854"/>
      <c r="CT120" s="854"/>
      <c r="CU120" s="854"/>
      <c r="CV120" s="854"/>
      <c r="CW120" s="854"/>
      <c r="CX120" s="854"/>
      <c r="CY120" s="854"/>
      <c r="CZ120" s="854"/>
      <c r="DA120" s="854"/>
      <c r="DB120" s="854"/>
      <c r="DC120" s="854"/>
      <c r="DD120" s="854"/>
      <c r="DE120" s="854"/>
      <c r="DF120" s="855"/>
      <c r="DG120" s="842">
        <v>1369534</v>
      </c>
      <c r="DH120" s="823"/>
      <c r="DI120" s="823"/>
      <c r="DJ120" s="823"/>
      <c r="DK120" s="823"/>
      <c r="DL120" s="823">
        <v>1433887</v>
      </c>
      <c r="DM120" s="823"/>
      <c r="DN120" s="823"/>
      <c r="DO120" s="823"/>
      <c r="DP120" s="823"/>
      <c r="DQ120" s="823">
        <v>1413190</v>
      </c>
      <c r="DR120" s="823"/>
      <c r="DS120" s="823"/>
      <c r="DT120" s="823"/>
      <c r="DU120" s="823"/>
      <c r="DV120" s="824">
        <v>88.1</v>
      </c>
      <c r="DW120" s="824"/>
      <c r="DX120" s="824"/>
      <c r="DY120" s="824"/>
      <c r="DZ120" s="825"/>
    </row>
    <row r="121" spans="1:130" s="231" customFormat="1" ht="26.25" customHeight="1" x14ac:dyDescent="0.2">
      <c r="A121" s="801"/>
      <c r="B121" s="802"/>
      <c r="C121" s="844" t="s">
        <v>478</v>
      </c>
      <c r="D121" s="845"/>
      <c r="E121" s="845"/>
      <c r="F121" s="845"/>
      <c r="G121" s="845"/>
      <c r="H121" s="845"/>
      <c r="I121" s="845"/>
      <c r="J121" s="845"/>
      <c r="K121" s="845"/>
      <c r="L121" s="845"/>
      <c r="M121" s="845"/>
      <c r="N121" s="845"/>
      <c r="O121" s="845"/>
      <c r="P121" s="845"/>
      <c r="Q121" s="845"/>
      <c r="R121" s="845"/>
      <c r="S121" s="845"/>
      <c r="T121" s="845"/>
      <c r="U121" s="845"/>
      <c r="V121" s="845"/>
      <c r="W121" s="845"/>
      <c r="X121" s="845"/>
      <c r="Y121" s="845"/>
      <c r="Z121" s="846"/>
      <c r="AA121" s="760" t="s">
        <v>417</v>
      </c>
      <c r="AB121" s="761"/>
      <c r="AC121" s="761"/>
      <c r="AD121" s="761"/>
      <c r="AE121" s="762"/>
      <c r="AF121" s="763" t="s">
        <v>443</v>
      </c>
      <c r="AG121" s="761"/>
      <c r="AH121" s="761"/>
      <c r="AI121" s="761"/>
      <c r="AJ121" s="762"/>
      <c r="AK121" s="763" t="s">
        <v>449</v>
      </c>
      <c r="AL121" s="761"/>
      <c r="AM121" s="761"/>
      <c r="AN121" s="761"/>
      <c r="AO121" s="762"/>
      <c r="AP121" s="805" t="s">
        <v>443</v>
      </c>
      <c r="AQ121" s="806"/>
      <c r="AR121" s="806"/>
      <c r="AS121" s="806"/>
      <c r="AT121" s="807"/>
      <c r="AU121" s="864"/>
      <c r="AV121" s="865"/>
      <c r="AW121" s="865"/>
      <c r="AX121" s="865"/>
      <c r="AY121" s="866"/>
      <c r="AZ121" s="796" t="s">
        <v>479</v>
      </c>
      <c r="BA121" s="733"/>
      <c r="BB121" s="733"/>
      <c r="BC121" s="733"/>
      <c r="BD121" s="733"/>
      <c r="BE121" s="733"/>
      <c r="BF121" s="733"/>
      <c r="BG121" s="733"/>
      <c r="BH121" s="733"/>
      <c r="BI121" s="733"/>
      <c r="BJ121" s="733"/>
      <c r="BK121" s="733"/>
      <c r="BL121" s="733"/>
      <c r="BM121" s="733"/>
      <c r="BN121" s="733"/>
      <c r="BO121" s="733"/>
      <c r="BP121" s="734"/>
      <c r="BQ121" s="797">
        <v>143902</v>
      </c>
      <c r="BR121" s="798"/>
      <c r="BS121" s="798"/>
      <c r="BT121" s="798"/>
      <c r="BU121" s="798"/>
      <c r="BV121" s="798">
        <v>135681</v>
      </c>
      <c r="BW121" s="798"/>
      <c r="BX121" s="798"/>
      <c r="BY121" s="798"/>
      <c r="BZ121" s="798"/>
      <c r="CA121" s="798">
        <v>107592</v>
      </c>
      <c r="CB121" s="798"/>
      <c r="CC121" s="798"/>
      <c r="CD121" s="798"/>
      <c r="CE121" s="798"/>
      <c r="CF121" s="856">
        <v>6.7</v>
      </c>
      <c r="CG121" s="857"/>
      <c r="CH121" s="857"/>
      <c r="CI121" s="857"/>
      <c r="CJ121" s="857"/>
      <c r="CK121" s="850"/>
      <c r="CL121" s="836"/>
      <c r="CM121" s="836"/>
      <c r="CN121" s="836"/>
      <c r="CO121" s="837"/>
      <c r="CP121" s="816" t="s">
        <v>480</v>
      </c>
      <c r="CQ121" s="817"/>
      <c r="CR121" s="817"/>
      <c r="CS121" s="817"/>
      <c r="CT121" s="817"/>
      <c r="CU121" s="817"/>
      <c r="CV121" s="817"/>
      <c r="CW121" s="817"/>
      <c r="CX121" s="817"/>
      <c r="CY121" s="817"/>
      <c r="CZ121" s="817"/>
      <c r="DA121" s="817"/>
      <c r="DB121" s="817"/>
      <c r="DC121" s="817"/>
      <c r="DD121" s="817"/>
      <c r="DE121" s="817"/>
      <c r="DF121" s="818"/>
      <c r="DG121" s="797">
        <v>303754</v>
      </c>
      <c r="DH121" s="798"/>
      <c r="DI121" s="798"/>
      <c r="DJ121" s="798"/>
      <c r="DK121" s="798"/>
      <c r="DL121" s="798">
        <v>332942</v>
      </c>
      <c r="DM121" s="798"/>
      <c r="DN121" s="798"/>
      <c r="DO121" s="798"/>
      <c r="DP121" s="798"/>
      <c r="DQ121" s="798">
        <v>374214</v>
      </c>
      <c r="DR121" s="798"/>
      <c r="DS121" s="798"/>
      <c r="DT121" s="798"/>
      <c r="DU121" s="798"/>
      <c r="DV121" s="775">
        <v>23.3</v>
      </c>
      <c r="DW121" s="775"/>
      <c r="DX121" s="775"/>
      <c r="DY121" s="775"/>
      <c r="DZ121" s="776"/>
    </row>
    <row r="122" spans="1:130" s="231" customFormat="1" ht="26.25" customHeight="1" x14ac:dyDescent="0.2">
      <c r="A122" s="801"/>
      <c r="B122" s="802"/>
      <c r="C122" s="796" t="s">
        <v>460</v>
      </c>
      <c r="D122" s="733"/>
      <c r="E122" s="733"/>
      <c r="F122" s="733"/>
      <c r="G122" s="733"/>
      <c r="H122" s="733"/>
      <c r="I122" s="733"/>
      <c r="J122" s="733"/>
      <c r="K122" s="733"/>
      <c r="L122" s="733"/>
      <c r="M122" s="733"/>
      <c r="N122" s="733"/>
      <c r="O122" s="733"/>
      <c r="P122" s="733"/>
      <c r="Q122" s="733"/>
      <c r="R122" s="733"/>
      <c r="S122" s="733"/>
      <c r="T122" s="733"/>
      <c r="U122" s="733"/>
      <c r="V122" s="733"/>
      <c r="W122" s="733"/>
      <c r="X122" s="733"/>
      <c r="Y122" s="733"/>
      <c r="Z122" s="734"/>
      <c r="AA122" s="760" t="s">
        <v>443</v>
      </c>
      <c r="AB122" s="761"/>
      <c r="AC122" s="761"/>
      <c r="AD122" s="761"/>
      <c r="AE122" s="762"/>
      <c r="AF122" s="763" t="s">
        <v>454</v>
      </c>
      <c r="AG122" s="761"/>
      <c r="AH122" s="761"/>
      <c r="AI122" s="761"/>
      <c r="AJ122" s="762"/>
      <c r="AK122" s="763" t="s">
        <v>454</v>
      </c>
      <c r="AL122" s="761"/>
      <c r="AM122" s="761"/>
      <c r="AN122" s="761"/>
      <c r="AO122" s="762"/>
      <c r="AP122" s="805" t="s">
        <v>443</v>
      </c>
      <c r="AQ122" s="806"/>
      <c r="AR122" s="806"/>
      <c r="AS122" s="806"/>
      <c r="AT122" s="807"/>
      <c r="AU122" s="864"/>
      <c r="AV122" s="865"/>
      <c r="AW122" s="865"/>
      <c r="AX122" s="865"/>
      <c r="AY122" s="866"/>
      <c r="AZ122" s="819" t="s">
        <v>481</v>
      </c>
      <c r="BA122" s="820"/>
      <c r="BB122" s="820"/>
      <c r="BC122" s="820"/>
      <c r="BD122" s="820"/>
      <c r="BE122" s="820"/>
      <c r="BF122" s="820"/>
      <c r="BG122" s="820"/>
      <c r="BH122" s="820"/>
      <c r="BI122" s="820"/>
      <c r="BJ122" s="820"/>
      <c r="BK122" s="820"/>
      <c r="BL122" s="820"/>
      <c r="BM122" s="820"/>
      <c r="BN122" s="820"/>
      <c r="BO122" s="820"/>
      <c r="BP122" s="821"/>
      <c r="BQ122" s="860">
        <v>4327045</v>
      </c>
      <c r="BR122" s="826"/>
      <c r="BS122" s="826"/>
      <c r="BT122" s="826"/>
      <c r="BU122" s="826"/>
      <c r="BV122" s="826">
        <v>4269258</v>
      </c>
      <c r="BW122" s="826"/>
      <c r="BX122" s="826"/>
      <c r="BY122" s="826"/>
      <c r="BZ122" s="826"/>
      <c r="CA122" s="826">
        <v>4241431</v>
      </c>
      <c r="CB122" s="826"/>
      <c r="CC122" s="826"/>
      <c r="CD122" s="826"/>
      <c r="CE122" s="826"/>
      <c r="CF122" s="827">
        <v>264.5</v>
      </c>
      <c r="CG122" s="828"/>
      <c r="CH122" s="828"/>
      <c r="CI122" s="828"/>
      <c r="CJ122" s="828"/>
      <c r="CK122" s="850"/>
      <c r="CL122" s="836"/>
      <c r="CM122" s="836"/>
      <c r="CN122" s="836"/>
      <c r="CO122" s="837"/>
      <c r="CP122" s="816" t="s">
        <v>482</v>
      </c>
      <c r="CQ122" s="817"/>
      <c r="CR122" s="817"/>
      <c r="CS122" s="817"/>
      <c r="CT122" s="817"/>
      <c r="CU122" s="817"/>
      <c r="CV122" s="817"/>
      <c r="CW122" s="817"/>
      <c r="CX122" s="817"/>
      <c r="CY122" s="817"/>
      <c r="CZ122" s="817"/>
      <c r="DA122" s="817"/>
      <c r="DB122" s="817"/>
      <c r="DC122" s="817"/>
      <c r="DD122" s="817"/>
      <c r="DE122" s="817"/>
      <c r="DF122" s="818"/>
      <c r="DG122" s="797">
        <v>222523</v>
      </c>
      <c r="DH122" s="798"/>
      <c r="DI122" s="798"/>
      <c r="DJ122" s="798"/>
      <c r="DK122" s="798"/>
      <c r="DL122" s="798">
        <v>217211</v>
      </c>
      <c r="DM122" s="798"/>
      <c r="DN122" s="798"/>
      <c r="DO122" s="798"/>
      <c r="DP122" s="798"/>
      <c r="DQ122" s="798">
        <v>188951</v>
      </c>
      <c r="DR122" s="798"/>
      <c r="DS122" s="798"/>
      <c r="DT122" s="798"/>
      <c r="DU122" s="798"/>
      <c r="DV122" s="775">
        <v>11.8</v>
      </c>
      <c r="DW122" s="775"/>
      <c r="DX122" s="775"/>
      <c r="DY122" s="775"/>
      <c r="DZ122" s="776"/>
    </row>
    <row r="123" spans="1:130" s="231" customFormat="1" ht="26.25" customHeight="1" x14ac:dyDescent="0.2">
      <c r="A123" s="801"/>
      <c r="B123" s="802"/>
      <c r="C123" s="796" t="s">
        <v>466</v>
      </c>
      <c r="D123" s="733"/>
      <c r="E123" s="733"/>
      <c r="F123" s="733"/>
      <c r="G123" s="733"/>
      <c r="H123" s="733"/>
      <c r="I123" s="733"/>
      <c r="J123" s="733"/>
      <c r="K123" s="733"/>
      <c r="L123" s="733"/>
      <c r="M123" s="733"/>
      <c r="N123" s="733"/>
      <c r="O123" s="733"/>
      <c r="P123" s="733"/>
      <c r="Q123" s="733"/>
      <c r="R123" s="733"/>
      <c r="S123" s="733"/>
      <c r="T123" s="733"/>
      <c r="U123" s="733"/>
      <c r="V123" s="733"/>
      <c r="W123" s="733"/>
      <c r="X123" s="733"/>
      <c r="Y123" s="733"/>
      <c r="Z123" s="734"/>
      <c r="AA123" s="760">
        <v>210</v>
      </c>
      <c r="AB123" s="761"/>
      <c r="AC123" s="761"/>
      <c r="AD123" s="761"/>
      <c r="AE123" s="762"/>
      <c r="AF123" s="763">
        <v>210</v>
      </c>
      <c r="AG123" s="761"/>
      <c r="AH123" s="761"/>
      <c r="AI123" s="761"/>
      <c r="AJ123" s="762"/>
      <c r="AK123" s="763">
        <v>210</v>
      </c>
      <c r="AL123" s="761"/>
      <c r="AM123" s="761"/>
      <c r="AN123" s="761"/>
      <c r="AO123" s="762"/>
      <c r="AP123" s="805">
        <v>0</v>
      </c>
      <c r="AQ123" s="806"/>
      <c r="AR123" s="806"/>
      <c r="AS123" s="806"/>
      <c r="AT123" s="807"/>
      <c r="AU123" s="867"/>
      <c r="AV123" s="868"/>
      <c r="AW123" s="868"/>
      <c r="AX123" s="868"/>
      <c r="AY123" s="868"/>
      <c r="AZ123" s="253" t="s">
        <v>189</v>
      </c>
      <c r="BA123" s="253"/>
      <c r="BB123" s="253"/>
      <c r="BC123" s="253"/>
      <c r="BD123" s="253"/>
      <c r="BE123" s="253"/>
      <c r="BF123" s="253"/>
      <c r="BG123" s="253"/>
      <c r="BH123" s="253"/>
      <c r="BI123" s="253"/>
      <c r="BJ123" s="253"/>
      <c r="BK123" s="253"/>
      <c r="BL123" s="253"/>
      <c r="BM123" s="253"/>
      <c r="BN123" s="253"/>
      <c r="BO123" s="858" t="s">
        <v>483</v>
      </c>
      <c r="BP123" s="859"/>
      <c r="BQ123" s="813">
        <v>5467497</v>
      </c>
      <c r="BR123" s="814"/>
      <c r="BS123" s="814"/>
      <c r="BT123" s="814"/>
      <c r="BU123" s="814"/>
      <c r="BV123" s="814">
        <v>5361327</v>
      </c>
      <c r="BW123" s="814"/>
      <c r="BX123" s="814"/>
      <c r="BY123" s="814"/>
      <c r="BZ123" s="814"/>
      <c r="CA123" s="814">
        <v>5301509</v>
      </c>
      <c r="CB123" s="814"/>
      <c r="CC123" s="814"/>
      <c r="CD123" s="814"/>
      <c r="CE123" s="814"/>
      <c r="CF123" s="729"/>
      <c r="CG123" s="730"/>
      <c r="CH123" s="730"/>
      <c r="CI123" s="730"/>
      <c r="CJ123" s="815"/>
      <c r="CK123" s="850"/>
      <c r="CL123" s="836"/>
      <c r="CM123" s="836"/>
      <c r="CN123" s="836"/>
      <c r="CO123" s="837"/>
      <c r="CP123" s="816" t="s">
        <v>484</v>
      </c>
      <c r="CQ123" s="817"/>
      <c r="CR123" s="817"/>
      <c r="CS123" s="817"/>
      <c r="CT123" s="817"/>
      <c r="CU123" s="817"/>
      <c r="CV123" s="817"/>
      <c r="CW123" s="817"/>
      <c r="CX123" s="817"/>
      <c r="CY123" s="817"/>
      <c r="CZ123" s="817"/>
      <c r="DA123" s="817"/>
      <c r="DB123" s="817"/>
      <c r="DC123" s="817"/>
      <c r="DD123" s="817"/>
      <c r="DE123" s="817"/>
      <c r="DF123" s="818"/>
      <c r="DG123" s="760" t="s">
        <v>449</v>
      </c>
      <c r="DH123" s="761"/>
      <c r="DI123" s="761"/>
      <c r="DJ123" s="761"/>
      <c r="DK123" s="762"/>
      <c r="DL123" s="763" t="s">
        <v>417</v>
      </c>
      <c r="DM123" s="761"/>
      <c r="DN123" s="761"/>
      <c r="DO123" s="761"/>
      <c r="DP123" s="762"/>
      <c r="DQ123" s="763" t="s">
        <v>417</v>
      </c>
      <c r="DR123" s="761"/>
      <c r="DS123" s="761"/>
      <c r="DT123" s="761"/>
      <c r="DU123" s="762"/>
      <c r="DV123" s="805" t="s">
        <v>449</v>
      </c>
      <c r="DW123" s="806"/>
      <c r="DX123" s="806"/>
      <c r="DY123" s="806"/>
      <c r="DZ123" s="807"/>
    </row>
    <row r="124" spans="1:130" s="231" customFormat="1" ht="26.25" customHeight="1" thickBot="1" x14ac:dyDescent="0.25">
      <c r="A124" s="801"/>
      <c r="B124" s="802"/>
      <c r="C124" s="796" t="s">
        <v>469</v>
      </c>
      <c r="D124" s="733"/>
      <c r="E124" s="733"/>
      <c r="F124" s="733"/>
      <c r="G124" s="733"/>
      <c r="H124" s="733"/>
      <c r="I124" s="733"/>
      <c r="J124" s="733"/>
      <c r="K124" s="733"/>
      <c r="L124" s="733"/>
      <c r="M124" s="733"/>
      <c r="N124" s="733"/>
      <c r="O124" s="733"/>
      <c r="P124" s="733"/>
      <c r="Q124" s="733"/>
      <c r="R124" s="733"/>
      <c r="S124" s="733"/>
      <c r="T124" s="733"/>
      <c r="U124" s="733"/>
      <c r="V124" s="733"/>
      <c r="W124" s="733"/>
      <c r="X124" s="733"/>
      <c r="Y124" s="733"/>
      <c r="Z124" s="734"/>
      <c r="AA124" s="760" t="s">
        <v>449</v>
      </c>
      <c r="AB124" s="761"/>
      <c r="AC124" s="761"/>
      <c r="AD124" s="761"/>
      <c r="AE124" s="762"/>
      <c r="AF124" s="763" t="s">
        <v>449</v>
      </c>
      <c r="AG124" s="761"/>
      <c r="AH124" s="761"/>
      <c r="AI124" s="761"/>
      <c r="AJ124" s="762"/>
      <c r="AK124" s="763" t="s">
        <v>449</v>
      </c>
      <c r="AL124" s="761"/>
      <c r="AM124" s="761"/>
      <c r="AN124" s="761"/>
      <c r="AO124" s="762"/>
      <c r="AP124" s="805" t="s">
        <v>449</v>
      </c>
      <c r="AQ124" s="806"/>
      <c r="AR124" s="806"/>
      <c r="AS124" s="806"/>
      <c r="AT124" s="807"/>
      <c r="AU124" s="808" t="s">
        <v>485</v>
      </c>
      <c r="AV124" s="809"/>
      <c r="AW124" s="809"/>
      <c r="AX124" s="809"/>
      <c r="AY124" s="809"/>
      <c r="AZ124" s="809"/>
      <c r="BA124" s="809"/>
      <c r="BB124" s="809"/>
      <c r="BC124" s="809"/>
      <c r="BD124" s="809"/>
      <c r="BE124" s="809"/>
      <c r="BF124" s="809"/>
      <c r="BG124" s="809"/>
      <c r="BH124" s="809"/>
      <c r="BI124" s="809"/>
      <c r="BJ124" s="809"/>
      <c r="BK124" s="809"/>
      <c r="BL124" s="809"/>
      <c r="BM124" s="809"/>
      <c r="BN124" s="809"/>
      <c r="BO124" s="809"/>
      <c r="BP124" s="810"/>
      <c r="BQ124" s="811">
        <v>91.9</v>
      </c>
      <c r="BR124" s="812"/>
      <c r="BS124" s="812"/>
      <c r="BT124" s="812"/>
      <c r="BU124" s="812"/>
      <c r="BV124" s="812">
        <v>103.1</v>
      </c>
      <c r="BW124" s="812"/>
      <c r="BX124" s="812"/>
      <c r="BY124" s="812"/>
      <c r="BZ124" s="812"/>
      <c r="CA124" s="812">
        <v>97.7</v>
      </c>
      <c r="CB124" s="812"/>
      <c r="CC124" s="812"/>
      <c r="CD124" s="812"/>
      <c r="CE124" s="812"/>
      <c r="CF124" s="707"/>
      <c r="CG124" s="708"/>
      <c r="CH124" s="708"/>
      <c r="CI124" s="708"/>
      <c r="CJ124" s="843"/>
      <c r="CK124" s="851"/>
      <c r="CL124" s="851"/>
      <c r="CM124" s="851"/>
      <c r="CN124" s="851"/>
      <c r="CO124" s="852"/>
      <c r="CP124" s="816" t="s">
        <v>486</v>
      </c>
      <c r="CQ124" s="817"/>
      <c r="CR124" s="817"/>
      <c r="CS124" s="817"/>
      <c r="CT124" s="817"/>
      <c r="CU124" s="817"/>
      <c r="CV124" s="817"/>
      <c r="CW124" s="817"/>
      <c r="CX124" s="817"/>
      <c r="CY124" s="817"/>
      <c r="CZ124" s="817"/>
      <c r="DA124" s="817"/>
      <c r="DB124" s="817"/>
      <c r="DC124" s="817"/>
      <c r="DD124" s="817"/>
      <c r="DE124" s="817"/>
      <c r="DF124" s="818"/>
      <c r="DG124" s="744" t="s">
        <v>487</v>
      </c>
      <c r="DH124" s="745"/>
      <c r="DI124" s="745"/>
      <c r="DJ124" s="745"/>
      <c r="DK124" s="746"/>
      <c r="DL124" s="747" t="s">
        <v>488</v>
      </c>
      <c r="DM124" s="745"/>
      <c r="DN124" s="745"/>
      <c r="DO124" s="745"/>
      <c r="DP124" s="746"/>
      <c r="DQ124" s="747" t="s">
        <v>417</v>
      </c>
      <c r="DR124" s="745"/>
      <c r="DS124" s="745"/>
      <c r="DT124" s="745"/>
      <c r="DU124" s="746"/>
      <c r="DV124" s="829" t="s">
        <v>489</v>
      </c>
      <c r="DW124" s="830"/>
      <c r="DX124" s="830"/>
      <c r="DY124" s="830"/>
      <c r="DZ124" s="831"/>
    </row>
    <row r="125" spans="1:130" s="231" customFormat="1" ht="26.25" customHeight="1" x14ac:dyDescent="0.2">
      <c r="A125" s="801"/>
      <c r="B125" s="802"/>
      <c r="C125" s="796" t="s">
        <v>471</v>
      </c>
      <c r="D125" s="733"/>
      <c r="E125" s="733"/>
      <c r="F125" s="733"/>
      <c r="G125" s="733"/>
      <c r="H125" s="733"/>
      <c r="I125" s="733"/>
      <c r="J125" s="733"/>
      <c r="K125" s="733"/>
      <c r="L125" s="733"/>
      <c r="M125" s="733"/>
      <c r="N125" s="733"/>
      <c r="O125" s="733"/>
      <c r="P125" s="733"/>
      <c r="Q125" s="733"/>
      <c r="R125" s="733"/>
      <c r="S125" s="733"/>
      <c r="T125" s="733"/>
      <c r="U125" s="733"/>
      <c r="V125" s="733"/>
      <c r="W125" s="733"/>
      <c r="X125" s="733"/>
      <c r="Y125" s="733"/>
      <c r="Z125" s="734"/>
      <c r="AA125" s="760" t="s">
        <v>490</v>
      </c>
      <c r="AB125" s="761"/>
      <c r="AC125" s="761"/>
      <c r="AD125" s="761"/>
      <c r="AE125" s="762"/>
      <c r="AF125" s="763" t="s">
        <v>449</v>
      </c>
      <c r="AG125" s="761"/>
      <c r="AH125" s="761"/>
      <c r="AI125" s="761"/>
      <c r="AJ125" s="762"/>
      <c r="AK125" s="763" t="s">
        <v>491</v>
      </c>
      <c r="AL125" s="761"/>
      <c r="AM125" s="761"/>
      <c r="AN125" s="761"/>
      <c r="AO125" s="762"/>
      <c r="AP125" s="805" t="s">
        <v>487</v>
      </c>
      <c r="AQ125" s="806"/>
      <c r="AR125" s="806"/>
      <c r="AS125" s="806"/>
      <c r="AT125" s="807"/>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34"/>
      <c r="BR125" s="234"/>
      <c r="BS125" s="234"/>
      <c r="BT125" s="234"/>
      <c r="BU125" s="234"/>
      <c r="BV125" s="234"/>
      <c r="BW125" s="234"/>
      <c r="BX125" s="234"/>
      <c r="BY125" s="234"/>
      <c r="BZ125" s="234"/>
      <c r="CA125" s="234"/>
      <c r="CB125" s="234"/>
      <c r="CC125" s="234"/>
      <c r="CD125" s="234"/>
      <c r="CE125" s="234"/>
      <c r="CF125" s="234"/>
      <c r="CG125" s="234"/>
      <c r="CH125" s="234"/>
      <c r="CI125" s="234"/>
      <c r="CJ125" s="256"/>
      <c r="CK125" s="832" t="s">
        <v>492</v>
      </c>
      <c r="CL125" s="833"/>
      <c r="CM125" s="833"/>
      <c r="CN125" s="833"/>
      <c r="CO125" s="834"/>
      <c r="CP125" s="841" t="s">
        <v>493</v>
      </c>
      <c r="CQ125" s="789"/>
      <c r="CR125" s="789"/>
      <c r="CS125" s="789"/>
      <c r="CT125" s="789"/>
      <c r="CU125" s="789"/>
      <c r="CV125" s="789"/>
      <c r="CW125" s="789"/>
      <c r="CX125" s="789"/>
      <c r="CY125" s="789"/>
      <c r="CZ125" s="789"/>
      <c r="DA125" s="789"/>
      <c r="DB125" s="789"/>
      <c r="DC125" s="789"/>
      <c r="DD125" s="789"/>
      <c r="DE125" s="789"/>
      <c r="DF125" s="790"/>
      <c r="DG125" s="842" t="s">
        <v>446</v>
      </c>
      <c r="DH125" s="823"/>
      <c r="DI125" s="823"/>
      <c r="DJ125" s="823"/>
      <c r="DK125" s="823"/>
      <c r="DL125" s="823" t="s">
        <v>494</v>
      </c>
      <c r="DM125" s="823"/>
      <c r="DN125" s="823"/>
      <c r="DO125" s="823"/>
      <c r="DP125" s="823"/>
      <c r="DQ125" s="823" t="s">
        <v>495</v>
      </c>
      <c r="DR125" s="823"/>
      <c r="DS125" s="823"/>
      <c r="DT125" s="823"/>
      <c r="DU125" s="823"/>
      <c r="DV125" s="824" t="s">
        <v>487</v>
      </c>
      <c r="DW125" s="824"/>
      <c r="DX125" s="824"/>
      <c r="DY125" s="824"/>
      <c r="DZ125" s="825"/>
    </row>
    <row r="126" spans="1:130" s="231" customFormat="1" ht="26.25" customHeight="1" thickBot="1" x14ac:dyDescent="0.25">
      <c r="A126" s="801"/>
      <c r="B126" s="802"/>
      <c r="C126" s="796" t="s">
        <v>473</v>
      </c>
      <c r="D126" s="733"/>
      <c r="E126" s="733"/>
      <c r="F126" s="733"/>
      <c r="G126" s="733"/>
      <c r="H126" s="733"/>
      <c r="I126" s="733"/>
      <c r="J126" s="733"/>
      <c r="K126" s="733"/>
      <c r="L126" s="733"/>
      <c r="M126" s="733"/>
      <c r="N126" s="733"/>
      <c r="O126" s="733"/>
      <c r="P126" s="733"/>
      <c r="Q126" s="733"/>
      <c r="R126" s="733"/>
      <c r="S126" s="733"/>
      <c r="T126" s="733"/>
      <c r="U126" s="733"/>
      <c r="V126" s="733"/>
      <c r="W126" s="733"/>
      <c r="X126" s="733"/>
      <c r="Y126" s="733"/>
      <c r="Z126" s="734"/>
      <c r="AA126" s="760" t="s">
        <v>496</v>
      </c>
      <c r="AB126" s="761"/>
      <c r="AC126" s="761"/>
      <c r="AD126" s="761"/>
      <c r="AE126" s="762"/>
      <c r="AF126" s="763" t="s">
        <v>494</v>
      </c>
      <c r="AG126" s="761"/>
      <c r="AH126" s="761"/>
      <c r="AI126" s="761"/>
      <c r="AJ126" s="762"/>
      <c r="AK126" s="763" t="s">
        <v>487</v>
      </c>
      <c r="AL126" s="761"/>
      <c r="AM126" s="761"/>
      <c r="AN126" s="761"/>
      <c r="AO126" s="762"/>
      <c r="AP126" s="805" t="s">
        <v>490</v>
      </c>
      <c r="AQ126" s="806"/>
      <c r="AR126" s="806"/>
      <c r="AS126" s="806"/>
      <c r="AT126" s="807"/>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57"/>
      <c r="CE126" s="257"/>
      <c r="CF126" s="257"/>
      <c r="CG126" s="234"/>
      <c r="CH126" s="234"/>
      <c r="CI126" s="234"/>
      <c r="CJ126" s="256"/>
      <c r="CK126" s="835"/>
      <c r="CL126" s="836"/>
      <c r="CM126" s="836"/>
      <c r="CN126" s="836"/>
      <c r="CO126" s="837"/>
      <c r="CP126" s="796" t="s">
        <v>497</v>
      </c>
      <c r="CQ126" s="733"/>
      <c r="CR126" s="733"/>
      <c r="CS126" s="733"/>
      <c r="CT126" s="733"/>
      <c r="CU126" s="733"/>
      <c r="CV126" s="733"/>
      <c r="CW126" s="733"/>
      <c r="CX126" s="733"/>
      <c r="CY126" s="733"/>
      <c r="CZ126" s="733"/>
      <c r="DA126" s="733"/>
      <c r="DB126" s="733"/>
      <c r="DC126" s="733"/>
      <c r="DD126" s="733"/>
      <c r="DE126" s="733"/>
      <c r="DF126" s="734"/>
      <c r="DG126" s="797" t="s">
        <v>177</v>
      </c>
      <c r="DH126" s="798"/>
      <c r="DI126" s="798"/>
      <c r="DJ126" s="798"/>
      <c r="DK126" s="798"/>
      <c r="DL126" s="798" t="s">
        <v>488</v>
      </c>
      <c r="DM126" s="798"/>
      <c r="DN126" s="798"/>
      <c r="DO126" s="798"/>
      <c r="DP126" s="798"/>
      <c r="DQ126" s="798" t="s">
        <v>446</v>
      </c>
      <c r="DR126" s="798"/>
      <c r="DS126" s="798"/>
      <c r="DT126" s="798"/>
      <c r="DU126" s="798"/>
      <c r="DV126" s="775" t="s">
        <v>487</v>
      </c>
      <c r="DW126" s="775"/>
      <c r="DX126" s="775"/>
      <c r="DY126" s="775"/>
      <c r="DZ126" s="776"/>
    </row>
    <row r="127" spans="1:130" s="231" customFormat="1" ht="26.25" customHeight="1" x14ac:dyDescent="0.2">
      <c r="A127" s="803"/>
      <c r="B127" s="804"/>
      <c r="C127" s="819" t="s">
        <v>498</v>
      </c>
      <c r="D127" s="820"/>
      <c r="E127" s="820"/>
      <c r="F127" s="820"/>
      <c r="G127" s="820"/>
      <c r="H127" s="820"/>
      <c r="I127" s="820"/>
      <c r="J127" s="820"/>
      <c r="K127" s="820"/>
      <c r="L127" s="820"/>
      <c r="M127" s="820"/>
      <c r="N127" s="820"/>
      <c r="O127" s="820"/>
      <c r="P127" s="820"/>
      <c r="Q127" s="820"/>
      <c r="R127" s="820"/>
      <c r="S127" s="820"/>
      <c r="T127" s="820"/>
      <c r="U127" s="820"/>
      <c r="V127" s="820"/>
      <c r="W127" s="820"/>
      <c r="X127" s="820"/>
      <c r="Y127" s="820"/>
      <c r="Z127" s="821"/>
      <c r="AA127" s="760" t="s">
        <v>499</v>
      </c>
      <c r="AB127" s="761"/>
      <c r="AC127" s="761"/>
      <c r="AD127" s="761"/>
      <c r="AE127" s="762"/>
      <c r="AF127" s="763" t="s">
        <v>491</v>
      </c>
      <c r="AG127" s="761"/>
      <c r="AH127" s="761"/>
      <c r="AI127" s="761"/>
      <c r="AJ127" s="762"/>
      <c r="AK127" s="763" t="s">
        <v>494</v>
      </c>
      <c r="AL127" s="761"/>
      <c r="AM127" s="761"/>
      <c r="AN127" s="761"/>
      <c r="AO127" s="762"/>
      <c r="AP127" s="805" t="s">
        <v>454</v>
      </c>
      <c r="AQ127" s="806"/>
      <c r="AR127" s="806"/>
      <c r="AS127" s="806"/>
      <c r="AT127" s="807"/>
      <c r="AU127" s="234"/>
      <c r="AV127" s="234"/>
      <c r="AW127" s="234"/>
      <c r="AX127" s="822" t="s">
        <v>500</v>
      </c>
      <c r="AY127" s="793"/>
      <c r="AZ127" s="793"/>
      <c r="BA127" s="793"/>
      <c r="BB127" s="793"/>
      <c r="BC127" s="793"/>
      <c r="BD127" s="793"/>
      <c r="BE127" s="794"/>
      <c r="BF127" s="792" t="s">
        <v>501</v>
      </c>
      <c r="BG127" s="793"/>
      <c r="BH127" s="793"/>
      <c r="BI127" s="793"/>
      <c r="BJ127" s="793"/>
      <c r="BK127" s="793"/>
      <c r="BL127" s="794"/>
      <c r="BM127" s="792" t="s">
        <v>502</v>
      </c>
      <c r="BN127" s="793"/>
      <c r="BO127" s="793"/>
      <c r="BP127" s="793"/>
      <c r="BQ127" s="793"/>
      <c r="BR127" s="793"/>
      <c r="BS127" s="794"/>
      <c r="BT127" s="792" t="s">
        <v>503</v>
      </c>
      <c r="BU127" s="793"/>
      <c r="BV127" s="793"/>
      <c r="BW127" s="793"/>
      <c r="BX127" s="793"/>
      <c r="BY127" s="793"/>
      <c r="BZ127" s="795"/>
      <c r="CA127" s="234"/>
      <c r="CB127" s="234"/>
      <c r="CC127" s="234"/>
      <c r="CD127" s="257"/>
      <c r="CE127" s="257"/>
      <c r="CF127" s="257"/>
      <c r="CG127" s="234"/>
      <c r="CH127" s="234"/>
      <c r="CI127" s="234"/>
      <c r="CJ127" s="256"/>
      <c r="CK127" s="835"/>
      <c r="CL127" s="836"/>
      <c r="CM127" s="836"/>
      <c r="CN127" s="836"/>
      <c r="CO127" s="837"/>
      <c r="CP127" s="796" t="s">
        <v>504</v>
      </c>
      <c r="CQ127" s="733"/>
      <c r="CR127" s="733"/>
      <c r="CS127" s="733"/>
      <c r="CT127" s="733"/>
      <c r="CU127" s="733"/>
      <c r="CV127" s="733"/>
      <c r="CW127" s="733"/>
      <c r="CX127" s="733"/>
      <c r="CY127" s="733"/>
      <c r="CZ127" s="733"/>
      <c r="DA127" s="733"/>
      <c r="DB127" s="733"/>
      <c r="DC127" s="733"/>
      <c r="DD127" s="733"/>
      <c r="DE127" s="733"/>
      <c r="DF127" s="734"/>
      <c r="DG127" s="797" t="s">
        <v>454</v>
      </c>
      <c r="DH127" s="798"/>
      <c r="DI127" s="798"/>
      <c r="DJ127" s="798"/>
      <c r="DK127" s="798"/>
      <c r="DL127" s="798" t="s">
        <v>454</v>
      </c>
      <c r="DM127" s="798"/>
      <c r="DN127" s="798"/>
      <c r="DO127" s="798"/>
      <c r="DP127" s="798"/>
      <c r="DQ127" s="798" t="s">
        <v>505</v>
      </c>
      <c r="DR127" s="798"/>
      <c r="DS127" s="798"/>
      <c r="DT127" s="798"/>
      <c r="DU127" s="798"/>
      <c r="DV127" s="775" t="s">
        <v>506</v>
      </c>
      <c r="DW127" s="775"/>
      <c r="DX127" s="775"/>
      <c r="DY127" s="775"/>
      <c r="DZ127" s="776"/>
    </row>
    <row r="128" spans="1:130" s="231" customFormat="1" ht="26.25" customHeight="1" thickBot="1" x14ac:dyDescent="0.25">
      <c r="A128" s="777" t="s">
        <v>507</v>
      </c>
      <c r="B128" s="778"/>
      <c r="C128" s="778"/>
      <c r="D128" s="778"/>
      <c r="E128" s="778"/>
      <c r="F128" s="778"/>
      <c r="G128" s="778"/>
      <c r="H128" s="778"/>
      <c r="I128" s="778"/>
      <c r="J128" s="778"/>
      <c r="K128" s="778"/>
      <c r="L128" s="778"/>
      <c r="M128" s="778"/>
      <c r="N128" s="778"/>
      <c r="O128" s="778"/>
      <c r="P128" s="778"/>
      <c r="Q128" s="778"/>
      <c r="R128" s="778"/>
      <c r="S128" s="778"/>
      <c r="T128" s="778"/>
      <c r="U128" s="778"/>
      <c r="V128" s="778"/>
      <c r="W128" s="779" t="s">
        <v>508</v>
      </c>
      <c r="X128" s="779"/>
      <c r="Y128" s="779"/>
      <c r="Z128" s="780"/>
      <c r="AA128" s="781">
        <v>14290</v>
      </c>
      <c r="AB128" s="782"/>
      <c r="AC128" s="782"/>
      <c r="AD128" s="782"/>
      <c r="AE128" s="783"/>
      <c r="AF128" s="784">
        <v>13738</v>
      </c>
      <c r="AG128" s="782"/>
      <c r="AH128" s="782"/>
      <c r="AI128" s="782"/>
      <c r="AJ128" s="783"/>
      <c r="AK128" s="784">
        <v>13145</v>
      </c>
      <c r="AL128" s="782"/>
      <c r="AM128" s="782"/>
      <c r="AN128" s="782"/>
      <c r="AO128" s="783"/>
      <c r="AP128" s="785"/>
      <c r="AQ128" s="786"/>
      <c r="AR128" s="786"/>
      <c r="AS128" s="786"/>
      <c r="AT128" s="787"/>
      <c r="AU128" s="234"/>
      <c r="AV128" s="234"/>
      <c r="AW128" s="234"/>
      <c r="AX128" s="788" t="s">
        <v>509</v>
      </c>
      <c r="AY128" s="789"/>
      <c r="AZ128" s="789"/>
      <c r="BA128" s="789"/>
      <c r="BB128" s="789"/>
      <c r="BC128" s="789"/>
      <c r="BD128" s="789"/>
      <c r="BE128" s="790"/>
      <c r="BF128" s="767" t="s">
        <v>496</v>
      </c>
      <c r="BG128" s="768"/>
      <c r="BH128" s="768"/>
      <c r="BI128" s="768"/>
      <c r="BJ128" s="768"/>
      <c r="BK128" s="768"/>
      <c r="BL128" s="791"/>
      <c r="BM128" s="767">
        <v>15</v>
      </c>
      <c r="BN128" s="768"/>
      <c r="BO128" s="768"/>
      <c r="BP128" s="768"/>
      <c r="BQ128" s="768"/>
      <c r="BR128" s="768"/>
      <c r="BS128" s="791"/>
      <c r="BT128" s="767">
        <v>20</v>
      </c>
      <c r="BU128" s="768"/>
      <c r="BV128" s="768"/>
      <c r="BW128" s="768"/>
      <c r="BX128" s="768"/>
      <c r="BY128" s="768"/>
      <c r="BZ128" s="769"/>
      <c r="CA128" s="257"/>
      <c r="CB128" s="257"/>
      <c r="CC128" s="257"/>
      <c r="CD128" s="257"/>
      <c r="CE128" s="257"/>
      <c r="CF128" s="257"/>
      <c r="CG128" s="234"/>
      <c r="CH128" s="234"/>
      <c r="CI128" s="234"/>
      <c r="CJ128" s="256"/>
      <c r="CK128" s="838"/>
      <c r="CL128" s="839"/>
      <c r="CM128" s="839"/>
      <c r="CN128" s="839"/>
      <c r="CO128" s="840"/>
      <c r="CP128" s="770" t="s">
        <v>510</v>
      </c>
      <c r="CQ128" s="711"/>
      <c r="CR128" s="711"/>
      <c r="CS128" s="711"/>
      <c r="CT128" s="711"/>
      <c r="CU128" s="711"/>
      <c r="CV128" s="711"/>
      <c r="CW128" s="711"/>
      <c r="CX128" s="711"/>
      <c r="CY128" s="711"/>
      <c r="CZ128" s="711"/>
      <c r="DA128" s="711"/>
      <c r="DB128" s="711"/>
      <c r="DC128" s="711"/>
      <c r="DD128" s="711"/>
      <c r="DE128" s="711"/>
      <c r="DF128" s="712"/>
      <c r="DG128" s="771" t="s">
        <v>487</v>
      </c>
      <c r="DH128" s="772"/>
      <c r="DI128" s="772"/>
      <c r="DJ128" s="772"/>
      <c r="DK128" s="772"/>
      <c r="DL128" s="772" t="s">
        <v>491</v>
      </c>
      <c r="DM128" s="772"/>
      <c r="DN128" s="772"/>
      <c r="DO128" s="772"/>
      <c r="DP128" s="772"/>
      <c r="DQ128" s="772" t="s">
        <v>417</v>
      </c>
      <c r="DR128" s="772"/>
      <c r="DS128" s="772"/>
      <c r="DT128" s="772"/>
      <c r="DU128" s="772"/>
      <c r="DV128" s="773" t="s">
        <v>417</v>
      </c>
      <c r="DW128" s="773"/>
      <c r="DX128" s="773"/>
      <c r="DY128" s="773"/>
      <c r="DZ128" s="774"/>
    </row>
    <row r="129" spans="1:131" s="231" customFormat="1" ht="26.25" customHeight="1" x14ac:dyDescent="0.2">
      <c r="A129" s="755" t="s">
        <v>107</v>
      </c>
      <c r="B129" s="756"/>
      <c r="C129" s="756"/>
      <c r="D129" s="756"/>
      <c r="E129" s="756"/>
      <c r="F129" s="756"/>
      <c r="G129" s="756"/>
      <c r="H129" s="756"/>
      <c r="I129" s="756"/>
      <c r="J129" s="756"/>
      <c r="K129" s="756"/>
      <c r="L129" s="756"/>
      <c r="M129" s="756"/>
      <c r="N129" s="756"/>
      <c r="O129" s="756"/>
      <c r="P129" s="756"/>
      <c r="Q129" s="756"/>
      <c r="R129" s="756"/>
      <c r="S129" s="756"/>
      <c r="T129" s="756"/>
      <c r="U129" s="756"/>
      <c r="V129" s="756"/>
      <c r="W129" s="757" t="s">
        <v>511</v>
      </c>
      <c r="X129" s="758"/>
      <c r="Y129" s="758"/>
      <c r="Z129" s="759"/>
      <c r="AA129" s="760">
        <v>1879842</v>
      </c>
      <c r="AB129" s="761"/>
      <c r="AC129" s="761"/>
      <c r="AD129" s="761"/>
      <c r="AE129" s="762"/>
      <c r="AF129" s="763">
        <v>1905832</v>
      </c>
      <c r="AG129" s="761"/>
      <c r="AH129" s="761"/>
      <c r="AI129" s="761"/>
      <c r="AJ129" s="762"/>
      <c r="AK129" s="763">
        <v>2005892</v>
      </c>
      <c r="AL129" s="761"/>
      <c r="AM129" s="761"/>
      <c r="AN129" s="761"/>
      <c r="AO129" s="762"/>
      <c r="AP129" s="764"/>
      <c r="AQ129" s="765"/>
      <c r="AR129" s="765"/>
      <c r="AS129" s="765"/>
      <c r="AT129" s="766"/>
      <c r="AU129" s="235"/>
      <c r="AV129" s="235"/>
      <c r="AW129" s="235"/>
      <c r="AX129" s="732" t="s">
        <v>512</v>
      </c>
      <c r="AY129" s="733"/>
      <c r="AZ129" s="733"/>
      <c r="BA129" s="733"/>
      <c r="BB129" s="733"/>
      <c r="BC129" s="733"/>
      <c r="BD129" s="733"/>
      <c r="BE129" s="734"/>
      <c r="BF129" s="751" t="s">
        <v>417</v>
      </c>
      <c r="BG129" s="752"/>
      <c r="BH129" s="752"/>
      <c r="BI129" s="752"/>
      <c r="BJ129" s="752"/>
      <c r="BK129" s="752"/>
      <c r="BL129" s="753"/>
      <c r="BM129" s="751">
        <v>20</v>
      </c>
      <c r="BN129" s="752"/>
      <c r="BO129" s="752"/>
      <c r="BP129" s="752"/>
      <c r="BQ129" s="752"/>
      <c r="BR129" s="752"/>
      <c r="BS129" s="753"/>
      <c r="BT129" s="751">
        <v>30</v>
      </c>
      <c r="BU129" s="752"/>
      <c r="BV129" s="752"/>
      <c r="BW129" s="752"/>
      <c r="BX129" s="752"/>
      <c r="BY129" s="752"/>
      <c r="BZ129" s="754"/>
      <c r="CA129" s="258"/>
      <c r="CB129" s="258"/>
      <c r="CC129" s="258"/>
      <c r="CD129" s="258"/>
      <c r="CE129" s="258"/>
      <c r="CF129" s="258"/>
      <c r="CG129" s="258"/>
      <c r="CH129" s="258"/>
      <c r="CI129" s="258"/>
      <c r="CJ129" s="258"/>
      <c r="CK129" s="258"/>
      <c r="CL129" s="258"/>
      <c r="CM129" s="258"/>
      <c r="CN129" s="258"/>
      <c r="CO129" s="258"/>
      <c r="CP129" s="258"/>
      <c r="CQ129" s="258"/>
      <c r="CR129" s="258"/>
      <c r="CS129" s="258"/>
      <c r="CT129" s="258"/>
      <c r="CU129" s="258"/>
      <c r="CV129" s="258"/>
      <c r="CW129" s="258"/>
      <c r="CX129" s="258"/>
      <c r="CY129" s="258"/>
      <c r="CZ129" s="258"/>
      <c r="DA129" s="258"/>
      <c r="DB129" s="258"/>
      <c r="DC129" s="258"/>
      <c r="DD129" s="258"/>
      <c r="DE129" s="258"/>
      <c r="DF129" s="258"/>
      <c r="DG129" s="258"/>
      <c r="DH129" s="258"/>
      <c r="DI129" s="258"/>
      <c r="DJ129" s="258"/>
      <c r="DK129" s="258"/>
      <c r="DL129" s="258"/>
      <c r="DM129" s="258"/>
      <c r="DN129" s="258"/>
      <c r="DO129" s="258"/>
      <c r="DP129" s="235"/>
      <c r="DQ129" s="235"/>
      <c r="DR129" s="235"/>
      <c r="DS129" s="235"/>
      <c r="DT129" s="235"/>
      <c r="DU129" s="235"/>
      <c r="DV129" s="235"/>
      <c r="DW129" s="235"/>
      <c r="DX129" s="235"/>
      <c r="DY129" s="235"/>
      <c r="DZ129" s="235"/>
    </row>
    <row r="130" spans="1:131" s="231" customFormat="1" ht="26.25" customHeight="1" x14ac:dyDescent="0.2">
      <c r="A130" s="755" t="s">
        <v>513</v>
      </c>
      <c r="B130" s="756"/>
      <c r="C130" s="756"/>
      <c r="D130" s="756"/>
      <c r="E130" s="756"/>
      <c r="F130" s="756"/>
      <c r="G130" s="756"/>
      <c r="H130" s="756"/>
      <c r="I130" s="756"/>
      <c r="J130" s="756"/>
      <c r="K130" s="756"/>
      <c r="L130" s="756"/>
      <c r="M130" s="756"/>
      <c r="N130" s="756"/>
      <c r="O130" s="756"/>
      <c r="P130" s="756"/>
      <c r="Q130" s="756"/>
      <c r="R130" s="756"/>
      <c r="S130" s="756"/>
      <c r="T130" s="756"/>
      <c r="U130" s="756"/>
      <c r="V130" s="756"/>
      <c r="W130" s="757" t="s">
        <v>514</v>
      </c>
      <c r="X130" s="758"/>
      <c r="Y130" s="758"/>
      <c r="Z130" s="759"/>
      <c r="AA130" s="760">
        <v>372977</v>
      </c>
      <c r="AB130" s="761"/>
      <c r="AC130" s="761"/>
      <c r="AD130" s="761"/>
      <c r="AE130" s="762"/>
      <c r="AF130" s="763">
        <v>383746</v>
      </c>
      <c r="AG130" s="761"/>
      <c r="AH130" s="761"/>
      <c r="AI130" s="761"/>
      <c r="AJ130" s="762"/>
      <c r="AK130" s="763">
        <v>402300</v>
      </c>
      <c r="AL130" s="761"/>
      <c r="AM130" s="761"/>
      <c r="AN130" s="761"/>
      <c r="AO130" s="762"/>
      <c r="AP130" s="764"/>
      <c r="AQ130" s="765"/>
      <c r="AR130" s="765"/>
      <c r="AS130" s="765"/>
      <c r="AT130" s="766"/>
      <c r="AU130" s="235"/>
      <c r="AV130" s="235"/>
      <c r="AW130" s="235"/>
      <c r="AX130" s="732" t="s">
        <v>515</v>
      </c>
      <c r="AY130" s="733"/>
      <c r="AZ130" s="733"/>
      <c r="BA130" s="733"/>
      <c r="BB130" s="733"/>
      <c r="BC130" s="733"/>
      <c r="BD130" s="733"/>
      <c r="BE130" s="734"/>
      <c r="BF130" s="735">
        <v>14.4</v>
      </c>
      <c r="BG130" s="736"/>
      <c r="BH130" s="736"/>
      <c r="BI130" s="736"/>
      <c r="BJ130" s="736"/>
      <c r="BK130" s="736"/>
      <c r="BL130" s="737"/>
      <c r="BM130" s="735">
        <v>25</v>
      </c>
      <c r="BN130" s="736"/>
      <c r="BO130" s="736"/>
      <c r="BP130" s="736"/>
      <c r="BQ130" s="736"/>
      <c r="BR130" s="736"/>
      <c r="BS130" s="737"/>
      <c r="BT130" s="735">
        <v>35</v>
      </c>
      <c r="BU130" s="736"/>
      <c r="BV130" s="736"/>
      <c r="BW130" s="736"/>
      <c r="BX130" s="736"/>
      <c r="BY130" s="736"/>
      <c r="BZ130" s="738"/>
      <c r="CA130" s="258"/>
      <c r="CB130" s="258"/>
      <c r="CC130" s="258"/>
      <c r="CD130" s="258"/>
      <c r="CE130" s="258"/>
      <c r="CF130" s="258"/>
      <c r="CG130" s="258"/>
      <c r="CH130" s="258"/>
      <c r="CI130" s="258"/>
      <c r="CJ130" s="258"/>
      <c r="CK130" s="258"/>
      <c r="CL130" s="258"/>
      <c r="CM130" s="258"/>
      <c r="CN130" s="258"/>
      <c r="CO130" s="258"/>
      <c r="CP130" s="258"/>
      <c r="CQ130" s="258"/>
      <c r="CR130" s="258"/>
      <c r="CS130" s="258"/>
      <c r="CT130" s="258"/>
      <c r="CU130" s="258"/>
      <c r="CV130" s="258"/>
      <c r="CW130" s="258"/>
      <c r="CX130" s="258"/>
      <c r="CY130" s="258"/>
      <c r="CZ130" s="258"/>
      <c r="DA130" s="258"/>
      <c r="DB130" s="258"/>
      <c r="DC130" s="258"/>
      <c r="DD130" s="258"/>
      <c r="DE130" s="258"/>
      <c r="DF130" s="258"/>
      <c r="DG130" s="258"/>
      <c r="DH130" s="258"/>
      <c r="DI130" s="258"/>
      <c r="DJ130" s="258"/>
      <c r="DK130" s="258"/>
      <c r="DL130" s="258"/>
      <c r="DM130" s="258"/>
      <c r="DN130" s="258"/>
      <c r="DO130" s="258"/>
      <c r="DP130" s="235"/>
      <c r="DQ130" s="235"/>
      <c r="DR130" s="235"/>
      <c r="DS130" s="235"/>
      <c r="DT130" s="235"/>
      <c r="DU130" s="235"/>
      <c r="DV130" s="235"/>
      <c r="DW130" s="235"/>
      <c r="DX130" s="235"/>
      <c r="DY130" s="235"/>
      <c r="DZ130" s="235"/>
    </row>
    <row r="131" spans="1:131" s="231" customFormat="1" ht="26.25" customHeight="1" thickBot="1" x14ac:dyDescent="0.25">
      <c r="A131" s="739"/>
      <c r="B131" s="740"/>
      <c r="C131" s="740"/>
      <c r="D131" s="740"/>
      <c r="E131" s="740"/>
      <c r="F131" s="740"/>
      <c r="G131" s="740"/>
      <c r="H131" s="740"/>
      <c r="I131" s="740"/>
      <c r="J131" s="740"/>
      <c r="K131" s="740"/>
      <c r="L131" s="740"/>
      <c r="M131" s="740"/>
      <c r="N131" s="740"/>
      <c r="O131" s="740"/>
      <c r="P131" s="740"/>
      <c r="Q131" s="740"/>
      <c r="R131" s="740"/>
      <c r="S131" s="740"/>
      <c r="T131" s="740"/>
      <c r="U131" s="740"/>
      <c r="V131" s="740"/>
      <c r="W131" s="741" t="s">
        <v>516</v>
      </c>
      <c r="X131" s="742"/>
      <c r="Y131" s="742"/>
      <c r="Z131" s="743"/>
      <c r="AA131" s="744">
        <v>1506865</v>
      </c>
      <c r="AB131" s="745"/>
      <c r="AC131" s="745"/>
      <c r="AD131" s="745"/>
      <c r="AE131" s="746"/>
      <c r="AF131" s="747">
        <v>1522086</v>
      </c>
      <c r="AG131" s="745"/>
      <c r="AH131" s="745"/>
      <c r="AI131" s="745"/>
      <c r="AJ131" s="746"/>
      <c r="AK131" s="747">
        <v>1603592</v>
      </c>
      <c r="AL131" s="745"/>
      <c r="AM131" s="745"/>
      <c r="AN131" s="745"/>
      <c r="AO131" s="746"/>
      <c r="AP131" s="748"/>
      <c r="AQ131" s="749"/>
      <c r="AR131" s="749"/>
      <c r="AS131" s="749"/>
      <c r="AT131" s="750"/>
      <c r="AU131" s="235"/>
      <c r="AV131" s="235"/>
      <c r="AW131" s="235"/>
      <c r="AX131" s="710" t="s">
        <v>517</v>
      </c>
      <c r="AY131" s="711"/>
      <c r="AZ131" s="711"/>
      <c r="BA131" s="711"/>
      <c r="BB131" s="711"/>
      <c r="BC131" s="711"/>
      <c r="BD131" s="711"/>
      <c r="BE131" s="712"/>
      <c r="BF131" s="713">
        <v>97.7</v>
      </c>
      <c r="BG131" s="714"/>
      <c r="BH131" s="714"/>
      <c r="BI131" s="714"/>
      <c r="BJ131" s="714"/>
      <c r="BK131" s="714"/>
      <c r="BL131" s="715"/>
      <c r="BM131" s="713">
        <v>350</v>
      </c>
      <c r="BN131" s="714"/>
      <c r="BO131" s="714"/>
      <c r="BP131" s="714"/>
      <c r="BQ131" s="714"/>
      <c r="BR131" s="714"/>
      <c r="BS131" s="715"/>
      <c r="BT131" s="716"/>
      <c r="BU131" s="717"/>
      <c r="BV131" s="717"/>
      <c r="BW131" s="717"/>
      <c r="BX131" s="717"/>
      <c r="BY131" s="717"/>
      <c r="BZ131" s="718"/>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c r="CZ131" s="258"/>
      <c r="DA131" s="258"/>
      <c r="DB131" s="258"/>
      <c r="DC131" s="258"/>
      <c r="DD131" s="258"/>
      <c r="DE131" s="258"/>
      <c r="DF131" s="258"/>
      <c r="DG131" s="258"/>
      <c r="DH131" s="258"/>
      <c r="DI131" s="258"/>
      <c r="DJ131" s="258"/>
      <c r="DK131" s="258"/>
      <c r="DL131" s="258"/>
      <c r="DM131" s="258"/>
      <c r="DN131" s="258"/>
      <c r="DO131" s="258"/>
      <c r="DP131" s="235"/>
      <c r="DQ131" s="235"/>
      <c r="DR131" s="235"/>
      <c r="DS131" s="235"/>
      <c r="DT131" s="235"/>
      <c r="DU131" s="235"/>
      <c r="DV131" s="235"/>
      <c r="DW131" s="235"/>
      <c r="DX131" s="235"/>
      <c r="DY131" s="235"/>
      <c r="DZ131" s="235"/>
    </row>
    <row r="132" spans="1:131" s="231" customFormat="1" ht="26.25" customHeight="1" x14ac:dyDescent="0.2">
      <c r="A132" s="719" t="s">
        <v>518</v>
      </c>
      <c r="B132" s="720"/>
      <c r="C132" s="720"/>
      <c r="D132" s="720"/>
      <c r="E132" s="720"/>
      <c r="F132" s="720"/>
      <c r="G132" s="720"/>
      <c r="H132" s="720"/>
      <c r="I132" s="720"/>
      <c r="J132" s="720"/>
      <c r="K132" s="720"/>
      <c r="L132" s="720"/>
      <c r="M132" s="720"/>
      <c r="N132" s="720"/>
      <c r="O132" s="720"/>
      <c r="P132" s="720"/>
      <c r="Q132" s="720"/>
      <c r="R132" s="720"/>
      <c r="S132" s="720"/>
      <c r="T132" s="720"/>
      <c r="U132" s="720"/>
      <c r="V132" s="723" t="s">
        <v>519</v>
      </c>
      <c r="W132" s="723"/>
      <c r="X132" s="723"/>
      <c r="Y132" s="723"/>
      <c r="Z132" s="724"/>
      <c r="AA132" s="725">
        <v>14.36684773</v>
      </c>
      <c r="AB132" s="726"/>
      <c r="AC132" s="726"/>
      <c r="AD132" s="726"/>
      <c r="AE132" s="727"/>
      <c r="AF132" s="728">
        <v>14.50561926</v>
      </c>
      <c r="AG132" s="726"/>
      <c r="AH132" s="726"/>
      <c r="AI132" s="726"/>
      <c r="AJ132" s="727"/>
      <c r="AK132" s="728">
        <v>14.58762578</v>
      </c>
      <c r="AL132" s="726"/>
      <c r="AM132" s="726"/>
      <c r="AN132" s="726"/>
      <c r="AO132" s="727"/>
      <c r="AP132" s="729"/>
      <c r="AQ132" s="730"/>
      <c r="AR132" s="730"/>
      <c r="AS132" s="730"/>
      <c r="AT132" s="731"/>
      <c r="AU132" s="259"/>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6"/>
      <c r="BT132" s="235"/>
      <c r="BU132" s="235"/>
      <c r="BV132" s="235"/>
      <c r="BW132" s="235"/>
      <c r="BX132" s="235"/>
      <c r="BY132" s="235"/>
      <c r="BZ132" s="235"/>
      <c r="CA132" s="258"/>
      <c r="CB132" s="258"/>
      <c r="CC132" s="258"/>
      <c r="CD132" s="258"/>
      <c r="CE132" s="258"/>
      <c r="CF132" s="258"/>
      <c r="CG132" s="258"/>
      <c r="CH132" s="258"/>
      <c r="CI132" s="258"/>
      <c r="CJ132" s="258"/>
      <c r="CK132" s="258"/>
      <c r="CL132" s="258"/>
      <c r="CM132" s="258"/>
      <c r="CN132" s="258"/>
      <c r="CO132" s="258"/>
      <c r="CP132" s="258"/>
      <c r="CQ132" s="258"/>
      <c r="CR132" s="258"/>
      <c r="CS132" s="258"/>
      <c r="CT132" s="258"/>
      <c r="CU132" s="258"/>
      <c r="CV132" s="258"/>
      <c r="CW132" s="258"/>
      <c r="CX132" s="258"/>
      <c r="CY132" s="258"/>
      <c r="CZ132" s="258"/>
      <c r="DA132" s="258"/>
      <c r="DB132" s="258"/>
      <c r="DC132" s="258"/>
      <c r="DD132" s="258"/>
      <c r="DE132" s="258"/>
      <c r="DF132" s="258"/>
      <c r="DG132" s="258"/>
      <c r="DH132" s="258"/>
      <c r="DI132" s="258"/>
      <c r="DJ132" s="258"/>
      <c r="DK132" s="258"/>
      <c r="DL132" s="258"/>
      <c r="DM132" s="258"/>
      <c r="DN132" s="258"/>
      <c r="DO132" s="258"/>
      <c r="DP132" s="235"/>
      <c r="DQ132" s="235"/>
      <c r="DR132" s="235"/>
      <c r="DS132" s="235"/>
      <c r="DT132" s="235"/>
      <c r="DU132" s="235"/>
      <c r="DV132" s="235"/>
      <c r="DW132" s="235"/>
      <c r="DX132" s="235"/>
      <c r="DY132" s="235"/>
      <c r="DZ132" s="235"/>
    </row>
    <row r="133" spans="1:131" s="231" customFormat="1" ht="26.25" customHeight="1" thickBot="1" x14ac:dyDescent="0.25">
      <c r="A133" s="721"/>
      <c r="B133" s="722"/>
      <c r="C133" s="722"/>
      <c r="D133" s="722"/>
      <c r="E133" s="722"/>
      <c r="F133" s="722"/>
      <c r="G133" s="722"/>
      <c r="H133" s="722"/>
      <c r="I133" s="722"/>
      <c r="J133" s="722"/>
      <c r="K133" s="722"/>
      <c r="L133" s="722"/>
      <c r="M133" s="722"/>
      <c r="N133" s="722"/>
      <c r="O133" s="722"/>
      <c r="P133" s="722"/>
      <c r="Q133" s="722"/>
      <c r="R133" s="722"/>
      <c r="S133" s="722"/>
      <c r="T133" s="722"/>
      <c r="U133" s="722"/>
      <c r="V133" s="702" t="s">
        <v>520</v>
      </c>
      <c r="W133" s="702"/>
      <c r="X133" s="702"/>
      <c r="Y133" s="702"/>
      <c r="Z133" s="703"/>
      <c r="AA133" s="704">
        <v>12.7</v>
      </c>
      <c r="AB133" s="705"/>
      <c r="AC133" s="705"/>
      <c r="AD133" s="705"/>
      <c r="AE133" s="706"/>
      <c r="AF133" s="704">
        <v>14.2</v>
      </c>
      <c r="AG133" s="705"/>
      <c r="AH133" s="705"/>
      <c r="AI133" s="705"/>
      <c r="AJ133" s="706"/>
      <c r="AK133" s="704">
        <v>14.4</v>
      </c>
      <c r="AL133" s="705"/>
      <c r="AM133" s="705"/>
      <c r="AN133" s="705"/>
      <c r="AO133" s="706"/>
      <c r="AP133" s="707"/>
      <c r="AQ133" s="708"/>
      <c r="AR133" s="708"/>
      <c r="AS133" s="708"/>
      <c r="AT133" s="709"/>
      <c r="AU133" s="235"/>
      <c r="AV133" s="235"/>
      <c r="AW133" s="235"/>
      <c r="AX133" s="235"/>
      <c r="AY133" s="235"/>
      <c r="AZ133" s="235"/>
      <c r="BA133" s="235"/>
      <c r="BB133" s="235"/>
      <c r="BC133" s="235"/>
      <c r="BD133" s="235"/>
      <c r="BE133" s="235"/>
      <c r="BF133" s="235"/>
      <c r="BG133" s="235"/>
      <c r="BH133" s="235"/>
      <c r="BI133" s="235"/>
      <c r="BJ133" s="235"/>
      <c r="BK133" s="235"/>
      <c r="BL133" s="235"/>
      <c r="BM133" s="235"/>
      <c r="BN133" s="258"/>
      <c r="BO133" s="258"/>
      <c r="BP133" s="258"/>
      <c r="BQ133" s="258"/>
      <c r="BR133" s="258"/>
      <c r="BS133" s="258"/>
      <c r="BT133" s="258"/>
      <c r="BU133" s="258"/>
      <c r="BV133" s="258"/>
      <c r="BW133" s="258"/>
      <c r="BX133" s="258"/>
      <c r="BY133" s="258"/>
      <c r="BZ133" s="258"/>
      <c r="CA133" s="258"/>
      <c r="CB133" s="258"/>
      <c r="CC133" s="258"/>
      <c r="CD133" s="258"/>
      <c r="CE133" s="258"/>
      <c r="CF133" s="258"/>
      <c r="CG133" s="258"/>
      <c r="CH133" s="258"/>
      <c r="CI133" s="258"/>
      <c r="CJ133" s="258"/>
      <c r="CK133" s="258"/>
      <c r="CL133" s="258"/>
      <c r="CM133" s="258"/>
      <c r="CN133" s="258"/>
      <c r="CO133" s="258"/>
      <c r="CP133" s="258"/>
      <c r="CQ133" s="258"/>
      <c r="CR133" s="258"/>
      <c r="CS133" s="258"/>
      <c r="CT133" s="258"/>
      <c r="CU133" s="258"/>
      <c r="CV133" s="258"/>
      <c r="CW133" s="258"/>
      <c r="CX133" s="258"/>
      <c r="CY133" s="258"/>
      <c r="CZ133" s="258"/>
      <c r="DA133" s="258"/>
      <c r="DB133" s="258"/>
      <c r="DC133" s="258"/>
      <c r="DD133" s="258"/>
      <c r="DE133" s="258"/>
      <c r="DF133" s="258"/>
      <c r="DG133" s="258"/>
      <c r="DH133" s="258"/>
      <c r="DI133" s="258"/>
      <c r="DJ133" s="258"/>
      <c r="DK133" s="258"/>
      <c r="DL133" s="258"/>
      <c r="DM133" s="258"/>
      <c r="DN133" s="258"/>
      <c r="DO133" s="258"/>
      <c r="DP133" s="235"/>
      <c r="DQ133" s="235"/>
      <c r="DR133" s="235"/>
      <c r="DS133" s="235"/>
      <c r="DT133" s="235"/>
      <c r="DU133" s="235"/>
      <c r="DV133" s="235"/>
      <c r="DW133" s="235"/>
      <c r="DX133" s="235"/>
      <c r="DY133" s="235"/>
      <c r="DZ133" s="235"/>
    </row>
    <row r="134" spans="1:131" ht="11.25" customHeight="1" x14ac:dyDescent="0.2">
      <c r="A134" s="260"/>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c r="AP134" s="260"/>
      <c r="AQ134" s="260"/>
      <c r="AR134" s="260"/>
      <c r="AS134" s="260"/>
      <c r="AT134" s="260"/>
      <c r="AU134" s="235"/>
      <c r="AV134" s="235"/>
      <c r="AW134" s="235"/>
      <c r="AX134" s="235"/>
      <c r="AY134" s="235"/>
      <c r="AZ134" s="235"/>
      <c r="BA134" s="235"/>
      <c r="BB134" s="235"/>
      <c r="BC134" s="235"/>
      <c r="BD134" s="235"/>
      <c r="BE134" s="235"/>
      <c r="BF134" s="235"/>
      <c r="BG134" s="235"/>
      <c r="BH134" s="235"/>
      <c r="BI134" s="235"/>
      <c r="BJ134" s="235"/>
      <c r="BK134" s="235"/>
      <c r="BL134" s="235"/>
      <c r="BM134" s="235"/>
      <c r="BN134" s="258"/>
      <c r="BO134" s="258"/>
      <c r="BP134" s="258"/>
      <c r="BQ134" s="258"/>
      <c r="BR134" s="258"/>
      <c r="BS134" s="258"/>
      <c r="BT134" s="258"/>
      <c r="BU134" s="258"/>
      <c r="BV134" s="258"/>
      <c r="BW134" s="258"/>
      <c r="BX134" s="258"/>
      <c r="BY134" s="258"/>
      <c r="BZ134" s="258"/>
      <c r="CA134" s="258"/>
      <c r="CB134" s="258"/>
      <c r="CC134" s="258"/>
      <c r="CD134" s="258"/>
      <c r="CE134" s="258"/>
      <c r="CF134" s="258"/>
      <c r="CG134" s="258"/>
      <c r="CH134" s="258"/>
      <c r="CI134" s="258"/>
      <c r="CJ134" s="258"/>
      <c r="CK134" s="258"/>
      <c r="CL134" s="258"/>
      <c r="CM134" s="258"/>
      <c r="CN134" s="258"/>
      <c r="CO134" s="258"/>
      <c r="CP134" s="258"/>
      <c r="CQ134" s="258"/>
      <c r="CR134" s="258"/>
      <c r="CS134" s="258"/>
      <c r="CT134" s="258"/>
      <c r="CU134" s="258"/>
      <c r="CV134" s="258"/>
      <c r="CW134" s="258"/>
      <c r="CX134" s="258"/>
      <c r="CY134" s="258"/>
      <c r="CZ134" s="258"/>
      <c r="DA134" s="258"/>
      <c r="DB134" s="258"/>
      <c r="DC134" s="258"/>
      <c r="DD134" s="258"/>
      <c r="DE134" s="258"/>
      <c r="DF134" s="258"/>
      <c r="DG134" s="258"/>
      <c r="DH134" s="258"/>
      <c r="DI134" s="258"/>
      <c r="DJ134" s="258"/>
      <c r="DK134" s="258"/>
      <c r="DL134" s="258"/>
      <c r="DM134" s="258"/>
      <c r="DN134" s="258"/>
      <c r="DO134" s="258"/>
      <c r="DP134" s="235"/>
      <c r="DQ134" s="235"/>
      <c r="DR134" s="235"/>
      <c r="DS134" s="235"/>
      <c r="DT134" s="235"/>
      <c r="DU134" s="235"/>
      <c r="DV134" s="235"/>
      <c r="DW134" s="235"/>
      <c r="DX134" s="235"/>
      <c r="DY134" s="235"/>
      <c r="DZ134" s="235"/>
      <c r="EA134" s="231"/>
    </row>
    <row r="135" spans="1:131" ht="14.4" hidden="1" x14ac:dyDescent="0.2">
      <c r="AU135" s="260"/>
      <c r="AV135" s="260"/>
      <c r="AW135" s="260"/>
      <c r="AX135" s="260"/>
      <c r="AY135" s="260"/>
      <c r="AZ135" s="260"/>
      <c r="BA135" s="260"/>
      <c r="BB135" s="260"/>
      <c r="BC135" s="260"/>
      <c r="BD135" s="260"/>
      <c r="BE135" s="260"/>
      <c r="BF135" s="260"/>
      <c r="BG135" s="260"/>
      <c r="BH135" s="260"/>
      <c r="BI135" s="260"/>
      <c r="BJ135" s="260"/>
      <c r="BK135" s="260"/>
      <c r="BL135" s="260"/>
      <c r="BM135" s="260"/>
      <c r="BN135" s="260"/>
      <c r="BO135" s="260"/>
      <c r="BP135" s="260"/>
      <c r="BQ135" s="260"/>
      <c r="BR135" s="260"/>
      <c r="BS135" s="260"/>
      <c r="BT135" s="260"/>
      <c r="BU135" s="260"/>
      <c r="BV135" s="260"/>
      <c r="BW135" s="260"/>
      <c r="BX135" s="260"/>
      <c r="BY135" s="260"/>
      <c r="BZ135" s="260"/>
      <c r="CA135" s="260"/>
      <c r="CB135" s="260"/>
      <c r="CC135" s="260"/>
      <c r="CD135" s="260"/>
      <c r="CE135" s="260"/>
      <c r="CF135" s="260"/>
      <c r="CG135" s="260"/>
      <c r="CH135" s="260"/>
      <c r="CI135" s="260"/>
      <c r="CJ135" s="260"/>
      <c r="CK135" s="260"/>
      <c r="CL135" s="260"/>
      <c r="CM135" s="260"/>
      <c r="CN135" s="260"/>
      <c r="CO135" s="260"/>
      <c r="CP135" s="260"/>
      <c r="CQ135" s="260"/>
      <c r="CR135" s="260"/>
      <c r="CS135" s="260"/>
      <c r="CT135" s="260"/>
      <c r="CU135" s="260"/>
      <c r="CV135" s="260"/>
      <c r="CW135" s="260"/>
      <c r="CX135" s="260"/>
      <c r="CY135" s="260"/>
      <c r="CZ135" s="260"/>
      <c r="DA135" s="260"/>
      <c r="DB135" s="260"/>
      <c r="DC135" s="260"/>
      <c r="DD135" s="260"/>
      <c r="DE135" s="260"/>
      <c r="DF135" s="260"/>
      <c r="DG135" s="260"/>
      <c r="DH135" s="260"/>
      <c r="DI135" s="260"/>
      <c r="DJ135" s="260"/>
      <c r="DK135" s="260"/>
      <c r="DL135" s="260"/>
      <c r="DM135" s="260"/>
      <c r="DN135" s="260"/>
      <c r="DO135" s="260"/>
      <c r="DP135" s="260"/>
      <c r="DQ135" s="260"/>
      <c r="DR135" s="260"/>
      <c r="DS135" s="260"/>
      <c r="DT135" s="260"/>
      <c r="DU135" s="260"/>
      <c r="DV135" s="260"/>
      <c r="DW135" s="260"/>
      <c r="DX135" s="260"/>
      <c r="DY135" s="260"/>
      <c r="DZ135" s="260"/>
    </row>
  </sheetData>
  <sheetProtection algorithmName="SHA-512" hashValue="WfeF56Sz4XTodBxsqlZhE0evmbIUhBvOgwmKj383ol+ckEKLklpKU3oA4iFBlB/AYpkC0y6J/rzKwYnpJcFgOA==" saltValue="2J+ucfwWjb9MRjC0Gk5d+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P47" zoomScale="80" zoomScaleNormal="85" zoomScaleSheetLayoutView="80" workbookViewId="0">
      <selection activeCell="DJ72" sqref="DJ72"/>
    </sheetView>
  </sheetViews>
  <sheetFormatPr defaultColWidth="0" defaultRowHeight="13.5" customHeight="1" zeroHeight="1" x14ac:dyDescent="0.2"/>
  <cols>
    <col min="1" max="120" width="2.77734375" style="262" customWidth="1"/>
    <col min="121" max="121" width="0" style="261" hidden="1" customWidth="1"/>
    <col min="122" max="16384" width="9" style="261" hidden="1"/>
  </cols>
  <sheetData>
    <row r="1" spans="1:120" ht="13.2"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1"/>
    </row>
    <row r="17" spans="119:120" ht="13.2" x14ac:dyDescent="0.2">
      <c r="DP17" s="261"/>
    </row>
    <row r="18" spans="119:120" ht="13.2" x14ac:dyDescent="0.2"/>
    <row r="19" spans="119:120" ht="13.2" x14ac:dyDescent="0.2"/>
    <row r="20" spans="119:120" ht="13.2" x14ac:dyDescent="0.2">
      <c r="DO20" s="261"/>
      <c r="DP20" s="261"/>
    </row>
    <row r="21" spans="119:120" ht="13.2" x14ac:dyDescent="0.2">
      <c r="DP21" s="261"/>
    </row>
    <row r="22" spans="119:120" ht="13.2" x14ac:dyDescent="0.2"/>
    <row r="23" spans="119:120" ht="13.2" x14ac:dyDescent="0.2">
      <c r="DO23" s="261"/>
      <c r="DP23" s="261"/>
    </row>
    <row r="24" spans="119:120" ht="13.2" x14ac:dyDescent="0.2">
      <c r="DP24" s="261"/>
    </row>
    <row r="25" spans="119:120" ht="13.2" x14ac:dyDescent="0.2">
      <c r="DP25" s="261"/>
    </row>
    <row r="26" spans="119:120" ht="13.2" x14ac:dyDescent="0.2">
      <c r="DO26" s="261"/>
      <c r="DP26" s="261"/>
    </row>
    <row r="27" spans="119:120" ht="13.2" x14ac:dyDescent="0.2"/>
    <row r="28" spans="119:120" ht="13.2" x14ac:dyDescent="0.2">
      <c r="DO28" s="261"/>
      <c r="DP28" s="261"/>
    </row>
    <row r="29" spans="119:120" ht="13.2" x14ac:dyDescent="0.2">
      <c r="DP29" s="261"/>
    </row>
    <row r="30" spans="119:120" ht="13.2" x14ac:dyDescent="0.2"/>
    <row r="31" spans="119:120" ht="13.2" x14ac:dyDescent="0.2">
      <c r="DO31" s="261"/>
      <c r="DP31" s="261"/>
    </row>
    <row r="32" spans="119:120" ht="13.2" x14ac:dyDescent="0.2"/>
    <row r="33" spans="98:120" ht="13.2" x14ac:dyDescent="0.2">
      <c r="DO33" s="261"/>
      <c r="DP33" s="261"/>
    </row>
    <row r="34" spans="98:120" ht="13.2" x14ac:dyDescent="0.2">
      <c r="DM34" s="261"/>
    </row>
    <row r="35" spans="98:120" ht="13.2" x14ac:dyDescent="0.2">
      <c r="CT35" s="261"/>
      <c r="CU35" s="261"/>
      <c r="CV35" s="261"/>
      <c r="CY35" s="261"/>
      <c r="CZ35" s="261"/>
      <c r="DA35" s="261"/>
      <c r="DD35" s="261"/>
      <c r="DE35" s="261"/>
      <c r="DF35" s="261"/>
      <c r="DI35" s="261"/>
      <c r="DJ35" s="261"/>
      <c r="DK35" s="261"/>
      <c r="DM35" s="261"/>
      <c r="DN35" s="261"/>
      <c r="DO35" s="261"/>
      <c r="DP35" s="261"/>
    </row>
    <row r="36" spans="98:120" ht="13.2" x14ac:dyDescent="0.2"/>
    <row r="37" spans="98:120" ht="13.2" x14ac:dyDescent="0.2">
      <c r="CW37" s="261"/>
      <c r="DB37" s="261"/>
      <c r="DG37" s="261"/>
      <c r="DL37" s="261"/>
      <c r="DP37" s="261"/>
    </row>
    <row r="38" spans="98:120" ht="13.2" x14ac:dyDescent="0.2">
      <c r="CT38" s="261"/>
      <c r="CU38" s="261"/>
      <c r="CV38" s="261"/>
      <c r="CW38" s="261"/>
      <c r="CY38" s="261"/>
      <c r="CZ38" s="261"/>
      <c r="DA38" s="261"/>
      <c r="DB38" s="261"/>
      <c r="DD38" s="261"/>
      <c r="DE38" s="261"/>
      <c r="DF38" s="261"/>
      <c r="DG38" s="261"/>
      <c r="DI38" s="261"/>
      <c r="DJ38" s="261"/>
      <c r="DK38" s="261"/>
      <c r="DL38" s="261"/>
      <c r="DN38" s="261"/>
      <c r="DO38" s="261"/>
      <c r="DP38" s="26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1"/>
      <c r="DO49" s="261"/>
      <c r="DP49" s="26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1"/>
      <c r="CS63" s="261"/>
      <c r="CX63" s="261"/>
      <c r="DC63" s="261"/>
      <c r="DH63" s="261"/>
    </row>
    <row r="64" spans="22:120" ht="13.2" x14ac:dyDescent="0.2">
      <c r="V64" s="261"/>
    </row>
    <row r="65" spans="15:120" ht="13.2" x14ac:dyDescent="0.2">
      <c r="X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c r="BO65" s="261"/>
      <c r="BP65" s="261"/>
      <c r="BQ65" s="261"/>
      <c r="BR65" s="261"/>
      <c r="BS65" s="261"/>
      <c r="BT65" s="261"/>
      <c r="BU65" s="261"/>
      <c r="BV65" s="261"/>
      <c r="BW65" s="261"/>
      <c r="BX65" s="261"/>
      <c r="BY65" s="261"/>
      <c r="BZ65" s="261"/>
      <c r="CA65" s="261"/>
      <c r="CB65" s="261"/>
      <c r="CC65" s="261"/>
      <c r="CD65" s="261"/>
      <c r="CE65" s="261"/>
      <c r="CF65" s="261"/>
      <c r="CG65" s="261"/>
      <c r="CH65" s="261"/>
      <c r="CI65" s="261"/>
      <c r="CJ65" s="261"/>
      <c r="CK65" s="261"/>
      <c r="CL65" s="261"/>
      <c r="CM65" s="261"/>
      <c r="CN65" s="261"/>
      <c r="CO65" s="261"/>
      <c r="CP65" s="261"/>
      <c r="CQ65" s="261"/>
      <c r="CR65" s="261"/>
      <c r="CU65" s="261"/>
      <c r="CZ65" s="261"/>
      <c r="DE65" s="261"/>
      <c r="DJ65" s="261"/>
    </row>
    <row r="66" spans="15:120" ht="13.2" x14ac:dyDescent="0.2">
      <c r="Q66" s="261"/>
      <c r="S66" s="261"/>
      <c r="U66" s="261"/>
      <c r="DM66" s="261"/>
    </row>
    <row r="67" spans="15:120" ht="13.2" x14ac:dyDescent="0.2">
      <c r="O67" s="261"/>
      <c r="P67" s="261"/>
      <c r="R67" s="261"/>
      <c r="T67" s="261"/>
      <c r="Y67" s="261"/>
      <c r="CT67" s="261"/>
      <c r="CV67" s="261"/>
      <c r="CW67" s="261"/>
      <c r="CY67" s="261"/>
      <c r="DA67" s="261"/>
      <c r="DB67" s="261"/>
      <c r="DD67" s="261"/>
      <c r="DF67" s="261"/>
      <c r="DG67" s="261"/>
      <c r="DI67" s="261"/>
      <c r="DK67" s="261"/>
      <c r="DL67" s="261"/>
      <c r="DN67" s="261"/>
      <c r="DO67" s="261"/>
      <c r="DP67" s="261"/>
    </row>
    <row r="68" spans="15:120" ht="13.2" x14ac:dyDescent="0.2"/>
    <row r="69" spans="15:120" ht="13.2" x14ac:dyDescent="0.2"/>
    <row r="70" spans="15:120" ht="13.2" x14ac:dyDescent="0.2"/>
    <row r="71" spans="15:120" ht="13.2" x14ac:dyDescent="0.2"/>
    <row r="72" spans="15:120" ht="13.2" x14ac:dyDescent="0.2">
      <c r="DP72" s="261"/>
    </row>
    <row r="73" spans="15:120" ht="13.2" x14ac:dyDescent="0.2">
      <c r="DP73" s="26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1"/>
      <c r="CX96" s="261"/>
      <c r="DC96" s="261"/>
      <c r="DH96" s="261"/>
    </row>
    <row r="97" spans="24:120" ht="13.2" x14ac:dyDescent="0.2">
      <c r="CS97" s="261"/>
      <c r="CX97" s="261"/>
      <c r="DC97" s="261"/>
      <c r="DH97" s="261"/>
      <c r="DP97" s="262" t="s">
        <v>521</v>
      </c>
    </row>
    <row r="98" spans="24:120" ht="13.2" hidden="1" x14ac:dyDescent="0.2">
      <c r="CS98" s="261"/>
      <c r="CX98" s="261"/>
      <c r="DC98" s="261"/>
      <c r="DH98" s="261"/>
    </row>
    <row r="99" spans="24:120" ht="13.2" hidden="1" x14ac:dyDescent="0.2">
      <c r="CS99" s="261"/>
      <c r="CX99" s="261"/>
      <c r="DC99" s="261"/>
      <c r="DH99" s="261"/>
    </row>
    <row r="101" spans="24:120" ht="12" hidden="1" customHeight="1" x14ac:dyDescent="0.2">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1"/>
      <c r="BA101" s="261"/>
      <c r="BB101" s="261"/>
      <c r="BC101" s="261"/>
      <c r="BD101" s="261"/>
      <c r="BE101" s="261"/>
      <c r="BF101" s="261"/>
      <c r="BG101" s="261"/>
      <c r="BH101" s="261"/>
      <c r="BI101" s="261"/>
      <c r="BJ101" s="261"/>
      <c r="BK101" s="261"/>
      <c r="BL101" s="261"/>
      <c r="BM101" s="261"/>
      <c r="BN101" s="261"/>
      <c r="BO101" s="261"/>
      <c r="BP101" s="261"/>
      <c r="BQ101" s="261"/>
      <c r="BR101" s="261"/>
      <c r="BS101" s="261"/>
      <c r="BT101" s="261"/>
      <c r="BU101" s="261"/>
      <c r="BV101" s="261"/>
      <c r="BW101" s="261"/>
      <c r="BX101" s="261"/>
      <c r="BY101" s="261"/>
      <c r="BZ101" s="261"/>
      <c r="CA101" s="261"/>
      <c r="CB101" s="261"/>
      <c r="CC101" s="261"/>
      <c r="CD101" s="261"/>
      <c r="CE101" s="261"/>
      <c r="CF101" s="261"/>
      <c r="CG101" s="261"/>
      <c r="CH101" s="261"/>
      <c r="CI101" s="261"/>
      <c r="CJ101" s="261"/>
      <c r="CK101" s="261"/>
      <c r="CL101" s="261"/>
      <c r="CM101" s="261"/>
      <c r="CN101" s="261"/>
      <c r="CO101" s="261"/>
      <c r="CP101" s="261"/>
      <c r="CQ101" s="261"/>
      <c r="CR101" s="261"/>
      <c r="CU101" s="261"/>
      <c r="CZ101" s="261"/>
      <c r="DE101" s="261"/>
      <c r="DJ101" s="261"/>
    </row>
    <row r="102" spans="24:120" ht="1.5" hidden="1" customHeight="1" x14ac:dyDescent="0.2">
      <c r="CU102" s="261"/>
      <c r="CZ102" s="261"/>
      <c r="DE102" s="261"/>
      <c r="DJ102" s="261"/>
      <c r="DM102" s="261"/>
    </row>
    <row r="103" spans="24:120" ht="13.2" hidden="1" x14ac:dyDescent="0.2">
      <c r="CT103" s="261"/>
      <c r="CV103" s="261"/>
      <c r="CW103" s="261"/>
      <c r="CY103" s="261"/>
      <c r="DA103" s="261"/>
      <c r="DB103" s="261"/>
      <c r="DD103" s="261"/>
      <c r="DF103" s="261"/>
      <c r="DG103" s="261"/>
      <c r="DI103" s="261"/>
      <c r="DK103" s="261"/>
      <c r="DL103" s="261"/>
      <c r="DM103" s="261"/>
      <c r="DN103" s="261"/>
      <c r="DO103" s="261"/>
      <c r="DP103" s="261"/>
    </row>
    <row r="104" spans="24:120" ht="13.2" hidden="1" x14ac:dyDescent="0.2">
      <c r="CV104" s="261"/>
      <c r="CW104" s="261"/>
      <c r="DA104" s="261"/>
      <c r="DB104" s="261"/>
      <c r="DF104" s="261"/>
      <c r="DG104" s="261"/>
      <c r="DK104" s="261"/>
      <c r="DL104" s="261"/>
      <c r="DN104" s="261"/>
      <c r="DO104" s="261"/>
      <c r="DP104" s="261"/>
    </row>
    <row r="105" spans="24:120" ht="12.75" hidden="1" customHeight="1" x14ac:dyDescent="0.2"/>
  </sheetData>
  <sheetProtection algorithmName="SHA-512" hashValue="6x+m4H+zPloBmLkrx1dlZH+GQ02Q21CBDlnhougAs0faZy1t/Te5ulSg0YAee5nG23b19LB3d1bHODrGkDtlYA==" saltValue="vum3GqDBbe/qBr4JCS/BR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I49" zoomScale="80" zoomScaleNormal="80" zoomScaleSheetLayoutView="55" workbookViewId="0"/>
  </sheetViews>
  <sheetFormatPr defaultColWidth="0" defaultRowHeight="13.5" customHeight="1" zeroHeight="1" x14ac:dyDescent="0.2"/>
  <cols>
    <col min="1" max="116" width="2.6640625" style="262" customWidth="1"/>
    <col min="117" max="16384" width="9" style="261" hidden="1"/>
  </cols>
  <sheetData>
    <row r="1" spans="2:116" ht="13.2" x14ac:dyDescent="0.2">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row>
    <row r="2" spans="2:116" ht="13.2" x14ac:dyDescent="0.2"/>
    <row r="3" spans="2:116" ht="13.2" x14ac:dyDescent="0.2"/>
    <row r="4" spans="2:116" ht="13.2" x14ac:dyDescent="0.2">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c r="DF4" s="261"/>
      <c r="DG4" s="261"/>
      <c r="DH4" s="261"/>
      <c r="DI4" s="261"/>
      <c r="DJ4" s="261"/>
      <c r="DK4" s="261"/>
      <c r="DL4" s="261"/>
    </row>
    <row r="5" spans="2:116" ht="13.2" x14ac:dyDescent="0.2">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1"/>
      <c r="CN5" s="261"/>
      <c r="CO5" s="261"/>
      <c r="CP5" s="261"/>
      <c r="CQ5" s="261"/>
      <c r="CR5" s="261"/>
      <c r="CS5" s="261"/>
      <c r="CT5" s="261"/>
      <c r="CU5" s="261"/>
      <c r="CV5" s="261"/>
      <c r="CW5" s="261"/>
      <c r="CX5" s="261"/>
      <c r="CY5" s="261"/>
      <c r="CZ5" s="261"/>
      <c r="DA5" s="261"/>
      <c r="DB5" s="261"/>
      <c r="DC5" s="261"/>
      <c r="DD5" s="261"/>
      <c r="DE5" s="261"/>
      <c r="DF5" s="261"/>
      <c r="DG5" s="261"/>
      <c r="DH5" s="261"/>
      <c r="DI5" s="261"/>
      <c r="DJ5" s="261"/>
      <c r="DK5" s="261"/>
      <c r="DL5" s="26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261"/>
      <c r="CM18" s="261"/>
      <c r="CN18" s="261"/>
      <c r="CO18" s="261"/>
      <c r="CP18" s="261"/>
      <c r="CQ18" s="261"/>
      <c r="CR18" s="261"/>
      <c r="CS18" s="261"/>
      <c r="CT18" s="261"/>
      <c r="CU18" s="261"/>
      <c r="CV18" s="261"/>
      <c r="CW18" s="261"/>
      <c r="CX18" s="261"/>
      <c r="CY18" s="261"/>
      <c r="CZ18" s="261"/>
      <c r="DA18" s="261"/>
      <c r="DB18" s="261"/>
      <c r="DC18" s="261"/>
      <c r="DD18" s="261"/>
      <c r="DE18" s="261"/>
      <c r="DF18" s="261"/>
      <c r="DG18" s="261"/>
      <c r="DH18" s="261"/>
      <c r="DI18" s="261"/>
      <c r="DJ18" s="261"/>
      <c r="DK18" s="261"/>
      <c r="DL18" s="261"/>
    </row>
    <row r="19" spans="9:116" ht="13.2" x14ac:dyDescent="0.2"/>
    <row r="20" spans="9:116" ht="13.2" x14ac:dyDescent="0.2"/>
    <row r="21" spans="9:116" ht="13.2" x14ac:dyDescent="0.2">
      <c r="DL21" s="261"/>
    </row>
    <row r="22" spans="9:116" ht="13.2" x14ac:dyDescent="0.2">
      <c r="DI22" s="261"/>
      <c r="DJ22" s="261"/>
      <c r="DK22" s="261"/>
      <c r="DL22" s="261"/>
    </row>
    <row r="23" spans="9:116" ht="13.2" x14ac:dyDescent="0.2">
      <c r="CY23" s="261"/>
      <c r="CZ23" s="261"/>
      <c r="DA23" s="261"/>
      <c r="DB23" s="261"/>
      <c r="DC23" s="261"/>
      <c r="DD23" s="261"/>
      <c r="DE23" s="261"/>
      <c r="DF23" s="261"/>
      <c r="DG23" s="261"/>
      <c r="DH23" s="261"/>
      <c r="DI23" s="261"/>
      <c r="DJ23" s="261"/>
      <c r="DK23" s="261"/>
      <c r="DL23" s="26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1"/>
      <c r="DA35" s="261"/>
      <c r="DB35" s="261"/>
      <c r="DC35" s="261"/>
      <c r="DD35" s="261"/>
      <c r="DE35" s="261"/>
      <c r="DF35" s="261"/>
      <c r="DG35" s="261"/>
      <c r="DH35" s="261"/>
      <c r="DI35" s="261"/>
      <c r="DJ35" s="261"/>
      <c r="DK35" s="261"/>
      <c r="DL35" s="261"/>
    </row>
    <row r="36" spans="15:116" ht="13.2" x14ac:dyDescent="0.2"/>
    <row r="37" spans="15:116" ht="13.2" x14ac:dyDescent="0.2">
      <c r="DL37" s="261"/>
    </row>
    <row r="38" spans="15:116" ht="13.2" x14ac:dyDescent="0.2">
      <c r="DI38" s="261"/>
      <c r="DJ38" s="261"/>
      <c r="DK38" s="261"/>
      <c r="DL38" s="261"/>
    </row>
    <row r="39" spans="15:116" ht="13.2" x14ac:dyDescent="0.2"/>
    <row r="40" spans="15:116" ht="13.2" x14ac:dyDescent="0.2"/>
    <row r="41" spans="15:116" ht="13.2" x14ac:dyDescent="0.2"/>
    <row r="42" spans="15:116" ht="13.2" x14ac:dyDescent="0.2"/>
    <row r="43" spans="15:116" ht="13.2" x14ac:dyDescent="0.2">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1"/>
    </row>
    <row r="44" spans="15:116" ht="13.2" x14ac:dyDescent="0.2">
      <c r="DL44" s="261"/>
    </row>
    <row r="45" spans="15:116" ht="13.2" x14ac:dyDescent="0.2"/>
    <row r="46" spans="15:116" ht="13.2" x14ac:dyDescent="0.2">
      <c r="DA46" s="261"/>
      <c r="DB46" s="261"/>
      <c r="DC46" s="261"/>
      <c r="DD46" s="261"/>
      <c r="DE46" s="261"/>
      <c r="DF46" s="261"/>
      <c r="DG46" s="261"/>
      <c r="DH46" s="261"/>
      <c r="DI46" s="261"/>
      <c r="DJ46" s="261"/>
      <c r="DK46" s="261"/>
      <c r="DL46" s="261"/>
    </row>
    <row r="47" spans="15:116" ht="13.2" x14ac:dyDescent="0.2"/>
    <row r="48" spans="15:116" ht="13.2" x14ac:dyDescent="0.2"/>
    <row r="49" spans="104:116" ht="13.2" x14ac:dyDescent="0.2"/>
    <row r="50" spans="104:116" ht="13.2" x14ac:dyDescent="0.2">
      <c r="CZ50" s="261"/>
      <c r="DA50" s="261"/>
      <c r="DB50" s="261"/>
      <c r="DC50" s="261"/>
      <c r="DD50" s="261"/>
      <c r="DE50" s="261"/>
      <c r="DF50" s="261"/>
      <c r="DG50" s="261"/>
      <c r="DH50" s="261"/>
      <c r="DI50" s="261"/>
      <c r="DJ50" s="261"/>
      <c r="DK50" s="261"/>
      <c r="DL50" s="261"/>
    </row>
    <row r="51" spans="104:116" ht="13.2" x14ac:dyDescent="0.2"/>
    <row r="52" spans="104:116" ht="13.2" x14ac:dyDescent="0.2"/>
    <row r="53" spans="104:116" ht="13.2" x14ac:dyDescent="0.2">
      <c r="DL53" s="26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1"/>
      <c r="DD67" s="261"/>
      <c r="DE67" s="261"/>
      <c r="DF67" s="261"/>
      <c r="DG67" s="261"/>
      <c r="DH67" s="261"/>
      <c r="DI67" s="261"/>
      <c r="DJ67" s="261"/>
      <c r="DK67" s="261"/>
      <c r="DL67" s="26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CKnrHlUZlhtWdW6M2+MlOA8oKfNsfztcCNT7xt9Z9K1idy5wvZDzfzEl1TDdNtFLzUobNSre97UX+RfekmesBA==" saltValue="bRn71EtLCDfeuidjtdux/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20" zoomScale="80" zoomScaleSheetLayoutView="80" workbookViewId="0">
      <selection activeCell="A61" sqref="A61"/>
    </sheetView>
  </sheetViews>
  <sheetFormatPr defaultColWidth="0" defaultRowHeight="13.5" customHeight="1" zeroHeight="1" x14ac:dyDescent="0.2"/>
  <cols>
    <col min="1" max="36" width="2.44140625" style="263" customWidth="1"/>
    <col min="37" max="44" width="17" style="263" customWidth="1"/>
    <col min="45" max="45" width="6.109375" style="269" customWidth="1"/>
    <col min="46" max="46" width="3" style="267" customWidth="1"/>
    <col min="47" max="47" width="19.109375" style="263" hidden="1" customWidth="1"/>
    <col min="48" max="52" width="12.6640625" style="263" hidden="1" customWidth="1"/>
    <col min="53" max="16384" width="8.6640625" style="263" hidden="1"/>
  </cols>
  <sheetData>
    <row r="1" spans="1:46" ht="13.2" x14ac:dyDescent="0.2">
      <c r="AS1" s="263"/>
      <c r="AT1" s="263"/>
    </row>
    <row r="2" spans="1:46" ht="13.2" x14ac:dyDescent="0.2">
      <c r="AS2" s="263"/>
      <c r="AT2" s="263"/>
    </row>
    <row r="3" spans="1:46" ht="13.2" x14ac:dyDescent="0.2">
      <c r="AS3" s="263"/>
      <c r="AT3" s="263"/>
    </row>
    <row r="4" spans="1:46" ht="13.2" x14ac:dyDescent="0.2">
      <c r="AS4" s="263"/>
      <c r="AT4" s="263"/>
    </row>
    <row r="5" spans="1:46" ht="16.2" x14ac:dyDescent="0.2">
      <c r="A5" s="264" t="s">
        <v>522</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ht="13.2" x14ac:dyDescent="0.2">
      <c r="A6" s="267"/>
      <c r="AK6" s="268" t="s">
        <v>523</v>
      </c>
      <c r="AL6" s="268"/>
      <c r="AM6" s="268"/>
      <c r="AN6" s="268"/>
    </row>
    <row r="7" spans="1:46" ht="13.5" customHeight="1" x14ac:dyDescent="0.2">
      <c r="A7" s="267"/>
      <c r="AK7" s="270"/>
      <c r="AL7" s="271"/>
      <c r="AM7" s="271"/>
      <c r="AN7" s="272"/>
      <c r="AO7" s="1113" t="s">
        <v>524</v>
      </c>
      <c r="AP7" s="273"/>
      <c r="AQ7" s="274" t="s">
        <v>525</v>
      </c>
      <c r="AR7" s="275"/>
    </row>
    <row r="8" spans="1:46" ht="13.2" x14ac:dyDescent="0.2">
      <c r="A8" s="267"/>
      <c r="AK8" s="276"/>
      <c r="AL8" s="277"/>
      <c r="AM8" s="277"/>
      <c r="AN8" s="278"/>
      <c r="AO8" s="1114"/>
      <c r="AP8" s="279" t="s">
        <v>526</v>
      </c>
      <c r="AQ8" s="280" t="s">
        <v>527</v>
      </c>
      <c r="AR8" s="281" t="s">
        <v>528</v>
      </c>
    </row>
    <row r="9" spans="1:46" ht="13.2" x14ac:dyDescent="0.2">
      <c r="A9" s="267"/>
      <c r="AK9" s="1104" t="s">
        <v>529</v>
      </c>
      <c r="AL9" s="1105"/>
      <c r="AM9" s="1105"/>
      <c r="AN9" s="1106"/>
      <c r="AO9" s="282">
        <v>626763</v>
      </c>
      <c r="AP9" s="282">
        <v>235095</v>
      </c>
      <c r="AQ9" s="283">
        <v>239985</v>
      </c>
      <c r="AR9" s="284">
        <v>-2</v>
      </c>
    </row>
    <row r="10" spans="1:46" ht="13.5" customHeight="1" x14ac:dyDescent="0.2">
      <c r="A10" s="267"/>
      <c r="AK10" s="1104" t="s">
        <v>530</v>
      </c>
      <c r="AL10" s="1105"/>
      <c r="AM10" s="1105"/>
      <c r="AN10" s="1106"/>
      <c r="AO10" s="285">
        <v>81362</v>
      </c>
      <c r="AP10" s="285">
        <v>30518</v>
      </c>
      <c r="AQ10" s="286">
        <v>24622</v>
      </c>
      <c r="AR10" s="287">
        <v>23.9</v>
      </c>
    </row>
    <row r="11" spans="1:46" ht="13.5" customHeight="1" x14ac:dyDescent="0.2">
      <c r="A11" s="267"/>
      <c r="AK11" s="1104" t="s">
        <v>531</v>
      </c>
      <c r="AL11" s="1105"/>
      <c r="AM11" s="1105"/>
      <c r="AN11" s="1106"/>
      <c r="AO11" s="285" t="s">
        <v>532</v>
      </c>
      <c r="AP11" s="285" t="s">
        <v>532</v>
      </c>
      <c r="AQ11" s="286">
        <v>3358</v>
      </c>
      <c r="AR11" s="287" t="s">
        <v>532</v>
      </c>
    </row>
    <row r="12" spans="1:46" ht="13.5" customHeight="1" x14ac:dyDescent="0.2">
      <c r="A12" s="267"/>
      <c r="AK12" s="1104" t="s">
        <v>533</v>
      </c>
      <c r="AL12" s="1105"/>
      <c r="AM12" s="1105"/>
      <c r="AN12" s="1106"/>
      <c r="AO12" s="285" t="s">
        <v>532</v>
      </c>
      <c r="AP12" s="285" t="s">
        <v>532</v>
      </c>
      <c r="AQ12" s="286" t="s">
        <v>532</v>
      </c>
      <c r="AR12" s="287" t="s">
        <v>532</v>
      </c>
    </row>
    <row r="13" spans="1:46" ht="13.5" customHeight="1" x14ac:dyDescent="0.2">
      <c r="A13" s="267"/>
      <c r="AK13" s="1104" t="s">
        <v>534</v>
      </c>
      <c r="AL13" s="1105"/>
      <c r="AM13" s="1105"/>
      <c r="AN13" s="1106"/>
      <c r="AO13" s="285">
        <v>14614</v>
      </c>
      <c r="AP13" s="285">
        <v>5482</v>
      </c>
      <c r="AQ13" s="286">
        <v>7864</v>
      </c>
      <c r="AR13" s="287">
        <v>-30.3</v>
      </c>
    </row>
    <row r="14" spans="1:46" ht="13.5" customHeight="1" x14ac:dyDescent="0.2">
      <c r="A14" s="267"/>
      <c r="AK14" s="1104" t="s">
        <v>535</v>
      </c>
      <c r="AL14" s="1105"/>
      <c r="AM14" s="1105"/>
      <c r="AN14" s="1106"/>
      <c r="AO14" s="285">
        <v>6399</v>
      </c>
      <c r="AP14" s="285">
        <v>2400</v>
      </c>
      <c r="AQ14" s="286">
        <v>6185</v>
      </c>
      <c r="AR14" s="287">
        <v>-61.2</v>
      </c>
    </row>
    <row r="15" spans="1:46" ht="13.5" customHeight="1" x14ac:dyDescent="0.2">
      <c r="A15" s="267"/>
      <c r="AK15" s="1107" t="s">
        <v>536</v>
      </c>
      <c r="AL15" s="1108"/>
      <c r="AM15" s="1108"/>
      <c r="AN15" s="1109"/>
      <c r="AO15" s="285">
        <v>-52366</v>
      </c>
      <c r="AP15" s="285">
        <v>-19642</v>
      </c>
      <c r="AQ15" s="286">
        <v>-18737</v>
      </c>
      <c r="AR15" s="287">
        <v>4.8</v>
      </c>
    </row>
    <row r="16" spans="1:46" ht="13.2" x14ac:dyDescent="0.2">
      <c r="A16" s="267"/>
      <c r="AK16" s="1107" t="s">
        <v>189</v>
      </c>
      <c r="AL16" s="1108"/>
      <c r="AM16" s="1108"/>
      <c r="AN16" s="1109"/>
      <c r="AO16" s="285">
        <v>676772</v>
      </c>
      <c r="AP16" s="285">
        <v>253853</v>
      </c>
      <c r="AQ16" s="286">
        <v>263276</v>
      </c>
      <c r="AR16" s="287">
        <v>-3.6</v>
      </c>
    </row>
    <row r="17" spans="1:46" ht="13.2" x14ac:dyDescent="0.2">
      <c r="A17" s="267"/>
    </row>
    <row r="18" spans="1:46" ht="13.2" x14ac:dyDescent="0.2">
      <c r="A18" s="267"/>
      <c r="AQ18" s="288"/>
      <c r="AR18" s="288"/>
    </row>
    <row r="19" spans="1:46" ht="13.2" x14ac:dyDescent="0.2">
      <c r="A19" s="267"/>
      <c r="AK19" s="263" t="s">
        <v>537</v>
      </c>
    </row>
    <row r="20" spans="1:46" ht="13.2" x14ac:dyDescent="0.2">
      <c r="A20" s="267"/>
      <c r="AK20" s="289"/>
      <c r="AL20" s="290"/>
      <c r="AM20" s="290"/>
      <c r="AN20" s="291"/>
      <c r="AO20" s="292" t="s">
        <v>538</v>
      </c>
      <c r="AP20" s="293" t="s">
        <v>539</v>
      </c>
      <c r="AQ20" s="294" t="s">
        <v>540</v>
      </c>
      <c r="AR20" s="295"/>
    </row>
    <row r="21" spans="1:46" s="268" customFormat="1" ht="13.2" x14ac:dyDescent="0.2">
      <c r="A21" s="296"/>
      <c r="AK21" s="1110" t="s">
        <v>541</v>
      </c>
      <c r="AL21" s="1111"/>
      <c r="AM21" s="1111"/>
      <c r="AN21" s="1112"/>
      <c r="AO21" s="297">
        <v>22.51</v>
      </c>
      <c r="AP21" s="298">
        <v>24.56</v>
      </c>
      <c r="AQ21" s="299">
        <v>-2.0499999999999998</v>
      </c>
      <c r="AS21" s="300"/>
      <c r="AT21" s="296"/>
    </row>
    <row r="22" spans="1:46" s="268" customFormat="1" ht="13.2" x14ac:dyDescent="0.2">
      <c r="A22" s="296"/>
      <c r="AK22" s="1110" t="s">
        <v>542</v>
      </c>
      <c r="AL22" s="1111"/>
      <c r="AM22" s="1111"/>
      <c r="AN22" s="1112"/>
      <c r="AO22" s="301">
        <v>96.2</v>
      </c>
      <c r="AP22" s="302">
        <v>94.3</v>
      </c>
      <c r="AQ22" s="303">
        <v>1.9</v>
      </c>
      <c r="AR22" s="288"/>
      <c r="AS22" s="300"/>
      <c r="AT22" s="296"/>
    </row>
    <row r="23" spans="1:46" s="268" customFormat="1" ht="13.2" x14ac:dyDescent="0.2">
      <c r="A23" s="296"/>
      <c r="AP23" s="288"/>
      <c r="AQ23" s="288"/>
      <c r="AR23" s="288"/>
      <c r="AS23" s="300"/>
      <c r="AT23" s="296"/>
    </row>
    <row r="24" spans="1:46" s="268" customFormat="1" ht="13.2" x14ac:dyDescent="0.2">
      <c r="A24" s="296"/>
      <c r="AP24" s="288"/>
      <c r="AQ24" s="288"/>
      <c r="AR24" s="288"/>
      <c r="AS24" s="300"/>
      <c r="AT24" s="296"/>
    </row>
    <row r="25" spans="1:46" s="268" customFormat="1" ht="13.2" x14ac:dyDescent="0.2">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6"/>
    </row>
    <row r="26" spans="1:46" s="268" customFormat="1" ht="13.2" x14ac:dyDescent="0.2">
      <c r="A26" s="268" t="s">
        <v>543</v>
      </c>
      <c r="AP26" s="288"/>
      <c r="AQ26" s="288"/>
      <c r="AR26" s="288"/>
    </row>
    <row r="27" spans="1:46" ht="13.2" x14ac:dyDescent="0.2">
      <c r="A27" s="308"/>
      <c r="AS27" s="263"/>
      <c r="AT27" s="263"/>
    </row>
    <row r="28" spans="1:46" ht="16.2" x14ac:dyDescent="0.2">
      <c r="A28" s="264" t="s">
        <v>544</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09"/>
    </row>
    <row r="29" spans="1:46" ht="13.2" x14ac:dyDescent="0.2">
      <c r="A29" s="267"/>
      <c r="AK29" s="268" t="s">
        <v>545</v>
      </c>
      <c r="AL29" s="268"/>
      <c r="AM29" s="268"/>
      <c r="AN29" s="268"/>
      <c r="AS29" s="310"/>
    </row>
    <row r="30" spans="1:46" ht="13.5" customHeight="1" x14ac:dyDescent="0.2">
      <c r="A30" s="267"/>
      <c r="AK30" s="270"/>
      <c r="AL30" s="271"/>
      <c r="AM30" s="271"/>
      <c r="AN30" s="272"/>
      <c r="AO30" s="1113" t="s">
        <v>524</v>
      </c>
      <c r="AP30" s="273"/>
      <c r="AQ30" s="274" t="s">
        <v>525</v>
      </c>
      <c r="AR30" s="275"/>
    </row>
    <row r="31" spans="1:46" ht="13.2" x14ac:dyDescent="0.2">
      <c r="A31" s="267"/>
      <c r="AK31" s="276"/>
      <c r="AL31" s="277"/>
      <c r="AM31" s="277"/>
      <c r="AN31" s="278"/>
      <c r="AO31" s="1114"/>
      <c r="AP31" s="279" t="s">
        <v>526</v>
      </c>
      <c r="AQ31" s="280" t="s">
        <v>527</v>
      </c>
      <c r="AR31" s="281" t="s">
        <v>528</v>
      </c>
    </row>
    <row r="32" spans="1:46" ht="27" customHeight="1" x14ac:dyDescent="0.2">
      <c r="A32" s="267"/>
      <c r="AK32" s="1093" t="s">
        <v>546</v>
      </c>
      <c r="AL32" s="1094"/>
      <c r="AM32" s="1094"/>
      <c r="AN32" s="1095"/>
      <c r="AO32" s="311">
        <v>396979</v>
      </c>
      <c r="AP32" s="311">
        <v>148904</v>
      </c>
      <c r="AQ32" s="312">
        <v>149198</v>
      </c>
      <c r="AR32" s="313">
        <v>-0.2</v>
      </c>
    </row>
    <row r="33" spans="1:46" ht="13.5" customHeight="1" x14ac:dyDescent="0.2">
      <c r="A33" s="267"/>
      <c r="AK33" s="1093" t="s">
        <v>547</v>
      </c>
      <c r="AL33" s="1094"/>
      <c r="AM33" s="1094"/>
      <c r="AN33" s="1095"/>
      <c r="AO33" s="311" t="s">
        <v>532</v>
      </c>
      <c r="AP33" s="311" t="s">
        <v>532</v>
      </c>
      <c r="AQ33" s="312" t="s">
        <v>532</v>
      </c>
      <c r="AR33" s="313" t="s">
        <v>532</v>
      </c>
    </row>
    <row r="34" spans="1:46" ht="27" customHeight="1" x14ac:dyDescent="0.2">
      <c r="A34" s="267"/>
      <c r="AK34" s="1093" t="s">
        <v>548</v>
      </c>
      <c r="AL34" s="1094"/>
      <c r="AM34" s="1094"/>
      <c r="AN34" s="1095"/>
      <c r="AO34" s="311" t="s">
        <v>532</v>
      </c>
      <c r="AP34" s="311" t="s">
        <v>532</v>
      </c>
      <c r="AQ34" s="312" t="s">
        <v>532</v>
      </c>
      <c r="AR34" s="313" t="s">
        <v>532</v>
      </c>
    </row>
    <row r="35" spans="1:46" ht="27" customHeight="1" x14ac:dyDescent="0.2">
      <c r="A35" s="267"/>
      <c r="AK35" s="1093" t="s">
        <v>549</v>
      </c>
      <c r="AL35" s="1094"/>
      <c r="AM35" s="1094"/>
      <c r="AN35" s="1095"/>
      <c r="AO35" s="311">
        <v>237198</v>
      </c>
      <c r="AP35" s="311">
        <v>88971</v>
      </c>
      <c r="AQ35" s="312">
        <v>31871</v>
      </c>
      <c r="AR35" s="313">
        <v>179.2</v>
      </c>
    </row>
    <row r="36" spans="1:46" ht="27" customHeight="1" x14ac:dyDescent="0.2">
      <c r="A36" s="267"/>
      <c r="AK36" s="1093" t="s">
        <v>550</v>
      </c>
      <c r="AL36" s="1094"/>
      <c r="AM36" s="1094"/>
      <c r="AN36" s="1095"/>
      <c r="AO36" s="311">
        <v>14873</v>
      </c>
      <c r="AP36" s="311">
        <v>5579</v>
      </c>
      <c r="AQ36" s="312">
        <v>4984</v>
      </c>
      <c r="AR36" s="313">
        <v>11.9</v>
      </c>
    </row>
    <row r="37" spans="1:46" ht="13.5" customHeight="1" x14ac:dyDescent="0.2">
      <c r="A37" s="267"/>
      <c r="AK37" s="1093" t="s">
        <v>551</v>
      </c>
      <c r="AL37" s="1094"/>
      <c r="AM37" s="1094"/>
      <c r="AN37" s="1095"/>
      <c r="AO37" s="311">
        <v>210</v>
      </c>
      <c r="AP37" s="311">
        <v>79</v>
      </c>
      <c r="AQ37" s="312">
        <v>1220</v>
      </c>
      <c r="AR37" s="313">
        <v>-93.5</v>
      </c>
    </row>
    <row r="38" spans="1:46" ht="27" customHeight="1" x14ac:dyDescent="0.2">
      <c r="A38" s="267"/>
      <c r="AK38" s="1090" t="s">
        <v>552</v>
      </c>
      <c r="AL38" s="1091"/>
      <c r="AM38" s="1091"/>
      <c r="AN38" s="1092"/>
      <c r="AO38" s="314">
        <v>111</v>
      </c>
      <c r="AP38" s="314">
        <v>42</v>
      </c>
      <c r="AQ38" s="315">
        <v>35</v>
      </c>
      <c r="AR38" s="303">
        <v>20</v>
      </c>
      <c r="AS38" s="310"/>
    </row>
    <row r="39" spans="1:46" ht="13.2" x14ac:dyDescent="0.2">
      <c r="A39" s="267"/>
      <c r="AK39" s="1090" t="s">
        <v>553</v>
      </c>
      <c r="AL39" s="1091"/>
      <c r="AM39" s="1091"/>
      <c r="AN39" s="1092"/>
      <c r="AO39" s="311">
        <v>-13145</v>
      </c>
      <c r="AP39" s="311">
        <v>-4931</v>
      </c>
      <c r="AQ39" s="312">
        <v>-8070</v>
      </c>
      <c r="AR39" s="313">
        <v>-38.9</v>
      </c>
      <c r="AS39" s="310"/>
    </row>
    <row r="40" spans="1:46" ht="27" customHeight="1" x14ac:dyDescent="0.2">
      <c r="A40" s="267"/>
      <c r="AK40" s="1093" t="s">
        <v>554</v>
      </c>
      <c r="AL40" s="1094"/>
      <c r="AM40" s="1094"/>
      <c r="AN40" s="1095"/>
      <c r="AO40" s="311">
        <v>-402300</v>
      </c>
      <c r="AP40" s="311">
        <v>-150900</v>
      </c>
      <c r="AQ40" s="312">
        <v>-130648</v>
      </c>
      <c r="AR40" s="313">
        <v>15.5</v>
      </c>
      <c r="AS40" s="310"/>
    </row>
    <row r="41" spans="1:46" ht="13.2" x14ac:dyDescent="0.2">
      <c r="A41" s="267"/>
      <c r="AK41" s="1096" t="s">
        <v>301</v>
      </c>
      <c r="AL41" s="1097"/>
      <c r="AM41" s="1097"/>
      <c r="AN41" s="1098"/>
      <c r="AO41" s="311">
        <v>233926</v>
      </c>
      <c r="AP41" s="311">
        <v>87744</v>
      </c>
      <c r="AQ41" s="312">
        <v>48590</v>
      </c>
      <c r="AR41" s="313">
        <v>80.599999999999994</v>
      </c>
      <c r="AS41" s="310"/>
    </row>
    <row r="42" spans="1:46" ht="13.2" x14ac:dyDescent="0.2">
      <c r="A42" s="267"/>
      <c r="AK42" s="316" t="s">
        <v>555</v>
      </c>
      <c r="AQ42" s="288"/>
      <c r="AR42" s="288"/>
      <c r="AS42" s="310"/>
    </row>
    <row r="43" spans="1:46" ht="13.2" x14ac:dyDescent="0.2">
      <c r="A43" s="267"/>
      <c r="AP43" s="317"/>
      <c r="AQ43" s="288"/>
      <c r="AS43" s="310"/>
    </row>
    <row r="44" spans="1:46" ht="13.2" x14ac:dyDescent="0.2">
      <c r="A44" s="267"/>
      <c r="AQ44" s="288"/>
    </row>
    <row r="45" spans="1:46" ht="13.2" x14ac:dyDescent="0.2">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318"/>
      <c r="AR45" s="265"/>
      <c r="AS45" s="265"/>
      <c r="AT45" s="263"/>
    </row>
    <row r="46" spans="1:46" ht="13.2"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3"/>
    </row>
    <row r="47" spans="1:46" ht="17.25" customHeight="1" x14ac:dyDescent="0.2">
      <c r="A47" s="320" t="s">
        <v>556</v>
      </c>
    </row>
    <row r="48" spans="1:46" ht="13.2" x14ac:dyDescent="0.2">
      <c r="A48" s="267"/>
      <c r="AK48" s="321" t="s">
        <v>557</v>
      </c>
      <c r="AL48" s="321"/>
      <c r="AM48" s="321"/>
      <c r="AN48" s="321"/>
      <c r="AO48" s="321"/>
      <c r="AP48" s="321"/>
      <c r="AQ48" s="322"/>
      <c r="AR48" s="321"/>
    </row>
    <row r="49" spans="1:44" ht="13.5" customHeight="1" x14ac:dyDescent="0.2">
      <c r="A49" s="267"/>
      <c r="AK49" s="323"/>
      <c r="AL49" s="324"/>
      <c r="AM49" s="1099" t="s">
        <v>524</v>
      </c>
      <c r="AN49" s="1101" t="s">
        <v>558</v>
      </c>
      <c r="AO49" s="1102"/>
      <c r="AP49" s="1102"/>
      <c r="AQ49" s="1102"/>
      <c r="AR49" s="1103"/>
    </row>
    <row r="50" spans="1:44" ht="13.2" x14ac:dyDescent="0.2">
      <c r="A50" s="267"/>
      <c r="AK50" s="325"/>
      <c r="AL50" s="326"/>
      <c r="AM50" s="1100"/>
      <c r="AN50" s="327" t="s">
        <v>559</v>
      </c>
      <c r="AO50" s="328" t="s">
        <v>560</v>
      </c>
      <c r="AP50" s="329" t="s">
        <v>561</v>
      </c>
      <c r="AQ50" s="330" t="s">
        <v>562</v>
      </c>
      <c r="AR50" s="331" t="s">
        <v>563</v>
      </c>
    </row>
    <row r="51" spans="1:44" ht="13.2" x14ac:dyDescent="0.2">
      <c r="A51" s="267"/>
      <c r="AK51" s="323" t="s">
        <v>564</v>
      </c>
      <c r="AL51" s="324"/>
      <c r="AM51" s="332">
        <v>634301</v>
      </c>
      <c r="AN51" s="333">
        <v>217748</v>
      </c>
      <c r="AO51" s="334">
        <v>-7.8</v>
      </c>
      <c r="AP51" s="335">
        <v>310300</v>
      </c>
      <c r="AQ51" s="336">
        <v>7.8</v>
      </c>
      <c r="AR51" s="337">
        <v>-15.6</v>
      </c>
    </row>
    <row r="52" spans="1:44" ht="13.2" x14ac:dyDescent="0.2">
      <c r="A52" s="267"/>
      <c r="AK52" s="338"/>
      <c r="AL52" s="339" t="s">
        <v>565</v>
      </c>
      <c r="AM52" s="340">
        <v>421142</v>
      </c>
      <c r="AN52" s="341">
        <v>144573</v>
      </c>
      <c r="AO52" s="342">
        <v>-19.2</v>
      </c>
      <c r="AP52" s="343">
        <v>157576</v>
      </c>
      <c r="AQ52" s="344">
        <v>7.5</v>
      </c>
      <c r="AR52" s="345">
        <v>-26.7</v>
      </c>
    </row>
    <row r="53" spans="1:44" ht="13.2" x14ac:dyDescent="0.2">
      <c r="A53" s="267"/>
      <c r="AK53" s="323" t="s">
        <v>566</v>
      </c>
      <c r="AL53" s="324"/>
      <c r="AM53" s="332">
        <v>603312</v>
      </c>
      <c r="AN53" s="333">
        <v>209921</v>
      </c>
      <c r="AO53" s="334">
        <v>-3.6</v>
      </c>
      <c r="AP53" s="335">
        <v>317319</v>
      </c>
      <c r="AQ53" s="336">
        <v>2.2999999999999998</v>
      </c>
      <c r="AR53" s="337">
        <v>-5.9</v>
      </c>
    </row>
    <row r="54" spans="1:44" ht="13.2" x14ac:dyDescent="0.2">
      <c r="A54" s="267"/>
      <c r="AK54" s="338"/>
      <c r="AL54" s="339" t="s">
        <v>565</v>
      </c>
      <c r="AM54" s="340">
        <v>330930</v>
      </c>
      <c r="AN54" s="341">
        <v>115146</v>
      </c>
      <c r="AO54" s="342">
        <v>-20.399999999999999</v>
      </c>
      <c r="AP54" s="343">
        <v>164214</v>
      </c>
      <c r="AQ54" s="344">
        <v>4.2</v>
      </c>
      <c r="AR54" s="345">
        <v>-24.6</v>
      </c>
    </row>
    <row r="55" spans="1:44" ht="13.2" x14ac:dyDescent="0.2">
      <c r="A55" s="267"/>
      <c r="AK55" s="323" t="s">
        <v>567</v>
      </c>
      <c r="AL55" s="324"/>
      <c r="AM55" s="332">
        <v>621957</v>
      </c>
      <c r="AN55" s="333">
        <v>224129</v>
      </c>
      <c r="AO55" s="334">
        <v>6.8</v>
      </c>
      <c r="AP55" s="335">
        <v>289738</v>
      </c>
      <c r="AQ55" s="336">
        <v>-8.6999999999999993</v>
      </c>
      <c r="AR55" s="337">
        <v>15.5</v>
      </c>
    </row>
    <row r="56" spans="1:44" ht="13.2" x14ac:dyDescent="0.2">
      <c r="A56" s="267"/>
      <c r="AK56" s="338"/>
      <c r="AL56" s="339" t="s">
        <v>565</v>
      </c>
      <c r="AM56" s="340">
        <v>387944</v>
      </c>
      <c r="AN56" s="341">
        <v>139800</v>
      </c>
      <c r="AO56" s="342">
        <v>21.4</v>
      </c>
      <c r="AP56" s="343">
        <v>156238</v>
      </c>
      <c r="AQ56" s="344">
        <v>-4.9000000000000004</v>
      </c>
      <c r="AR56" s="345">
        <v>26.3</v>
      </c>
    </row>
    <row r="57" spans="1:44" ht="13.2" x14ac:dyDescent="0.2">
      <c r="A57" s="267"/>
      <c r="AK57" s="323" t="s">
        <v>568</v>
      </c>
      <c r="AL57" s="324"/>
      <c r="AM57" s="332">
        <v>346780</v>
      </c>
      <c r="AN57" s="333">
        <v>127399</v>
      </c>
      <c r="AO57" s="334">
        <v>-43.2</v>
      </c>
      <c r="AP57" s="335">
        <v>316937</v>
      </c>
      <c r="AQ57" s="336">
        <v>9.4</v>
      </c>
      <c r="AR57" s="337">
        <v>-52.6</v>
      </c>
    </row>
    <row r="58" spans="1:44" ht="13.2" x14ac:dyDescent="0.2">
      <c r="A58" s="267"/>
      <c r="AK58" s="338"/>
      <c r="AL58" s="339" t="s">
        <v>565</v>
      </c>
      <c r="AM58" s="340">
        <v>126484</v>
      </c>
      <c r="AN58" s="341">
        <v>46467</v>
      </c>
      <c r="AO58" s="342">
        <v>-66.8</v>
      </c>
      <c r="AP58" s="343">
        <v>199150</v>
      </c>
      <c r="AQ58" s="344">
        <v>27.5</v>
      </c>
      <c r="AR58" s="345">
        <v>-94.3</v>
      </c>
    </row>
    <row r="59" spans="1:44" ht="13.2" x14ac:dyDescent="0.2">
      <c r="A59" s="267"/>
      <c r="AK59" s="323" t="s">
        <v>569</v>
      </c>
      <c r="AL59" s="324"/>
      <c r="AM59" s="332">
        <v>320080</v>
      </c>
      <c r="AN59" s="333">
        <v>120060</v>
      </c>
      <c r="AO59" s="334">
        <v>-5.8</v>
      </c>
      <c r="AP59" s="335">
        <v>332350</v>
      </c>
      <c r="AQ59" s="336">
        <v>4.9000000000000004</v>
      </c>
      <c r="AR59" s="337">
        <v>-10.7</v>
      </c>
    </row>
    <row r="60" spans="1:44" ht="13.2" x14ac:dyDescent="0.2">
      <c r="A60" s="267"/>
      <c r="AK60" s="338"/>
      <c r="AL60" s="339" t="s">
        <v>565</v>
      </c>
      <c r="AM60" s="340">
        <v>151542</v>
      </c>
      <c r="AN60" s="341">
        <v>56842</v>
      </c>
      <c r="AO60" s="342">
        <v>22.3</v>
      </c>
      <c r="AP60" s="343">
        <v>200453</v>
      </c>
      <c r="AQ60" s="344">
        <v>0.7</v>
      </c>
      <c r="AR60" s="345">
        <v>21.6</v>
      </c>
    </row>
    <row r="61" spans="1:44" ht="13.2" x14ac:dyDescent="0.2">
      <c r="A61" s="267"/>
      <c r="AK61" s="323" t="s">
        <v>570</v>
      </c>
      <c r="AL61" s="346"/>
      <c r="AM61" s="332">
        <v>505286</v>
      </c>
      <c r="AN61" s="333">
        <v>179851</v>
      </c>
      <c r="AO61" s="334">
        <v>-10.7</v>
      </c>
      <c r="AP61" s="335">
        <v>313329</v>
      </c>
      <c r="AQ61" s="347">
        <v>3.1</v>
      </c>
      <c r="AR61" s="337">
        <v>-13.8</v>
      </c>
    </row>
    <row r="62" spans="1:44" ht="13.2" x14ac:dyDescent="0.2">
      <c r="A62" s="267"/>
      <c r="AK62" s="338"/>
      <c r="AL62" s="339" t="s">
        <v>565</v>
      </c>
      <c r="AM62" s="340">
        <v>283608</v>
      </c>
      <c r="AN62" s="341">
        <v>100566</v>
      </c>
      <c r="AO62" s="342">
        <v>-12.5</v>
      </c>
      <c r="AP62" s="343">
        <v>175526</v>
      </c>
      <c r="AQ62" s="344">
        <v>7</v>
      </c>
      <c r="AR62" s="345">
        <v>-19.5</v>
      </c>
    </row>
    <row r="63" spans="1:44" ht="13.2" x14ac:dyDescent="0.2">
      <c r="A63" s="267"/>
    </row>
    <row r="64" spans="1:44" ht="13.2" x14ac:dyDescent="0.2">
      <c r="A64" s="267"/>
    </row>
    <row r="65" spans="1:46" ht="13.2" x14ac:dyDescent="0.2">
      <c r="A65" s="267"/>
    </row>
    <row r="66" spans="1:46" ht="13.2" x14ac:dyDescent="0.2">
      <c r="A66" s="348"/>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49"/>
    </row>
    <row r="67" spans="1:46" ht="13.5" hidden="1" customHeight="1" x14ac:dyDescent="0.2">
      <c r="AS67" s="263"/>
      <c r="AT67" s="263"/>
    </row>
    <row r="70" spans="1:46" ht="13.2" hidden="1" x14ac:dyDescent="0.2"/>
    <row r="71" spans="1:46" ht="13.2" hidden="1" x14ac:dyDescent="0.2"/>
    <row r="72" spans="1:46" ht="13.2" hidden="1" x14ac:dyDescent="0.2"/>
    <row r="73" spans="1:46" ht="13.2" hidden="1" x14ac:dyDescent="0.2"/>
  </sheetData>
  <sheetProtection algorithmName="SHA-512" hashValue="bcLKi2mGWFuagx05Irf87EW3oiRoQnbYqklW5v0EEwiaskQi/cd2p1NCzCiWqFR2w5jestwCaeKLQ4zyXQQpjg==" saltValue="Xs/Ye47yeAfPyvhG3ncEy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D64" zoomScale="80" zoomScaleNormal="80" zoomScaleSheetLayoutView="55" workbookViewId="0">
      <selection activeCell="BJ75" sqref="BJ75"/>
    </sheetView>
  </sheetViews>
  <sheetFormatPr defaultColWidth="0" defaultRowHeight="13.5" customHeight="1" zeroHeight="1" x14ac:dyDescent="0.2"/>
  <cols>
    <col min="1" max="125" width="2.44140625" style="262" customWidth="1"/>
    <col min="126" max="16384" width="9" style="261" hidden="1"/>
  </cols>
  <sheetData>
    <row r="1" spans="2:125" ht="13.5" customHeight="1" x14ac:dyDescent="0.2">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2:125" ht="13.2" x14ac:dyDescent="0.2">
      <c r="B2" s="261"/>
      <c r="DG2" s="261"/>
    </row>
    <row r="3" spans="2: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H3" s="261"/>
      <c r="DI3" s="261"/>
      <c r="DJ3" s="261"/>
      <c r="DK3" s="261"/>
      <c r="DL3" s="261"/>
      <c r="DM3" s="261"/>
      <c r="DN3" s="261"/>
      <c r="DO3" s="261"/>
      <c r="DP3" s="261"/>
      <c r="DQ3" s="261"/>
      <c r="DR3" s="261"/>
      <c r="DS3" s="261"/>
      <c r="DT3" s="261"/>
      <c r="DU3" s="261"/>
    </row>
    <row r="4" spans="2:125" ht="13.2" x14ac:dyDescent="0.2"/>
    <row r="5" spans="2:125" ht="13.2" x14ac:dyDescent="0.2"/>
    <row r="6" spans="2:125" ht="13.2" x14ac:dyDescent="0.2"/>
    <row r="7" spans="2:125" ht="13.2" x14ac:dyDescent="0.2"/>
    <row r="8" spans="2:125" ht="13.2" x14ac:dyDescent="0.2"/>
    <row r="9" spans="2:125" ht="13.2" x14ac:dyDescent="0.2">
      <c r="DU9" s="26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1"/>
    </row>
    <row r="18" spans="125:125" ht="13.2" x14ac:dyDescent="0.2"/>
    <row r="19" spans="125:125" ht="13.2" x14ac:dyDescent="0.2"/>
    <row r="20" spans="125:125" ht="13.2" x14ac:dyDescent="0.2">
      <c r="DU20" s="261"/>
    </row>
    <row r="21" spans="125:125" ht="13.2" x14ac:dyDescent="0.2">
      <c r="DU21" s="26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1"/>
    </row>
    <row r="29" spans="125:125" ht="13.2" x14ac:dyDescent="0.2"/>
    <row r="30" spans="125:125" ht="13.2" x14ac:dyDescent="0.2"/>
    <row r="31" spans="125:125" ht="13.2" x14ac:dyDescent="0.2"/>
    <row r="32" spans="125:125" ht="13.2" x14ac:dyDescent="0.2"/>
    <row r="33" spans="2:125" ht="13.2" x14ac:dyDescent="0.2">
      <c r="B33" s="261"/>
      <c r="G33" s="261"/>
      <c r="I33" s="261"/>
    </row>
    <row r="34" spans="2:125" ht="13.2" x14ac:dyDescent="0.2">
      <c r="C34" s="261"/>
      <c r="P34" s="261"/>
      <c r="DE34" s="261"/>
      <c r="DH34" s="261"/>
    </row>
    <row r="35" spans="2:125" ht="13.2" x14ac:dyDescent="0.2">
      <c r="D35" s="261"/>
      <c r="E35" s="261"/>
      <c r="DG35" s="261"/>
      <c r="DJ35" s="261"/>
      <c r="DP35" s="261"/>
      <c r="DQ35" s="261"/>
      <c r="DR35" s="261"/>
      <c r="DS35" s="261"/>
      <c r="DT35" s="261"/>
      <c r="DU35" s="261"/>
    </row>
    <row r="36" spans="2:125" ht="13.2" x14ac:dyDescent="0.2">
      <c r="F36" s="261"/>
      <c r="H36" s="261"/>
      <c r="J36" s="261"/>
      <c r="K36" s="261"/>
      <c r="L36" s="261"/>
      <c r="M36" s="261"/>
      <c r="N36" s="261"/>
      <c r="O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C36" s="261"/>
      <c r="DD36" s="261"/>
      <c r="DF36" s="261"/>
      <c r="DI36" s="261"/>
      <c r="DK36" s="261"/>
      <c r="DL36" s="261"/>
      <c r="DM36" s="261"/>
      <c r="DN36" s="261"/>
      <c r="DO36" s="261"/>
      <c r="DP36" s="261"/>
      <c r="DQ36" s="261"/>
      <c r="DR36" s="261"/>
      <c r="DS36" s="261"/>
      <c r="DT36" s="261"/>
      <c r="DU36" s="261"/>
    </row>
    <row r="37" spans="2:125" ht="13.2" x14ac:dyDescent="0.2">
      <c r="DU37" s="261"/>
    </row>
    <row r="38" spans="2:125" ht="13.2" x14ac:dyDescent="0.2">
      <c r="DT38" s="261"/>
      <c r="DU38" s="261"/>
    </row>
    <row r="39" spans="2:125" ht="13.2" x14ac:dyDescent="0.2"/>
    <row r="40" spans="2:125" ht="13.2" x14ac:dyDescent="0.2">
      <c r="DH40" s="261"/>
    </row>
    <row r="41" spans="2:125" ht="13.2" x14ac:dyDescent="0.2">
      <c r="DE41" s="261"/>
    </row>
    <row r="42" spans="2:125" ht="13.2" x14ac:dyDescent="0.2">
      <c r="DG42" s="261"/>
      <c r="DJ42" s="261"/>
    </row>
    <row r="43" spans="2:125" ht="13.2" x14ac:dyDescent="0.2">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F43" s="261"/>
      <c r="DI43" s="261"/>
      <c r="DK43" s="261"/>
      <c r="DL43" s="261"/>
      <c r="DM43" s="261"/>
      <c r="DN43" s="261"/>
      <c r="DO43" s="261"/>
      <c r="DP43" s="261"/>
      <c r="DQ43" s="261"/>
      <c r="DR43" s="261"/>
      <c r="DS43" s="261"/>
      <c r="DT43" s="261"/>
      <c r="DU43" s="261"/>
    </row>
    <row r="44" spans="2:125" ht="13.2" x14ac:dyDescent="0.2">
      <c r="DU44" s="261"/>
    </row>
    <row r="45" spans="2:125" ht="13.2" x14ac:dyDescent="0.2"/>
    <row r="46" spans="2:125" ht="13.2" x14ac:dyDescent="0.2"/>
    <row r="47" spans="2:125" ht="13.2" x14ac:dyDescent="0.2"/>
    <row r="48" spans="2:125" ht="13.2" x14ac:dyDescent="0.2">
      <c r="DT48" s="261"/>
      <c r="DU48" s="261"/>
    </row>
    <row r="49" spans="120:125" ht="13.2" x14ac:dyDescent="0.2">
      <c r="DU49" s="261"/>
    </row>
    <row r="50" spans="120:125" ht="13.2" x14ac:dyDescent="0.2">
      <c r="DU50" s="261"/>
    </row>
    <row r="51" spans="120:125" ht="13.2" x14ac:dyDescent="0.2">
      <c r="DP51" s="261"/>
      <c r="DQ51" s="261"/>
      <c r="DR51" s="261"/>
      <c r="DS51" s="261"/>
      <c r="DT51" s="261"/>
      <c r="DU51" s="261"/>
    </row>
    <row r="52" spans="120:125" ht="13.2" x14ac:dyDescent="0.2"/>
    <row r="53" spans="120:125" ht="13.2" x14ac:dyDescent="0.2"/>
    <row r="54" spans="120:125" ht="13.2" x14ac:dyDescent="0.2">
      <c r="DU54" s="261"/>
    </row>
    <row r="55" spans="120:125" ht="13.2" x14ac:dyDescent="0.2"/>
    <row r="56" spans="120:125" ht="13.2" x14ac:dyDescent="0.2"/>
    <row r="57" spans="120:125" ht="13.2" x14ac:dyDescent="0.2"/>
    <row r="58" spans="120:125" ht="13.2" x14ac:dyDescent="0.2">
      <c r="DU58" s="261"/>
    </row>
    <row r="59" spans="120:125" ht="13.2" x14ac:dyDescent="0.2"/>
    <row r="60" spans="120:125" ht="13.2" x14ac:dyDescent="0.2"/>
    <row r="61" spans="120:125" ht="13.2" x14ac:dyDescent="0.2"/>
    <row r="62" spans="120:125" ht="13.2" x14ac:dyDescent="0.2"/>
    <row r="63" spans="120:125" ht="13.2" x14ac:dyDescent="0.2">
      <c r="DU63" s="261"/>
    </row>
    <row r="64" spans="120:125" ht="13.2" x14ac:dyDescent="0.2">
      <c r="DT64" s="261"/>
      <c r="DU64" s="261"/>
    </row>
    <row r="65" spans="123:125" ht="13.2" x14ac:dyDescent="0.2"/>
    <row r="66" spans="123:125" ht="13.2" x14ac:dyDescent="0.2"/>
    <row r="67" spans="123:125" ht="13.2" x14ac:dyDescent="0.2"/>
    <row r="68" spans="123:125" ht="13.2" x14ac:dyDescent="0.2"/>
    <row r="69" spans="123:125" ht="13.2" x14ac:dyDescent="0.2">
      <c r="DS69" s="261"/>
      <c r="DT69" s="261"/>
      <c r="DU69" s="26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1"/>
    </row>
    <row r="83" spans="116:125" ht="13.2" x14ac:dyDescent="0.2">
      <c r="DM83" s="261"/>
      <c r="DN83" s="261"/>
      <c r="DO83" s="261"/>
      <c r="DP83" s="261"/>
      <c r="DQ83" s="261"/>
      <c r="DR83" s="261"/>
      <c r="DS83" s="261"/>
      <c r="DT83" s="261"/>
      <c r="DU83" s="261"/>
    </row>
    <row r="84" spans="116:125" ht="13.2" x14ac:dyDescent="0.2"/>
    <row r="85" spans="116:125" ht="13.2" x14ac:dyDescent="0.2"/>
    <row r="86" spans="116:125" ht="13.2" x14ac:dyDescent="0.2"/>
    <row r="87" spans="116:125" ht="13.2" x14ac:dyDescent="0.2"/>
    <row r="88" spans="116:125" ht="13.2" x14ac:dyDescent="0.2">
      <c r="DU88" s="26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1"/>
      <c r="DT94" s="261"/>
      <c r="DU94" s="261"/>
    </row>
    <row r="95" spans="116:125" ht="13.5" customHeight="1" x14ac:dyDescent="0.2">
      <c r="DU95" s="26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1"/>
    </row>
    <row r="102" spans="124:125" ht="13.5" customHeight="1" x14ac:dyDescent="0.2"/>
    <row r="103" spans="124:125" ht="13.5" customHeight="1" x14ac:dyDescent="0.2"/>
    <row r="104" spans="124:125" ht="13.5" customHeight="1" x14ac:dyDescent="0.2">
      <c r="DT104" s="261"/>
      <c r="DU104" s="26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572</v>
      </c>
    </row>
    <row r="121" spans="125:125" ht="13.5" hidden="1" customHeight="1" x14ac:dyDescent="0.2">
      <c r="DU121" s="261"/>
    </row>
  </sheetData>
  <sheetProtection algorithmName="SHA-512" hashValue="VfeDfcIgILUXO3W/kRC7MFCiGJK8qwmaukbf6DSXkfkP5yA7+lDq13I1eYBkclqv9XyWMgtOM480KoG1XsLfYg==" saltValue="ccRc2RV2G4NoQAtiUPNK6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D63" zoomScale="80" zoomScaleNormal="80" zoomScaleSheetLayoutView="55" workbookViewId="0">
      <selection activeCell="AG102" sqref="AG102"/>
    </sheetView>
  </sheetViews>
  <sheetFormatPr defaultColWidth="0" defaultRowHeight="13.5" customHeight="1" zeroHeight="1" x14ac:dyDescent="0.2"/>
  <cols>
    <col min="1" max="125" width="2.44140625" style="262" customWidth="1"/>
    <col min="126" max="142" width="0" style="261" hidden="1" customWidth="1"/>
    <col min="143"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c r="T2" s="261"/>
    </row>
    <row r="3" spans="1:125"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1"/>
      <c r="G33" s="261"/>
      <c r="I33" s="261"/>
    </row>
    <row r="34" spans="2:125" ht="13.2" x14ac:dyDescent="0.2">
      <c r="C34" s="261"/>
      <c r="P34" s="261"/>
      <c r="R34" s="261"/>
      <c r="U34" s="261"/>
    </row>
    <row r="35" spans="2:125" ht="13.2" x14ac:dyDescent="0.2">
      <c r="D35" s="261"/>
      <c r="E35" s="261"/>
      <c r="T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1"/>
      <c r="BU35" s="261"/>
      <c r="BV35" s="261"/>
      <c r="BW35" s="261"/>
      <c r="BX35" s="261"/>
      <c r="BY35" s="261"/>
      <c r="BZ35" s="261"/>
      <c r="CA35" s="261"/>
      <c r="CB35" s="261"/>
      <c r="CC35" s="261"/>
      <c r="CD35" s="261"/>
      <c r="CE35" s="261"/>
      <c r="CF35" s="261"/>
      <c r="CG35" s="261"/>
      <c r="CH35" s="261"/>
      <c r="CI35" s="261"/>
      <c r="CJ35" s="261"/>
      <c r="CK35" s="261"/>
      <c r="CL35" s="261"/>
      <c r="CM35" s="261"/>
      <c r="CN35" s="261"/>
      <c r="CO35" s="261"/>
      <c r="CP35" s="261"/>
      <c r="CQ35" s="261"/>
      <c r="CR35" s="261"/>
      <c r="CS35" s="261"/>
      <c r="CT35" s="261"/>
      <c r="CU35" s="261"/>
      <c r="CV35" s="261"/>
      <c r="CW35" s="261"/>
      <c r="CX35" s="261"/>
      <c r="CY35" s="261"/>
      <c r="CZ35" s="261"/>
      <c r="DA35" s="261"/>
      <c r="DB35" s="261"/>
      <c r="DC35" s="261"/>
      <c r="DD35" s="261"/>
      <c r="DE35" s="261"/>
      <c r="DF35" s="261"/>
      <c r="DG35" s="261"/>
      <c r="DH35" s="261"/>
      <c r="DI35" s="261"/>
      <c r="DJ35" s="261"/>
      <c r="DK35" s="261"/>
      <c r="DL35" s="261"/>
      <c r="DM35" s="261"/>
      <c r="DN35" s="261"/>
      <c r="DO35" s="261"/>
      <c r="DP35" s="261"/>
      <c r="DQ35" s="261"/>
      <c r="DR35" s="261"/>
      <c r="DS35" s="261"/>
      <c r="DT35" s="261"/>
      <c r="DU35" s="261"/>
    </row>
    <row r="36" spans="2:125" ht="13.2" x14ac:dyDescent="0.2">
      <c r="F36" s="261"/>
      <c r="H36" s="261"/>
      <c r="J36" s="261"/>
      <c r="K36" s="261"/>
      <c r="L36" s="261"/>
      <c r="M36" s="261"/>
      <c r="N36" s="261"/>
      <c r="O36" s="261"/>
      <c r="Q36" s="261"/>
      <c r="S36" s="261"/>
      <c r="V36" s="261"/>
    </row>
    <row r="37" spans="2:125" ht="13.2" x14ac:dyDescent="0.2"/>
    <row r="38" spans="2:125" ht="13.2" x14ac:dyDescent="0.2"/>
    <row r="39" spans="2:125" ht="13.2" x14ac:dyDescent="0.2"/>
    <row r="40" spans="2:125" ht="13.2" x14ac:dyDescent="0.2">
      <c r="U40" s="261"/>
    </row>
    <row r="41" spans="2:125" ht="13.2" x14ac:dyDescent="0.2">
      <c r="R41" s="261"/>
    </row>
    <row r="42" spans="2:125" ht="13.2" x14ac:dyDescent="0.2">
      <c r="T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261"/>
      <c r="BY42" s="261"/>
      <c r="BZ42" s="261"/>
      <c r="CA42" s="261"/>
      <c r="CB42" s="261"/>
      <c r="CC42" s="261"/>
      <c r="CD42" s="261"/>
      <c r="CE42" s="261"/>
      <c r="CF42" s="261"/>
      <c r="CG42" s="261"/>
      <c r="CH42" s="261"/>
      <c r="CI42" s="261"/>
      <c r="CJ42" s="261"/>
      <c r="CK42" s="261"/>
      <c r="CL42" s="261"/>
      <c r="CM42" s="261"/>
      <c r="CN42" s="261"/>
      <c r="CO42" s="26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261"/>
      <c r="DQ42" s="261"/>
      <c r="DR42" s="261"/>
      <c r="DS42" s="261"/>
      <c r="DT42" s="261"/>
      <c r="DU42" s="261"/>
    </row>
    <row r="43" spans="2:125" ht="13.2" x14ac:dyDescent="0.2">
      <c r="Q43" s="261"/>
      <c r="S43" s="261"/>
      <c r="V43" s="26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573</v>
      </c>
    </row>
  </sheetData>
  <sheetProtection algorithmName="SHA-512" hashValue="lFZCFhw1MnBU9auN18FyhEQCM0oh/AnwxbxjVPT62Q5PzMw4Mv6ebHOPRzGBG9GLAY4Y883StLHHv+WW7Nk15w==" saltValue="AvrwhnoJSQhTJR7qPKMRy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election activeCell="P49" sqref="P49"/>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s="1" customFormat="1" ht="16.5" customHeight="1" x14ac:dyDescent="0.2"/>
    <row r="12" s="1" customFormat="1" ht="16.5" customHeight="1" x14ac:dyDescent="0.2"/>
    <row r="13" s="1" customFormat="1" ht="16.5" customHeight="1" x14ac:dyDescent="0.2"/>
    <row r="14" s="1" customFormat="1" ht="16.5" customHeight="1" x14ac:dyDescent="0.2"/>
    <row r="15" s="1" customFormat="1" ht="16.5" customHeight="1" x14ac:dyDescent="0.2"/>
    <row r="16" s="1" customFormat="1" ht="16.5" customHeight="1" x14ac:dyDescent="0.2"/>
    <row r="17" s="1" customFormat="1"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2">
      <c r="B47" s="10"/>
      <c r="C47" s="1115" t="s">
        <v>3</v>
      </c>
      <c r="D47" s="1115"/>
      <c r="E47" s="1116"/>
      <c r="F47" s="11">
        <v>36.159999999999997</v>
      </c>
      <c r="G47" s="12">
        <v>31.08</v>
      </c>
      <c r="H47" s="12">
        <v>23.42</v>
      </c>
      <c r="I47" s="12">
        <v>20.75</v>
      </c>
      <c r="J47" s="13">
        <v>19.72</v>
      </c>
    </row>
    <row r="48" spans="2:10" ht="57.75" customHeight="1" x14ac:dyDescent="0.2">
      <c r="B48" s="14"/>
      <c r="C48" s="1117" t="s">
        <v>4</v>
      </c>
      <c r="D48" s="1117"/>
      <c r="E48" s="1118"/>
      <c r="F48" s="15">
        <v>9.0399999999999991</v>
      </c>
      <c r="G48" s="16">
        <v>11.85</v>
      </c>
      <c r="H48" s="16">
        <v>10.5</v>
      </c>
      <c r="I48" s="16">
        <v>7.22</v>
      </c>
      <c r="J48" s="17">
        <v>5.63</v>
      </c>
    </row>
    <row r="49" spans="2:10" ht="57.75" customHeight="1" thickBot="1" x14ac:dyDescent="0.25">
      <c r="B49" s="18"/>
      <c r="C49" s="1119" t="s">
        <v>5</v>
      </c>
      <c r="D49" s="1119"/>
      <c r="E49" s="1120"/>
      <c r="F49" s="19" t="s">
        <v>579</v>
      </c>
      <c r="G49" s="20" t="s">
        <v>580</v>
      </c>
      <c r="H49" s="20" t="s">
        <v>581</v>
      </c>
      <c r="I49" s="20" t="s">
        <v>582</v>
      </c>
      <c r="J49" s="21" t="s">
        <v>583</v>
      </c>
    </row>
    <row r="50" spans="2:10" ht="13.5" customHeight="1" x14ac:dyDescent="0.2"/>
  </sheetData>
  <sheetProtection algorithmName="SHA-512" hashValue="Tenr8mhvoycH4usjAo/APgHowFS+k7WOorSeGCQmaasJIjz8q14L8orqCvSB8kUKkg11oOu7S5BmM2kZRJ8GJw==" saltValue="9pnM70+FdHVn3Pl8ZC7M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