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29"/>
  <workbookPr/>
  <mc:AlternateContent xmlns:mc="http://schemas.openxmlformats.org/markup-compatibility/2006">
    <mc:Choice Requires="x15">
      <x15ac:absPath xmlns:x15ac="http://schemas.microsoft.com/office/spreadsheetml/2010/11/ac" url="C:\Users\U1060\Desktop\040906_【追加作業依頼】令和２年度財政状況資料集の作成について（２回目・公会計分）\03_コメント入力・提出\"/>
    </mc:Choice>
  </mc:AlternateContent>
  <xr:revisionPtr revIDLastSave="0" documentId="13_ncr:1_{6B44B59A-3A5D-4B02-AF01-FF6514C7115F}" xr6:coauthVersionLast="40" xr6:coauthVersionMax="40" xr10:uidLastSave="{00000000-0000-0000-0000-000000000000}"/>
  <bookViews>
    <workbookView xWindow="0" yWindow="0" windowWidth="24000" windowHeight="9510" firstSheet="11" activeTab="13"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8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BE37" i="10"/>
  <c r="AM37" i="10"/>
  <c r="U37" i="10"/>
  <c r="C37" i="10"/>
  <c r="AM36" i="10"/>
  <c r="C36" i="10"/>
  <c r="AM35" i="10"/>
  <c r="C35" i="10"/>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l="1"/>
  <c r="AM34" i="10" l="1"/>
  <c r="BE34" i="10" s="1"/>
  <c r="BE35" i="10" s="1"/>
  <c r="BE36" i="10" s="1"/>
  <c r="BW34" i="10" l="1"/>
  <c r="BW35" i="10" l="1"/>
  <c r="BW36" i="10" s="1"/>
  <c r="BW37" i="10" s="1"/>
  <c r="BW38" i="10" s="1"/>
  <c r="BW39" i="10" s="1"/>
  <c r="BW40" i="10" s="1"/>
  <c r="BW41" i="10" s="1"/>
  <c r="BW42" i="10" s="1"/>
  <c r="BW43" i="10" s="1"/>
  <c r="CO34" i="10" s="1"/>
  <c r="CO35" i="10" s="1"/>
  <c r="CO36" i="10" s="1"/>
  <c r="CO37" i="10" s="1"/>
</calcChain>
</file>

<file path=xl/sharedStrings.xml><?xml version="1.0" encoding="utf-8"?>
<sst xmlns="http://schemas.openxmlformats.org/spreadsheetml/2006/main" count="1104" uniqueCount="624">
  <si>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</si>
  <si>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</si>
  <si>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</si>
  <si>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</si>
  <si>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</si>
  <si>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</si>
  <si>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</si>
  <si>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</si>
  <si>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</si>
  <si>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</si>
  <si>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</si>
  <si>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</si>
  <si>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</si>
  <si>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</si>
  <si>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</si>
  <si>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</si>
  <si>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</si>
  <si>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</si>
  <si>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</si>
  <si>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</si>
  <si>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</si>
  <si>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</si>
  <si>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</si>
  <si>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</si>
  <si>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</si>
  <si>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</si>
  <si>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</si>
  <si>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</si>
  <si>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</si>
  <si>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</si>
  <si>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</si>
  <si>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</si>
  <si>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</si>
  <si>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</si>
  <si>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</si>
  <si>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</si>
  <si>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</si>
  <si>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</si>
  <si>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</si>
  <si>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</si>
  <si>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</si>
  <si>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</si>
  <si>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</si>
  <si>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</si>
  <si>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</si>
  <si>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</si>
  <si>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</si>
  <si>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</si>
  <si>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</si>
  <si>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</si>
  <si>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</si>
  <si>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</si>
  <si>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</si>
  <si>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</si>
  <si>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</si>
  <si>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</si>
  <si>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</si>
  <si>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</si>
  <si>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</si>
  <si>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</si>
  <si>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</si>
  <si>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</si>
  <si>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</si>
  <si>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</si>
  <si>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</si>
  <si>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</si>
  <si>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</si>
  <si>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</si>
  <si>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</si>
  <si>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</si>
  <si>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</si>
  <si>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</si>
  <si>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</si>
  <si>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</si>
  <si>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</si>
  <si>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</si>
  <si>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</si>
  <si>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</si>
  <si>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</si>
  <si>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</si>
  <si>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</si>
  <si>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</si>
  <si>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</si>
  <si>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</si>
  <si>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</si>
  <si>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Ⅲ－１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</si>
  <si>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</si>
  <si>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</si>
  <si>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</si>
  <si>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</si>
  <si>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</si>
  <si>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</si>
  <si>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</si>
  <si>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</si>
  <si>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</si>
  <si>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</si>
  <si>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</si>
  <si>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</si>
  <si>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棚倉町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</si>
  <si>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</si>
  <si>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</si>
  <si>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</si>
  <si>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</si>
  <si>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</si>
  <si>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</si>
  <si>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</si>
  <si>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</si>
  <si>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</si>
  <si>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</si>
  <si>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</si>
  <si>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</si>
  <si>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</si>
  <si>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</si>
  <si>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</si>
  <si>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</si>
  <si>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</si>
  <si>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</si>
  <si>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</si>
  <si>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</si>
  <si>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</si>
  <si>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</si>
  <si>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</si>
  <si>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</si>
  <si>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-6.7</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</si>
  <si>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</si>
  <si>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</si>
  <si>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</si>
  <si>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</si>
  <si>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</si>
  <si>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</si>
  <si>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</si>
  <si>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</si>
  <si>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</si>
  <si>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</si>
  <si>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</si>
  <si>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</si>
  <si>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</si>
  <si>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</si>
  <si>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</si>
  <si>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</si>
  <si>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</si>
  <si>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</si>
  <si>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</si>
  <si>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</si>
  <si>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</si>
  <si>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</si>
  <si>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</si>
  <si>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</si>
  <si>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</si>
  <si>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</si>
  <si>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</si>
  <si>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25"/>
  </si>
  <si>
    <t>うち日本人(％)</t>
    <phoneticPr fontId="5"/>
  </si>
  <si>
    <t>-1.2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</si>
  <si>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</si>
  <si>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</si>
  <si>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</si>
  <si>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</si>
  <si>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</si>
  <si>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</si>
  <si>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</si>
  <si>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</si>
  <si>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</si>
  <si>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</si>
  <si>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</si>
  <si>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</si>
  <si>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</si>
  <si>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</si>
  <si>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</si>
  <si>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</si>
  <si>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</si>
  <si>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</si>
  <si>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</si>
  <si>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</si>
  <si>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</si>
  <si>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</si>
  <si>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</si>
  <si>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</si>
  <si>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</si>
  <si>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</si>
  <si>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</si>
  <si>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</si>
  <si>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</si>
  <si>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</si>
  <si>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</si>
  <si>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</si>
  <si>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</si>
  <si>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</si>
  <si>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</si>
  <si>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</si>
  <si>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</si>
  <si>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</si>
  <si>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</si>
  <si>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</si>
  <si>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</si>
  <si>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</si>
  <si>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</si>
  <si>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</si>
  <si>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</si>
  <si>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</si>
  <si>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</si>
  <si>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</si>
  <si>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</si>
  <si>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</si>
  <si>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</si>
  <si>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</si>
  <si>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</si>
  <si>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</si>
  <si>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</si>
  <si>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</si>
  <si>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</si>
  <si>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</si>
  <si>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</si>
  <si>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</si>
  <si>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</si>
  <si>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</si>
  <si>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福島県棚倉町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</si>
  <si>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</si>
  <si>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</si>
  <si>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</si>
  <si>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</si>
  <si>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</si>
  <si>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</si>
  <si>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</si>
  <si>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</si>
  <si>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</si>
  <si>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</si>
  <si>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</si>
  <si>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</si>
  <si>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</si>
  <si>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</si>
  <si>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</si>
  <si>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</si>
  <si>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</si>
  <si>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</si>
  <si>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</si>
  <si>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</si>
  <si>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</si>
  <si>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</si>
  <si>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</si>
  <si>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</si>
  <si>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</si>
  <si>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</si>
  <si>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</si>
  <si>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</si>
  <si>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</si>
  <si>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</si>
  <si>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</si>
  <si>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</si>
  <si>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</si>
  <si>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</si>
  <si>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</si>
  <si>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</si>
  <si>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</si>
  <si>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</si>
  <si>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</si>
  <si>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</si>
  <si>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</si>
  <si>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</si>
  <si>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</si>
  <si>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</si>
  <si>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</si>
  <si>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</si>
  <si>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</si>
  <si>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</si>
  <si>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</si>
  <si>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</si>
  <si>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</si>
  <si>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</si>
  <si>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</si>
  <si>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</si>
  <si>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</si>
  <si>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</si>
  <si>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</si>
  <si>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</si>
  <si>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</si>
  <si>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</si>
  <si>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</si>
  <si>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</si>
  <si>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</si>
  <si>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</si>
  <si>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</si>
  <si>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</si>
  <si>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</si>
  <si>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</si>
  <si>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</si>
  <si>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</si>
  <si>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</si>
  <si>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</si>
  <si>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</si>
  <si>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</si>
  <si>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</si>
  <si>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</si>
  <si>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</si>
  <si>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</si>
  <si>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</si>
  <si>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</si>
  <si>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</si>
  <si>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</si>
  <si>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</si>
  <si>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</si>
  <si>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</si>
  <si>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</si>
  <si>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</si>
  <si>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</si>
  <si>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</si>
  <si>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</si>
  <si>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</si>
  <si>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</si>
  <si>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</si>
  <si>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</si>
  <si>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</si>
  <si>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</si>
  <si>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</si>
  <si>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</si>
  <si>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</si>
  <si>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</si>
  <si>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</si>
  <si>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</si>
  <si>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</si>
  <si>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</si>
  <si>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</si>
  <si>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</si>
  <si>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</si>
  <si>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</si>
  <si>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</si>
  <si>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</si>
  <si>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</si>
  <si>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</si>
  <si>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</si>
  <si>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</si>
  <si>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</si>
  <si>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</si>
  <si>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</si>
  <si>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</si>
  <si>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</si>
  <si>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</si>
  <si>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</si>
  <si>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</si>
  <si>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</si>
  <si>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</si>
  <si>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</si>
  <si>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簡易水道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</si>
  <si>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</si>
  <si>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</si>
  <si>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</si>
  <si>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</si>
  <si>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</si>
  <si>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</si>
  <si>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</si>
  <si>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</si>
  <si>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</si>
  <si>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</si>
  <si>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</si>
  <si>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</si>
  <si>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</si>
  <si>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</si>
  <si>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</si>
  <si>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</si>
  <si>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</si>
  <si>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</si>
  <si>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</si>
  <si>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</si>
  <si>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</si>
  <si>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</si>
  <si>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</si>
  <si>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</si>
  <si>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</si>
  <si>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</si>
  <si>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</si>
  <si>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</si>
  <si>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福島県棚倉町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</si>
  <si>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</si>
  <si>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</si>
  <si>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</si>
  <si>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</si>
  <si>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</si>
  <si>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</si>
  <si>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</si>
  <si>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</si>
  <si>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</si>
  <si>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</si>
  <si>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</si>
  <si>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</si>
  <si>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</si>
  <si>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</si>
  <si>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</si>
  <si>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</si>
  <si>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</si>
  <si>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</si>
  <si>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</si>
  <si>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</si>
  <si>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霊園整備事業特別会計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</si>
  <si>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</si>
  <si>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</si>
  <si>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</si>
  <si>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</si>
  <si>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</si>
  <si>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</si>
  <si>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</si>
  <si>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</si>
  <si>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</si>
  <si>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</si>
  <si>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</si>
  <si>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</si>
  <si>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</si>
  <si>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</si>
  <si>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</si>
  <si>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</si>
  <si>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上水道事業会計</t>
    <phoneticPr fontId="5"/>
  </si>
  <si>
    <t>法適用企業</t>
    <phoneticPr fontId="5"/>
  </si>
  <si>
    <t>簡易水道事業特別会計</t>
    <phoneticPr fontId="5"/>
  </si>
  <si>
    <t>法非適用企業</t>
    <phoneticPr fontId="5"/>
  </si>
  <si>
    <t>公共下水道事業特別会計</t>
    <phoneticPr fontId="5"/>
  </si>
  <si>
    <t>法非適用企業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</si>
  <si>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</si>
  <si>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</si>
  <si>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</si>
  <si>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</si>
  <si>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</si>
  <si>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</si>
  <si>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</si>
  <si>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</si>
  <si>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</si>
  <si>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</si>
  <si>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</si>
  <si>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</si>
  <si>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</si>
  <si>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</si>
  <si>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</si>
  <si>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</si>
  <si>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</si>
  <si>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</si>
  <si>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</si>
  <si>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</si>
  <si>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</si>
  <si>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</si>
  <si>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</si>
  <si>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</si>
  <si>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</si>
  <si>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</si>
  <si>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</si>
  <si>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</si>
  <si>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</si>
  <si>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</si>
  <si>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</si>
  <si>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</si>
  <si>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</si>
  <si>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</si>
  <si>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</si>
  <si>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</si>
  <si>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</si>
  <si>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</si>
  <si>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</si>
  <si>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</si>
  <si>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</si>
  <si>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</si>
  <si>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</si>
  <si>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</si>
  <si>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</si>
  <si>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</si>
  <si>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</si>
  <si>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</si>
  <si>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</si>
  <si>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</si>
  <si>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</si>
  <si>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</si>
  <si>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</si>
  <si>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</si>
  <si>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</si>
  <si>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</si>
  <si>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</si>
  <si>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</si>
  <si>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</si>
  <si>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</si>
  <si>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</si>
  <si>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上水道事業会計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</si>
  <si>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</si>
  <si>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</si>
  <si>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</si>
  <si>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</si>
  <si>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</si>
  <si>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</si>
  <si>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</si>
  <si>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</si>
  <si>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</si>
  <si>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</si>
  <si>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</si>
  <si>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</si>
  <si>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</si>
  <si>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</si>
  <si>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</si>
  <si>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</si>
  <si>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</si>
  <si>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</si>
  <si>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</si>
  <si>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</si>
  <si>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</si>
  <si>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</si>
  <si>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</si>
  <si>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</si>
  <si>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</si>
  <si>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</si>
  <si>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</si>
  <si>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</si>
  <si>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</si>
  <si>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</si>
  <si>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</si>
  <si>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</si>
  <si>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</si>
  <si>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</si>
  <si>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</si>
  <si>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</si>
  <si>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</si>
  <si>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</si>
  <si>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</si>
  <si>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</si>
  <si>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</si>
  <si>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</si>
  <si>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</si>
  <si>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</si>
  <si>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</si>
  <si>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</si>
  <si>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</si>
  <si>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</si>
  <si>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</si>
  <si>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</si>
  <si>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</si>
  <si>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</si>
  <si>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</si>
  <si>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</si>
  <si>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</si>
  <si>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</si>
  <si>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</si>
  <si>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</si>
  <si>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</si>
  <si>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</si>
  <si>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</si>
  <si>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</si>
  <si>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</si>
  <si>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</si>
  <si>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</si>
  <si>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</si>
  <si>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</si>
  <si>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</si>
  <si>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</si>
  <si>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</si>
  <si>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</si>
  <si>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</si>
  <si>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</si>
  <si>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</si>
  <si>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</si>
  <si>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</si>
  <si>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</si>
  <si>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</si>
  <si>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</si>
  <si>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</si>
  <si>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</si>
  <si>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</si>
  <si>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</si>
  <si>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</si>
  <si>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6.80</t>
  </si>
  <si>
    <t>▲ 6.73</t>
  </si>
  <si>
    <t>▲ 4.89</t>
  </si>
  <si>
    <t>▲ 5.25</t>
  </si>
  <si>
    <t>一般会計</t>
  </si>
  <si>
    <t>上水道事業会計</t>
  </si>
  <si>
    <t>介護保険特別会計</t>
  </si>
  <si>
    <t>国民健康保険特別会計</t>
  </si>
  <si>
    <t>公共下水道事業特別会計</t>
  </si>
  <si>
    <t>農業集落排水事業特別会計</t>
  </si>
  <si>
    <t>後期高齢者医療特別会計</t>
  </si>
  <si>
    <t>簡易水道事業特別会計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</si>
  <si>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</si>
  <si>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</si>
  <si>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</si>
  <si>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</si>
  <si>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</si>
  <si>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</si>
  <si>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</si>
  <si>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</si>
  <si>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</si>
  <si>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t>
    <phoneticPr fontId="2"/>
  </si>
  <si>
    <t>-</t>
    <phoneticPr fontId="2"/>
  </si>
  <si>
    <t>東白衛生組合</t>
    <rPh sb="0" eb="1">
      <t>ヒガシ</t>
    </rPh>
    <rPh sb="1" eb="2">
      <t>シロ</t>
    </rPh>
    <rPh sb="2" eb="4">
      <t>エイセイ</t>
    </rPh>
    <rPh sb="4" eb="6">
      <t>クミアイ</t>
    </rPh>
    <phoneticPr fontId="2"/>
  </si>
  <si>
    <t>白河地方広域市町村圏整備組合　一般会計</t>
    <rPh sb="0" eb="2">
      <t>シラカワ</t>
    </rPh>
    <rPh sb="2" eb="4">
      <t>チホウ</t>
    </rPh>
    <rPh sb="4" eb="6">
      <t>コウイキ</t>
    </rPh>
    <rPh sb="6" eb="9">
      <t>シチョウソン</t>
    </rPh>
    <rPh sb="9" eb="10">
      <t>ケン</t>
    </rPh>
    <rPh sb="10" eb="12">
      <t>セイビ</t>
    </rPh>
    <rPh sb="12" eb="14">
      <t>クミアイ</t>
    </rPh>
    <rPh sb="15" eb="17">
      <t>イッパン</t>
    </rPh>
    <rPh sb="17" eb="19">
      <t>カイケイ</t>
    </rPh>
    <phoneticPr fontId="2"/>
  </si>
  <si>
    <t>白河地方広域市町村圏整備組合　水道用水供給事業会計</t>
    <rPh sb="0" eb="2">
      <t>シラカワ</t>
    </rPh>
    <rPh sb="2" eb="4">
      <t>チホウ</t>
    </rPh>
    <rPh sb="4" eb="6">
      <t>コウイキ</t>
    </rPh>
    <rPh sb="6" eb="9">
      <t>シチョウソン</t>
    </rPh>
    <rPh sb="9" eb="10">
      <t>ケン</t>
    </rPh>
    <rPh sb="10" eb="12">
      <t>セイビ</t>
    </rPh>
    <rPh sb="12" eb="14">
      <t>クミアイ</t>
    </rPh>
    <rPh sb="15" eb="17">
      <t>スイドウ</t>
    </rPh>
    <rPh sb="17" eb="19">
      <t>ヨウスイ</t>
    </rPh>
    <rPh sb="19" eb="21">
      <t>キョウキュウ</t>
    </rPh>
    <rPh sb="21" eb="23">
      <t>ジギョウ</t>
    </rPh>
    <rPh sb="23" eb="25">
      <t>カイケイ</t>
    </rPh>
    <phoneticPr fontId="2"/>
  </si>
  <si>
    <t>福島県後期高齢者医療広域連合　一般会計</t>
    <rPh sb="0" eb="3">
      <t>フクシマケン</t>
    </rPh>
    <rPh sb="3" eb="5">
      <t>コウキ</t>
    </rPh>
    <rPh sb="5" eb="8">
      <t>コウレイシャ</t>
    </rPh>
    <rPh sb="8" eb="10">
      <t>イリョウ</t>
    </rPh>
    <rPh sb="10" eb="12">
      <t>コウイキ</t>
    </rPh>
    <rPh sb="12" eb="14">
      <t>レンゴウ</t>
    </rPh>
    <rPh sb="15" eb="17">
      <t>イッパン</t>
    </rPh>
    <rPh sb="17" eb="19">
      <t>カイケイ</t>
    </rPh>
    <phoneticPr fontId="2"/>
  </si>
  <si>
    <t>福島県後期高齢者医療広域連合　後期高齢者特別会計</t>
    <rPh sb="0" eb="3">
      <t>フクシマケン</t>
    </rPh>
    <rPh sb="3" eb="5">
      <t>コウキ</t>
    </rPh>
    <rPh sb="5" eb="8">
      <t>コウレイシャ</t>
    </rPh>
    <rPh sb="8" eb="10">
      <t>イリョウ</t>
    </rPh>
    <rPh sb="10" eb="12">
      <t>コウイキ</t>
    </rPh>
    <rPh sb="12" eb="14">
      <t>レンゴウ</t>
    </rPh>
    <rPh sb="15" eb="17">
      <t>コウキ</t>
    </rPh>
    <rPh sb="17" eb="20">
      <t>コウレイシャ</t>
    </rPh>
    <rPh sb="20" eb="22">
      <t>トクベツ</t>
    </rPh>
    <rPh sb="22" eb="24">
      <t>カイケイ</t>
    </rPh>
    <phoneticPr fontId="2"/>
  </si>
  <si>
    <t>福島県市町村総合事務組合　一般会計</t>
    <rPh sb="0" eb="3">
      <t>フクシマケン</t>
    </rPh>
    <rPh sb="3" eb="6">
      <t>シチョウソン</t>
    </rPh>
    <rPh sb="6" eb="8">
      <t>ソウゴウ</t>
    </rPh>
    <rPh sb="8" eb="10">
      <t>ジム</t>
    </rPh>
    <rPh sb="10" eb="12">
      <t>クミアイ</t>
    </rPh>
    <rPh sb="13" eb="15">
      <t>イッパン</t>
    </rPh>
    <rPh sb="15" eb="17">
      <t>カイケイ</t>
    </rPh>
    <phoneticPr fontId="2"/>
  </si>
  <si>
    <t>福島県市町村総合事務組合　消防補償等特別会計</t>
    <rPh sb="0" eb="3">
      <t>フクシマケン</t>
    </rPh>
    <rPh sb="3" eb="6">
      <t>シチョウソン</t>
    </rPh>
    <rPh sb="6" eb="8">
      <t>ソウゴウ</t>
    </rPh>
    <rPh sb="8" eb="10">
      <t>ジム</t>
    </rPh>
    <rPh sb="10" eb="12">
      <t>クミアイ</t>
    </rPh>
    <rPh sb="13" eb="15">
      <t>ショウボウ</t>
    </rPh>
    <rPh sb="15" eb="17">
      <t>ホショウ</t>
    </rPh>
    <rPh sb="17" eb="18">
      <t>トウ</t>
    </rPh>
    <rPh sb="18" eb="20">
      <t>トクベツ</t>
    </rPh>
    <rPh sb="20" eb="22">
      <t>カイケイ</t>
    </rPh>
    <phoneticPr fontId="2"/>
  </si>
  <si>
    <t>福島県市町村総合事務組合　消防賞じゅつ金特別会計</t>
    <rPh sb="0" eb="3">
      <t>フクシマケン</t>
    </rPh>
    <rPh sb="3" eb="6">
      <t>シチョウソン</t>
    </rPh>
    <rPh sb="6" eb="8">
      <t>ソウゴウ</t>
    </rPh>
    <rPh sb="8" eb="10">
      <t>ジム</t>
    </rPh>
    <rPh sb="10" eb="12">
      <t>クミアイ</t>
    </rPh>
    <rPh sb="13" eb="15">
      <t>ショウボウ</t>
    </rPh>
    <rPh sb="15" eb="16">
      <t>ショウ</t>
    </rPh>
    <rPh sb="19" eb="20">
      <t>キン</t>
    </rPh>
    <rPh sb="20" eb="22">
      <t>トクベツ</t>
    </rPh>
    <rPh sb="22" eb="24">
      <t>カイケイ</t>
    </rPh>
    <phoneticPr fontId="2"/>
  </si>
  <si>
    <t>福島県市町村総合事務組合　非常勤職員公務災害補償特別会計</t>
    <rPh sb="0" eb="3">
      <t>フクシマケン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2"/>
  </si>
  <si>
    <t>福島県市町村総合事務組合　自治会館管理特別会計</t>
    <rPh sb="0" eb="3">
      <t>フクシマケン</t>
    </rPh>
    <rPh sb="3" eb="6">
      <t>シチョウソン</t>
    </rPh>
    <rPh sb="6" eb="8">
      <t>ソウゴウ</t>
    </rPh>
    <rPh sb="8" eb="10">
      <t>ジム</t>
    </rPh>
    <rPh sb="10" eb="12">
      <t>クミアイ</t>
    </rPh>
    <rPh sb="13" eb="15">
      <t>ジチ</t>
    </rPh>
    <rPh sb="15" eb="17">
      <t>カイカン</t>
    </rPh>
    <rPh sb="17" eb="19">
      <t>カンリ</t>
    </rPh>
    <rPh sb="19" eb="21">
      <t>トクベツ</t>
    </rPh>
    <rPh sb="21" eb="23">
      <t>カイケイ</t>
    </rPh>
    <phoneticPr fontId="2"/>
  </si>
  <si>
    <t>棚倉町活性化協会</t>
    <rPh sb="0" eb="3">
      <t>タナグラマチ</t>
    </rPh>
    <rPh sb="3" eb="6">
      <t>カッセイカ</t>
    </rPh>
    <rPh sb="6" eb="8">
      <t>キョウカイ</t>
    </rPh>
    <phoneticPr fontId="2"/>
  </si>
  <si>
    <t>ルネサンス棚倉</t>
    <rPh sb="5" eb="7">
      <t>タナグラ</t>
    </rPh>
    <phoneticPr fontId="2"/>
  </si>
  <si>
    <t>〇</t>
    <phoneticPr fontId="2"/>
  </si>
  <si>
    <t>まち工房たなぐら</t>
    <rPh sb="2" eb="4">
      <t>コウボウ</t>
    </rPh>
    <phoneticPr fontId="2"/>
  </si>
  <si>
    <t>白河地方土地開発公社</t>
    <rPh sb="0" eb="2">
      <t>シラカワ</t>
    </rPh>
    <rPh sb="2" eb="4">
      <t>チホウ</t>
    </rPh>
    <rPh sb="4" eb="6">
      <t>トチ</t>
    </rPh>
    <rPh sb="6" eb="8">
      <t>カイハツ</t>
    </rPh>
    <rPh sb="8" eb="10">
      <t>コウシャ</t>
    </rPh>
    <phoneticPr fontId="2"/>
  </si>
  <si>
    <t>-</t>
    <phoneticPr fontId="2"/>
  </si>
  <si>
    <t>-</t>
    <phoneticPr fontId="2"/>
  </si>
  <si>
    <t>公共施設整備・補修基金</t>
    <rPh sb="0" eb="2">
      <t>コウキョウ</t>
    </rPh>
    <rPh sb="2" eb="4">
      <t>シセツ</t>
    </rPh>
    <rPh sb="4" eb="6">
      <t>セイビ</t>
    </rPh>
    <rPh sb="7" eb="9">
      <t>ホシュウ</t>
    </rPh>
    <rPh sb="9" eb="11">
      <t>キキン</t>
    </rPh>
    <phoneticPr fontId="5"/>
  </si>
  <si>
    <t>スポーツ・レクリエーション基地整備建設基金</t>
    <rPh sb="13" eb="15">
      <t>キチ</t>
    </rPh>
    <rPh sb="15" eb="17">
      <t>セイビ</t>
    </rPh>
    <rPh sb="17" eb="19">
      <t>ケンセツ</t>
    </rPh>
    <rPh sb="19" eb="21">
      <t>キキン</t>
    </rPh>
    <phoneticPr fontId="5"/>
  </si>
  <si>
    <t>福祉基金</t>
    <rPh sb="0" eb="2">
      <t>フクシ</t>
    </rPh>
    <rPh sb="2" eb="4">
      <t>キキン</t>
    </rPh>
    <phoneticPr fontId="5"/>
  </si>
  <si>
    <t>地域振興基金</t>
    <rPh sb="0" eb="2">
      <t>チイキ</t>
    </rPh>
    <rPh sb="2" eb="4">
      <t>シンコウ</t>
    </rPh>
    <rPh sb="4" eb="6">
      <t>キキン</t>
    </rPh>
    <phoneticPr fontId="5"/>
  </si>
  <si>
    <t>下水道等普及促進基金</t>
    <rPh sb="0" eb="3">
      <t>ゲスイドウ</t>
    </rPh>
    <rPh sb="3" eb="4">
      <t>トウ</t>
    </rPh>
    <rPh sb="4" eb="6">
      <t>フキュウ</t>
    </rPh>
    <rPh sb="6" eb="8">
      <t>ソクシン</t>
    </rPh>
    <rPh sb="8" eb="10">
      <t>キキン</t>
    </rPh>
    <phoneticPr fontId="5"/>
  </si>
  <si>
    <t>-</t>
    <phoneticPr fontId="2"/>
  </si>
  <si>
    <t>-</t>
    <phoneticPr fontId="2"/>
  </si>
  <si>
    <t>-</t>
    <phoneticPr fontId="2"/>
  </si>
  <si>
    <t>-</t>
    <phoneticPr fontId="2"/>
  </si>
  <si>
    <t>-</t>
    <phoneticPr fontId="2"/>
  </si>
  <si>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</si>
  <si>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</si>
  <si>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</si>
  <si>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</si>
  <si>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</si>
  <si>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</si>
  <si>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</si>
  <si>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</si>
  <si>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</si>
  <si>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</si>
  <si>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</si>
  <si>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令和２年度においては、地方債現在高、債務負担行為に基づく支出予定額及び公営企業債等繰入見込額の減、さらには充当可能基金の増等が主な要因となり、将来負担比率は発生しておらず、類似団体内平均値と比較しても低い水準となった。有形固定資産減価償却率は上昇傾向にあるが、これは既存の施設を活用し更新に係る財政負担を抑制しているためである。今後は公共施設総合管理計画をはじめ、将来負担比率、減価償却率、公債費比率等の状況を勘案しながら、個別施設計画を策定し計画的に施設の整備を実施していく。</t>
    <rPh sb="34" eb="35">
      <t>オヨ</t>
    </rPh>
    <rPh sb="54" eb="56">
      <t>ジュウトウ</t>
    </rPh>
    <rPh sb="56" eb="58">
      <t>カノウ</t>
    </rPh>
    <rPh sb="58" eb="60">
      <t>キキン</t>
    </rPh>
    <rPh sb="61" eb="62">
      <t>ゾウ</t>
    </rPh>
    <rPh sb="62" eb="63">
      <t>トウ</t>
    </rPh>
    <rPh sb="79" eb="81">
      <t>ハッセイ</t>
    </rPh>
    <phoneticPr fontId="5"/>
  </si>
  <si>
    <t>　実質公債費比率については、地方債の借入を重点選別主義を徹底した上で計画的に執行しているが、平成29年度以降の教育施設の改修工事や社会資本整備総合交付金事業（辺地債）のために借入を行った地方債の元金償還の影響で年々上昇傾向にあり、令和２年度においては類似団体内平均値を4.5％上回った。一方で、償還が進み地方債残高が減少していることで、将来負担比率は平成29年度以降減少しており、実質公債費比率も数年後にピークを迎えた後は低下していく見込である。　引き続き各種財政指標に注視しながら、事業の必要性、緊急性、費用対効果等の観点から事業選択を行い、財政健全化を図っていく。</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</si>
</sst>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xf>
    <xf numFmtId="0" fontId="1" fillId="0" borderId="0" xfId="16" applyFont="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1E565385-6843-4C8D-941A-4DEE218F2F2B}"/>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78903</c:v>
                </c:pt>
                <c:pt idx="1">
                  <c:v>82993</c:v>
                </c:pt>
                <c:pt idx="2">
                  <c:v>108252</c:v>
                </c:pt>
                <c:pt idx="3">
                  <c:v>93492</c:v>
                </c:pt>
                <c:pt idx="4">
                  <c:v>94796</c:v>
                </c:pt>
              </c:numCache>
            </c:numRef>
          </c:val>
          <c:smooth val="0"/>
          <c:extLst>
            <c:ext xmlns:c16="http://schemas.microsoft.com/office/drawing/2014/chart" uri="{C3380CC4-5D6E-409C-BE32-E72D297353CC}">
              <c16:uniqueId val="{00000000-9E20-4954-B746-916184C8C0F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55333</c:v>
                </c:pt>
                <c:pt idx="1">
                  <c:v>71998</c:v>
                </c:pt>
                <c:pt idx="2">
                  <c:v>44105</c:v>
                </c:pt>
                <c:pt idx="3">
                  <c:v>50548</c:v>
                </c:pt>
                <c:pt idx="4">
                  <c:v>56974</c:v>
                </c:pt>
              </c:numCache>
            </c:numRef>
          </c:val>
          <c:smooth val="0"/>
          <c:extLst>
            <c:ext xmlns:c16="http://schemas.microsoft.com/office/drawing/2014/chart" uri="{C3380CC4-5D6E-409C-BE32-E72D297353CC}">
              <c16:uniqueId val="{00000001-9E20-4954-B746-916184C8C0F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6.93</c:v>
                </c:pt>
                <c:pt idx="1">
                  <c:v>4.99</c:v>
                </c:pt>
                <c:pt idx="2">
                  <c:v>6.25</c:v>
                </c:pt>
                <c:pt idx="3">
                  <c:v>7.42</c:v>
                </c:pt>
                <c:pt idx="4">
                  <c:v>8.69</c:v>
                </c:pt>
              </c:numCache>
            </c:numRef>
          </c:val>
          <c:extLst>
            <c:ext xmlns:c16="http://schemas.microsoft.com/office/drawing/2014/chart" uri="{C3380CC4-5D6E-409C-BE32-E72D297353CC}">
              <c16:uniqueId val="{00000000-81FE-4CEB-9E4A-6286E1020A9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25.77</c:v>
                </c:pt>
                <c:pt idx="1">
                  <c:v>24.73</c:v>
                </c:pt>
                <c:pt idx="2">
                  <c:v>21.42</c:v>
                </c:pt>
                <c:pt idx="3">
                  <c:v>17.96</c:v>
                </c:pt>
                <c:pt idx="4">
                  <c:v>19.260000000000002</c:v>
                </c:pt>
              </c:numCache>
            </c:numRef>
          </c:val>
          <c:extLst>
            <c:ext xmlns:c16="http://schemas.microsoft.com/office/drawing/2014/chart" uri="{C3380CC4-5D6E-409C-BE32-E72D297353CC}">
              <c16:uniqueId val="{00000001-81FE-4CEB-9E4A-6286E1020A9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-6.8</c:v>
                </c:pt>
                <c:pt idx="1">
                  <c:v>-6.73</c:v>
                </c:pt>
                <c:pt idx="2">
                  <c:v>-4.8899999999999997</c:v>
                </c:pt>
                <c:pt idx="3">
                  <c:v>-5.25</c:v>
                </c:pt>
                <c:pt idx="4">
                  <c:v>0.6</c:v>
                </c:pt>
              </c:numCache>
            </c:numRef>
          </c:val>
          <c:smooth val="0"/>
          <c:extLst>
            <c:ext xmlns:c16="http://schemas.microsoft.com/office/drawing/2014/chart" uri="{C3380CC4-5D6E-409C-BE32-E72D297353CC}">
              <c16:uniqueId val="{00000002-81FE-4CEB-9E4A-6286E1020A9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84BE-4562-8077-DB9D2720F29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4BE-4562-8077-DB9D2720F29B}"/>
            </c:ext>
          </c:extLst>
        </c:ser>
        <c:ser>
          <c:idx val="2"/>
          <c:order val="2"/>
          <c:tx>
            <c:strRef>
              <c:f>データシート!$A$29</c:f>
              <c:strCache>
                <c:ptCount val="1"/>
                <c:pt idx="0">
                  <c:v>簡易水道事業特別会計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0.02</c:v>
                </c:pt>
                <c:pt idx="2">
                  <c:v>#N/A</c:v>
                </c:pt>
                <c:pt idx="3">
                  <c:v>0</c:v>
                </c:pt>
                <c:pt idx="4">
                  <c:v>#N/A</c:v>
                </c:pt>
                <c:pt idx="5">
                  <c:v>0</c:v>
                </c:pt>
                <c:pt idx="6">
                  <c:v>#N/A</c:v>
                </c:pt>
                <c:pt idx="7">
                  <c:v>0</c:v>
                </c:pt>
                <c:pt idx="8">
                  <c:v>#N/A</c:v>
                </c:pt>
                <c:pt idx="9">
                  <c:v>0.01</c:v>
                </c:pt>
              </c:numCache>
            </c:numRef>
          </c:val>
          <c:extLst>
            <c:ext xmlns:c16="http://schemas.microsoft.com/office/drawing/2014/chart" uri="{C3380CC4-5D6E-409C-BE32-E72D297353CC}">
              <c16:uniqueId val="{00000002-84BE-4562-8077-DB9D2720F29B}"/>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0.01</c:v>
                </c:pt>
                <c:pt idx="6">
                  <c:v>#N/A</c:v>
                </c:pt>
                <c:pt idx="7">
                  <c:v>0</c:v>
                </c:pt>
                <c:pt idx="8">
                  <c:v>#N/A</c:v>
                </c:pt>
                <c:pt idx="9">
                  <c:v>0.01</c:v>
                </c:pt>
              </c:numCache>
            </c:numRef>
          </c:val>
          <c:extLst>
            <c:ext xmlns:c16="http://schemas.microsoft.com/office/drawing/2014/chart" uri="{C3380CC4-5D6E-409C-BE32-E72D297353CC}">
              <c16:uniqueId val="{00000003-84BE-4562-8077-DB9D2720F29B}"/>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0.01</c:v>
                </c:pt>
              </c:numCache>
            </c:numRef>
          </c:val>
          <c:extLst>
            <c:ext xmlns:c16="http://schemas.microsoft.com/office/drawing/2014/chart" uri="{C3380CC4-5D6E-409C-BE32-E72D297353CC}">
              <c16:uniqueId val="{00000004-84BE-4562-8077-DB9D2720F29B}"/>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0.03</c:v>
                </c:pt>
                <c:pt idx="2">
                  <c:v>#N/A</c:v>
                </c:pt>
                <c:pt idx="3">
                  <c:v>0.01</c:v>
                </c:pt>
                <c:pt idx="4">
                  <c:v>#N/A</c:v>
                </c:pt>
                <c:pt idx="5">
                  <c:v>0</c:v>
                </c:pt>
                <c:pt idx="6">
                  <c:v>#N/A</c:v>
                </c:pt>
                <c:pt idx="7">
                  <c:v>0</c:v>
                </c:pt>
                <c:pt idx="8">
                  <c:v>#N/A</c:v>
                </c:pt>
                <c:pt idx="9">
                  <c:v>0.01</c:v>
                </c:pt>
              </c:numCache>
            </c:numRef>
          </c:val>
          <c:extLst>
            <c:ext xmlns:c16="http://schemas.microsoft.com/office/drawing/2014/chart" uri="{C3380CC4-5D6E-409C-BE32-E72D297353CC}">
              <c16:uniqueId val="{00000005-84BE-4562-8077-DB9D2720F29B}"/>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2.67</c:v>
                </c:pt>
                <c:pt idx="2">
                  <c:v>#N/A</c:v>
                </c:pt>
                <c:pt idx="3">
                  <c:v>2.46</c:v>
                </c:pt>
                <c:pt idx="4">
                  <c:v>#N/A</c:v>
                </c:pt>
                <c:pt idx="5">
                  <c:v>1.95</c:v>
                </c:pt>
                <c:pt idx="6">
                  <c:v>#N/A</c:v>
                </c:pt>
                <c:pt idx="7">
                  <c:v>1.06</c:v>
                </c:pt>
                <c:pt idx="8">
                  <c:v>#N/A</c:v>
                </c:pt>
                <c:pt idx="9">
                  <c:v>0.93</c:v>
                </c:pt>
              </c:numCache>
            </c:numRef>
          </c:val>
          <c:extLst>
            <c:ext xmlns:c16="http://schemas.microsoft.com/office/drawing/2014/chart" uri="{C3380CC4-5D6E-409C-BE32-E72D297353CC}">
              <c16:uniqueId val="{00000006-84BE-4562-8077-DB9D2720F29B}"/>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1.1399999999999999</c:v>
                </c:pt>
                <c:pt idx="2">
                  <c:v>#N/A</c:v>
                </c:pt>
                <c:pt idx="3">
                  <c:v>0.64</c:v>
                </c:pt>
                <c:pt idx="4">
                  <c:v>#N/A</c:v>
                </c:pt>
                <c:pt idx="5">
                  <c:v>0.81</c:v>
                </c:pt>
                <c:pt idx="6">
                  <c:v>#N/A</c:v>
                </c:pt>
                <c:pt idx="7">
                  <c:v>1.0900000000000001</c:v>
                </c:pt>
                <c:pt idx="8">
                  <c:v>#N/A</c:v>
                </c:pt>
                <c:pt idx="9">
                  <c:v>1.19</c:v>
                </c:pt>
              </c:numCache>
            </c:numRef>
          </c:val>
          <c:extLst>
            <c:ext xmlns:c16="http://schemas.microsoft.com/office/drawing/2014/chart" uri="{C3380CC4-5D6E-409C-BE32-E72D297353CC}">
              <c16:uniqueId val="{00000007-84BE-4562-8077-DB9D2720F29B}"/>
            </c:ext>
          </c:extLst>
        </c:ser>
        <c:ser>
          <c:idx val="8"/>
          <c:order val="8"/>
          <c:tx>
            <c:strRef>
              <c:f>データシート!$A$35</c:f>
              <c:strCache>
                <c:ptCount val="1"/>
                <c:pt idx="0">
                  <c:v>上水道事業会計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8.39</c:v>
                </c:pt>
                <c:pt idx="2">
                  <c:v>#N/A</c:v>
                </c:pt>
                <c:pt idx="3">
                  <c:v>9.08</c:v>
                </c:pt>
                <c:pt idx="4">
                  <c:v>#N/A</c:v>
                </c:pt>
                <c:pt idx="5">
                  <c:v>8.6199999999999992</c:v>
                </c:pt>
                <c:pt idx="6">
                  <c:v>#N/A</c:v>
                </c:pt>
                <c:pt idx="7">
                  <c:v>8.02</c:v>
                </c:pt>
                <c:pt idx="8">
                  <c:v>#N/A</c:v>
                </c:pt>
                <c:pt idx="9">
                  <c:v>6.99</c:v>
                </c:pt>
              </c:numCache>
            </c:numRef>
          </c:val>
          <c:extLst>
            <c:ext xmlns:c16="http://schemas.microsoft.com/office/drawing/2014/chart" uri="{C3380CC4-5D6E-409C-BE32-E72D297353CC}">
              <c16:uniqueId val="{00000008-84BE-4562-8077-DB9D2720F29B}"/>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6.92</c:v>
                </c:pt>
                <c:pt idx="2">
                  <c:v>#N/A</c:v>
                </c:pt>
                <c:pt idx="3">
                  <c:v>4.9800000000000004</c:v>
                </c:pt>
                <c:pt idx="4">
                  <c:v>#N/A</c:v>
                </c:pt>
                <c:pt idx="5">
                  <c:v>6.25</c:v>
                </c:pt>
                <c:pt idx="6">
                  <c:v>#N/A</c:v>
                </c:pt>
                <c:pt idx="7">
                  <c:v>7.41</c:v>
                </c:pt>
                <c:pt idx="8">
                  <c:v>#N/A</c:v>
                </c:pt>
                <c:pt idx="9">
                  <c:v>8.69</c:v>
                </c:pt>
              </c:numCache>
            </c:numRef>
          </c:val>
          <c:extLst>
            <c:ext xmlns:c16="http://schemas.microsoft.com/office/drawing/2014/chart" uri="{C3380CC4-5D6E-409C-BE32-E72D297353CC}">
              <c16:uniqueId val="{00000009-84BE-4562-8077-DB9D2720F29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633</c:v>
                </c:pt>
                <c:pt idx="5">
                  <c:v>637</c:v>
                </c:pt>
                <c:pt idx="8">
                  <c:v>622</c:v>
                </c:pt>
                <c:pt idx="11">
                  <c:v>634</c:v>
                </c:pt>
                <c:pt idx="14">
                  <c:v>644</c:v>
                </c:pt>
              </c:numCache>
            </c:numRef>
          </c:val>
          <c:extLst>
            <c:ext xmlns:c16="http://schemas.microsoft.com/office/drawing/2014/chart" uri="{C3380CC4-5D6E-409C-BE32-E72D297353CC}">
              <c16:uniqueId val="{00000000-9145-4FDF-B7BA-49474AB4901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145-4FDF-B7BA-49474AB4901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27</c:v>
                </c:pt>
                <c:pt idx="3">
                  <c:v>27</c:v>
                </c:pt>
                <c:pt idx="6">
                  <c:v>53</c:v>
                </c:pt>
                <c:pt idx="9">
                  <c:v>53</c:v>
                </c:pt>
                <c:pt idx="12">
                  <c:v>49</c:v>
                </c:pt>
              </c:numCache>
            </c:numRef>
          </c:val>
          <c:extLst>
            <c:ext xmlns:c16="http://schemas.microsoft.com/office/drawing/2014/chart" uri="{C3380CC4-5D6E-409C-BE32-E72D297353CC}">
              <c16:uniqueId val="{00000002-9145-4FDF-B7BA-49474AB4901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10</c:v>
                </c:pt>
                <c:pt idx="3">
                  <c:v>11</c:v>
                </c:pt>
                <c:pt idx="6">
                  <c:v>11</c:v>
                </c:pt>
                <c:pt idx="9">
                  <c:v>9</c:v>
                </c:pt>
                <c:pt idx="12">
                  <c:v>10</c:v>
                </c:pt>
              </c:numCache>
            </c:numRef>
          </c:val>
          <c:extLst>
            <c:ext xmlns:c16="http://schemas.microsoft.com/office/drawing/2014/chart" uri="{C3380CC4-5D6E-409C-BE32-E72D297353CC}">
              <c16:uniqueId val="{00000003-9145-4FDF-B7BA-49474AB4901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189</c:v>
                </c:pt>
                <c:pt idx="3">
                  <c:v>202</c:v>
                </c:pt>
                <c:pt idx="6">
                  <c:v>213</c:v>
                </c:pt>
                <c:pt idx="9">
                  <c:v>197</c:v>
                </c:pt>
                <c:pt idx="12">
                  <c:v>195</c:v>
                </c:pt>
              </c:numCache>
            </c:numRef>
          </c:val>
          <c:extLst>
            <c:ext xmlns:c16="http://schemas.microsoft.com/office/drawing/2014/chart" uri="{C3380CC4-5D6E-409C-BE32-E72D297353CC}">
              <c16:uniqueId val="{00000004-9145-4FDF-B7BA-49474AB4901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145-4FDF-B7BA-49474AB4901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145-4FDF-B7BA-49474AB4901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775</c:v>
                </c:pt>
                <c:pt idx="3">
                  <c:v>807</c:v>
                </c:pt>
                <c:pt idx="6">
                  <c:v>831</c:v>
                </c:pt>
                <c:pt idx="9">
                  <c:v>848</c:v>
                </c:pt>
                <c:pt idx="12">
                  <c:v>864</c:v>
                </c:pt>
              </c:numCache>
            </c:numRef>
          </c:val>
          <c:extLst>
            <c:ext xmlns:c16="http://schemas.microsoft.com/office/drawing/2014/chart" uri="{C3380CC4-5D6E-409C-BE32-E72D297353CC}">
              <c16:uniqueId val="{00000007-9145-4FDF-B7BA-49474AB4901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368</c:v>
                </c:pt>
                <c:pt idx="2">
                  <c:v>#N/A</c:v>
                </c:pt>
                <c:pt idx="3">
                  <c:v>#N/A</c:v>
                </c:pt>
                <c:pt idx="4">
                  <c:v>410</c:v>
                </c:pt>
                <c:pt idx="5">
                  <c:v>#N/A</c:v>
                </c:pt>
                <c:pt idx="6">
                  <c:v>#N/A</c:v>
                </c:pt>
                <c:pt idx="7">
                  <c:v>486</c:v>
                </c:pt>
                <c:pt idx="8">
                  <c:v>#N/A</c:v>
                </c:pt>
                <c:pt idx="9">
                  <c:v>#N/A</c:v>
                </c:pt>
                <c:pt idx="10">
                  <c:v>473</c:v>
                </c:pt>
                <c:pt idx="11">
                  <c:v>#N/A</c:v>
                </c:pt>
                <c:pt idx="12">
                  <c:v>#N/A</c:v>
                </c:pt>
                <c:pt idx="13">
                  <c:v>474</c:v>
                </c:pt>
                <c:pt idx="14">
                  <c:v>#N/A</c:v>
                </c:pt>
              </c:numCache>
            </c:numRef>
          </c:val>
          <c:smooth val="0"/>
          <c:extLst>
            <c:ext xmlns:c16="http://schemas.microsoft.com/office/drawing/2014/chart" uri="{C3380CC4-5D6E-409C-BE32-E72D297353CC}">
              <c16:uniqueId val="{00000008-9145-4FDF-B7BA-49474AB4901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6510</c:v>
                </c:pt>
                <c:pt idx="5">
                  <c:v>6355</c:v>
                </c:pt>
                <c:pt idx="8">
                  <c:v>6091</c:v>
                </c:pt>
                <c:pt idx="11">
                  <c:v>6006</c:v>
                </c:pt>
                <c:pt idx="14">
                  <c:v>5926</c:v>
                </c:pt>
              </c:numCache>
            </c:numRef>
          </c:val>
          <c:extLst>
            <c:ext xmlns:c16="http://schemas.microsoft.com/office/drawing/2014/chart" uri="{C3380CC4-5D6E-409C-BE32-E72D297353CC}">
              <c16:uniqueId val="{00000000-24A8-4AB8-922A-E027AB0E05F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8</c:v>
                </c:pt>
                <c:pt idx="5">
                  <c:v>25</c:v>
                </c:pt>
                <c:pt idx="8">
                  <c:v>31</c:v>
                </c:pt>
                <c:pt idx="11">
                  <c:v>33</c:v>
                </c:pt>
                <c:pt idx="14">
                  <c:v>22</c:v>
                </c:pt>
              </c:numCache>
            </c:numRef>
          </c:val>
          <c:extLst>
            <c:ext xmlns:c16="http://schemas.microsoft.com/office/drawing/2014/chart" uri="{C3380CC4-5D6E-409C-BE32-E72D297353CC}">
              <c16:uniqueId val="{00000001-24A8-4AB8-922A-E027AB0E05F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2696</c:v>
                </c:pt>
                <c:pt idx="5">
                  <c:v>2870</c:v>
                </c:pt>
                <c:pt idx="8">
                  <c:v>2802</c:v>
                </c:pt>
                <c:pt idx="11">
                  <c:v>2662</c:v>
                </c:pt>
                <c:pt idx="14">
                  <c:v>3091</c:v>
                </c:pt>
              </c:numCache>
            </c:numRef>
          </c:val>
          <c:extLst>
            <c:ext xmlns:c16="http://schemas.microsoft.com/office/drawing/2014/chart" uri="{C3380CC4-5D6E-409C-BE32-E72D297353CC}">
              <c16:uniqueId val="{00000002-24A8-4AB8-922A-E027AB0E05F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4A8-4AB8-922A-E027AB0E05F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4A8-4AB8-922A-E027AB0E05F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97</c:v>
                </c:pt>
                <c:pt idx="3">
                  <c:v>73</c:v>
                </c:pt>
                <c:pt idx="6">
                  <c:v>85</c:v>
                </c:pt>
                <c:pt idx="9">
                  <c:v>96</c:v>
                </c:pt>
                <c:pt idx="12">
                  <c:v>20</c:v>
                </c:pt>
              </c:numCache>
            </c:numRef>
          </c:val>
          <c:extLst>
            <c:ext xmlns:c16="http://schemas.microsoft.com/office/drawing/2014/chart" uri="{C3380CC4-5D6E-409C-BE32-E72D297353CC}">
              <c16:uniqueId val="{00000005-24A8-4AB8-922A-E027AB0E05F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1046</c:v>
                </c:pt>
                <c:pt idx="3">
                  <c:v>1010</c:v>
                </c:pt>
                <c:pt idx="6">
                  <c:v>835</c:v>
                </c:pt>
                <c:pt idx="9">
                  <c:v>799</c:v>
                </c:pt>
                <c:pt idx="12">
                  <c:v>805</c:v>
                </c:pt>
              </c:numCache>
            </c:numRef>
          </c:val>
          <c:extLst>
            <c:ext xmlns:c16="http://schemas.microsoft.com/office/drawing/2014/chart" uri="{C3380CC4-5D6E-409C-BE32-E72D297353CC}">
              <c16:uniqueId val="{00000006-24A8-4AB8-922A-E027AB0E05F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44</c:v>
                </c:pt>
                <c:pt idx="3">
                  <c:v>37</c:v>
                </c:pt>
                <c:pt idx="6">
                  <c:v>48</c:v>
                </c:pt>
                <c:pt idx="9">
                  <c:v>57</c:v>
                </c:pt>
                <c:pt idx="12">
                  <c:v>69</c:v>
                </c:pt>
              </c:numCache>
            </c:numRef>
          </c:val>
          <c:extLst>
            <c:ext xmlns:c16="http://schemas.microsoft.com/office/drawing/2014/chart" uri="{C3380CC4-5D6E-409C-BE32-E72D297353CC}">
              <c16:uniqueId val="{00000007-24A8-4AB8-922A-E027AB0E05F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2285</c:v>
                </c:pt>
                <c:pt idx="3">
                  <c:v>2110</c:v>
                </c:pt>
                <c:pt idx="6">
                  <c:v>2005</c:v>
                </c:pt>
                <c:pt idx="9">
                  <c:v>1947</c:v>
                </c:pt>
                <c:pt idx="12">
                  <c:v>1842</c:v>
                </c:pt>
              </c:numCache>
            </c:numRef>
          </c:val>
          <c:extLst>
            <c:ext xmlns:c16="http://schemas.microsoft.com/office/drawing/2014/chart" uri="{C3380CC4-5D6E-409C-BE32-E72D297353CC}">
              <c16:uniqueId val="{00000008-24A8-4AB8-922A-E027AB0E05F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594</c:v>
                </c:pt>
                <c:pt idx="3">
                  <c:v>567</c:v>
                </c:pt>
                <c:pt idx="6">
                  <c:v>515</c:v>
                </c:pt>
                <c:pt idx="9">
                  <c:v>462</c:v>
                </c:pt>
                <c:pt idx="12">
                  <c:v>413</c:v>
                </c:pt>
              </c:numCache>
            </c:numRef>
          </c:val>
          <c:extLst>
            <c:ext xmlns:c16="http://schemas.microsoft.com/office/drawing/2014/chart" uri="{C3380CC4-5D6E-409C-BE32-E72D297353CC}">
              <c16:uniqueId val="{00000009-24A8-4AB8-922A-E027AB0E05F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6882</c:v>
                </c:pt>
                <c:pt idx="3">
                  <c:v>6650</c:v>
                </c:pt>
                <c:pt idx="6">
                  <c:v>6325</c:v>
                </c:pt>
                <c:pt idx="9">
                  <c:v>5995</c:v>
                </c:pt>
                <c:pt idx="12">
                  <c:v>5761</c:v>
                </c:pt>
              </c:numCache>
            </c:numRef>
          </c:val>
          <c:extLst>
            <c:ext xmlns:c16="http://schemas.microsoft.com/office/drawing/2014/chart" uri="{C3380CC4-5D6E-409C-BE32-E72D297353CC}">
              <c16:uniqueId val="{0000000A-24A8-4AB8-922A-E027AB0E05F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1735</c:v>
                </c:pt>
                <c:pt idx="2">
                  <c:v>#N/A</c:v>
                </c:pt>
                <c:pt idx="3">
                  <c:v>#N/A</c:v>
                </c:pt>
                <c:pt idx="4">
                  <c:v>1197</c:v>
                </c:pt>
                <c:pt idx="5">
                  <c:v>#N/A</c:v>
                </c:pt>
                <c:pt idx="6">
                  <c:v>#N/A</c:v>
                </c:pt>
                <c:pt idx="7">
                  <c:v>889</c:v>
                </c:pt>
                <c:pt idx="8">
                  <c:v>#N/A</c:v>
                </c:pt>
                <c:pt idx="9">
                  <c:v>#N/A</c:v>
                </c:pt>
                <c:pt idx="10">
                  <c:v>655</c:v>
                </c:pt>
                <c:pt idx="11">
                  <c:v>#N/A</c:v>
                </c:pt>
                <c:pt idx="12">
                  <c:v>#N/A</c:v>
                </c:pt>
                <c:pt idx="13">
                  <c:v>0</c:v>
                </c:pt>
                <c:pt idx="14">
                  <c:v>#N/A</c:v>
                </c:pt>
              </c:numCache>
            </c:numRef>
          </c:val>
          <c:smooth val="0"/>
          <c:extLst>
            <c:ext xmlns:c16="http://schemas.microsoft.com/office/drawing/2014/chart" uri="{C3380CC4-5D6E-409C-BE32-E72D297353CC}">
              <c16:uniqueId val="{0000000B-24A8-4AB8-922A-E027AB0E05F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891</c:v>
                </c:pt>
                <c:pt idx="1">
                  <c:v>752</c:v>
                </c:pt>
                <c:pt idx="2">
                  <c:v>858</c:v>
                </c:pt>
              </c:numCache>
            </c:numRef>
          </c:val>
          <c:extLst>
            <c:ext xmlns:c16="http://schemas.microsoft.com/office/drawing/2014/chart" uri="{C3380CC4-5D6E-409C-BE32-E72D297353CC}">
              <c16:uniqueId val="{00000000-8FA7-4BDA-A455-EE4F2CBCE24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375</c:v>
                </c:pt>
                <c:pt idx="1">
                  <c:v>315</c:v>
                </c:pt>
                <c:pt idx="2">
                  <c:v>415</c:v>
                </c:pt>
              </c:numCache>
            </c:numRef>
          </c:val>
          <c:extLst>
            <c:ext xmlns:c16="http://schemas.microsoft.com/office/drawing/2014/chart" uri="{C3380CC4-5D6E-409C-BE32-E72D297353CC}">
              <c16:uniqueId val="{00000001-8FA7-4BDA-A455-EE4F2CBCE24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1257</c:v>
                </c:pt>
                <c:pt idx="1">
                  <c:v>1295</c:v>
                </c:pt>
                <c:pt idx="2">
                  <c:v>1525</c:v>
                </c:pt>
              </c:numCache>
            </c:numRef>
          </c:val>
          <c:extLst>
            <c:ext xmlns:c16="http://schemas.microsoft.com/office/drawing/2014/chart" uri="{C3380CC4-5D6E-409C-BE32-E72D297353CC}">
              <c16:uniqueId val="{00000002-8FA7-4BDA-A455-EE4F2CBCE24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{6F6DFF04-BD19-4BD8-8E54-0C77881E7CEA}</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CA1E-4A13-A5DE-8D9FE46C9CD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{294C013D-1004-48E3-A513-F7F5EF3ECFA5}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A1E-4A13-A5DE-8D9FE46C9CD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{7062A371-5434-497E-BC44-A82011994CA2}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A1E-4A13-A5DE-8D9FE46C9CD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{443DE208-1A0D-4DA7-826D-63A850278178}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A1E-4A13-A5DE-8D9FE46C9CD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{D807EDF3-EBAC-4840-B728-D60DABB5266C}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A1E-4A13-A5DE-8D9FE46C9CD7}"/>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{23BAE4B0-E37C-4905-93B4-7FE592D98848}</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CA1E-4A13-A5DE-8D9FE46C9CD7}"/>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{558F938E-6330-4AC6-B1F5-D6F3229BFF88}</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CA1E-4A13-A5DE-8D9FE46C9CD7}"/>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{712F540B-AC51-4230-B104-0550CCF94FD6}</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CA1E-4A13-A5DE-8D9FE46C9CD7}"/>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{FFA04B57-3C30-475F-BD08-2E551C1F0676}</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CA1E-4A13-A5DE-8D9FE46C9CD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53.7</c:v>
                </c:pt>
                <c:pt idx="8">
                  <c:v>55.4</c:v>
                </c:pt>
                <c:pt idx="16">
                  <c:v>57</c:v>
                </c:pt>
                <c:pt idx="24">
                  <c:v>58.7</c:v>
                </c:pt>
                <c:pt idx="32">
                  <c:v>60.6</c:v>
                </c:pt>
              </c:numCache>
            </c:numRef>
          </c:xVal>
          <c:yVal>
            <c:numRef>
              <c:f>公会計指標分析・財政指標組合せ分析表!$BP$51:$DC$51</c:f>
              <c:numCache>
                <c:formatCode>#,##0.0;"▲ "#,##0.0</c:formatCode>
                <c:ptCount val="40"/>
                <c:pt idx="0">
                  <c:v>48.4</c:v>
                </c:pt>
                <c:pt idx="8">
                  <c:v>33.6</c:v>
                </c:pt>
                <c:pt idx="16">
                  <c:v>25</c:v>
                </c:pt>
                <c:pt idx="24">
                  <c:v>18.399999999999999</c:v>
                </c:pt>
              </c:numCache>
            </c:numRef>
          </c:yVal>
          <c:smooth val="0"/>
          <c:extLst>
            <c:ext xmlns:c16="http://schemas.microsoft.com/office/drawing/2014/chart" uri="{C3380CC4-5D6E-409C-BE32-E72D297353CC}">
              <c16:uniqueId val="{00000009-CA1E-4A13-A5DE-8D9FE46C9CD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{F4B7D299-71E6-4BE1-B884-C96C704B206B}</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CA1E-4A13-A5DE-8D9FE46C9CD7}"/>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{0EB2E22E-81FB-4D43-9831-B0BF7FE8335A}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A1E-4A13-A5DE-8D9FE46C9CD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{4C62662C-EA21-4664-829A-4BD2EDAAFCBB}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A1E-4A13-A5DE-8D9FE46C9CD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{E2DFD769-BBB9-45EB-85D8-9F2033529659}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A1E-4A13-A5DE-8D9FE46C9CD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{8F977DEE-02D3-4A08-A3A7-5312174B60AC}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A1E-4A13-A5DE-8D9FE46C9CD7}"/>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{65D4CBF6-6E34-40D6-93E1-903EA82AABCA}</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CA1E-4A13-A5DE-8D9FE46C9CD7}"/>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{CD0D5DA4-0B49-40D3-98C0-5F04EB16D3C6}</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CA1E-4A13-A5DE-8D9FE46C9CD7}"/>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{2D41F8A4-19F1-4EBF-8496-E249B058B70F}</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CA1E-4A13-A5DE-8D9FE46C9CD7}"/>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{788C0FAD-D76D-4B22-BCA5-7FC76A952C92}</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CA1E-4A13-A5DE-8D9FE46C9CD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57.6</c:v>
                </c:pt>
                <c:pt idx="8">
                  <c:v>58.9</c:v>
                </c:pt>
                <c:pt idx="16">
                  <c:v>60.5</c:v>
                </c:pt>
                <c:pt idx="24">
                  <c:v>61.2</c:v>
                </c:pt>
                <c:pt idx="32">
                  <c:v>61.8</c:v>
                </c:pt>
              </c:numCache>
            </c:numRef>
          </c:xVal>
          <c:yVal>
            <c:numRef>
              <c:f>公会計指標分析・財政指標組合せ分析表!$BP$55:$DC$55</c:f>
              <c:numCache>
                <c:formatCode>#,##0.0;"▲ "#,##0.0</c:formatCode>
                <c:ptCount val="40"/>
                <c:pt idx="0">
                  <c:v>38.5</c:v>
                </c:pt>
                <c:pt idx="8">
                  <c:v>32.799999999999997</c:v>
                </c:pt>
                <c:pt idx="16">
                  <c:v>20.9</c:v>
                </c:pt>
                <c:pt idx="24">
                  <c:v>21</c:v>
                </c:pt>
                <c:pt idx="32">
                  <c:v>23.5</c:v>
                </c:pt>
              </c:numCache>
            </c:numRef>
          </c:yVal>
          <c:smooth val="0"/>
          <c:extLst>
            <c:ext xmlns:c16="http://schemas.microsoft.com/office/drawing/2014/chart" uri="{C3380CC4-5D6E-409C-BE32-E72D297353CC}">
              <c16:uniqueId val="{00000013-CA1E-4A13-A5DE-8D9FE46C9CD7}"/>
            </c:ext>
          </c:extLst>
        </c:ser>
        <c:dLbls>
          <c:showLegendKey val="0"/>
          <c:showVal val="1"/>
          <c:showCatName val="0"/>
          <c:showSerName val="0"/>
          <c:showPercent val="0"/>
          <c:showBubbleSize val="0"/>
        </c:dLbls>
        <c:axId val="46179840"/>
        <c:axId val="46181760"/>
      </c:scatterChart>
      <c:valAx>
        <c:axId val="46179840"/>
        <c:scaling>
          <c:orientation val="maxMin"/>
          <c:max val="63"/>
          <c:min val="52"/>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6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{084B34C8-E56E-481B-BAC4-0796B402049F}</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753D-47BA-8734-931B93BD3A7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{30216041-8D4C-430C-B168-2A187B775C33}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53D-47BA-8734-931B93BD3A7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{6DC08971-930B-4049-945F-C3AE7C3B530E}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53D-47BA-8734-931B93BD3A7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{67F09001-268D-46B2-AB9D-EE495A932948}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53D-47BA-8734-931B93BD3A7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{47C19BB8-D802-4738-A090-8987669C825C}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53D-47BA-8734-931B93BD3A75}"/>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{3A9AA048-6C76-4A38-A1DF-4121775863E6}</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753D-47BA-8734-931B93BD3A75}"/>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{417AF1D0-F2E5-4E9A-AD07-E507DF17398D}</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753D-47BA-8734-931B93BD3A75}"/>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{4A8BF38D-652A-484A-8364-FA547301216E}</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753D-47BA-8734-931B93BD3A75}"/>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{D94F6FE2-6C1B-4756-9485-C6786397BC9B}</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753D-47BA-8734-931B93BD3A7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9.1</c:v>
                </c:pt>
                <c:pt idx="8">
                  <c:v>10.8</c:v>
                </c:pt>
                <c:pt idx="16">
                  <c:v>11.8</c:v>
                </c:pt>
                <c:pt idx="24">
                  <c:v>12.8</c:v>
                </c:pt>
                <c:pt idx="32">
                  <c:v>13.1</c:v>
                </c:pt>
              </c:numCache>
            </c:numRef>
          </c:xVal>
          <c:yVal>
            <c:numRef>
              <c:f>公会計指標分析・財政指標組合せ分析表!$BP$73:$DC$73</c:f>
              <c:numCache>
                <c:formatCode>#,##0.0;"▲ "#,##0.0</c:formatCode>
                <c:ptCount val="40"/>
                <c:pt idx="0">
                  <c:v>48.4</c:v>
                </c:pt>
                <c:pt idx="8">
                  <c:v>33.6</c:v>
                </c:pt>
                <c:pt idx="16">
                  <c:v>25</c:v>
                </c:pt>
                <c:pt idx="24">
                  <c:v>18.399999999999999</c:v>
                </c:pt>
              </c:numCache>
            </c:numRef>
          </c:yVal>
          <c:smooth val="0"/>
          <c:extLst>
            <c:ext xmlns:c16="http://schemas.microsoft.com/office/drawing/2014/chart" uri="{C3380CC4-5D6E-409C-BE32-E72D297353CC}">
              <c16:uniqueId val="{00000009-753D-47BA-8734-931B93BD3A7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{E6DA99AD-F1A9-412E-B373-90F66D939115}</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753D-47BA-8734-931B93BD3A7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{40A35E67-566A-40E3-BADF-127908C6C674}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53D-47BA-8734-931B93BD3A7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{9E7A68F5-5647-4C91-8AC2-CF211373C058}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53D-47BA-8734-931B93BD3A7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{97210703-A348-4C04-A9BC-ABDA26477C60}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53D-47BA-8734-931B93BD3A7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{776E4B9A-BCFB-47A1-8C47-E3D95EB330E7}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53D-47BA-8734-931B93BD3A75}"/>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{B362F0B1-FC06-441E-8AEB-F8EA9EB41BD9}</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753D-47BA-8734-931B93BD3A75}"/>
                </c:ext>
              </c:extLst>
            </c:dLbl>
            <c:dLbl>
              <c:idx val="16"/>
              <c:layout>
                <c:manualLayout>
                  <c:x val="0"/>
                  <c:y val="-1.8141566551842001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{DC34CC66-66D3-4F57-B5BE-913086B94F50}</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753D-47BA-8734-931B93BD3A75}"/>
                </c:ext>
              </c:extLst>
            </c:dLbl>
            <c:dLbl>
              <c:idx val="24"/>
              <c:layout>
                <c:manualLayout>
                  <c:x val="0"/>
                  <c:y val="1.8141566551841962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{A0035839-80F0-4C93-9682-45110807C90A}</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753D-47BA-8734-931B93BD3A75}"/>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{A7BF8D4A-71ED-4D57-8459-3DD739CD7C64}</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753D-47BA-8734-931B93BD3A7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9.1999999999999993</c:v>
                </c:pt>
                <c:pt idx="8">
                  <c:v>9.1</c:v>
                </c:pt>
                <c:pt idx="16">
                  <c:v>9.1</c:v>
                </c:pt>
                <c:pt idx="24">
                  <c:v>9.1999999999999993</c:v>
                </c:pt>
                <c:pt idx="32">
                  <c:v>8.6</c:v>
                </c:pt>
              </c:numCache>
            </c:numRef>
          </c:xVal>
          <c:yVal>
            <c:numRef>
              <c:f>公会計指標分析・財政指標組合せ分析表!$BP$77:$DC$77</c:f>
              <c:numCache>
                <c:formatCode>#,##0.0;"▲ "#,##0.0</c:formatCode>
                <c:ptCount val="40"/>
                <c:pt idx="0">
                  <c:v>38.5</c:v>
                </c:pt>
                <c:pt idx="8">
                  <c:v>32.799999999999997</c:v>
                </c:pt>
                <c:pt idx="16">
                  <c:v>20.9</c:v>
                </c:pt>
                <c:pt idx="24">
                  <c:v>21</c:v>
                </c:pt>
                <c:pt idx="32">
                  <c:v>23.5</c:v>
                </c:pt>
              </c:numCache>
            </c:numRef>
          </c:yVal>
          <c:smooth val="0"/>
          <c:extLst>
            <c:ext xmlns:c16="http://schemas.microsoft.com/office/drawing/2014/chart" uri="{C3380CC4-5D6E-409C-BE32-E72D297353CC}">
              <c16:uniqueId val="{00000013-753D-47BA-8734-931B93BD3A75}"/>
            </c:ext>
          </c:extLst>
        </c:ser>
        <c:dLbls>
          <c:showLegendKey val="0"/>
          <c:showVal val="1"/>
          <c:showCatName val="0"/>
          <c:showSerName val="0"/>
          <c:showPercent val="0"/>
          <c:showBubbleSize val="0"/>
        </c:dLbls>
        <c:axId val="84219776"/>
        <c:axId val="84234240"/>
      </c:scatterChart>
      <c:valAx>
        <c:axId val="84219776"/>
        <c:scaling>
          <c:orientation val="maxMin"/>
          <c:max val="14"/>
          <c:min val="8"/>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6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福島県棚倉町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年度においては、元利償還金が</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百万円増加したものの、控除額の災害復旧費等が</a:t>
          </a:r>
          <a:r>
            <a:rPr kumimoji="1" lang="en-US" altLang="ja-JP" sz="1100">
              <a:solidFill>
                <a:schemeClr val="dk1"/>
              </a:solidFill>
              <a:effectLst/>
              <a:latin typeface="+mn-lt"/>
              <a:ea typeface="+mn-ea"/>
              <a:cs typeface="+mn-cs"/>
            </a:rPr>
            <a:t>16</a:t>
          </a:r>
          <a:r>
            <a:rPr kumimoji="1" lang="ja-JP" altLang="en-US" sz="1100">
              <a:solidFill>
                <a:schemeClr val="dk1"/>
              </a:solidFill>
              <a:effectLst/>
              <a:latin typeface="+mn-lt"/>
              <a:ea typeface="+mn-ea"/>
              <a:cs typeface="+mn-cs"/>
            </a:rPr>
            <a:t>百万円</a:t>
          </a:r>
          <a:r>
            <a:rPr kumimoji="1" lang="ja-JP" altLang="ja-JP" sz="1100">
              <a:solidFill>
                <a:schemeClr val="dk1"/>
              </a:solidFill>
              <a:effectLst/>
              <a:latin typeface="+mn-lt"/>
              <a:ea typeface="+mn-ea"/>
              <a:cs typeface="+mn-cs"/>
            </a:rPr>
            <a:t>増加したこと等が要因となり、実質公債費比率の分子は対前年度比</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百万円の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a:t>
          </a:r>
          <a:r>
            <a:rPr kumimoji="1" lang="ja-JP" altLang="en-US" sz="1100">
              <a:solidFill>
                <a:schemeClr val="dk1"/>
              </a:solidFill>
              <a:effectLst/>
              <a:latin typeface="+mn-lt"/>
              <a:ea typeface="+mn-ea"/>
              <a:cs typeface="+mn-cs"/>
            </a:rPr>
            <a:t>ほぼ横ばいと</a:t>
          </a:r>
          <a:r>
            <a:rPr kumimoji="1" lang="ja-JP" altLang="ja-JP" sz="1100">
              <a:solidFill>
                <a:schemeClr val="dk1"/>
              </a:solidFill>
              <a:effectLst/>
              <a:latin typeface="+mn-lt"/>
              <a:ea typeface="+mn-ea"/>
              <a:cs typeface="+mn-cs"/>
            </a:rPr>
            <a:t>なった。</a:t>
          </a:r>
          <a:endParaRPr lang="ja-JP" altLang="ja-JP" sz="1400">
            <a:effectLst/>
          </a:endParaRPr>
        </a:p>
        <a:p>
          <a:r>
            <a:rPr kumimoji="1" lang="ja-JP" altLang="ja-JP" sz="1100">
              <a:solidFill>
                <a:schemeClr val="dk1"/>
              </a:solidFill>
              <a:effectLst/>
              <a:latin typeface="+mn-lt"/>
              <a:ea typeface="+mn-ea"/>
              <a:cs typeface="+mn-cs"/>
            </a:rPr>
            <a:t>　元利償還金については、</a:t>
          </a:r>
          <a:r>
            <a:rPr kumimoji="1" lang="ja-JP" altLang="en-US" sz="1100">
              <a:solidFill>
                <a:schemeClr val="dk1"/>
              </a:solidFill>
              <a:effectLst/>
              <a:latin typeface="+mn-lt"/>
              <a:ea typeface="+mn-ea"/>
              <a:cs typeface="+mn-cs"/>
            </a:rPr>
            <a:t>今後も</a:t>
          </a:r>
          <a:r>
            <a:rPr kumimoji="1" lang="ja-JP" altLang="ja-JP" sz="1100">
              <a:solidFill>
                <a:schemeClr val="dk1"/>
              </a:solidFill>
              <a:effectLst/>
              <a:latin typeface="+mn-lt"/>
              <a:ea typeface="+mn-ea"/>
              <a:cs typeface="+mn-cs"/>
            </a:rPr>
            <a:t>増加傾向にあると見込んでいるため、今後も各種財政指標を注視し、重点選別主義を徹底した上で計画的に借入を行うことが重要である。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満期一括償還の地方債を利用していない。</a:t>
          </a:r>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福島県棚倉町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令和２年度の</a:t>
          </a:r>
          <a:r>
            <a:rPr kumimoji="1" lang="ja-JP" altLang="ja-JP" sz="1100">
              <a:solidFill>
                <a:schemeClr val="dk1"/>
              </a:solidFill>
              <a:effectLst/>
              <a:latin typeface="+mn-lt"/>
              <a:ea typeface="+mn-ea"/>
              <a:cs typeface="+mn-cs"/>
            </a:rPr>
            <a:t>将来負担比率の分子が</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128</a:t>
          </a:r>
          <a:r>
            <a:rPr kumimoji="1" lang="ja-JP" altLang="en-US" sz="1100">
              <a:solidFill>
                <a:schemeClr val="dk1"/>
              </a:solidFill>
              <a:effectLst/>
              <a:latin typeface="+mn-lt"/>
              <a:ea typeface="+mn-ea"/>
              <a:cs typeface="+mn-cs"/>
            </a:rPr>
            <a:t>百万円</a:t>
          </a:r>
          <a:r>
            <a:rPr kumimoji="1" lang="ja-JP" altLang="ja-JP" sz="1100">
              <a:solidFill>
                <a:schemeClr val="dk1"/>
              </a:solidFill>
              <a:effectLst/>
              <a:latin typeface="+mn-lt"/>
              <a:ea typeface="+mn-ea"/>
              <a:cs typeface="+mn-cs"/>
            </a:rPr>
            <a:t>となったが、主な要因としては、地方債現在高及び債務負担行為に基づく支出予定額、公営企業債等繰入見込額</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の減</a:t>
          </a:r>
          <a:r>
            <a:rPr kumimoji="1" lang="ja-JP" altLang="en-US" sz="1100">
              <a:solidFill>
                <a:schemeClr val="dk1"/>
              </a:solidFill>
              <a:effectLst/>
              <a:latin typeface="+mn-lt"/>
              <a:ea typeface="+mn-ea"/>
              <a:cs typeface="+mn-cs"/>
            </a:rPr>
            <a:t>、さらには充当可能基金及び標準財政規模の増加</a:t>
          </a:r>
          <a:r>
            <a:rPr kumimoji="1" lang="ja-JP" altLang="ja-JP" sz="1100">
              <a:solidFill>
                <a:schemeClr val="dk1"/>
              </a:solidFill>
              <a:effectLst/>
              <a:latin typeface="+mn-lt"/>
              <a:ea typeface="+mn-ea"/>
              <a:cs typeface="+mn-cs"/>
            </a:rPr>
            <a:t>等に伴い、将来負担額が減少したことが挙げられる。</a:t>
          </a:r>
          <a:endParaRPr lang="ja-JP" altLang="ja-JP" sz="1400">
            <a:effectLst/>
          </a:endParaRPr>
        </a:p>
        <a:p>
          <a:r>
            <a:rPr kumimoji="1" lang="ja-JP" altLang="ja-JP" sz="1100">
              <a:solidFill>
                <a:schemeClr val="dk1"/>
              </a:solidFill>
              <a:effectLst/>
              <a:latin typeface="+mn-lt"/>
              <a:ea typeface="+mn-ea"/>
              <a:cs typeface="+mn-cs"/>
            </a:rPr>
            <a:t>　しかしながら、</a:t>
          </a:r>
          <a:r>
            <a:rPr kumimoji="1" lang="ja-JP" altLang="en-US" sz="1100">
              <a:solidFill>
                <a:schemeClr val="dk1"/>
              </a:solidFill>
              <a:effectLst/>
              <a:latin typeface="+mn-lt"/>
              <a:ea typeface="+mn-ea"/>
              <a:cs typeface="+mn-cs"/>
            </a:rPr>
            <a:t>公共施設の老朽化に伴う大規模改修や維持修繕費の増加が課題であるため</a:t>
          </a:r>
          <a:r>
            <a:rPr kumimoji="1" lang="ja-JP" altLang="ja-JP" sz="1100">
              <a:solidFill>
                <a:schemeClr val="dk1"/>
              </a:solidFill>
              <a:effectLst/>
              <a:latin typeface="+mn-lt"/>
              <a:ea typeface="+mn-ea"/>
              <a:cs typeface="+mn-cs"/>
            </a:rPr>
            <a:t>、引き続き必要性・緊急性・費用対効果等の観点から事業を峻別し、計画的な地方債の発行や充当可能基金の活用等により将来負担の軽減に努める</a:t>
          </a:r>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福島県棚倉町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２</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年度においては、財政調整基金</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百万円や地域振興基金</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83</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百万円等、基金全体で</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215</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百万円の取り崩しを行った</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が、</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財政調整基金へ歳計剰余金</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156</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減債基金</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地域振興金</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119</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公共施設整備・補修基金</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190</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百万円を積み立てたことにより、全体の残高は</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436</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百万円の</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となった。</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mn-lt"/>
              <a:ea typeface="+mn-ea"/>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基金の使途を明確化するとともに、それぞれの目的に沿った事業の実施に向け、今後も計画的な運用に努める。</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公共施設整備・補修基金：公共施設の整備、補修等に要する資金に充てるもの。</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スポーツ・レクリエーション基地整備建設基金：棚倉町スポーツ・レクリエーション基地を整備建設する資金に充てるもの。</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福祉基金：高齢者等の在宅福祉の向上及び健康の保持に資する事業、高齢者等に係るボランティア活動の活発化に資する事業</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その他の高齢者等の保健福祉の増進に関する事業に要する資金に充てるもの。</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地域振興基金：各種地域振興事業の財源として</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83</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百万円を取り崩し、ふるさと納税による寄附金等</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119</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百万円を積み立てた。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公共施設整備・補修基金：公共施設の整備、補修等に要する資金</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として</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190</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百万円を積み立てた。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森林環境基金：森林環境譲与税</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百万円を積み立てた。</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地域振興基金：ふるさと納税による寄附金が増加傾向にあることから、計画的に積立を行いながら適宜取り崩して関連事業</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への充当し</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健全な財政運営に努める。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公共施設整備・補修基金：計画的に積み立てを行い、今後想定される公共施設の大規模補修に備える。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スポーツ・レクリエーション基地整備建設基金：引き続き目的に準じた収入の積み立てを行い、施設の大規模補修に備える。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当初予算財源補填等として</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百万取崩したものの、</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歳計剰余金</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156</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百万円を積み立てた</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ため</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基金残高は</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106</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百万円の</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となった。</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地方消費税等の各種交付金の増や、滞納処分による町税の増がによることが要因である。</a:t>
          </a:r>
          <a:endParaRPr lang="ja-JP" altLang="ja-JP" sz="1400">
            <a:effectLst/>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mn-lt"/>
              <a:ea typeface="+mn-ea"/>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基金残高については、標準財政規模の</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％が適正とされているため、健全な財政運営を図るための残高を確保しつつ、適正範囲内で運用できるよう管理していく。</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令和２年度の取崩しは無く今後の地方債償還を見据え</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百万積立て、基金残高は</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百万の増となった。</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地方消費税等の各種交付金の増や、滞納処分による町税の増がによることが要因である。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今後は</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地方債の償還が</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増える</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見込みであるため、今後も計画的な取り崩しを検討していく。</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89AE6469-9A10-4F62-BEE0-4C17E0BA9A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046449D-9CD0-4699-A268-E8CD1F6A2BF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99</xdr:col>
      <xdr:colOff>0</xdr:colOff>
      <xdr:row>50</xdr:row>
      <xdr:rowOff>0</xdr:rowOff>
    </xdr:from>
    <xdr:to>
      <xdr:col>107</xdr:col>
      <xdr:colOff>0</xdr:colOff>
      <xdr:row>52</xdr:row>
      <xdr:rowOff>0</xdr:rowOff>
    </xdr:to>
    <xdr:sp macro="" textlink="">
      <xdr:nvSpPr>
        <xdr:cNvPr id="4" name="正方形/長方形 3">
          <a:extLst>
            <a:ext uri="{FF2B5EF4-FFF2-40B4-BE49-F238E27FC236}">
              <a16:creationId xmlns:a16="http://schemas.microsoft.com/office/drawing/2014/main" id="{299F9499-790E-4D1D-B239-04E4D5932ADC}"/>
            </a:ext>
          </a:extLst>
        </xdr:cNvPr>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5" name="正方形/長方形 4">
          <a:extLst>
            <a:ext uri="{FF2B5EF4-FFF2-40B4-BE49-F238E27FC236}">
              <a16:creationId xmlns:a16="http://schemas.microsoft.com/office/drawing/2014/main" id="{B35F1B31-A5A0-4C93-A975-1281C8599B92}"/>
            </a:ext>
          </a:extLst>
        </xdr:cNvPr>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6" name="正方形/長方形 5">
          <a:extLst>
            <a:ext uri="{FF2B5EF4-FFF2-40B4-BE49-F238E27FC236}">
              <a16:creationId xmlns:a16="http://schemas.microsoft.com/office/drawing/2014/main" id="{A2ABC3C2-5D92-44D2-AF3A-85158BE86B22}"/>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7" name="正方形/長方形 6">
          <a:extLst>
            <a:ext uri="{FF2B5EF4-FFF2-40B4-BE49-F238E27FC236}">
              <a16:creationId xmlns:a16="http://schemas.microsoft.com/office/drawing/2014/main" id="{0AE7BB15-0DBC-4051-9BF4-B53504607916}"/>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8" name="正方形/長方形 7">
          <a:extLst>
            <a:ext uri="{FF2B5EF4-FFF2-40B4-BE49-F238E27FC236}">
              <a16:creationId xmlns:a16="http://schemas.microsoft.com/office/drawing/2014/main" id="{BD0948AD-9B19-44B3-96DD-B346241BB876}"/>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9" name="正方形/長方形 8">
          <a:extLst>
            <a:ext uri="{FF2B5EF4-FFF2-40B4-BE49-F238E27FC236}">
              <a16:creationId xmlns:a16="http://schemas.microsoft.com/office/drawing/2014/main" id="{E8CA7A6A-72DC-4B83-B06F-4FA92E28ABB6}"/>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福島県棚倉町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0" name="正方形/長方形 9">
          <a:extLst>
            <a:ext uri="{FF2B5EF4-FFF2-40B4-BE49-F238E27FC236}">
              <a16:creationId xmlns:a16="http://schemas.microsoft.com/office/drawing/2014/main" id="{D1AF6C17-58AA-4094-890A-356E320358B0}"/>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1" name="正方形/長方形 10">
          <a:extLst>
            <a:ext uri="{FF2B5EF4-FFF2-40B4-BE49-F238E27FC236}">
              <a16:creationId xmlns:a16="http://schemas.microsoft.com/office/drawing/2014/main" id="{1712EC31-9500-48D2-A044-2FFA797590DB}"/>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2" name="正方形/長方形 11">
          <a:extLst>
            <a:ext uri="{FF2B5EF4-FFF2-40B4-BE49-F238E27FC236}">
              <a16:creationId xmlns:a16="http://schemas.microsoft.com/office/drawing/2014/main" id="{6CCC4536-74A3-410A-9BFB-BDB8CB867A1F}"/>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3" name="正方形/長方形 12">
          <a:extLst>
            <a:ext uri="{FF2B5EF4-FFF2-40B4-BE49-F238E27FC236}">
              <a16:creationId xmlns:a16="http://schemas.microsoft.com/office/drawing/2014/main" id="{18A462CB-38FE-4C5E-AAFE-F21625AF36E3}"/>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4" name="正方形/長方形 13">
          <a:extLst>
            <a:ext uri="{FF2B5EF4-FFF2-40B4-BE49-F238E27FC236}">
              <a16:creationId xmlns:a16="http://schemas.microsoft.com/office/drawing/2014/main" id="{EC33AEFF-226D-4D72-A4C0-D393F5707C34}"/>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5" name="正方形/長方形 14">
          <a:extLst>
            <a:ext uri="{FF2B5EF4-FFF2-40B4-BE49-F238E27FC236}">
              <a16:creationId xmlns:a16="http://schemas.microsoft.com/office/drawing/2014/main" id="{5633F5F7-C2C6-4B9E-921D-794C68465A62}"/>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13,751
13,636
159.93
10,248,474
9,840,849
387,243
4,454,497
5,761,235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6" name="正方形/長方形 15">
          <a:extLst>
            <a:ext uri="{FF2B5EF4-FFF2-40B4-BE49-F238E27FC236}">
              <a16:creationId xmlns:a16="http://schemas.microsoft.com/office/drawing/2014/main" id="{44D5B868-9C27-4ACE-AA39-F2778A3B8E3F}"/>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7" name="正方形/長方形 16">
          <a:extLst>
            <a:ext uri="{FF2B5EF4-FFF2-40B4-BE49-F238E27FC236}">
              <a16:creationId xmlns:a16="http://schemas.microsoft.com/office/drawing/2014/main" id="{5938B65C-5F58-43B2-B153-03FC3AD205AF}"/>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8" name="正方形/長方形 17">
          <a:extLst>
            <a:ext uri="{FF2B5EF4-FFF2-40B4-BE49-F238E27FC236}">
              <a16:creationId xmlns:a16="http://schemas.microsoft.com/office/drawing/2014/main" id="{D937598E-2B05-4A44-B584-E911C269BF48}"/>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9" name="正方形/長方形 18">
          <a:extLst>
            <a:ext uri="{FF2B5EF4-FFF2-40B4-BE49-F238E27FC236}">
              <a16:creationId xmlns:a16="http://schemas.microsoft.com/office/drawing/2014/main" id="{2D98A883-EACC-4DFF-A620-4AD39420A905}"/>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0" name="正方形/長方形 19">
          <a:extLst>
            <a:ext uri="{FF2B5EF4-FFF2-40B4-BE49-F238E27FC236}">
              <a16:creationId xmlns:a16="http://schemas.microsoft.com/office/drawing/2014/main" id="{971B754E-B3BA-4F92-A518-2E99425AFE09}"/>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1" name="正方形/長方形 20">
          <a:extLst>
            <a:ext uri="{FF2B5EF4-FFF2-40B4-BE49-F238E27FC236}">
              <a16:creationId xmlns:a16="http://schemas.microsoft.com/office/drawing/2014/main" id="{00A3BF7D-E19F-4227-B409-852E13B0DA2F}"/>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2" name="角丸四角形 21">
          <a:extLst>
            <a:ext uri="{FF2B5EF4-FFF2-40B4-BE49-F238E27FC236}">
              <a16:creationId xmlns:a16="http://schemas.microsoft.com/office/drawing/2014/main" id="{294FEA83-8D59-467D-8FDE-3519D18904EF}"/>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3" name="正方形/長方形 22">
          <a:extLst>
            <a:ext uri="{FF2B5EF4-FFF2-40B4-BE49-F238E27FC236}">
              <a16:creationId xmlns:a16="http://schemas.microsoft.com/office/drawing/2014/main" id="{5C074CAB-2EAD-4B78-ACE6-4DE5D956B82D}"/>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4" name="正方形/長方形 23">
          <a:extLst>
            <a:ext uri="{FF2B5EF4-FFF2-40B4-BE49-F238E27FC236}">
              <a16:creationId xmlns:a16="http://schemas.microsoft.com/office/drawing/2014/main" id="{8643C4F8-4BEA-4A9F-92C8-01AAE1667837}"/>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5" name="正方形/長方形 24">
          <a:extLst>
            <a:ext uri="{FF2B5EF4-FFF2-40B4-BE49-F238E27FC236}">
              <a16:creationId xmlns:a16="http://schemas.microsoft.com/office/drawing/2014/main" id="{7A08E24B-3E56-490B-A77D-3E8AF2581656}"/>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6" name="直線コネクタ 25">
          <a:extLst>
            <a:ext uri="{FF2B5EF4-FFF2-40B4-BE49-F238E27FC236}">
              <a16:creationId xmlns:a16="http://schemas.microsoft.com/office/drawing/2014/main" id="{9636E7A2-47D1-472F-A5F7-AE597CCD4A66}"/>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7" name="楕円 26">
          <a:extLst>
            <a:ext uri="{FF2B5EF4-FFF2-40B4-BE49-F238E27FC236}">
              <a16:creationId xmlns:a16="http://schemas.microsoft.com/office/drawing/2014/main" id="{A7331986-7C32-4795-B098-A6DBC165C194}"/>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8" name="フローチャート: 判断 27">
          <a:extLst>
            <a:ext uri="{FF2B5EF4-FFF2-40B4-BE49-F238E27FC236}">
              <a16:creationId xmlns:a16="http://schemas.microsoft.com/office/drawing/2014/main" id="{E67643C9-7970-4B30-9206-333E839DE717}"/>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9" name="直線コネクタ 28">
          <a:extLst>
            <a:ext uri="{FF2B5EF4-FFF2-40B4-BE49-F238E27FC236}">
              <a16:creationId xmlns:a16="http://schemas.microsoft.com/office/drawing/2014/main" id="{6E2D9CD5-2862-4782-ABBF-D4EBB82E0713}"/>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0" name="直線コネクタ 29">
          <a:extLst>
            <a:ext uri="{FF2B5EF4-FFF2-40B4-BE49-F238E27FC236}">
              <a16:creationId xmlns:a16="http://schemas.microsoft.com/office/drawing/2014/main" id="{677485F5-EA07-4D49-B247-A28D8AB6CFB9}"/>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1" name="直線コネクタ 30">
          <a:extLst>
            <a:ext uri="{FF2B5EF4-FFF2-40B4-BE49-F238E27FC236}">
              <a16:creationId xmlns:a16="http://schemas.microsoft.com/office/drawing/2014/main" id="{46567EF4-B756-447C-957E-7F18E9CD0977}"/>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2" name="直線コネクタ 31">
          <a:extLst>
            <a:ext uri="{FF2B5EF4-FFF2-40B4-BE49-F238E27FC236}">
              <a16:creationId xmlns:a16="http://schemas.microsoft.com/office/drawing/2014/main" id="{82DA08FE-4075-493F-B297-B58CED1B5416}"/>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3" name="テキスト ボックス 32">
          <a:extLst>
            <a:ext uri="{FF2B5EF4-FFF2-40B4-BE49-F238E27FC236}">
              <a16:creationId xmlns:a16="http://schemas.microsoft.com/office/drawing/2014/main" id="{88EDC108-C013-4B39-85E7-26B9B0485DBD}"/>
            </a:ext>
          </a:extLst>
        </xdr:cNvPr>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4" name="テキスト ボックス 33">
          <a:extLst>
            <a:ext uri="{FF2B5EF4-FFF2-40B4-BE49-F238E27FC236}">
              <a16:creationId xmlns:a16="http://schemas.microsoft.com/office/drawing/2014/main" id="{C947020E-34B1-4A9E-8680-411D15B9E48A}"/>
            </a:ext>
          </a:extLst>
        </xdr:cNvPr>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5" name="テキスト ボックス 34">
          <a:extLst>
            <a:ext uri="{FF2B5EF4-FFF2-40B4-BE49-F238E27FC236}">
              <a16:creationId xmlns:a16="http://schemas.microsoft.com/office/drawing/2014/main" id="{DF50DD11-14FB-4649-9A15-670E372035CB}"/>
            </a:ext>
          </a:extLst>
        </xdr:cNvPr>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6" name="テキスト ボックス 35">
          <a:extLst>
            <a:ext uri="{FF2B5EF4-FFF2-40B4-BE49-F238E27FC236}">
              <a16:creationId xmlns:a16="http://schemas.microsoft.com/office/drawing/2014/main" id="{87AD0C30-9ACC-4457-BF4E-77A77EFA8A0A}"/>
            </a:ext>
          </a:extLst>
        </xdr:cNvPr>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7" name="テキスト ボックス 36">
          <a:extLst>
            <a:ext uri="{FF2B5EF4-FFF2-40B4-BE49-F238E27FC236}">
              <a16:creationId xmlns:a16="http://schemas.microsoft.com/office/drawing/2014/main" id="{C1828B0F-29CF-4E01-9FCB-A5F6C4EE739D}"/>
            </a:ext>
          </a:extLst>
        </xdr:cNvPr>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8" name="正方形/長方形 37">
          <a:extLst>
            <a:ext uri="{FF2B5EF4-FFF2-40B4-BE49-F238E27FC236}">
              <a16:creationId xmlns:a16="http://schemas.microsoft.com/office/drawing/2014/main" id="{DE2081BB-445C-4E54-B126-F941C1D11E65}"/>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9" name="正方形/長方形 38">
          <a:extLst>
            <a:ext uri="{FF2B5EF4-FFF2-40B4-BE49-F238E27FC236}">
              <a16:creationId xmlns:a16="http://schemas.microsoft.com/office/drawing/2014/main" id="{958BB423-1946-46D3-99D2-36AC27F9C476}"/>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0" name="正方形/長方形 39">
          <a:extLst>
            <a:ext uri="{FF2B5EF4-FFF2-40B4-BE49-F238E27FC236}">
              <a16:creationId xmlns:a16="http://schemas.microsoft.com/office/drawing/2014/main" id="{367F02B5-952C-4B4C-A981-4B73971C6156}"/>
            </a:ext>
          </a:extLst>
        </xdr:cNvPr>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1" name="正方形/長方形 40">
          <a:extLst>
            <a:ext uri="{FF2B5EF4-FFF2-40B4-BE49-F238E27FC236}">
              <a16:creationId xmlns:a16="http://schemas.microsoft.com/office/drawing/2014/main" id="{355BBBDB-2473-4F4E-A9A6-40877B3E7745}"/>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2" name="正方形/長方形 41">
          <a:extLst>
            <a:ext uri="{FF2B5EF4-FFF2-40B4-BE49-F238E27FC236}">
              <a16:creationId xmlns:a16="http://schemas.microsoft.com/office/drawing/2014/main" id="{1A9890FB-77B0-465A-B150-51185807AA4E}"/>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3" name="正方形/長方形 42">
          <a:extLst>
            <a:ext uri="{FF2B5EF4-FFF2-40B4-BE49-F238E27FC236}">
              <a16:creationId xmlns:a16="http://schemas.microsoft.com/office/drawing/2014/main" id="{4E3AD450-CD65-4D37-86F0-C4DB73771FEE}"/>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4" name="正方形/長方形 43">
          <a:extLst>
            <a:ext uri="{FF2B5EF4-FFF2-40B4-BE49-F238E27FC236}">
              <a16:creationId xmlns:a16="http://schemas.microsoft.com/office/drawing/2014/main" id="{9D72CEC8-5AD2-4E9E-B2E3-9D2041CBD19D}"/>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5" name="正方形/長方形 44">
          <a:extLst>
            <a:ext uri="{FF2B5EF4-FFF2-40B4-BE49-F238E27FC236}">
              <a16:creationId xmlns:a16="http://schemas.microsoft.com/office/drawing/2014/main" id="{77D8C481-80EA-4747-9A03-273981A2D048}"/>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6" name="正方形/長方形 45">
          <a:extLst>
            <a:ext uri="{FF2B5EF4-FFF2-40B4-BE49-F238E27FC236}">
              <a16:creationId xmlns:a16="http://schemas.microsoft.com/office/drawing/2014/main" id="{1CA56287-BEC8-42B2-8639-979EADC76CD3}"/>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7" name="正方形/長方形 46">
          <a:extLst>
            <a:ext uri="{FF2B5EF4-FFF2-40B4-BE49-F238E27FC236}">
              <a16:creationId xmlns:a16="http://schemas.microsoft.com/office/drawing/2014/main" id="{C68FE6FC-071F-485C-948C-D776AFB89921}"/>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8" name="正方形/長方形 47">
          <a:extLst>
            <a:ext uri="{FF2B5EF4-FFF2-40B4-BE49-F238E27FC236}">
              <a16:creationId xmlns:a16="http://schemas.microsoft.com/office/drawing/2014/main" id="{02BA4F49-3B09-4E82-983E-75F35C6213D2}"/>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9" name="正方形/長方形 48">
          <a:extLst>
            <a:ext uri="{FF2B5EF4-FFF2-40B4-BE49-F238E27FC236}">
              <a16:creationId xmlns:a16="http://schemas.microsoft.com/office/drawing/2014/main" id="{037E054E-CE8E-466F-A739-055F2D4343F7}"/>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0" name="テキスト ボックス 49">
          <a:extLst>
            <a:ext uri="{FF2B5EF4-FFF2-40B4-BE49-F238E27FC236}">
              <a16:creationId xmlns:a16="http://schemas.microsoft.com/office/drawing/2014/main" id="{6D2E5877-61B8-47C1-B723-B3A5B72E5461}"/>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有形固定資産減価償却率については、類似団体平均よりも低い水準で推移しているものの、年々緩やかな上昇傾向にある。</a:t>
          </a:r>
          <a:endParaRPr lang="ja-JP" altLang="ja-JP">
            <a:effectLst/>
          </a:endParaRPr>
        </a:p>
        <a:p>
          <a:pPr eaLnBrk="1" fontAlgn="auto" latinLnBrk="0" hangingPunct="1"/>
          <a:r>
            <a:rPr kumimoji="1" lang="ja-JP" altLang="ja-JP" sz="1100">
              <a:solidFill>
                <a:schemeClr val="dk1"/>
              </a:solidFill>
              <a:effectLst/>
              <a:latin typeface="+mn-lt"/>
              <a:ea typeface="+mn-ea"/>
              <a:cs typeface="+mn-cs"/>
            </a:rPr>
            <a:t>　公共施設等総合管理計画では現状の延床面積以内を維持する予定であるが、施設の老朽化に伴い今後も償却率の上昇が継続すると考えられるため、個別施設計画等に基づき、適切な維持管理を進めていく。</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1" name="テキスト ボックス 50">
          <a:extLst>
            <a:ext uri="{FF2B5EF4-FFF2-40B4-BE49-F238E27FC236}">
              <a16:creationId xmlns:a16="http://schemas.microsoft.com/office/drawing/2014/main" id="{9F0A87C9-85D1-4930-9F2D-A5324A1D64B2}"/>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2" name="直線コネクタ 51">
          <a:extLst>
            <a:ext uri="{FF2B5EF4-FFF2-40B4-BE49-F238E27FC236}">
              <a16:creationId xmlns:a16="http://schemas.microsoft.com/office/drawing/2014/main" id="{D6786CC0-5B77-41FB-906A-7D252B2B3127}"/>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3" name="テキスト ボックス 52">
          <a:extLst>
            <a:ext uri="{FF2B5EF4-FFF2-40B4-BE49-F238E27FC236}">
              <a16:creationId xmlns:a16="http://schemas.microsoft.com/office/drawing/2014/main" id="{FEEAE2B3-5B99-418B-B048-4537A0E60ECE}"/>
            </a:ext>
          </a:extLst>
        </xdr:cNvPr>
        <xdr:cNvSpPr txBox="1"/>
      </xdr:nvSpPr>
      <xdr:spPr>
        <a:xfrm>
          <a:off x="795811" y="624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4" name="直線コネクタ 53">
          <a:extLst>
            <a:ext uri="{FF2B5EF4-FFF2-40B4-BE49-F238E27FC236}">
              <a16:creationId xmlns:a16="http://schemas.microsoft.com/office/drawing/2014/main" id="{7A4A6069-F00F-4961-969C-2D1601880EBB}"/>
            </a:ext>
          </a:extLst>
        </xdr:cNvPr>
        <xdr:cNvCxnSpPr/>
      </xdr:nvCxnSpPr>
      <xdr:spPr>
        <a:xfrm>
          <a:off x="1270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55" name="テキスト ボックス 54">
          <a:extLst>
            <a:ext uri="{FF2B5EF4-FFF2-40B4-BE49-F238E27FC236}">
              <a16:creationId xmlns:a16="http://schemas.microsoft.com/office/drawing/2014/main" id="{6E68843C-4E45-4AAB-B783-E92883B23747}"/>
            </a:ext>
          </a:extLst>
        </xdr:cNvPr>
        <xdr:cNvSpPr txBox="1"/>
      </xdr:nvSpPr>
      <xdr:spPr>
        <a:xfrm>
          <a:off x="795811" y="58868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6" name="直線コネクタ 55">
          <a:extLst>
            <a:ext uri="{FF2B5EF4-FFF2-40B4-BE49-F238E27FC236}">
              <a16:creationId xmlns:a16="http://schemas.microsoft.com/office/drawing/2014/main" id="{1C250E6A-3156-466C-943A-ED10E1BD0E38}"/>
            </a:ext>
          </a:extLst>
        </xdr:cNvPr>
        <xdr:cNvCxnSpPr/>
      </xdr:nvCxnSpPr>
      <xdr:spPr>
        <a:xfrm>
          <a:off x="1270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7" name="テキスト ボックス 56">
          <a:extLst>
            <a:ext uri="{FF2B5EF4-FFF2-40B4-BE49-F238E27FC236}">
              <a16:creationId xmlns:a16="http://schemas.microsoft.com/office/drawing/2014/main" id="{00C03291-8A9E-4959-A1D8-DEE086EB324C}"/>
            </a:ext>
          </a:extLst>
        </xdr:cNvPr>
        <xdr:cNvSpPr txBox="1"/>
      </xdr:nvSpPr>
      <xdr:spPr>
        <a:xfrm>
          <a:off x="847106" y="55270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8" name="直線コネクタ 57">
          <a:extLst>
            <a:ext uri="{FF2B5EF4-FFF2-40B4-BE49-F238E27FC236}">
              <a16:creationId xmlns:a16="http://schemas.microsoft.com/office/drawing/2014/main" id="{CE8A75E0-BD76-4353-80D5-D86BF05B0137}"/>
            </a:ext>
          </a:extLst>
        </xdr:cNvPr>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9" name="テキスト ボックス 58">
          <a:extLst>
            <a:ext uri="{FF2B5EF4-FFF2-40B4-BE49-F238E27FC236}">
              <a16:creationId xmlns:a16="http://schemas.microsoft.com/office/drawing/2014/main" id="{3CBB9FB1-4730-4DBB-A49F-E883A00D0BE4}"/>
            </a:ext>
          </a:extLst>
        </xdr:cNvPr>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0" name="直線コネクタ 59">
          <a:extLst>
            <a:ext uri="{FF2B5EF4-FFF2-40B4-BE49-F238E27FC236}">
              <a16:creationId xmlns:a16="http://schemas.microsoft.com/office/drawing/2014/main" id="{8DA931B9-F783-4854-9CF5-F04005C1BA5E}"/>
            </a:ext>
          </a:extLst>
        </xdr:cNvPr>
        <xdr:cNvCxnSpPr/>
      </xdr:nvCxnSpPr>
      <xdr:spPr>
        <a:xfrm>
          <a:off x="1270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1" name="テキスト ボックス 60">
          <a:extLst>
            <a:ext uri="{FF2B5EF4-FFF2-40B4-BE49-F238E27FC236}">
              <a16:creationId xmlns:a16="http://schemas.microsoft.com/office/drawing/2014/main" id="{7212BA87-2658-4BE6-97D1-A09A4F074F5F}"/>
            </a:ext>
          </a:extLst>
        </xdr:cNvPr>
        <xdr:cNvSpPr txBox="1"/>
      </xdr:nvSpPr>
      <xdr:spPr>
        <a:xfrm>
          <a:off x="847106"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2" name="直線コネクタ 61">
          <a:extLst>
            <a:ext uri="{FF2B5EF4-FFF2-40B4-BE49-F238E27FC236}">
              <a16:creationId xmlns:a16="http://schemas.microsoft.com/office/drawing/2014/main" id="{E9CD4600-A824-44F9-A75C-36DB42E34121}"/>
            </a:ext>
          </a:extLst>
        </xdr:cNvPr>
        <xdr:cNvCxnSpPr/>
      </xdr:nvCxnSpPr>
      <xdr:spPr>
        <a:xfrm>
          <a:off x="1270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3" name="テキスト ボックス 62">
          <a:extLst>
            <a:ext uri="{FF2B5EF4-FFF2-40B4-BE49-F238E27FC236}">
              <a16:creationId xmlns:a16="http://schemas.microsoft.com/office/drawing/2014/main" id="{929C95FD-4A53-4EAC-9C19-4A6E1290BDFD}"/>
            </a:ext>
          </a:extLst>
        </xdr:cNvPr>
        <xdr:cNvSpPr txBox="1"/>
      </xdr:nvSpPr>
      <xdr:spPr>
        <a:xfrm>
          <a:off x="847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id="{886D0932-5EBA-4B30-A685-8A2F8BE40BA4}"/>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5" name="テキスト ボックス 64">
          <a:extLst>
            <a:ext uri="{FF2B5EF4-FFF2-40B4-BE49-F238E27FC236}">
              <a16:creationId xmlns:a16="http://schemas.microsoft.com/office/drawing/2014/main" id="{E6D7857B-DA0F-4231-B7F9-6D4B0BCB5CFD}"/>
            </a:ext>
          </a:extLst>
        </xdr:cNvPr>
        <xdr:cNvSpPr txBox="1"/>
      </xdr:nvSpPr>
      <xdr:spPr>
        <a:xfrm>
          <a:off x="898403" y="40876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id="{BAC05604-6712-4D52-9E60-97042B2A7B27}"/>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113665</xdr:rowOff>
    </xdr:from>
    <xdr:to>
      <xdr:col>23</xdr:col>
      <xdr:colOff>85090</xdr:colOff>
      <xdr:row>33</xdr:row>
      <xdr:rowOff>130281</xdr:rowOff>
    </xdr:to>
    <xdr:cxnSp macro="">
      <xdr:nvCxnSpPr>
        <xdr:cNvPr id="67" name="直線コネクタ 66">
          <a:extLst>
            <a:ext uri="{FF2B5EF4-FFF2-40B4-BE49-F238E27FC236}">
              <a16:creationId xmlns:a16="http://schemas.microsoft.com/office/drawing/2014/main" id="{DDC131B5-1CDC-42ED-8B26-705A266C49B4}"/>
            </a:ext>
          </a:extLst>
        </xdr:cNvPr>
        <xdr:cNvCxnSpPr/>
      </xdr:nvCxnSpPr>
      <xdr:spPr>
        <a:xfrm flipV="1">
          <a:off x="4760595" y="4742815"/>
          <a:ext cx="1270" cy="1045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134108</xdr:rowOff>
    </xdr:from>
    <xdr:ext cx="405111" cy="259045"/>
    <xdr:sp macro="" textlink="">
      <xdr:nvSpPr>
        <xdr:cNvPr id="68" name="有形固定資産減価償却率最小値テキスト">
          <a:extLst>
            <a:ext uri="{FF2B5EF4-FFF2-40B4-BE49-F238E27FC236}">
              <a16:creationId xmlns:a16="http://schemas.microsoft.com/office/drawing/2014/main" id="{22597DB7-E385-443F-B212-7F608178F688}"/>
            </a:ext>
          </a:extLst>
        </xdr:cNvPr>
        <xdr:cNvSpPr txBox="1"/>
      </xdr:nvSpPr>
      <xdr:spPr>
        <a:xfrm>
          <a:off x="4813300" y="5791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130281</xdr:rowOff>
    </xdr:from>
    <xdr:to>
      <xdr:col>23</xdr:col>
      <xdr:colOff>174625</xdr:colOff>
      <xdr:row>33</xdr:row>
      <xdr:rowOff>130281</xdr:rowOff>
    </xdr:to>
    <xdr:cxnSp macro="">
      <xdr:nvCxnSpPr>
        <xdr:cNvPr id="69" name="直線コネクタ 68">
          <a:extLst>
            <a:ext uri="{FF2B5EF4-FFF2-40B4-BE49-F238E27FC236}">
              <a16:creationId xmlns:a16="http://schemas.microsoft.com/office/drawing/2014/main" id="{28229CB6-EDD0-4087-8C21-7BD71D452C4B}"/>
            </a:ext>
          </a:extLst>
        </xdr:cNvPr>
        <xdr:cNvCxnSpPr/>
      </xdr:nvCxnSpPr>
      <xdr:spPr>
        <a:xfrm>
          <a:off x="4673600" y="5788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60342</xdr:rowOff>
    </xdr:from>
    <xdr:ext cx="405111" cy="259045"/>
    <xdr:sp macro="" textlink="">
      <xdr:nvSpPr>
        <xdr:cNvPr id="70" name="有形固定資産減価償却率最大値テキスト">
          <a:extLst>
            <a:ext uri="{FF2B5EF4-FFF2-40B4-BE49-F238E27FC236}">
              <a16:creationId xmlns:a16="http://schemas.microsoft.com/office/drawing/2014/main" id="{25FC0470-257D-48C1-B1F3-210259BE1BA9}"/>
            </a:ext>
          </a:extLst>
        </xdr:cNvPr>
        <xdr:cNvSpPr txBox="1"/>
      </xdr:nvSpPr>
      <xdr:spPr>
        <a:xfrm>
          <a:off x="4813300" y="4518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113665</xdr:rowOff>
    </xdr:from>
    <xdr:to>
      <xdr:col>23</xdr:col>
      <xdr:colOff>174625</xdr:colOff>
      <xdr:row>27</xdr:row>
      <xdr:rowOff>113665</xdr:rowOff>
    </xdr:to>
    <xdr:cxnSp macro="">
      <xdr:nvCxnSpPr>
        <xdr:cNvPr id="71" name="直線コネクタ 70">
          <a:extLst>
            <a:ext uri="{FF2B5EF4-FFF2-40B4-BE49-F238E27FC236}">
              <a16:creationId xmlns:a16="http://schemas.microsoft.com/office/drawing/2014/main" id="{F7CB7DE1-290F-49AC-A2D0-DA24F8C9FC4C}"/>
            </a:ext>
          </a:extLst>
        </xdr:cNvPr>
        <xdr:cNvCxnSpPr/>
      </xdr:nvCxnSpPr>
      <xdr:spPr>
        <a:xfrm>
          <a:off x="4673600" y="4742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77487</xdr:rowOff>
    </xdr:from>
    <xdr:ext cx="405111" cy="259045"/>
    <xdr:sp macro="" textlink="">
      <xdr:nvSpPr>
        <xdr:cNvPr id="72" name="有形固定資産減価償却率平均値テキスト">
          <a:extLst>
            <a:ext uri="{FF2B5EF4-FFF2-40B4-BE49-F238E27FC236}">
              <a16:creationId xmlns:a16="http://schemas.microsoft.com/office/drawing/2014/main" id="{60DE3BA0-4667-47E3-871E-0DAA94BFA7BB}"/>
            </a:ext>
          </a:extLst>
        </xdr:cNvPr>
        <xdr:cNvSpPr txBox="1"/>
      </xdr:nvSpPr>
      <xdr:spPr>
        <a:xfrm>
          <a:off x="4813300" y="52209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99060</xdr:rowOff>
    </xdr:from>
    <xdr:to>
      <xdr:col>23</xdr:col>
      <xdr:colOff>136525</xdr:colOff>
      <xdr:row>31</xdr:row>
      <xdr:rowOff>29210</xdr:rowOff>
    </xdr:to>
    <xdr:sp macro="" textlink="">
      <xdr:nvSpPr>
        <xdr:cNvPr id="73" name="フローチャート: 判断 72">
          <a:extLst>
            <a:ext uri="{FF2B5EF4-FFF2-40B4-BE49-F238E27FC236}">
              <a16:creationId xmlns:a16="http://schemas.microsoft.com/office/drawing/2014/main" id="{DBC9BEFA-C946-480B-A58A-07DA29334EF2}"/>
            </a:ext>
          </a:extLst>
        </xdr:cNvPr>
        <xdr:cNvSpPr/>
      </xdr:nvSpPr>
      <xdr:spPr>
        <a:xfrm>
          <a:off x="4711700" y="524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88265</xdr:rowOff>
    </xdr:from>
    <xdr:to>
      <xdr:col>19</xdr:col>
      <xdr:colOff>187325</xdr:colOff>
      <xdr:row>31</xdr:row>
      <xdr:rowOff>18415</xdr:rowOff>
    </xdr:to>
    <xdr:sp macro="" textlink="">
      <xdr:nvSpPr>
        <xdr:cNvPr id="74" name="フローチャート: 判断 73">
          <a:extLst>
            <a:ext uri="{FF2B5EF4-FFF2-40B4-BE49-F238E27FC236}">
              <a16:creationId xmlns:a16="http://schemas.microsoft.com/office/drawing/2014/main" id="{205D0354-7EA7-4965-9162-B1CE5AF6745C}"/>
            </a:ext>
          </a:extLst>
        </xdr:cNvPr>
        <xdr:cNvSpPr/>
      </xdr:nvSpPr>
      <xdr:spPr>
        <a:xfrm>
          <a:off x="4000500" y="5231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75671</xdr:rowOff>
    </xdr:from>
    <xdr:to>
      <xdr:col>15</xdr:col>
      <xdr:colOff>187325</xdr:colOff>
      <xdr:row>31</xdr:row>
      <xdr:rowOff>5821</xdr:rowOff>
    </xdr:to>
    <xdr:sp macro="" textlink="">
      <xdr:nvSpPr>
        <xdr:cNvPr id="75" name="フローチャート: 判断 74">
          <a:extLst>
            <a:ext uri="{FF2B5EF4-FFF2-40B4-BE49-F238E27FC236}">
              <a16:creationId xmlns:a16="http://schemas.microsoft.com/office/drawing/2014/main" id="{A89471F3-2E50-48DB-8081-5A690DA66A65}"/>
            </a:ext>
          </a:extLst>
        </xdr:cNvPr>
        <xdr:cNvSpPr/>
      </xdr:nvSpPr>
      <xdr:spPr>
        <a:xfrm>
          <a:off x="3238500" y="5219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46884</xdr:rowOff>
    </xdr:from>
    <xdr:to>
      <xdr:col>11</xdr:col>
      <xdr:colOff>187325</xdr:colOff>
      <xdr:row>30</xdr:row>
      <xdr:rowOff>148484</xdr:rowOff>
    </xdr:to>
    <xdr:sp macro="" textlink="">
      <xdr:nvSpPr>
        <xdr:cNvPr id="76" name="フローチャート: 判断 75">
          <a:extLst>
            <a:ext uri="{FF2B5EF4-FFF2-40B4-BE49-F238E27FC236}">
              <a16:creationId xmlns:a16="http://schemas.microsoft.com/office/drawing/2014/main" id="{CDC5B99F-906F-441B-8BF1-CAB4EC199FDA}"/>
            </a:ext>
          </a:extLst>
        </xdr:cNvPr>
        <xdr:cNvSpPr/>
      </xdr:nvSpPr>
      <xdr:spPr>
        <a:xfrm>
          <a:off x="2476500" y="5190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23495</xdr:rowOff>
    </xdr:from>
    <xdr:to>
      <xdr:col>7</xdr:col>
      <xdr:colOff>187325</xdr:colOff>
      <xdr:row>30</xdr:row>
      <xdr:rowOff>125095</xdr:rowOff>
    </xdr:to>
    <xdr:sp macro="" textlink="">
      <xdr:nvSpPr>
        <xdr:cNvPr id="77" name="フローチャート: 判断 76">
          <a:extLst>
            <a:ext uri="{FF2B5EF4-FFF2-40B4-BE49-F238E27FC236}">
              <a16:creationId xmlns:a16="http://schemas.microsoft.com/office/drawing/2014/main" id="{8B2A36BA-6B88-4027-84AD-1D8741565E5E}"/>
            </a:ext>
          </a:extLst>
        </xdr:cNvPr>
        <xdr:cNvSpPr/>
      </xdr:nvSpPr>
      <xdr:spPr>
        <a:xfrm>
          <a:off x="1714500" y="516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CBA0B521-7EB0-4EEF-AC90-4E5D62CBD16A}"/>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351597C2-A227-45E3-A2E4-39F4A98F6DBD}"/>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FE8D99B8-188A-4EC0-9393-9C2A59E5E466}"/>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117DEAB2-4EB1-4F70-9A1F-BFCAE4487245}"/>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4C41952D-8444-48AE-8AAE-8767890DC4A9}"/>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77470</xdr:rowOff>
    </xdr:from>
    <xdr:to>
      <xdr:col>23</xdr:col>
      <xdr:colOff>136525</xdr:colOff>
      <xdr:row>31</xdr:row>
      <xdr:rowOff>7620</xdr:rowOff>
    </xdr:to>
    <xdr:sp macro="" textlink="">
      <xdr:nvSpPr>
        <xdr:cNvPr id="83" name="楕円 82">
          <a:extLst>
            <a:ext uri="{FF2B5EF4-FFF2-40B4-BE49-F238E27FC236}">
              <a16:creationId xmlns:a16="http://schemas.microsoft.com/office/drawing/2014/main" id="{7A605826-7BAA-4AB5-80E0-2A99DF09BF35}"/>
            </a:ext>
          </a:extLst>
        </xdr:cNvPr>
        <xdr:cNvSpPr/>
      </xdr:nvSpPr>
      <xdr:spPr>
        <a:xfrm>
          <a:off x="4711700" y="522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100347</xdr:rowOff>
    </xdr:from>
    <xdr:ext cx="405111" cy="259045"/>
    <xdr:sp macro="" textlink="">
      <xdr:nvSpPr>
        <xdr:cNvPr id="84" name="有形固定資産減価償却率該当値テキスト">
          <a:extLst>
            <a:ext uri="{FF2B5EF4-FFF2-40B4-BE49-F238E27FC236}">
              <a16:creationId xmlns:a16="http://schemas.microsoft.com/office/drawing/2014/main" id="{FB569231-1748-4022-86FE-44C754C1360B}"/>
            </a:ext>
          </a:extLst>
        </xdr:cNvPr>
        <xdr:cNvSpPr txBox="1"/>
      </xdr:nvSpPr>
      <xdr:spPr>
        <a:xfrm>
          <a:off x="4813300" y="507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43286</xdr:rowOff>
    </xdr:from>
    <xdr:to>
      <xdr:col>19</xdr:col>
      <xdr:colOff>187325</xdr:colOff>
      <xdr:row>30</xdr:row>
      <xdr:rowOff>144886</xdr:rowOff>
    </xdr:to>
    <xdr:sp macro="" textlink="">
      <xdr:nvSpPr>
        <xdr:cNvPr id="85" name="楕円 84">
          <a:extLst>
            <a:ext uri="{FF2B5EF4-FFF2-40B4-BE49-F238E27FC236}">
              <a16:creationId xmlns:a16="http://schemas.microsoft.com/office/drawing/2014/main" id="{0835FF1C-09CD-4912-8C01-77FA25AA5BC3}"/>
            </a:ext>
          </a:extLst>
        </xdr:cNvPr>
        <xdr:cNvSpPr/>
      </xdr:nvSpPr>
      <xdr:spPr>
        <a:xfrm>
          <a:off x="4000500" y="5186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94086</xdr:rowOff>
    </xdr:from>
    <xdr:to>
      <xdr:col>23</xdr:col>
      <xdr:colOff>85725</xdr:colOff>
      <xdr:row>30</xdr:row>
      <xdr:rowOff>128270</xdr:rowOff>
    </xdr:to>
    <xdr:cxnSp macro="">
      <xdr:nvCxnSpPr>
        <xdr:cNvPr id="86" name="直線コネクタ 85">
          <a:extLst>
            <a:ext uri="{FF2B5EF4-FFF2-40B4-BE49-F238E27FC236}">
              <a16:creationId xmlns:a16="http://schemas.microsoft.com/office/drawing/2014/main" id="{3E883D94-7D20-4E89-8A02-E33AB11A7F40}"/>
            </a:ext>
          </a:extLst>
        </xdr:cNvPr>
        <xdr:cNvCxnSpPr/>
      </xdr:nvCxnSpPr>
      <xdr:spPr>
        <a:xfrm>
          <a:off x="4051300" y="5237586"/>
          <a:ext cx="711200" cy="3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12700</xdr:rowOff>
    </xdr:from>
    <xdr:to>
      <xdr:col>15</xdr:col>
      <xdr:colOff>187325</xdr:colOff>
      <xdr:row>30</xdr:row>
      <xdr:rowOff>114300</xdr:rowOff>
    </xdr:to>
    <xdr:sp macro="" textlink="">
      <xdr:nvSpPr>
        <xdr:cNvPr id="87" name="楕円 86">
          <a:extLst>
            <a:ext uri="{FF2B5EF4-FFF2-40B4-BE49-F238E27FC236}">
              <a16:creationId xmlns:a16="http://schemas.microsoft.com/office/drawing/2014/main" id="{001D3ECA-BA9A-46CA-AE71-1982C3EA49CB}"/>
            </a:ext>
          </a:extLst>
        </xdr:cNvPr>
        <xdr:cNvSpPr/>
      </xdr:nvSpPr>
      <xdr:spPr>
        <a:xfrm>
          <a:off x="3238500" y="51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63500</xdr:rowOff>
    </xdr:from>
    <xdr:to>
      <xdr:col>19</xdr:col>
      <xdr:colOff>136525</xdr:colOff>
      <xdr:row>30</xdr:row>
      <xdr:rowOff>94086</xdr:rowOff>
    </xdr:to>
    <xdr:cxnSp macro="">
      <xdr:nvCxnSpPr>
        <xdr:cNvPr id="88" name="直線コネクタ 87">
          <a:extLst>
            <a:ext uri="{FF2B5EF4-FFF2-40B4-BE49-F238E27FC236}">
              <a16:creationId xmlns:a16="http://schemas.microsoft.com/office/drawing/2014/main" id="{9AD6160E-D839-420C-A73A-D985E93997AA}"/>
            </a:ext>
          </a:extLst>
        </xdr:cNvPr>
        <xdr:cNvCxnSpPr/>
      </xdr:nvCxnSpPr>
      <xdr:spPr>
        <a:xfrm>
          <a:off x="3289300" y="5207000"/>
          <a:ext cx="762000" cy="30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155363</xdr:rowOff>
    </xdr:from>
    <xdr:to>
      <xdr:col>11</xdr:col>
      <xdr:colOff>187325</xdr:colOff>
      <xdr:row>30</xdr:row>
      <xdr:rowOff>85513</xdr:rowOff>
    </xdr:to>
    <xdr:sp macro="" textlink="">
      <xdr:nvSpPr>
        <xdr:cNvPr id="89" name="楕円 88">
          <a:extLst>
            <a:ext uri="{FF2B5EF4-FFF2-40B4-BE49-F238E27FC236}">
              <a16:creationId xmlns:a16="http://schemas.microsoft.com/office/drawing/2014/main" id="{96DAFCE7-35AA-4F1A-B127-63DC72AEC9B4}"/>
            </a:ext>
          </a:extLst>
        </xdr:cNvPr>
        <xdr:cNvSpPr/>
      </xdr:nvSpPr>
      <xdr:spPr>
        <a:xfrm>
          <a:off x="2476500" y="5127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34713</xdr:rowOff>
    </xdr:from>
    <xdr:to>
      <xdr:col>15</xdr:col>
      <xdr:colOff>136525</xdr:colOff>
      <xdr:row>30</xdr:row>
      <xdr:rowOff>63500</xdr:rowOff>
    </xdr:to>
    <xdr:cxnSp macro="">
      <xdr:nvCxnSpPr>
        <xdr:cNvPr id="90" name="直線コネクタ 89">
          <a:extLst>
            <a:ext uri="{FF2B5EF4-FFF2-40B4-BE49-F238E27FC236}">
              <a16:creationId xmlns:a16="http://schemas.microsoft.com/office/drawing/2014/main" id="{B805DED6-F9AD-484C-84EA-8A71534C0367}"/>
            </a:ext>
          </a:extLst>
        </xdr:cNvPr>
        <xdr:cNvCxnSpPr/>
      </xdr:nvCxnSpPr>
      <xdr:spPr>
        <a:xfrm>
          <a:off x="2527300" y="5178213"/>
          <a:ext cx="762000" cy="28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124778</xdr:rowOff>
    </xdr:from>
    <xdr:to>
      <xdr:col>7</xdr:col>
      <xdr:colOff>187325</xdr:colOff>
      <xdr:row>30</xdr:row>
      <xdr:rowOff>54928</xdr:rowOff>
    </xdr:to>
    <xdr:sp macro="" textlink="">
      <xdr:nvSpPr>
        <xdr:cNvPr id="91" name="楕円 90">
          <a:extLst>
            <a:ext uri="{FF2B5EF4-FFF2-40B4-BE49-F238E27FC236}">
              <a16:creationId xmlns:a16="http://schemas.microsoft.com/office/drawing/2014/main" id="{2DB8F013-E4BB-456E-A79B-EE5591A34E71}"/>
            </a:ext>
          </a:extLst>
        </xdr:cNvPr>
        <xdr:cNvSpPr/>
      </xdr:nvSpPr>
      <xdr:spPr>
        <a:xfrm>
          <a:off x="1714500" y="509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4128</xdr:rowOff>
    </xdr:from>
    <xdr:to>
      <xdr:col>11</xdr:col>
      <xdr:colOff>136525</xdr:colOff>
      <xdr:row>30</xdr:row>
      <xdr:rowOff>34713</xdr:rowOff>
    </xdr:to>
    <xdr:cxnSp macro="">
      <xdr:nvCxnSpPr>
        <xdr:cNvPr id="92" name="直線コネクタ 91">
          <a:extLst>
            <a:ext uri="{FF2B5EF4-FFF2-40B4-BE49-F238E27FC236}">
              <a16:creationId xmlns:a16="http://schemas.microsoft.com/office/drawing/2014/main" id="{BF46FD4C-E18D-437A-BB15-3AF3B48C78B1}"/>
            </a:ext>
          </a:extLst>
        </xdr:cNvPr>
        <xdr:cNvCxnSpPr/>
      </xdr:nvCxnSpPr>
      <xdr:spPr>
        <a:xfrm>
          <a:off x="1765300" y="5147628"/>
          <a:ext cx="762000" cy="30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9542</xdr:rowOff>
    </xdr:from>
    <xdr:ext cx="405111" cy="259045"/>
    <xdr:sp macro="" textlink="">
      <xdr:nvSpPr>
        <xdr:cNvPr id="93" name="n_1aveValue有形固定資産減価償却率">
          <a:extLst>
            <a:ext uri="{FF2B5EF4-FFF2-40B4-BE49-F238E27FC236}">
              <a16:creationId xmlns:a16="http://schemas.microsoft.com/office/drawing/2014/main" id="{16E2F5D9-39BD-4D55-88E8-977AC32FA70B}"/>
            </a:ext>
          </a:extLst>
        </xdr:cNvPr>
        <xdr:cNvSpPr txBox="1"/>
      </xdr:nvSpPr>
      <xdr:spPr>
        <a:xfrm>
          <a:off x="3836044" y="5324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168398</xdr:rowOff>
    </xdr:from>
    <xdr:ext cx="405111" cy="259045"/>
    <xdr:sp macro="" textlink="">
      <xdr:nvSpPr>
        <xdr:cNvPr id="94" name="n_2aveValue有形固定資産減価償却率">
          <a:extLst>
            <a:ext uri="{FF2B5EF4-FFF2-40B4-BE49-F238E27FC236}">
              <a16:creationId xmlns:a16="http://schemas.microsoft.com/office/drawing/2014/main" id="{B71ED06B-B2DC-4B72-8CEF-593F4F556D8B}"/>
            </a:ext>
          </a:extLst>
        </xdr:cNvPr>
        <xdr:cNvSpPr txBox="1"/>
      </xdr:nvSpPr>
      <xdr:spPr>
        <a:xfrm>
          <a:off x="3086744" y="5311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139611</xdr:rowOff>
    </xdr:from>
    <xdr:ext cx="405111" cy="259045"/>
    <xdr:sp macro="" textlink="">
      <xdr:nvSpPr>
        <xdr:cNvPr id="95" name="n_3aveValue有形固定資産減価償却率">
          <a:extLst>
            <a:ext uri="{FF2B5EF4-FFF2-40B4-BE49-F238E27FC236}">
              <a16:creationId xmlns:a16="http://schemas.microsoft.com/office/drawing/2014/main" id="{719DA01C-1766-4514-B70F-228A41705C0B}"/>
            </a:ext>
          </a:extLst>
        </xdr:cNvPr>
        <xdr:cNvSpPr txBox="1"/>
      </xdr:nvSpPr>
      <xdr:spPr>
        <a:xfrm>
          <a:off x="2324744" y="5283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116222</xdr:rowOff>
    </xdr:from>
    <xdr:ext cx="405111" cy="259045"/>
    <xdr:sp macro="" textlink="">
      <xdr:nvSpPr>
        <xdr:cNvPr id="96" name="n_4aveValue有形固定資産減価償却率">
          <a:extLst>
            <a:ext uri="{FF2B5EF4-FFF2-40B4-BE49-F238E27FC236}">
              <a16:creationId xmlns:a16="http://schemas.microsoft.com/office/drawing/2014/main" id="{F40B6B62-C775-4CB1-BF9A-02EB1E701410}"/>
            </a:ext>
          </a:extLst>
        </xdr:cNvPr>
        <xdr:cNvSpPr txBox="1"/>
      </xdr:nvSpPr>
      <xdr:spPr>
        <a:xfrm>
          <a:off x="1562744" y="5259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161413</xdr:rowOff>
    </xdr:from>
    <xdr:ext cx="405111" cy="259045"/>
    <xdr:sp macro="" textlink="">
      <xdr:nvSpPr>
        <xdr:cNvPr id="97" name="n_1mainValue有形固定資産減価償却率">
          <a:extLst>
            <a:ext uri="{FF2B5EF4-FFF2-40B4-BE49-F238E27FC236}">
              <a16:creationId xmlns:a16="http://schemas.microsoft.com/office/drawing/2014/main" id="{68541A00-9DD1-4D5D-8066-EA24F3C8B19C}"/>
            </a:ext>
          </a:extLst>
        </xdr:cNvPr>
        <xdr:cNvSpPr txBox="1"/>
      </xdr:nvSpPr>
      <xdr:spPr>
        <a:xfrm>
          <a:off x="3836044" y="4962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130827</xdr:rowOff>
    </xdr:from>
    <xdr:ext cx="405111" cy="259045"/>
    <xdr:sp macro="" textlink="">
      <xdr:nvSpPr>
        <xdr:cNvPr id="98" name="n_2mainValue有形固定資産減価償却率">
          <a:extLst>
            <a:ext uri="{FF2B5EF4-FFF2-40B4-BE49-F238E27FC236}">
              <a16:creationId xmlns:a16="http://schemas.microsoft.com/office/drawing/2014/main" id="{57A0DF26-DD15-4BD2-9A2D-56D849354B66}"/>
            </a:ext>
          </a:extLst>
        </xdr:cNvPr>
        <xdr:cNvSpPr txBox="1"/>
      </xdr:nvSpPr>
      <xdr:spPr>
        <a:xfrm>
          <a:off x="3086744" y="493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102040</xdr:rowOff>
    </xdr:from>
    <xdr:ext cx="405111" cy="259045"/>
    <xdr:sp macro="" textlink="">
      <xdr:nvSpPr>
        <xdr:cNvPr id="99" name="n_3mainValue有形固定資産減価償却率">
          <a:extLst>
            <a:ext uri="{FF2B5EF4-FFF2-40B4-BE49-F238E27FC236}">
              <a16:creationId xmlns:a16="http://schemas.microsoft.com/office/drawing/2014/main" id="{FA3590B1-4E1A-4281-BB2F-DBD3A66FD439}"/>
            </a:ext>
          </a:extLst>
        </xdr:cNvPr>
        <xdr:cNvSpPr txBox="1"/>
      </xdr:nvSpPr>
      <xdr:spPr>
        <a:xfrm>
          <a:off x="2324744" y="4902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71455</xdr:rowOff>
    </xdr:from>
    <xdr:ext cx="405111" cy="259045"/>
    <xdr:sp macro="" textlink="">
      <xdr:nvSpPr>
        <xdr:cNvPr id="100" name="n_4mainValue有形固定資産減価償却率">
          <a:extLst>
            <a:ext uri="{FF2B5EF4-FFF2-40B4-BE49-F238E27FC236}">
              <a16:creationId xmlns:a16="http://schemas.microsoft.com/office/drawing/2014/main" id="{D277098C-4AF4-4101-B3B9-750D5028C1C3}"/>
            </a:ext>
          </a:extLst>
        </xdr:cNvPr>
        <xdr:cNvSpPr txBox="1"/>
      </xdr:nvSpPr>
      <xdr:spPr>
        <a:xfrm>
          <a:off x="1562744" y="487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a:extLst>
            <a:ext uri="{FF2B5EF4-FFF2-40B4-BE49-F238E27FC236}">
              <a16:creationId xmlns:a16="http://schemas.microsoft.com/office/drawing/2014/main" id="{BF7FA304-B4DE-4FA0-81FE-F94F68309ED7}"/>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a:extLst>
            <a:ext uri="{FF2B5EF4-FFF2-40B4-BE49-F238E27FC236}">
              <a16:creationId xmlns:a16="http://schemas.microsoft.com/office/drawing/2014/main" id="{6F43EE28-FC30-41C8-83BE-29BDC3C23CB5}"/>
            </a:ext>
          </a:extLst>
        </xdr:cNvPr>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a:extLst>
            <a:ext uri="{FF2B5EF4-FFF2-40B4-BE49-F238E27FC236}">
              <a16:creationId xmlns:a16="http://schemas.microsoft.com/office/drawing/2014/main" id="{B26D9BD2-D70B-40F4-8CAA-A0D627F8316F}"/>
            </a:ext>
          </a:extLst>
        </xdr:cNvPr>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[ 308.2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a:extLst>
            <a:ext uri="{FF2B5EF4-FFF2-40B4-BE49-F238E27FC236}">
              <a16:creationId xmlns:a16="http://schemas.microsoft.com/office/drawing/2014/main" id="{DC5CBC3C-3338-497A-870F-706807906A48}"/>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a:extLst>
            <a:ext uri="{FF2B5EF4-FFF2-40B4-BE49-F238E27FC236}">
              <a16:creationId xmlns:a16="http://schemas.microsoft.com/office/drawing/2014/main" id="{64DB8F5A-F863-4500-97ED-5649CF38D5B5}"/>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a:extLst>
            <a:ext uri="{FF2B5EF4-FFF2-40B4-BE49-F238E27FC236}">
              <a16:creationId xmlns:a16="http://schemas.microsoft.com/office/drawing/2014/main" id="{B104B853-58C9-4491-AC0E-21C325BA9862}"/>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a:extLst>
            <a:ext uri="{FF2B5EF4-FFF2-40B4-BE49-F238E27FC236}">
              <a16:creationId xmlns:a16="http://schemas.microsoft.com/office/drawing/2014/main" id="{FD5564C8-2AC1-4A81-9F14-BFEAD87522C3}"/>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a:extLst>
            <a:ext uri="{FF2B5EF4-FFF2-40B4-BE49-F238E27FC236}">
              <a16:creationId xmlns:a16="http://schemas.microsoft.com/office/drawing/2014/main" id="{81B369B8-A1AF-46D4-8DBD-FAA2A698C65D}"/>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a:extLst>
            <a:ext uri="{FF2B5EF4-FFF2-40B4-BE49-F238E27FC236}">
              <a16:creationId xmlns:a16="http://schemas.microsoft.com/office/drawing/2014/main" id="{477368BD-42AF-4B90-8A0B-245738F74244}"/>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a:extLst>
            <a:ext uri="{FF2B5EF4-FFF2-40B4-BE49-F238E27FC236}">
              <a16:creationId xmlns:a16="http://schemas.microsoft.com/office/drawing/2014/main" id="{E342C94F-B964-4C0B-8036-964B6036E973}"/>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a:extLst>
            <a:ext uri="{FF2B5EF4-FFF2-40B4-BE49-F238E27FC236}">
              <a16:creationId xmlns:a16="http://schemas.microsoft.com/office/drawing/2014/main" id="{D174E715-DE24-43AA-891A-58B9CADBB110}"/>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a:extLst>
            <a:ext uri="{FF2B5EF4-FFF2-40B4-BE49-F238E27FC236}">
              <a16:creationId xmlns:a16="http://schemas.microsoft.com/office/drawing/2014/main" id="{A0B08F52-F2E4-4261-8559-4BE3F6DCD9BB}"/>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a:extLst>
            <a:ext uri="{FF2B5EF4-FFF2-40B4-BE49-F238E27FC236}">
              <a16:creationId xmlns:a16="http://schemas.microsoft.com/office/drawing/2014/main" id="{58A3D5B6-A281-4F0A-9D4E-2C3C0F1A01B3}"/>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債務償還比率については、前年度より</a:t>
          </a:r>
          <a:r>
            <a:rPr kumimoji="1" lang="en-US" altLang="ja-JP" sz="1100" b="0" i="0" baseline="0">
              <a:solidFill>
                <a:schemeClr val="dk1"/>
              </a:solidFill>
              <a:effectLst/>
              <a:latin typeface="+mn-lt"/>
              <a:ea typeface="+mn-ea"/>
              <a:cs typeface="+mn-cs"/>
            </a:rPr>
            <a:t>136.2</a:t>
          </a:r>
          <a:r>
            <a:rPr kumimoji="1" lang="ja-JP" altLang="ja-JP" sz="1100" b="0" i="0" baseline="0">
              <a:solidFill>
                <a:schemeClr val="dk1"/>
              </a:solidFill>
              <a:effectLst/>
              <a:latin typeface="+mn-lt"/>
              <a:ea typeface="+mn-ea"/>
              <a:cs typeface="+mn-cs"/>
            </a:rPr>
            <a:t>％減少しており、県平均及び類似団体平均よりも低く推移している。</a:t>
          </a:r>
          <a:endParaRPr lang="ja-JP" altLang="ja-JP">
            <a:effectLst/>
          </a:endParaRPr>
        </a:p>
        <a:p>
          <a:pPr eaLnBrk="1" fontAlgn="auto" latinLnBrk="0" hangingPunct="1"/>
          <a:r>
            <a:rPr kumimoji="1" lang="ja-JP" altLang="ja-JP" sz="1100" b="0" i="0" baseline="0">
              <a:solidFill>
                <a:schemeClr val="dk1"/>
              </a:solidFill>
              <a:effectLst/>
              <a:latin typeface="+mn-lt"/>
              <a:ea typeface="+mn-ea"/>
              <a:cs typeface="+mn-cs"/>
            </a:rPr>
            <a:t>　地方債残高や債務負担行為に基づく支出予定額、さらには公営企業債等繰入見込額の減により将来負担額は減少傾向にあるが、引き続き定員適正化計画に基づき執行体制の管理を行うとともに、事業の効果の検証を行い歳出抑制に努め、さらなる適正化を図っていく。</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14" name="テキスト ボックス 113">
          <a:extLst>
            <a:ext uri="{FF2B5EF4-FFF2-40B4-BE49-F238E27FC236}">
              <a16:creationId xmlns:a16="http://schemas.microsoft.com/office/drawing/2014/main" id="{8F17D81E-612E-4200-8D6E-89187BE6F9C2}"/>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a:extLst>
            <a:ext uri="{FF2B5EF4-FFF2-40B4-BE49-F238E27FC236}">
              <a16:creationId xmlns:a16="http://schemas.microsoft.com/office/drawing/2014/main" id="{C4BF65F2-D823-4E51-95DA-C229F54F9D3C}"/>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a:extLst>
            <a:ext uri="{FF2B5EF4-FFF2-40B4-BE49-F238E27FC236}">
              <a16:creationId xmlns:a16="http://schemas.microsoft.com/office/drawing/2014/main" id="{52A7B767-86D0-46BC-ABB4-621C8B38090D}"/>
            </a:ext>
          </a:extLst>
        </xdr:cNvPr>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7" name="直線コネクタ 116">
          <a:extLst>
            <a:ext uri="{FF2B5EF4-FFF2-40B4-BE49-F238E27FC236}">
              <a16:creationId xmlns:a16="http://schemas.microsoft.com/office/drawing/2014/main" id="{5929669A-4F08-47A6-A014-BE5178884404}"/>
            </a:ext>
          </a:extLst>
        </xdr:cNvPr>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8" name="テキスト ボックス 117">
          <a:extLst>
            <a:ext uri="{FF2B5EF4-FFF2-40B4-BE49-F238E27FC236}">
              <a16:creationId xmlns:a16="http://schemas.microsoft.com/office/drawing/2014/main" id="{5F60317D-C418-4C91-B902-5E150EA3AAA5}"/>
            </a:ext>
          </a:extLst>
        </xdr:cNvPr>
        <xdr:cNvSpPr txBox="1"/>
      </xdr:nvSpPr>
      <xdr:spPr>
        <a:xfrm>
          <a:off x="10756676" y="588684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9" name="直線コネクタ 118">
          <a:extLst>
            <a:ext uri="{FF2B5EF4-FFF2-40B4-BE49-F238E27FC236}">
              <a16:creationId xmlns:a16="http://schemas.microsoft.com/office/drawing/2014/main" id="{C528596A-33DD-4049-9200-42A0B120F4C4}"/>
            </a:ext>
          </a:extLst>
        </xdr:cNvPr>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0" name="テキスト ボックス 119">
          <a:extLst>
            <a:ext uri="{FF2B5EF4-FFF2-40B4-BE49-F238E27FC236}">
              <a16:creationId xmlns:a16="http://schemas.microsoft.com/office/drawing/2014/main" id="{5DC4B19A-B982-42F5-9718-D20AE4C6C463}"/>
            </a:ext>
          </a:extLst>
        </xdr:cNvPr>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1" name="直線コネクタ 120">
          <a:extLst>
            <a:ext uri="{FF2B5EF4-FFF2-40B4-BE49-F238E27FC236}">
              <a16:creationId xmlns:a16="http://schemas.microsoft.com/office/drawing/2014/main" id="{78732D5F-900D-4B19-BB13-8148B47DA338}"/>
            </a:ext>
          </a:extLst>
        </xdr:cNvPr>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2" name="テキスト ボックス 121">
          <a:extLst>
            <a:ext uri="{FF2B5EF4-FFF2-40B4-BE49-F238E27FC236}">
              <a16:creationId xmlns:a16="http://schemas.microsoft.com/office/drawing/2014/main" id="{F9E2C7B4-A724-4333-BEC3-11ABA3D1815C}"/>
            </a:ext>
          </a:extLst>
        </xdr:cNvPr>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3" name="直線コネクタ 122">
          <a:extLst>
            <a:ext uri="{FF2B5EF4-FFF2-40B4-BE49-F238E27FC236}">
              <a16:creationId xmlns:a16="http://schemas.microsoft.com/office/drawing/2014/main" id="{F5136A65-BA6D-4D66-9C38-B19714289605}"/>
            </a:ext>
          </a:extLst>
        </xdr:cNvPr>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4" name="テキスト ボックス 123">
          <a:extLst>
            <a:ext uri="{FF2B5EF4-FFF2-40B4-BE49-F238E27FC236}">
              <a16:creationId xmlns:a16="http://schemas.microsoft.com/office/drawing/2014/main" id="{7446C0E3-C2E4-4AA4-9BD4-F43AFD06FC0A}"/>
            </a:ext>
          </a:extLst>
        </xdr:cNvPr>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5" name="直線コネクタ 124">
          <a:extLst>
            <a:ext uri="{FF2B5EF4-FFF2-40B4-BE49-F238E27FC236}">
              <a16:creationId xmlns:a16="http://schemas.microsoft.com/office/drawing/2014/main" id="{CFB82ED6-9A90-4FDB-A923-8E4E327A8336}"/>
            </a:ext>
          </a:extLst>
        </xdr:cNvPr>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6" name="テキスト ボックス 125">
          <a:extLst>
            <a:ext uri="{FF2B5EF4-FFF2-40B4-BE49-F238E27FC236}">
              <a16:creationId xmlns:a16="http://schemas.microsoft.com/office/drawing/2014/main" id="{41559561-28FE-419E-8ADE-A2DE053D7B6C}"/>
            </a:ext>
          </a:extLst>
        </xdr:cNvPr>
        <xdr:cNvSpPr txBox="1"/>
      </xdr:nvSpPr>
      <xdr:spPr>
        <a:xfrm>
          <a:off x="10931403" y="44475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2447898E-4E55-4F45-BCDC-B2A9791D8A84}"/>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a:extLst>
            <a:ext uri="{FF2B5EF4-FFF2-40B4-BE49-F238E27FC236}">
              <a16:creationId xmlns:a16="http://schemas.microsoft.com/office/drawing/2014/main" id="{50AE6E15-BD10-4D0D-87D9-91D5855171DE}"/>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98496</xdr:rowOff>
    </xdr:to>
    <xdr:cxnSp macro="">
      <xdr:nvCxnSpPr>
        <xdr:cNvPr id="129" name="直線コネクタ 128">
          <a:extLst>
            <a:ext uri="{FF2B5EF4-FFF2-40B4-BE49-F238E27FC236}">
              <a16:creationId xmlns:a16="http://schemas.microsoft.com/office/drawing/2014/main" id="{F18824C9-61C2-43DF-8C83-7F48F77E0B97}"/>
            </a:ext>
          </a:extLst>
        </xdr:cNvPr>
        <xdr:cNvCxnSpPr/>
      </xdr:nvCxnSpPr>
      <xdr:spPr>
        <a:xfrm flipV="1">
          <a:off x="14793595" y="4541308"/>
          <a:ext cx="1269" cy="1215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102323</xdr:rowOff>
    </xdr:from>
    <xdr:ext cx="560923" cy="259045"/>
    <xdr:sp macro="" textlink="">
      <xdr:nvSpPr>
        <xdr:cNvPr id="130" name="債務償還比率最小値テキスト">
          <a:extLst>
            <a:ext uri="{FF2B5EF4-FFF2-40B4-BE49-F238E27FC236}">
              <a16:creationId xmlns:a16="http://schemas.microsoft.com/office/drawing/2014/main" id="{29906C25-2723-4012-9CF1-F68A921A1D52}"/>
            </a:ext>
          </a:extLst>
        </xdr:cNvPr>
        <xdr:cNvSpPr txBox="1"/>
      </xdr:nvSpPr>
      <xdr:spPr>
        <a:xfrm>
          <a:off x="14846300" y="576017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98496</xdr:rowOff>
    </xdr:from>
    <xdr:to>
      <xdr:col>76</xdr:col>
      <xdr:colOff>111125</xdr:colOff>
      <xdr:row>33</xdr:row>
      <xdr:rowOff>98496</xdr:rowOff>
    </xdr:to>
    <xdr:cxnSp macro="">
      <xdr:nvCxnSpPr>
        <xdr:cNvPr id="131" name="直線コネクタ 130">
          <a:extLst>
            <a:ext uri="{FF2B5EF4-FFF2-40B4-BE49-F238E27FC236}">
              <a16:creationId xmlns:a16="http://schemas.microsoft.com/office/drawing/2014/main" id="{AF0DED4B-1AEE-4413-A6CD-86118316D566}"/>
            </a:ext>
          </a:extLst>
        </xdr:cNvPr>
        <xdr:cNvCxnSpPr/>
      </xdr:nvCxnSpPr>
      <xdr:spPr>
        <a:xfrm>
          <a:off x="14706600" y="5756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2" name="債務償還比率最大値テキスト">
          <a:extLst>
            <a:ext uri="{FF2B5EF4-FFF2-40B4-BE49-F238E27FC236}">
              <a16:creationId xmlns:a16="http://schemas.microsoft.com/office/drawing/2014/main" id="{6745D522-0265-4B83-BD99-4BF8BC1B5A78}"/>
            </a:ext>
          </a:extLst>
        </xdr:cNvPr>
        <xdr:cNvSpPr txBox="1"/>
      </xdr:nvSpPr>
      <xdr:spPr>
        <a:xfrm>
          <a:off x="14846300" y="43165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3" name="直線コネクタ 132">
          <a:extLst>
            <a:ext uri="{FF2B5EF4-FFF2-40B4-BE49-F238E27FC236}">
              <a16:creationId xmlns:a16="http://schemas.microsoft.com/office/drawing/2014/main" id="{85F3D21C-2A64-4B3B-8A96-0BE50182DD48}"/>
            </a:ext>
          </a:extLst>
        </xdr:cNvPr>
        <xdr:cNvCxnSpPr/>
      </xdr:nvCxnSpPr>
      <xdr:spPr>
        <a:xfrm>
          <a:off x="14706600" y="454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131391</xdr:rowOff>
    </xdr:from>
    <xdr:ext cx="469744" cy="259045"/>
    <xdr:sp macro="" textlink="">
      <xdr:nvSpPr>
        <xdr:cNvPr id="134" name="債務償還比率平均値テキスト">
          <a:extLst>
            <a:ext uri="{FF2B5EF4-FFF2-40B4-BE49-F238E27FC236}">
              <a16:creationId xmlns:a16="http://schemas.microsoft.com/office/drawing/2014/main" id="{B7A378A2-2026-4A9F-A42B-41CCB66E07C1}"/>
            </a:ext>
          </a:extLst>
        </xdr:cNvPr>
        <xdr:cNvSpPr txBox="1"/>
      </xdr:nvSpPr>
      <xdr:spPr>
        <a:xfrm>
          <a:off x="14846300" y="51034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152964</xdr:rowOff>
    </xdr:from>
    <xdr:to>
      <xdr:col>76</xdr:col>
      <xdr:colOff>73025</xdr:colOff>
      <xdr:row>30</xdr:row>
      <xdr:rowOff>83114</xdr:rowOff>
    </xdr:to>
    <xdr:sp macro="" textlink="">
      <xdr:nvSpPr>
        <xdr:cNvPr id="135" name="フローチャート: 判断 134">
          <a:extLst>
            <a:ext uri="{FF2B5EF4-FFF2-40B4-BE49-F238E27FC236}">
              <a16:creationId xmlns:a16="http://schemas.microsoft.com/office/drawing/2014/main" id="{1BD19ABB-961C-4E59-8F41-C3223F08D2FA}"/>
            </a:ext>
          </a:extLst>
        </xdr:cNvPr>
        <xdr:cNvSpPr/>
      </xdr:nvSpPr>
      <xdr:spPr>
        <a:xfrm>
          <a:off x="14744700" y="512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137012</xdr:rowOff>
    </xdr:from>
    <xdr:to>
      <xdr:col>72</xdr:col>
      <xdr:colOff>123825</xdr:colOff>
      <xdr:row>30</xdr:row>
      <xdr:rowOff>67162</xdr:rowOff>
    </xdr:to>
    <xdr:sp macro="" textlink="">
      <xdr:nvSpPr>
        <xdr:cNvPr id="136" name="フローチャート: 判断 135">
          <a:extLst>
            <a:ext uri="{FF2B5EF4-FFF2-40B4-BE49-F238E27FC236}">
              <a16:creationId xmlns:a16="http://schemas.microsoft.com/office/drawing/2014/main" id="{65D97356-48B7-4B99-A69B-45850D78815D}"/>
            </a:ext>
          </a:extLst>
        </xdr:cNvPr>
        <xdr:cNvSpPr/>
      </xdr:nvSpPr>
      <xdr:spPr>
        <a:xfrm>
          <a:off x="14033500" y="5109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141570</xdr:rowOff>
    </xdr:from>
    <xdr:to>
      <xdr:col>68</xdr:col>
      <xdr:colOff>123825</xdr:colOff>
      <xdr:row>30</xdr:row>
      <xdr:rowOff>71720</xdr:rowOff>
    </xdr:to>
    <xdr:sp macro="" textlink="">
      <xdr:nvSpPr>
        <xdr:cNvPr id="137" name="フローチャート: 判断 136">
          <a:extLst>
            <a:ext uri="{FF2B5EF4-FFF2-40B4-BE49-F238E27FC236}">
              <a16:creationId xmlns:a16="http://schemas.microsoft.com/office/drawing/2014/main" id="{54267B39-2922-47B4-8B5A-FECA979653EA}"/>
            </a:ext>
          </a:extLst>
        </xdr:cNvPr>
        <xdr:cNvSpPr/>
      </xdr:nvSpPr>
      <xdr:spPr>
        <a:xfrm>
          <a:off x="13271500" y="511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160281</xdr:rowOff>
    </xdr:from>
    <xdr:to>
      <xdr:col>64</xdr:col>
      <xdr:colOff>123825</xdr:colOff>
      <xdr:row>30</xdr:row>
      <xdr:rowOff>90431</xdr:rowOff>
    </xdr:to>
    <xdr:sp macro="" textlink="">
      <xdr:nvSpPr>
        <xdr:cNvPr id="138" name="フローチャート: 判断 137">
          <a:extLst>
            <a:ext uri="{FF2B5EF4-FFF2-40B4-BE49-F238E27FC236}">
              <a16:creationId xmlns:a16="http://schemas.microsoft.com/office/drawing/2014/main" id="{C05F261C-3092-4270-83C4-38E4190892BB}"/>
            </a:ext>
          </a:extLst>
        </xdr:cNvPr>
        <xdr:cNvSpPr/>
      </xdr:nvSpPr>
      <xdr:spPr>
        <a:xfrm>
          <a:off x="12509500" y="5132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1785</xdr:rowOff>
    </xdr:from>
    <xdr:to>
      <xdr:col>60</xdr:col>
      <xdr:colOff>123825</xdr:colOff>
      <xdr:row>30</xdr:row>
      <xdr:rowOff>103385</xdr:rowOff>
    </xdr:to>
    <xdr:sp macro="" textlink="">
      <xdr:nvSpPr>
        <xdr:cNvPr id="139" name="フローチャート: 判断 138">
          <a:extLst>
            <a:ext uri="{FF2B5EF4-FFF2-40B4-BE49-F238E27FC236}">
              <a16:creationId xmlns:a16="http://schemas.microsoft.com/office/drawing/2014/main" id="{5C92D500-4896-4587-8669-9EDE30969113}"/>
            </a:ext>
          </a:extLst>
        </xdr:cNvPr>
        <xdr:cNvSpPr/>
      </xdr:nvSpPr>
      <xdr:spPr>
        <a:xfrm>
          <a:off x="11747500" y="5145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90FC53E0-8E91-468B-81D9-4BEF7A58B099}"/>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222FA83-9224-4ECD-B58B-731424421EEC}"/>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8E0DED5A-DD88-4348-B171-785CC6DAE576}"/>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165D5FBA-4D2E-4501-AF18-98D61B2802DB}"/>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6210463D-3768-4247-97B8-6727F2DD28CC}"/>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59577</xdr:rowOff>
    </xdr:from>
    <xdr:to>
      <xdr:col>76</xdr:col>
      <xdr:colOff>73025</xdr:colOff>
      <xdr:row>28</xdr:row>
      <xdr:rowOff>161177</xdr:rowOff>
    </xdr:to>
    <xdr:sp macro="" textlink="">
      <xdr:nvSpPr>
        <xdr:cNvPr id="145" name="楕円 144">
          <a:extLst>
            <a:ext uri="{FF2B5EF4-FFF2-40B4-BE49-F238E27FC236}">
              <a16:creationId xmlns:a16="http://schemas.microsoft.com/office/drawing/2014/main" id="{F597209D-97B4-46E7-AF8C-042F7A974332}"/>
            </a:ext>
          </a:extLst>
        </xdr:cNvPr>
        <xdr:cNvSpPr/>
      </xdr:nvSpPr>
      <xdr:spPr>
        <a:xfrm>
          <a:off x="14744700" y="4860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82454</xdr:rowOff>
    </xdr:from>
    <xdr:ext cx="469744" cy="259045"/>
    <xdr:sp macro="" textlink="">
      <xdr:nvSpPr>
        <xdr:cNvPr id="146" name="債務償還比率該当値テキスト">
          <a:extLst>
            <a:ext uri="{FF2B5EF4-FFF2-40B4-BE49-F238E27FC236}">
              <a16:creationId xmlns:a16="http://schemas.microsoft.com/office/drawing/2014/main" id="{778CB21B-FF50-4044-AB8F-CDEDFBB7E726}"/>
            </a:ext>
          </a:extLst>
        </xdr:cNvPr>
        <xdr:cNvSpPr txBox="1"/>
      </xdr:nvSpPr>
      <xdr:spPr>
        <a:xfrm>
          <a:off x="14846300" y="4711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51491</xdr:rowOff>
    </xdr:from>
    <xdr:to>
      <xdr:col>72</xdr:col>
      <xdr:colOff>123825</xdr:colOff>
      <xdr:row>29</xdr:row>
      <xdr:rowOff>153091</xdr:rowOff>
    </xdr:to>
    <xdr:sp macro="" textlink="">
      <xdr:nvSpPr>
        <xdr:cNvPr id="147" name="楕円 146">
          <a:extLst>
            <a:ext uri="{FF2B5EF4-FFF2-40B4-BE49-F238E27FC236}">
              <a16:creationId xmlns:a16="http://schemas.microsoft.com/office/drawing/2014/main" id="{8E1732B0-FFB1-4F9B-9720-C8147C621CF4}"/>
            </a:ext>
          </a:extLst>
        </xdr:cNvPr>
        <xdr:cNvSpPr/>
      </xdr:nvSpPr>
      <xdr:spPr>
        <a:xfrm>
          <a:off x="14033500" y="5023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110377</xdr:rowOff>
    </xdr:from>
    <xdr:to>
      <xdr:col>76</xdr:col>
      <xdr:colOff>22225</xdr:colOff>
      <xdr:row>29</xdr:row>
      <xdr:rowOff>102291</xdr:rowOff>
    </xdr:to>
    <xdr:cxnSp macro="">
      <xdr:nvCxnSpPr>
        <xdr:cNvPr id="148" name="直線コネクタ 147">
          <a:extLst>
            <a:ext uri="{FF2B5EF4-FFF2-40B4-BE49-F238E27FC236}">
              <a16:creationId xmlns:a16="http://schemas.microsoft.com/office/drawing/2014/main" id="{6BFED323-7A1F-4FF3-96C5-C40130E845A1}"/>
            </a:ext>
          </a:extLst>
        </xdr:cNvPr>
        <xdr:cNvCxnSpPr/>
      </xdr:nvCxnSpPr>
      <xdr:spPr>
        <a:xfrm flipV="1">
          <a:off x="14084300" y="4910977"/>
          <a:ext cx="711200" cy="163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77279</xdr:rowOff>
    </xdr:from>
    <xdr:to>
      <xdr:col>68</xdr:col>
      <xdr:colOff>123825</xdr:colOff>
      <xdr:row>30</xdr:row>
      <xdr:rowOff>7429</xdr:rowOff>
    </xdr:to>
    <xdr:sp macro="" textlink="">
      <xdr:nvSpPr>
        <xdr:cNvPr id="149" name="楕円 148">
          <a:extLst>
            <a:ext uri="{FF2B5EF4-FFF2-40B4-BE49-F238E27FC236}">
              <a16:creationId xmlns:a16="http://schemas.microsoft.com/office/drawing/2014/main" id="{9DADA159-1094-443D-9615-1DDE30DBD326}"/>
            </a:ext>
          </a:extLst>
        </xdr:cNvPr>
        <xdr:cNvSpPr/>
      </xdr:nvSpPr>
      <xdr:spPr>
        <a:xfrm>
          <a:off x="13271500" y="5049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102291</xdr:rowOff>
    </xdr:from>
    <xdr:to>
      <xdr:col>72</xdr:col>
      <xdr:colOff>73025</xdr:colOff>
      <xdr:row>29</xdr:row>
      <xdr:rowOff>128079</xdr:rowOff>
    </xdr:to>
    <xdr:cxnSp macro="">
      <xdr:nvCxnSpPr>
        <xdr:cNvPr id="150" name="直線コネクタ 149">
          <a:extLst>
            <a:ext uri="{FF2B5EF4-FFF2-40B4-BE49-F238E27FC236}">
              <a16:creationId xmlns:a16="http://schemas.microsoft.com/office/drawing/2014/main" id="{A9DEEB67-9927-41FC-81A3-D32B9ADF41A1}"/>
            </a:ext>
          </a:extLst>
        </xdr:cNvPr>
        <xdr:cNvCxnSpPr/>
      </xdr:nvCxnSpPr>
      <xdr:spPr>
        <a:xfrm flipV="1">
          <a:off x="13322300" y="5074341"/>
          <a:ext cx="762000" cy="25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146607</xdr:rowOff>
    </xdr:from>
    <xdr:to>
      <xdr:col>64</xdr:col>
      <xdr:colOff>123825</xdr:colOff>
      <xdr:row>30</xdr:row>
      <xdr:rowOff>76757</xdr:rowOff>
    </xdr:to>
    <xdr:sp macro="" textlink="">
      <xdr:nvSpPr>
        <xdr:cNvPr id="151" name="楕円 150">
          <a:extLst>
            <a:ext uri="{FF2B5EF4-FFF2-40B4-BE49-F238E27FC236}">
              <a16:creationId xmlns:a16="http://schemas.microsoft.com/office/drawing/2014/main" id="{484778A1-E7E1-4589-B716-53296B74C352}"/>
            </a:ext>
          </a:extLst>
        </xdr:cNvPr>
        <xdr:cNvSpPr/>
      </xdr:nvSpPr>
      <xdr:spPr>
        <a:xfrm>
          <a:off x="12509500" y="5118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128079</xdr:rowOff>
    </xdr:from>
    <xdr:to>
      <xdr:col>68</xdr:col>
      <xdr:colOff>73025</xdr:colOff>
      <xdr:row>30</xdr:row>
      <xdr:rowOff>25957</xdr:rowOff>
    </xdr:to>
    <xdr:cxnSp macro="">
      <xdr:nvCxnSpPr>
        <xdr:cNvPr id="152" name="直線コネクタ 151">
          <a:extLst>
            <a:ext uri="{FF2B5EF4-FFF2-40B4-BE49-F238E27FC236}">
              <a16:creationId xmlns:a16="http://schemas.microsoft.com/office/drawing/2014/main" id="{6F0FE37D-F61D-416E-BC23-38BDEB47FC34}"/>
            </a:ext>
          </a:extLst>
        </xdr:cNvPr>
        <xdr:cNvCxnSpPr/>
      </xdr:nvCxnSpPr>
      <xdr:spPr>
        <a:xfrm flipV="1">
          <a:off x="12560300" y="5100129"/>
          <a:ext cx="762000" cy="69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152005</xdr:rowOff>
    </xdr:from>
    <xdr:to>
      <xdr:col>60</xdr:col>
      <xdr:colOff>123825</xdr:colOff>
      <xdr:row>30</xdr:row>
      <xdr:rowOff>82155</xdr:rowOff>
    </xdr:to>
    <xdr:sp macro="" textlink="">
      <xdr:nvSpPr>
        <xdr:cNvPr id="153" name="楕円 152">
          <a:extLst>
            <a:ext uri="{FF2B5EF4-FFF2-40B4-BE49-F238E27FC236}">
              <a16:creationId xmlns:a16="http://schemas.microsoft.com/office/drawing/2014/main" id="{A72B6FE2-6DCB-4FAD-B222-28C76C5864F1}"/>
            </a:ext>
          </a:extLst>
        </xdr:cNvPr>
        <xdr:cNvSpPr/>
      </xdr:nvSpPr>
      <xdr:spPr>
        <a:xfrm>
          <a:off x="11747500" y="5124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25957</xdr:rowOff>
    </xdr:from>
    <xdr:to>
      <xdr:col>64</xdr:col>
      <xdr:colOff>73025</xdr:colOff>
      <xdr:row>30</xdr:row>
      <xdr:rowOff>31355</xdr:rowOff>
    </xdr:to>
    <xdr:cxnSp macro="">
      <xdr:nvCxnSpPr>
        <xdr:cNvPr id="154" name="直線コネクタ 153">
          <a:extLst>
            <a:ext uri="{FF2B5EF4-FFF2-40B4-BE49-F238E27FC236}">
              <a16:creationId xmlns:a16="http://schemas.microsoft.com/office/drawing/2014/main" id="{352F79AF-3541-496A-93DF-50D499061971}"/>
            </a:ext>
          </a:extLst>
        </xdr:cNvPr>
        <xdr:cNvCxnSpPr/>
      </xdr:nvCxnSpPr>
      <xdr:spPr>
        <a:xfrm flipV="1">
          <a:off x="11798300" y="5169457"/>
          <a:ext cx="762000" cy="5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58289</xdr:rowOff>
    </xdr:from>
    <xdr:ext cx="469744" cy="259045"/>
    <xdr:sp macro="" textlink="">
      <xdr:nvSpPr>
        <xdr:cNvPr id="155" name="n_1aveValue債務償還比率">
          <a:extLst>
            <a:ext uri="{FF2B5EF4-FFF2-40B4-BE49-F238E27FC236}">
              <a16:creationId xmlns:a16="http://schemas.microsoft.com/office/drawing/2014/main" id="{2AB06421-F0C5-485F-A544-F2698A96B6AA}"/>
            </a:ext>
          </a:extLst>
        </xdr:cNvPr>
        <xdr:cNvSpPr txBox="1"/>
      </xdr:nvSpPr>
      <xdr:spPr>
        <a:xfrm>
          <a:off x="13836727" y="5201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62847</xdr:rowOff>
    </xdr:from>
    <xdr:ext cx="469744" cy="259045"/>
    <xdr:sp macro="" textlink="">
      <xdr:nvSpPr>
        <xdr:cNvPr id="156" name="n_2aveValue債務償還比率">
          <a:extLst>
            <a:ext uri="{FF2B5EF4-FFF2-40B4-BE49-F238E27FC236}">
              <a16:creationId xmlns:a16="http://schemas.microsoft.com/office/drawing/2014/main" id="{068F626E-34D0-4DB3-8425-D776A15EC162}"/>
            </a:ext>
          </a:extLst>
        </xdr:cNvPr>
        <xdr:cNvSpPr txBox="1"/>
      </xdr:nvSpPr>
      <xdr:spPr>
        <a:xfrm>
          <a:off x="13087427" y="5206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81558</xdr:rowOff>
    </xdr:from>
    <xdr:ext cx="469744" cy="259045"/>
    <xdr:sp macro="" textlink="">
      <xdr:nvSpPr>
        <xdr:cNvPr id="157" name="n_3aveValue債務償還比率">
          <a:extLst>
            <a:ext uri="{FF2B5EF4-FFF2-40B4-BE49-F238E27FC236}">
              <a16:creationId xmlns:a16="http://schemas.microsoft.com/office/drawing/2014/main" id="{2A415BA9-1514-4094-9729-89B2A0F93372}"/>
            </a:ext>
          </a:extLst>
        </xdr:cNvPr>
        <xdr:cNvSpPr txBox="1"/>
      </xdr:nvSpPr>
      <xdr:spPr>
        <a:xfrm>
          <a:off x="12325427" y="5225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94512</xdr:rowOff>
    </xdr:from>
    <xdr:ext cx="469744" cy="259045"/>
    <xdr:sp macro="" textlink="">
      <xdr:nvSpPr>
        <xdr:cNvPr id="158" name="n_4aveValue債務償還比率">
          <a:extLst>
            <a:ext uri="{FF2B5EF4-FFF2-40B4-BE49-F238E27FC236}">
              <a16:creationId xmlns:a16="http://schemas.microsoft.com/office/drawing/2014/main" id="{7ECF7A1E-599B-4894-A7EB-574F08AEB0FB}"/>
            </a:ext>
          </a:extLst>
        </xdr:cNvPr>
        <xdr:cNvSpPr txBox="1"/>
      </xdr:nvSpPr>
      <xdr:spPr>
        <a:xfrm>
          <a:off x="11563427" y="5238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169618</xdr:rowOff>
    </xdr:from>
    <xdr:ext cx="469744" cy="259045"/>
    <xdr:sp macro="" textlink="">
      <xdr:nvSpPr>
        <xdr:cNvPr id="159" name="n_1mainValue債務償還比率">
          <a:extLst>
            <a:ext uri="{FF2B5EF4-FFF2-40B4-BE49-F238E27FC236}">
              <a16:creationId xmlns:a16="http://schemas.microsoft.com/office/drawing/2014/main" id="{23121C92-B0E3-425D-AD79-D5B64B8608AC}"/>
            </a:ext>
          </a:extLst>
        </xdr:cNvPr>
        <xdr:cNvSpPr txBox="1"/>
      </xdr:nvSpPr>
      <xdr:spPr>
        <a:xfrm>
          <a:off x="13836727" y="4798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23956</xdr:rowOff>
    </xdr:from>
    <xdr:ext cx="469744" cy="259045"/>
    <xdr:sp macro="" textlink="">
      <xdr:nvSpPr>
        <xdr:cNvPr id="160" name="n_2mainValue債務償還比率">
          <a:extLst>
            <a:ext uri="{FF2B5EF4-FFF2-40B4-BE49-F238E27FC236}">
              <a16:creationId xmlns:a16="http://schemas.microsoft.com/office/drawing/2014/main" id="{974C0AD4-CCD8-47DD-B6C8-CF4DF2024BB6}"/>
            </a:ext>
          </a:extLst>
        </xdr:cNvPr>
        <xdr:cNvSpPr txBox="1"/>
      </xdr:nvSpPr>
      <xdr:spPr>
        <a:xfrm>
          <a:off x="13087427" y="4824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93284</xdr:rowOff>
    </xdr:from>
    <xdr:ext cx="469744" cy="259045"/>
    <xdr:sp macro="" textlink="">
      <xdr:nvSpPr>
        <xdr:cNvPr id="161" name="n_3mainValue債務償還比率">
          <a:extLst>
            <a:ext uri="{FF2B5EF4-FFF2-40B4-BE49-F238E27FC236}">
              <a16:creationId xmlns:a16="http://schemas.microsoft.com/office/drawing/2014/main" id="{42AA0189-0B8C-4D73-9835-5F29D05F8713}"/>
            </a:ext>
          </a:extLst>
        </xdr:cNvPr>
        <xdr:cNvSpPr txBox="1"/>
      </xdr:nvSpPr>
      <xdr:spPr>
        <a:xfrm>
          <a:off x="12325427" y="4893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98682</xdr:rowOff>
    </xdr:from>
    <xdr:ext cx="469744" cy="259045"/>
    <xdr:sp macro="" textlink="">
      <xdr:nvSpPr>
        <xdr:cNvPr id="162" name="n_4mainValue債務償還比率">
          <a:extLst>
            <a:ext uri="{FF2B5EF4-FFF2-40B4-BE49-F238E27FC236}">
              <a16:creationId xmlns:a16="http://schemas.microsoft.com/office/drawing/2014/main" id="{67379D23-29AF-4623-982C-847C6C4B564F}"/>
            </a:ext>
          </a:extLst>
        </xdr:cNvPr>
        <xdr:cNvSpPr txBox="1"/>
      </xdr:nvSpPr>
      <xdr:spPr>
        <a:xfrm>
          <a:off x="11563427" y="4899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a:extLst>
            <a:ext uri="{FF2B5EF4-FFF2-40B4-BE49-F238E27FC236}">
              <a16:creationId xmlns:a16="http://schemas.microsoft.com/office/drawing/2014/main" id="{AF93DBF8-4F8E-4399-8E62-FC61F53CEBB3}"/>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a:extLst>
            <a:ext uri="{FF2B5EF4-FFF2-40B4-BE49-F238E27FC236}">
              <a16:creationId xmlns:a16="http://schemas.microsoft.com/office/drawing/2014/main" id="{4BAC4CD3-7232-4D3A-AA19-EC61365C0AB0}"/>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a:extLst>
            <a:ext uri="{FF2B5EF4-FFF2-40B4-BE49-F238E27FC236}">
              <a16:creationId xmlns:a16="http://schemas.microsoft.com/office/drawing/2014/main" id="{CD0BD571-F97F-4784-BFD8-4C6602B98606}"/>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a:extLst>
            <a:ext uri="{FF2B5EF4-FFF2-40B4-BE49-F238E27FC236}">
              <a16:creationId xmlns:a16="http://schemas.microsoft.com/office/drawing/2014/main" id="{935FF5EC-2667-45AA-96CE-97133630C038}"/>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a:extLst>
            <a:ext uri="{FF2B5EF4-FFF2-40B4-BE49-F238E27FC236}">
              <a16:creationId xmlns:a16="http://schemas.microsoft.com/office/drawing/2014/main" id="{1F85DF73-DFD6-4879-9BEC-29CC4E89A86A}"/>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a:extLst>
            <a:ext uri="{FF2B5EF4-FFF2-40B4-BE49-F238E27FC236}">
              <a16:creationId xmlns:a16="http://schemas.microsoft.com/office/drawing/2014/main" id="{10C84929-3D06-41CA-B91D-B0CAD7B9FEA0}"/>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5C5D4ABA-98EC-4CFA-A1E7-EB61DADE38F4}"/>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FDFB21DE-BC78-45BE-B9AE-95B44955DC5F}"/>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4EABA741-D803-471E-8239-17A89671594F}"/>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AE278582-8ADC-41DD-982C-11F5891C5B69}"/>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福島県棚倉町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E477B313-D503-4B53-AA28-FA18212DFD73}"/>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39AA0CE5-67FF-409F-B677-D1E7970368F8}"/>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E02EFFEE-80D7-408A-83FE-D0134F475324}"/>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DD641F-032C-4E6C-B784-03612641E862}"/>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3089219-11A3-4BDE-B217-F6D0F04AB94C}"/>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35DD8A69-A58A-4FCA-82AC-78ECF3162EB8}"/>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13,751
13,636
159.93
10,248,474
9,840,849
387,243
4,454,497
5,761,235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59374F1C-E09D-44DA-BDD7-321AB6FC525F}"/>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DA9DD15F-88DE-4B65-AA99-EC168C345636}"/>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39D05AA3-1BE7-4570-ACDF-0FD794B54283}"/>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CFA771B5-018E-429F-90B4-699939904314}"/>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37166A93-6D99-4924-8B07-57A3562FB54D}"/>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D779B547-1F9B-45BD-BF1F-54243F4BA45B}"/>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8DE2E789-CD32-48B3-A38C-D48A1246D795}"/>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280A5AC7-FF69-4D66-A2F8-32A7F4D53CC9}"/>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3294024C-96AA-42C8-8CB0-6ABEE48F13C1}"/>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E4643F5A-F89A-4977-8444-941C38D89FC2}"/>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1B2B4235-C575-459C-8222-ECF60EBE000B}"/>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A8266827-D368-475F-B2DF-963B0734A8B5}"/>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9B527C66-B9C5-4DF6-ACFD-46F1C699A16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2932CF1F-042D-4CDF-9A68-5BEC1332E7F3}"/>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39CD7D44-DC70-45C3-8161-21643D2FE604}"/>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4B1FC1-D222-4EC0-8884-BF900ABA7DB2}"/>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22BEF35A-FA53-4FA1-9143-CFB1A2F77784}"/>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43441CD5-E57C-4F18-8281-287D7F05B2F1}"/>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19DDABD4-F080-4CC0-B76F-01676BB3594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41C6933C-A33D-4C7B-927A-7C0BC2582336}"/>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39BBBE37-C9B3-461D-94D0-99E6554E33FA}"/>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8E4853A6-BF80-4F9E-A298-5929B703AA83}"/>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C2933B4-6006-4629-9759-1BAFC1D0D86E}"/>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C3E5EB5C-AEBD-40BB-9075-146D673A939C}"/>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C7208876-C517-478D-A3B9-D8690772E412}"/>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28116CB2-74EF-47E5-A968-E8E47AB33105}"/>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E6B8D5CD-8098-4BDD-AFC2-418E4BE1BA34}"/>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4F602B0A-1222-4100-B625-966C92258FCD}"/>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D640CBE7-6864-46DD-92CA-51760401AEEC}"/>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AF0570E9-C45E-4663-B3C3-17ED10E29326}"/>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777209AA-B340-4BFF-8833-CE8C06AC158F}"/>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32B42F29-51FC-4349-96CD-C98FC6C615D8}"/>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9ECB7144-641C-4CC5-B4DE-368824F49CFC}"/>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695D878F-2E5B-42A0-B1FA-2CCE53721F87}"/>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AF87FBDC-11C1-46F5-8B26-54BC85676EFB}"/>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E9E13EA5-539B-4C7E-8078-90B4A2B35A54}"/>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D0DFB200-A7BF-43B7-ADE6-6A9E1D78F3B9}"/>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8A8F7CE9-D6E3-444E-841B-BB64FC106963}"/>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F248075D-2FA2-4AE4-871B-36E70B27A29D}"/>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E7732C9C-45A8-4DC1-BB62-2A0A75C554B4}"/>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8BC7713B-861D-4469-9611-C98B9262FFF8}"/>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372C76F5-24E9-4132-BFE5-4F191E9C262D}"/>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5934BB78-1714-4941-84DF-503EBDF3C064}"/>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DC9048A3-5C1A-4333-8564-2C1A6F58B443}"/>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BB6C68FA-7C1E-4012-955E-617B8552A8FB}"/>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169545</xdr:rowOff>
    </xdr:from>
    <xdr:to>
      <xdr:col>24</xdr:col>
      <xdr:colOff>62865</xdr:colOff>
      <xdr:row>42</xdr:row>
      <xdr:rowOff>13335</xdr:rowOff>
    </xdr:to>
    <xdr:cxnSp macro="">
      <xdr:nvCxnSpPr>
        <xdr:cNvPr id="57" name="直線コネクタ 56">
          <a:extLst>
            <a:ext uri="{FF2B5EF4-FFF2-40B4-BE49-F238E27FC236}">
              <a16:creationId xmlns:a16="http://schemas.microsoft.com/office/drawing/2014/main" id="{2A6D9038-9060-4907-B3E8-C459ECBB1D15}"/>
            </a:ext>
          </a:extLst>
        </xdr:cNvPr>
        <xdr:cNvCxnSpPr/>
      </xdr:nvCxnSpPr>
      <xdr:spPr>
        <a:xfrm flipV="1">
          <a:off x="4634865" y="5827395"/>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17162</xdr:rowOff>
    </xdr:from>
    <xdr:ext cx="405111" cy="259045"/>
    <xdr:sp macro="" textlink="">
      <xdr:nvSpPr>
        <xdr:cNvPr id="58" name="【道路】&#10;有形固定資産減価償却率最小値テキスト">
          <a:extLst>
            <a:ext uri="{FF2B5EF4-FFF2-40B4-BE49-F238E27FC236}">
              <a16:creationId xmlns:a16="http://schemas.microsoft.com/office/drawing/2014/main" id="{42F5E9BB-A911-4F92-877C-47593787A74E}"/>
            </a:ext>
          </a:extLst>
        </xdr:cNvPr>
        <xdr:cNvSpPr txBox="1"/>
      </xdr:nvSpPr>
      <xdr:spPr>
        <a:xfrm>
          <a:off x="4673600" y="721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13335</xdr:rowOff>
    </xdr:from>
    <xdr:to>
      <xdr:col>24</xdr:col>
      <xdr:colOff>152400</xdr:colOff>
      <xdr:row>42</xdr:row>
      <xdr:rowOff>13335</xdr:rowOff>
    </xdr:to>
    <xdr:cxnSp macro="">
      <xdr:nvCxnSpPr>
        <xdr:cNvPr id="59" name="直線コネクタ 58">
          <a:extLst>
            <a:ext uri="{FF2B5EF4-FFF2-40B4-BE49-F238E27FC236}">
              <a16:creationId xmlns:a16="http://schemas.microsoft.com/office/drawing/2014/main" id="{1819E7D5-1C48-45BD-89EB-06A256CED3BC}"/>
            </a:ext>
          </a:extLst>
        </xdr:cNvPr>
        <xdr:cNvCxnSpPr/>
      </xdr:nvCxnSpPr>
      <xdr:spPr>
        <a:xfrm>
          <a:off x="4546600" y="7214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116222</xdr:rowOff>
    </xdr:from>
    <xdr:ext cx="405111" cy="259045"/>
    <xdr:sp macro="" textlink="">
      <xdr:nvSpPr>
        <xdr:cNvPr id="60" name="【道路】&#10;有形固定資産減価償却率最大値テキスト">
          <a:extLst>
            <a:ext uri="{FF2B5EF4-FFF2-40B4-BE49-F238E27FC236}">
              <a16:creationId xmlns:a16="http://schemas.microsoft.com/office/drawing/2014/main" id="{AA78E1C2-35F2-4B1E-BCE7-BEADD1B88A65}"/>
            </a:ext>
          </a:extLst>
        </xdr:cNvPr>
        <xdr:cNvSpPr txBox="1"/>
      </xdr:nvSpPr>
      <xdr:spPr>
        <a:xfrm>
          <a:off x="4673600" y="5602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169545</xdr:rowOff>
    </xdr:from>
    <xdr:to>
      <xdr:col>24</xdr:col>
      <xdr:colOff>152400</xdr:colOff>
      <xdr:row>33</xdr:row>
      <xdr:rowOff>169545</xdr:rowOff>
    </xdr:to>
    <xdr:cxnSp macro="">
      <xdr:nvCxnSpPr>
        <xdr:cNvPr id="61" name="直線コネクタ 60">
          <a:extLst>
            <a:ext uri="{FF2B5EF4-FFF2-40B4-BE49-F238E27FC236}">
              <a16:creationId xmlns:a16="http://schemas.microsoft.com/office/drawing/2014/main" id="{BEEC467B-D1B9-423B-B642-0A881AB2A9A7}"/>
            </a:ext>
          </a:extLst>
        </xdr:cNvPr>
        <xdr:cNvCxnSpPr/>
      </xdr:nvCxnSpPr>
      <xdr:spPr>
        <a:xfrm>
          <a:off x="4546600" y="5827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6367</xdr:rowOff>
    </xdr:from>
    <xdr:ext cx="405111" cy="259045"/>
    <xdr:sp macro="" textlink="">
      <xdr:nvSpPr>
        <xdr:cNvPr id="62" name="【道路】&#10;有形固定資産減価償却率平均値テキスト">
          <a:extLst>
            <a:ext uri="{FF2B5EF4-FFF2-40B4-BE49-F238E27FC236}">
              <a16:creationId xmlns:a16="http://schemas.microsoft.com/office/drawing/2014/main" id="{34B2CF75-5038-4A54-AEC7-53C31A6F5E5C}"/>
            </a:ext>
          </a:extLst>
        </xdr:cNvPr>
        <xdr:cNvSpPr txBox="1"/>
      </xdr:nvSpPr>
      <xdr:spPr>
        <a:xfrm>
          <a:off x="4673600" y="63500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154940</xdr:rowOff>
    </xdr:from>
    <xdr:to>
      <xdr:col>24</xdr:col>
      <xdr:colOff>114300</xdr:colOff>
      <xdr:row>38</xdr:row>
      <xdr:rowOff>85090</xdr:rowOff>
    </xdr:to>
    <xdr:sp macro="" textlink="">
      <xdr:nvSpPr>
        <xdr:cNvPr id="63" name="フローチャート: 判断 62">
          <a:extLst>
            <a:ext uri="{FF2B5EF4-FFF2-40B4-BE49-F238E27FC236}">
              <a16:creationId xmlns:a16="http://schemas.microsoft.com/office/drawing/2014/main" id="{AAEB2070-565D-4BCB-8B6E-4AB88E9998BF}"/>
            </a:ext>
          </a:extLst>
        </xdr:cNvPr>
        <xdr:cNvSpPr/>
      </xdr:nvSpPr>
      <xdr:spPr>
        <a:xfrm>
          <a:off x="45847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65405</xdr:rowOff>
    </xdr:from>
    <xdr:to>
      <xdr:col>20</xdr:col>
      <xdr:colOff>38100</xdr:colOff>
      <xdr:row>37</xdr:row>
      <xdr:rowOff>167005</xdr:rowOff>
    </xdr:to>
    <xdr:sp macro="" textlink="">
      <xdr:nvSpPr>
        <xdr:cNvPr id="64" name="フローチャート: 判断 63">
          <a:extLst>
            <a:ext uri="{FF2B5EF4-FFF2-40B4-BE49-F238E27FC236}">
              <a16:creationId xmlns:a16="http://schemas.microsoft.com/office/drawing/2014/main" id="{F9A982B2-524F-4A5A-B855-CB0298096AC8}"/>
            </a:ext>
          </a:extLst>
        </xdr:cNvPr>
        <xdr:cNvSpPr/>
      </xdr:nvSpPr>
      <xdr:spPr>
        <a:xfrm>
          <a:off x="37465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33020</xdr:rowOff>
    </xdr:from>
    <xdr:to>
      <xdr:col>15</xdr:col>
      <xdr:colOff>101600</xdr:colOff>
      <xdr:row>37</xdr:row>
      <xdr:rowOff>134620</xdr:rowOff>
    </xdr:to>
    <xdr:sp macro="" textlink="">
      <xdr:nvSpPr>
        <xdr:cNvPr id="65" name="フローチャート: 判断 64">
          <a:extLst>
            <a:ext uri="{FF2B5EF4-FFF2-40B4-BE49-F238E27FC236}">
              <a16:creationId xmlns:a16="http://schemas.microsoft.com/office/drawing/2014/main" id="{7227354D-1794-4D86-8987-9B32820BC82C}"/>
            </a:ext>
          </a:extLst>
        </xdr:cNvPr>
        <xdr:cNvSpPr/>
      </xdr:nvSpPr>
      <xdr:spPr>
        <a:xfrm>
          <a:off x="2857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635</xdr:rowOff>
    </xdr:from>
    <xdr:to>
      <xdr:col>10</xdr:col>
      <xdr:colOff>165100</xdr:colOff>
      <xdr:row>37</xdr:row>
      <xdr:rowOff>102235</xdr:rowOff>
    </xdr:to>
    <xdr:sp macro="" textlink="">
      <xdr:nvSpPr>
        <xdr:cNvPr id="66" name="フローチャート: 判断 65">
          <a:extLst>
            <a:ext uri="{FF2B5EF4-FFF2-40B4-BE49-F238E27FC236}">
              <a16:creationId xmlns:a16="http://schemas.microsoft.com/office/drawing/2014/main" id="{41AE4D85-C004-4538-BAD4-F7CA714DD675}"/>
            </a:ext>
          </a:extLst>
        </xdr:cNvPr>
        <xdr:cNvSpPr/>
      </xdr:nvSpPr>
      <xdr:spPr>
        <a:xfrm>
          <a:off x="19685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143510</xdr:rowOff>
    </xdr:from>
    <xdr:to>
      <xdr:col>6</xdr:col>
      <xdr:colOff>38100</xdr:colOff>
      <xdr:row>37</xdr:row>
      <xdr:rowOff>73660</xdr:rowOff>
    </xdr:to>
    <xdr:sp macro="" textlink="">
      <xdr:nvSpPr>
        <xdr:cNvPr id="67" name="フローチャート: 判断 66">
          <a:extLst>
            <a:ext uri="{FF2B5EF4-FFF2-40B4-BE49-F238E27FC236}">
              <a16:creationId xmlns:a16="http://schemas.microsoft.com/office/drawing/2014/main" id="{B5EC2426-0998-4562-B6DA-8D7A778523C9}"/>
            </a:ext>
          </a:extLst>
        </xdr:cNvPr>
        <xdr:cNvSpPr/>
      </xdr:nvSpPr>
      <xdr:spPr>
        <a:xfrm>
          <a:off x="1079500" y="631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E6110851-5D66-4A11-A93F-A61E06773EFA}"/>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62838AC1-7E77-4142-AF28-502EB3D7F65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EE1AFEDE-483E-43FF-B05A-FBE1EE0E19E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D1E1EABD-4E75-4B5D-AE47-F53721B45313}"/>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83E841CB-F4A4-41F1-A6A6-5225582EBC03}"/>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10160</xdr:rowOff>
    </xdr:from>
    <xdr:to>
      <xdr:col>24</xdr:col>
      <xdr:colOff>114300</xdr:colOff>
      <xdr:row>38</xdr:row>
      <xdr:rowOff>111760</xdr:rowOff>
    </xdr:to>
    <xdr:sp macro="" textlink="">
      <xdr:nvSpPr>
        <xdr:cNvPr id="73" name="楕円 72">
          <a:extLst>
            <a:ext uri="{FF2B5EF4-FFF2-40B4-BE49-F238E27FC236}">
              <a16:creationId xmlns:a16="http://schemas.microsoft.com/office/drawing/2014/main" id="{D9474667-AEA1-46AC-B9DD-3B21A3921A5A}"/>
            </a:ext>
          </a:extLst>
        </xdr:cNvPr>
        <xdr:cNvSpPr/>
      </xdr:nvSpPr>
      <xdr:spPr>
        <a:xfrm>
          <a:off x="4584700" y="652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160037</xdr:rowOff>
    </xdr:from>
    <xdr:ext cx="405111" cy="259045"/>
    <xdr:sp macro="" textlink="">
      <xdr:nvSpPr>
        <xdr:cNvPr id="74" name="【道路】&#10;有形固定資産減価償却率該当値テキスト">
          <a:extLst>
            <a:ext uri="{FF2B5EF4-FFF2-40B4-BE49-F238E27FC236}">
              <a16:creationId xmlns:a16="http://schemas.microsoft.com/office/drawing/2014/main" id="{0AE54C54-2CBD-4773-A23F-86A788B6DC06}"/>
            </a:ext>
          </a:extLst>
        </xdr:cNvPr>
        <xdr:cNvSpPr txBox="1"/>
      </xdr:nvSpPr>
      <xdr:spPr>
        <a:xfrm>
          <a:off x="4673600" y="650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143510</xdr:rowOff>
    </xdr:from>
    <xdr:to>
      <xdr:col>20</xdr:col>
      <xdr:colOff>38100</xdr:colOff>
      <xdr:row>38</xdr:row>
      <xdr:rowOff>73660</xdr:rowOff>
    </xdr:to>
    <xdr:sp macro="" textlink="">
      <xdr:nvSpPr>
        <xdr:cNvPr id="75" name="楕円 74">
          <a:extLst>
            <a:ext uri="{FF2B5EF4-FFF2-40B4-BE49-F238E27FC236}">
              <a16:creationId xmlns:a16="http://schemas.microsoft.com/office/drawing/2014/main" id="{DA7DEA88-793D-4004-9976-5F555A2A1EC9}"/>
            </a:ext>
          </a:extLst>
        </xdr:cNvPr>
        <xdr:cNvSpPr/>
      </xdr:nvSpPr>
      <xdr:spPr>
        <a:xfrm>
          <a:off x="3746500" y="648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22860</xdr:rowOff>
    </xdr:from>
    <xdr:to>
      <xdr:col>24</xdr:col>
      <xdr:colOff>63500</xdr:colOff>
      <xdr:row>38</xdr:row>
      <xdr:rowOff>60960</xdr:rowOff>
    </xdr:to>
    <xdr:cxnSp macro="">
      <xdr:nvCxnSpPr>
        <xdr:cNvPr id="76" name="直線コネクタ 75">
          <a:extLst>
            <a:ext uri="{FF2B5EF4-FFF2-40B4-BE49-F238E27FC236}">
              <a16:creationId xmlns:a16="http://schemas.microsoft.com/office/drawing/2014/main" id="{5E0B93DE-C207-4304-85E3-506F2554F879}"/>
            </a:ext>
          </a:extLst>
        </xdr:cNvPr>
        <xdr:cNvCxnSpPr/>
      </xdr:nvCxnSpPr>
      <xdr:spPr>
        <a:xfrm>
          <a:off x="3797300" y="653796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114935</xdr:rowOff>
    </xdr:from>
    <xdr:to>
      <xdr:col>15</xdr:col>
      <xdr:colOff>101600</xdr:colOff>
      <xdr:row>38</xdr:row>
      <xdr:rowOff>45085</xdr:rowOff>
    </xdr:to>
    <xdr:sp macro="" textlink="">
      <xdr:nvSpPr>
        <xdr:cNvPr id="77" name="楕円 76">
          <a:extLst>
            <a:ext uri="{FF2B5EF4-FFF2-40B4-BE49-F238E27FC236}">
              <a16:creationId xmlns:a16="http://schemas.microsoft.com/office/drawing/2014/main" id="{F308F030-F267-48B2-B41F-7D4C17740C2E}"/>
            </a:ext>
          </a:extLst>
        </xdr:cNvPr>
        <xdr:cNvSpPr/>
      </xdr:nvSpPr>
      <xdr:spPr>
        <a:xfrm>
          <a:off x="2857500" y="645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165735</xdr:rowOff>
    </xdr:from>
    <xdr:to>
      <xdr:col>19</xdr:col>
      <xdr:colOff>177800</xdr:colOff>
      <xdr:row>38</xdr:row>
      <xdr:rowOff>22860</xdr:rowOff>
    </xdr:to>
    <xdr:cxnSp macro="">
      <xdr:nvCxnSpPr>
        <xdr:cNvPr id="78" name="直線コネクタ 77">
          <a:extLst>
            <a:ext uri="{FF2B5EF4-FFF2-40B4-BE49-F238E27FC236}">
              <a16:creationId xmlns:a16="http://schemas.microsoft.com/office/drawing/2014/main" id="{A2F6AFB0-7389-41B0-8E70-2D4E2FE8DDAE}"/>
            </a:ext>
          </a:extLst>
        </xdr:cNvPr>
        <xdr:cNvCxnSpPr/>
      </xdr:nvCxnSpPr>
      <xdr:spPr>
        <a:xfrm>
          <a:off x="2908300" y="650938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95885</xdr:rowOff>
    </xdr:from>
    <xdr:to>
      <xdr:col>10</xdr:col>
      <xdr:colOff>165100</xdr:colOff>
      <xdr:row>38</xdr:row>
      <xdr:rowOff>26035</xdr:rowOff>
    </xdr:to>
    <xdr:sp macro="" textlink="">
      <xdr:nvSpPr>
        <xdr:cNvPr id="79" name="楕円 78">
          <a:extLst>
            <a:ext uri="{FF2B5EF4-FFF2-40B4-BE49-F238E27FC236}">
              <a16:creationId xmlns:a16="http://schemas.microsoft.com/office/drawing/2014/main" id="{97B0DB51-F32E-473E-9C98-E23523D9E0D7}"/>
            </a:ext>
          </a:extLst>
        </xdr:cNvPr>
        <xdr:cNvSpPr/>
      </xdr:nvSpPr>
      <xdr:spPr>
        <a:xfrm>
          <a:off x="1968500" y="643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146685</xdr:rowOff>
    </xdr:from>
    <xdr:to>
      <xdr:col>15</xdr:col>
      <xdr:colOff>50800</xdr:colOff>
      <xdr:row>37</xdr:row>
      <xdr:rowOff>165735</xdr:rowOff>
    </xdr:to>
    <xdr:cxnSp macro="">
      <xdr:nvCxnSpPr>
        <xdr:cNvPr id="80" name="直線コネクタ 79">
          <a:extLst>
            <a:ext uri="{FF2B5EF4-FFF2-40B4-BE49-F238E27FC236}">
              <a16:creationId xmlns:a16="http://schemas.microsoft.com/office/drawing/2014/main" id="{AF46892A-8D9D-4720-A3F8-A0D3E44F2E86}"/>
            </a:ext>
          </a:extLst>
        </xdr:cNvPr>
        <xdr:cNvCxnSpPr/>
      </xdr:nvCxnSpPr>
      <xdr:spPr>
        <a:xfrm>
          <a:off x="2019300" y="649033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59690</xdr:rowOff>
    </xdr:from>
    <xdr:to>
      <xdr:col>6</xdr:col>
      <xdr:colOff>38100</xdr:colOff>
      <xdr:row>37</xdr:row>
      <xdr:rowOff>161290</xdr:rowOff>
    </xdr:to>
    <xdr:sp macro="" textlink="">
      <xdr:nvSpPr>
        <xdr:cNvPr id="81" name="楕円 80">
          <a:extLst>
            <a:ext uri="{FF2B5EF4-FFF2-40B4-BE49-F238E27FC236}">
              <a16:creationId xmlns:a16="http://schemas.microsoft.com/office/drawing/2014/main" id="{CD82CB95-A4E9-44AE-8AE1-F737845B8B61}"/>
            </a:ext>
          </a:extLst>
        </xdr:cNvPr>
        <xdr:cNvSpPr/>
      </xdr:nvSpPr>
      <xdr:spPr>
        <a:xfrm>
          <a:off x="10795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110490</xdr:rowOff>
    </xdr:from>
    <xdr:to>
      <xdr:col>10</xdr:col>
      <xdr:colOff>114300</xdr:colOff>
      <xdr:row>37</xdr:row>
      <xdr:rowOff>146685</xdr:rowOff>
    </xdr:to>
    <xdr:cxnSp macro="">
      <xdr:nvCxnSpPr>
        <xdr:cNvPr id="82" name="直線コネクタ 81">
          <a:extLst>
            <a:ext uri="{FF2B5EF4-FFF2-40B4-BE49-F238E27FC236}">
              <a16:creationId xmlns:a16="http://schemas.microsoft.com/office/drawing/2014/main" id="{3CC26432-CF1A-4105-97A9-871430A529A5}"/>
            </a:ext>
          </a:extLst>
        </xdr:cNvPr>
        <xdr:cNvCxnSpPr/>
      </xdr:nvCxnSpPr>
      <xdr:spPr>
        <a:xfrm>
          <a:off x="1130300" y="645414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12082</xdr:rowOff>
    </xdr:from>
    <xdr:ext cx="405111" cy="259045"/>
    <xdr:sp macro="" textlink="">
      <xdr:nvSpPr>
        <xdr:cNvPr id="83" name="n_1aveValue【道路】&#10;有形固定資産減価償却率">
          <a:extLst>
            <a:ext uri="{FF2B5EF4-FFF2-40B4-BE49-F238E27FC236}">
              <a16:creationId xmlns:a16="http://schemas.microsoft.com/office/drawing/2014/main" id="{2CB37C03-E0D1-4322-BE5B-DDA8419D2170}"/>
            </a:ext>
          </a:extLst>
        </xdr:cNvPr>
        <xdr:cNvSpPr txBox="1"/>
      </xdr:nvSpPr>
      <xdr:spPr>
        <a:xfrm>
          <a:off x="3582044" y="618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151147</xdr:rowOff>
    </xdr:from>
    <xdr:ext cx="405111" cy="259045"/>
    <xdr:sp macro="" textlink="">
      <xdr:nvSpPr>
        <xdr:cNvPr id="84" name="n_2aveValue【道路】&#10;有形固定資産減価償却率">
          <a:extLst>
            <a:ext uri="{FF2B5EF4-FFF2-40B4-BE49-F238E27FC236}">
              <a16:creationId xmlns:a16="http://schemas.microsoft.com/office/drawing/2014/main" id="{C3F3E6B7-938C-4DF5-B76B-D2DF32345900}"/>
            </a:ext>
          </a:extLst>
        </xdr:cNvPr>
        <xdr:cNvSpPr txBox="1"/>
      </xdr:nvSpPr>
      <xdr:spPr>
        <a:xfrm>
          <a:off x="2705744" y="615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118762</xdr:rowOff>
    </xdr:from>
    <xdr:ext cx="405111" cy="259045"/>
    <xdr:sp macro="" textlink="">
      <xdr:nvSpPr>
        <xdr:cNvPr id="85" name="n_3aveValue【道路】&#10;有形固定資産減価償却率">
          <a:extLst>
            <a:ext uri="{FF2B5EF4-FFF2-40B4-BE49-F238E27FC236}">
              <a16:creationId xmlns:a16="http://schemas.microsoft.com/office/drawing/2014/main" id="{D4556B47-DEA6-453B-99F6-91A6E6CB804E}"/>
            </a:ext>
          </a:extLst>
        </xdr:cNvPr>
        <xdr:cNvSpPr txBox="1"/>
      </xdr:nvSpPr>
      <xdr:spPr>
        <a:xfrm>
          <a:off x="1816744" y="611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90187</xdr:rowOff>
    </xdr:from>
    <xdr:ext cx="405111" cy="259045"/>
    <xdr:sp macro="" textlink="">
      <xdr:nvSpPr>
        <xdr:cNvPr id="86" name="n_4aveValue【道路】&#10;有形固定資産減価償却率">
          <a:extLst>
            <a:ext uri="{FF2B5EF4-FFF2-40B4-BE49-F238E27FC236}">
              <a16:creationId xmlns:a16="http://schemas.microsoft.com/office/drawing/2014/main" id="{FF0B244E-8071-48C1-806C-E965586A1E9A}"/>
            </a:ext>
          </a:extLst>
        </xdr:cNvPr>
        <xdr:cNvSpPr txBox="1"/>
      </xdr:nvSpPr>
      <xdr:spPr>
        <a:xfrm>
          <a:off x="927744" y="609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64787</xdr:rowOff>
    </xdr:from>
    <xdr:ext cx="405111" cy="259045"/>
    <xdr:sp macro="" textlink="">
      <xdr:nvSpPr>
        <xdr:cNvPr id="87" name="n_1mainValue【道路】&#10;有形固定資産減価償却率">
          <a:extLst>
            <a:ext uri="{FF2B5EF4-FFF2-40B4-BE49-F238E27FC236}">
              <a16:creationId xmlns:a16="http://schemas.microsoft.com/office/drawing/2014/main" id="{47AF9E5C-7742-42E4-8A5D-95A6C06B8EF9}"/>
            </a:ext>
          </a:extLst>
        </xdr:cNvPr>
        <xdr:cNvSpPr txBox="1"/>
      </xdr:nvSpPr>
      <xdr:spPr>
        <a:xfrm>
          <a:off x="3582044" y="657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36212</xdr:rowOff>
    </xdr:from>
    <xdr:ext cx="405111" cy="259045"/>
    <xdr:sp macro="" textlink="">
      <xdr:nvSpPr>
        <xdr:cNvPr id="88" name="n_2mainValue【道路】&#10;有形固定資産減価償却率">
          <a:extLst>
            <a:ext uri="{FF2B5EF4-FFF2-40B4-BE49-F238E27FC236}">
              <a16:creationId xmlns:a16="http://schemas.microsoft.com/office/drawing/2014/main" id="{D0F3243E-C797-4ED2-92AA-3CBDFEB64377}"/>
            </a:ext>
          </a:extLst>
        </xdr:cNvPr>
        <xdr:cNvSpPr txBox="1"/>
      </xdr:nvSpPr>
      <xdr:spPr>
        <a:xfrm>
          <a:off x="2705744" y="655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17162</xdr:rowOff>
    </xdr:from>
    <xdr:ext cx="405111" cy="259045"/>
    <xdr:sp macro="" textlink="">
      <xdr:nvSpPr>
        <xdr:cNvPr id="89" name="n_3mainValue【道路】&#10;有形固定資産減価償却率">
          <a:extLst>
            <a:ext uri="{FF2B5EF4-FFF2-40B4-BE49-F238E27FC236}">
              <a16:creationId xmlns:a16="http://schemas.microsoft.com/office/drawing/2014/main" id="{16584AF0-2B4B-4FA6-BD89-F42D7E315C66}"/>
            </a:ext>
          </a:extLst>
        </xdr:cNvPr>
        <xdr:cNvSpPr txBox="1"/>
      </xdr:nvSpPr>
      <xdr:spPr>
        <a:xfrm>
          <a:off x="1816744" y="6532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152417</xdr:rowOff>
    </xdr:from>
    <xdr:ext cx="405111" cy="259045"/>
    <xdr:sp macro="" textlink="">
      <xdr:nvSpPr>
        <xdr:cNvPr id="90" name="n_4mainValue【道路】&#10;有形固定資産減価償却率">
          <a:extLst>
            <a:ext uri="{FF2B5EF4-FFF2-40B4-BE49-F238E27FC236}">
              <a16:creationId xmlns:a16="http://schemas.microsoft.com/office/drawing/2014/main" id="{48282D56-C66F-412B-B9B1-0BDE0BB61A2A}"/>
            </a:ext>
          </a:extLst>
        </xdr:cNvPr>
        <xdr:cNvSpPr txBox="1"/>
      </xdr:nvSpPr>
      <xdr:spPr>
        <a:xfrm>
          <a:off x="927744" y="649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87E86277-2085-42FE-A0A0-A11E6A8FB0B6}"/>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9555580B-44CC-4624-B6A5-6EF270CD9C2D}"/>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F610F2A7-C3ED-42F1-93DD-F34400139E77}"/>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BD540FBF-6620-4882-A51B-D26EE62BFBA4}"/>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D1F8890A-0A4E-4DDC-9DED-B5FD9E45D96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61AE5AE-2261-488B-90A5-1A36FE89F3C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65BEA792-E1D6-45A1-A80E-A5B82F620F49}"/>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2E665604-7E9B-4FE2-BBC3-80A0087C6897}"/>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8A0FBE9E-49EB-4629-8572-3ECF550BC159}"/>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A93E7BDF-DAD3-431E-80DA-F3FFE87A3967}"/>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02AB1CCB-3845-4702-B739-FBF14F4202F1}"/>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15C3152F-4572-41DF-B8FA-217B94044105}"/>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EF1F903C-5072-49DA-87CF-1D9FC108C184}"/>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6A79AAFE-A94A-4CB0-9811-733A1EFDA979}"/>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7C760B07-52BD-4E6C-A56D-FEFF26358839}"/>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a:extLst>
            <a:ext uri="{FF2B5EF4-FFF2-40B4-BE49-F238E27FC236}">
              <a16:creationId xmlns:a16="http://schemas.microsoft.com/office/drawing/2014/main" id="{72195DE1-F74D-40C5-8406-4134858E533A}"/>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6109C767-A18A-4D29-8A2F-8E7AAC4D863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a:extLst>
            <a:ext uri="{FF2B5EF4-FFF2-40B4-BE49-F238E27FC236}">
              <a16:creationId xmlns:a16="http://schemas.microsoft.com/office/drawing/2014/main" id="{023BBC86-E2C2-46D0-BA6F-6C0BB7B2076D}"/>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5F7684D2-26CF-4CDF-BEAE-58D5501D9BD8}"/>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a:extLst>
            <a:ext uri="{FF2B5EF4-FFF2-40B4-BE49-F238E27FC236}">
              <a16:creationId xmlns:a16="http://schemas.microsoft.com/office/drawing/2014/main" id="{06CAA6C8-D1BD-4039-8A65-22DBF1E1F1F9}"/>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1ECF9C1E-0A66-4254-94AD-99D75891460C}"/>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a:extLst>
            <a:ext uri="{FF2B5EF4-FFF2-40B4-BE49-F238E27FC236}">
              <a16:creationId xmlns:a16="http://schemas.microsoft.com/office/drawing/2014/main" id="{E1C4E661-53FE-4DDB-A1C5-685306DD613B}"/>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852ADC56-34D6-4E92-A353-6362B4CF9903}"/>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66370</xdr:rowOff>
    </xdr:from>
    <xdr:to>
      <xdr:col>54</xdr:col>
      <xdr:colOff>189865</xdr:colOff>
      <xdr:row>42</xdr:row>
      <xdr:rowOff>5105</xdr:rowOff>
    </xdr:to>
    <xdr:cxnSp macro="">
      <xdr:nvCxnSpPr>
        <xdr:cNvPr id="114" name="直線コネクタ 113">
          <a:extLst>
            <a:ext uri="{FF2B5EF4-FFF2-40B4-BE49-F238E27FC236}">
              <a16:creationId xmlns:a16="http://schemas.microsoft.com/office/drawing/2014/main" id="{8AE6B9FC-1C31-4130-902F-D497A599913E}"/>
            </a:ext>
          </a:extLst>
        </xdr:cNvPr>
        <xdr:cNvCxnSpPr/>
      </xdr:nvCxnSpPr>
      <xdr:spPr>
        <a:xfrm flipV="1">
          <a:off x="10476865" y="5724220"/>
          <a:ext cx="0" cy="1481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8932</xdr:rowOff>
    </xdr:from>
    <xdr:ext cx="469744" cy="259045"/>
    <xdr:sp macro="" textlink="">
      <xdr:nvSpPr>
        <xdr:cNvPr id="115" name="【道路】&#10;一人当たり延長最小値テキスト">
          <a:extLst>
            <a:ext uri="{FF2B5EF4-FFF2-40B4-BE49-F238E27FC236}">
              <a16:creationId xmlns:a16="http://schemas.microsoft.com/office/drawing/2014/main" id="{C60930CF-8C4A-4F10-B13B-2292B169D2B6}"/>
            </a:ext>
          </a:extLst>
        </xdr:cNvPr>
        <xdr:cNvSpPr txBox="1"/>
      </xdr:nvSpPr>
      <xdr:spPr>
        <a:xfrm>
          <a:off x="10515600" y="7209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5105</xdr:rowOff>
    </xdr:from>
    <xdr:to>
      <xdr:col>55</xdr:col>
      <xdr:colOff>88900</xdr:colOff>
      <xdr:row>42</xdr:row>
      <xdr:rowOff>5105</xdr:rowOff>
    </xdr:to>
    <xdr:cxnSp macro="">
      <xdr:nvCxnSpPr>
        <xdr:cNvPr id="116" name="直線コネクタ 115">
          <a:extLst>
            <a:ext uri="{FF2B5EF4-FFF2-40B4-BE49-F238E27FC236}">
              <a16:creationId xmlns:a16="http://schemas.microsoft.com/office/drawing/2014/main" id="{9E0367A2-A9F5-4DE2-B261-5120AC7E8366}"/>
            </a:ext>
          </a:extLst>
        </xdr:cNvPr>
        <xdr:cNvCxnSpPr/>
      </xdr:nvCxnSpPr>
      <xdr:spPr>
        <a:xfrm>
          <a:off x="10388600" y="7206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13047</xdr:rowOff>
    </xdr:from>
    <xdr:ext cx="534377" cy="259045"/>
    <xdr:sp macro="" textlink="">
      <xdr:nvSpPr>
        <xdr:cNvPr id="117" name="【道路】&#10;一人当たり延長最大値テキスト">
          <a:extLst>
            <a:ext uri="{FF2B5EF4-FFF2-40B4-BE49-F238E27FC236}">
              <a16:creationId xmlns:a16="http://schemas.microsoft.com/office/drawing/2014/main" id="{52417F91-7D6E-4F82-AB95-B1A5CA6D6627}"/>
            </a:ext>
          </a:extLst>
        </xdr:cNvPr>
        <xdr:cNvSpPr txBox="1"/>
      </xdr:nvSpPr>
      <xdr:spPr>
        <a:xfrm>
          <a:off x="10515600" y="549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66370</xdr:rowOff>
    </xdr:from>
    <xdr:to>
      <xdr:col>55</xdr:col>
      <xdr:colOff>88900</xdr:colOff>
      <xdr:row>33</xdr:row>
      <xdr:rowOff>66370</xdr:rowOff>
    </xdr:to>
    <xdr:cxnSp macro="">
      <xdr:nvCxnSpPr>
        <xdr:cNvPr id="118" name="直線コネクタ 117">
          <a:extLst>
            <a:ext uri="{FF2B5EF4-FFF2-40B4-BE49-F238E27FC236}">
              <a16:creationId xmlns:a16="http://schemas.microsoft.com/office/drawing/2014/main" id="{69E54BB1-F894-42F0-AD0E-A042ABBFB088}"/>
            </a:ext>
          </a:extLst>
        </xdr:cNvPr>
        <xdr:cNvCxnSpPr/>
      </xdr:nvCxnSpPr>
      <xdr:spPr>
        <a:xfrm>
          <a:off x="10388600" y="572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115485</xdr:rowOff>
    </xdr:from>
    <xdr:ext cx="534377" cy="259045"/>
    <xdr:sp macro="" textlink="">
      <xdr:nvSpPr>
        <xdr:cNvPr id="119" name="【道路】&#10;一人当たり延長平均値テキスト">
          <a:extLst>
            <a:ext uri="{FF2B5EF4-FFF2-40B4-BE49-F238E27FC236}">
              <a16:creationId xmlns:a16="http://schemas.microsoft.com/office/drawing/2014/main" id="{D53B6697-DDFA-40B2-81D0-8793E6695060}"/>
            </a:ext>
          </a:extLst>
        </xdr:cNvPr>
        <xdr:cNvSpPr txBox="1"/>
      </xdr:nvSpPr>
      <xdr:spPr>
        <a:xfrm>
          <a:off x="10515600" y="64591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92608</xdr:rowOff>
    </xdr:from>
    <xdr:to>
      <xdr:col>55</xdr:col>
      <xdr:colOff>50800</xdr:colOff>
      <xdr:row>39</xdr:row>
      <xdr:rowOff>22758</xdr:rowOff>
    </xdr:to>
    <xdr:sp macro="" textlink="">
      <xdr:nvSpPr>
        <xdr:cNvPr id="120" name="フローチャート: 判断 119">
          <a:extLst>
            <a:ext uri="{FF2B5EF4-FFF2-40B4-BE49-F238E27FC236}">
              <a16:creationId xmlns:a16="http://schemas.microsoft.com/office/drawing/2014/main" id="{B018635E-4655-403B-9FFF-70D58E738575}"/>
            </a:ext>
          </a:extLst>
        </xdr:cNvPr>
        <xdr:cNvSpPr/>
      </xdr:nvSpPr>
      <xdr:spPr>
        <a:xfrm>
          <a:off x="10426700" y="6607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108515</xdr:rowOff>
    </xdr:from>
    <xdr:to>
      <xdr:col>50</xdr:col>
      <xdr:colOff>165100</xdr:colOff>
      <xdr:row>39</xdr:row>
      <xdr:rowOff>38665</xdr:rowOff>
    </xdr:to>
    <xdr:sp macro="" textlink="">
      <xdr:nvSpPr>
        <xdr:cNvPr id="121" name="フローチャート: 判断 120">
          <a:extLst>
            <a:ext uri="{FF2B5EF4-FFF2-40B4-BE49-F238E27FC236}">
              <a16:creationId xmlns:a16="http://schemas.microsoft.com/office/drawing/2014/main" id="{B417B0FE-A722-4E62-8E20-12D68E84F48E}"/>
            </a:ext>
          </a:extLst>
        </xdr:cNvPr>
        <xdr:cNvSpPr/>
      </xdr:nvSpPr>
      <xdr:spPr>
        <a:xfrm>
          <a:off x="9588500" y="6623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118326</xdr:rowOff>
    </xdr:from>
    <xdr:to>
      <xdr:col>46</xdr:col>
      <xdr:colOff>38100</xdr:colOff>
      <xdr:row>39</xdr:row>
      <xdr:rowOff>48476</xdr:rowOff>
    </xdr:to>
    <xdr:sp macro="" textlink="">
      <xdr:nvSpPr>
        <xdr:cNvPr id="122" name="フローチャート: 判断 121">
          <a:extLst>
            <a:ext uri="{FF2B5EF4-FFF2-40B4-BE49-F238E27FC236}">
              <a16:creationId xmlns:a16="http://schemas.microsoft.com/office/drawing/2014/main" id="{8D1C7794-3D9F-4B03-BFAE-D95644B91DBF}"/>
            </a:ext>
          </a:extLst>
        </xdr:cNvPr>
        <xdr:cNvSpPr/>
      </xdr:nvSpPr>
      <xdr:spPr>
        <a:xfrm>
          <a:off x="8699500" y="663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126879</xdr:rowOff>
    </xdr:from>
    <xdr:to>
      <xdr:col>41</xdr:col>
      <xdr:colOff>101600</xdr:colOff>
      <xdr:row>39</xdr:row>
      <xdr:rowOff>57029</xdr:rowOff>
    </xdr:to>
    <xdr:sp macro="" textlink="">
      <xdr:nvSpPr>
        <xdr:cNvPr id="123" name="フローチャート: 判断 122">
          <a:extLst>
            <a:ext uri="{FF2B5EF4-FFF2-40B4-BE49-F238E27FC236}">
              <a16:creationId xmlns:a16="http://schemas.microsoft.com/office/drawing/2014/main" id="{D5940F6D-3F81-4071-B9C1-79B2C0529F7A}"/>
            </a:ext>
          </a:extLst>
        </xdr:cNvPr>
        <xdr:cNvSpPr/>
      </xdr:nvSpPr>
      <xdr:spPr>
        <a:xfrm>
          <a:off x="7810500" y="664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126232</xdr:rowOff>
    </xdr:from>
    <xdr:to>
      <xdr:col>36</xdr:col>
      <xdr:colOff>165100</xdr:colOff>
      <xdr:row>39</xdr:row>
      <xdr:rowOff>56382</xdr:rowOff>
    </xdr:to>
    <xdr:sp macro="" textlink="">
      <xdr:nvSpPr>
        <xdr:cNvPr id="124" name="フローチャート: 判断 123">
          <a:extLst>
            <a:ext uri="{FF2B5EF4-FFF2-40B4-BE49-F238E27FC236}">
              <a16:creationId xmlns:a16="http://schemas.microsoft.com/office/drawing/2014/main" id="{80A28A1F-DBFE-4E59-BBC1-16B3D6204914}"/>
            </a:ext>
          </a:extLst>
        </xdr:cNvPr>
        <xdr:cNvSpPr/>
      </xdr:nvSpPr>
      <xdr:spPr>
        <a:xfrm>
          <a:off x="6921500" y="6641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88F49483-CAB9-4D85-B510-AC3F6683BA99}"/>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88AAFCD4-D50B-4D43-BB22-7407B97C4322}"/>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80CAF6D-9D14-4E20-A412-E947FA3C5FFC}"/>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9BCE2BC3-FD6C-4217-BF25-20293807C01C}"/>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6762AB72-6815-49AD-B02C-A9207C5CFEDC}"/>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165722</xdr:rowOff>
    </xdr:from>
    <xdr:to>
      <xdr:col>55</xdr:col>
      <xdr:colOff>50800</xdr:colOff>
      <xdr:row>39</xdr:row>
      <xdr:rowOff>95872</xdr:rowOff>
    </xdr:to>
    <xdr:sp macro="" textlink="">
      <xdr:nvSpPr>
        <xdr:cNvPr id="130" name="楕円 129">
          <a:extLst>
            <a:ext uri="{FF2B5EF4-FFF2-40B4-BE49-F238E27FC236}">
              <a16:creationId xmlns:a16="http://schemas.microsoft.com/office/drawing/2014/main" id="{F64B5E59-CB1A-4204-BE2D-D4FB9FE35C23}"/>
            </a:ext>
          </a:extLst>
        </xdr:cNvPr>
        <xdr:cNvSpPr/>
      </xdr:nvSpPr>
      <xdr:spPr>
        <a:xfrm>
          <a:off x="10426700" y="668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144149</xdr:rowOff>
    </xdr:from>
    <xdr:ext cx="534377" cy="259045"/>
    <xdr:sp macro="" textlink="">
      <xdr:nvSpPr>
        <xdr:cNvPr id="131" name="【道路】&#10;一人当たり延長該当値テキスト">
          <a:extLst>
            <a:ext uri="{FF2B5EF4-FFF2-40B4-BE49-F238E27FC236}">
              <a16:creationId xmlns:a16="http://schemas.microsoft.com/office/drawing/2014/main" id="{4DB79B32-5081-43BC-B9AC-2CDB7E27579D}"/>
            </a:ext>
          </a:extLst>
        </xdr:cNvPr>
        <xdr:cNvSpPr txBox="1"/>
      </xdr:nvSpPr>
      <xdr:spPr>
        <a:xfrm>
          <a:off x="10515600" y="6659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1550</xdr:rowOff>
    </xdr:from>
    <xdr:to>
      <xdr:col>50</xdr:col>
      <xdr:colOff>165100</xdr:colOff>
      <xdr:row>39</xdr:row>
      <xdr:rowOff>103150</xdr:rowOff>
    </xdr:to>
    <xdr:sp macro="" textlink="">
      <xdr:nvSpPr>
        <xdr:cNvPr id="132" name="楕円 131">
          <a:extLst>
            <a:ext uri="{FF2B5EF4-FFF2-40B4-BE49-F238E27FC236}">
              <a16:creationId xmlns:a16="http://schemas.microsoft.com/office/drawing/2014/main" id="{6B9ED438-CAEE-400C-AA4E-EC489C18851F}"/>
            </a:ext>
          </a:extLst>
        </xdr:cNvPr>
        <xdr:cNvSpPr/>
      </xdr:nvSpPr>
      <xdr:spPr>
        <a:xfrm>
          <a:off x="9588500" y="668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45072</xdr:rowOff>
    </xdr:from>
    <xdr:to>
      <xdr:col>55</xdr:col>
      <xdr:colOff>0</xdr:colOff>
      <xdr:row>39</xdr:row>
      <xdr:rowOff>52350</xdr:rowOff>
    </xdr:to>
    <xdr:cxnSp macro="">
      <xdr:nvCxnSpPr>
        <xdr:cNvPr id="133" name="直線コネクタ 132">
          <a:extLst>
            <a:ext uri="{FF2B5EF4-FFF2-40B4-BE49-F238E27FC236}">
              <a16:creationId xmlns:a16="http://schemas.microsoft.com/office/drawing/2014/main" id="{579D1C1E-92EA-4889-96C4-554B55E61436}"/>
            </a:ext>
          </a:extLst>
        </xdr:cNvPr>
        <xdr:cNvCxnSpPr/>
      </xdr:nvCxnSpPr>
      <xdr:spPr>
        <a:xfrm flipV="1">
          <a:off x="9639300" y="6731622"/>
          <a:ext cx="838200" cy="7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8789</xdr:rowOff>
    </xdr:from>
    <xdr:to>
      <xdr:col>46</xdr:col>
      <xdr:colOff>38100</xdr:colOff>
      <xdr:row>39</xdr:row>
      <xdr:rowOff>110389</xdr:rowOff>
    </xdr:to>
    <xdr:sp macro="" textlink="">
      <xdr:nvSpPr>
        <xdr:cNvPr id="134" name="楕円 133">
          <a:extLst>
            <a:ext uri="{FF2B5EF4-FFF2-40B4-BE49-F238E27FC236}">
              <a16:creationId xmlns:a16="http://schemas.microsoft.com/office/drawing/2014/main" id="{4EA147B4-52CE-4657-BC79-4F3205A74099}"/>
            </a:ext>
          </a:extLst>
        </xdr:cNvPr>
        <xdr:cNvSpPr/>
      </xdr:nvSpPr>
      <xdr:spPr>
        <a:xfrm>
          <a:off x="8699500" y="6695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52350</xdr:rowOff>
    </xdr:from>
    <xdr:to>
      <xdr:col>50</xdr:col>
      <xdr:colOff>114300</xdr:colOff>
      <xdr:row>39</xdr:row>
      <xdr:rowOff>59589</xdr:rowOff>
    </xdr:to>
    <xdr:cxnSp macro="">
      <xdr:nvCxnSpPr>
        <xdr:cNvPr id="135" name="直線コネクタ 134">
          <a:extLst>
            <a:ext uri="{FF2B5EF4-FFF2-40B4-BE49-F238E27FC236}">
              <a16:creationId xmlns:a16="http://schemas.microsoft.com/office/drawing/2014/main" id="{8A7F0E09-49DF-4DAA-8CBD-B8AB5E11F01B}"/>
            </a:ext>
          </a:extLst>
        </xdr:cNvPr>
        <xdr:cNvCxnSpPr/>
      </xdr:nvCxnSpPr>
      <xdr:spPr>
        <a:xfrm flipV="1">
          <a:off x="8750300" y="6738900"/>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14675</xdr:rowOff>
    </xdr:from>
    <xdr:to>
      <xdr:col>41</xdr:col>
      <xdr:colOff>101600</xdr:colOff>
      <xdr:row>39</xdr:row>
      <xdr:rowOff>116275</xdr:rowOff>
    </xdr:to>
    <xdr:sp macro="" textlink="">
      <xdr:nvSpPr>
        <xdr:cNvPr id="136" name="楕円 135">
          <a:extLst>
            <a:ext uri="{FF2B5EF4-FFF2-40B4-BE49-F238E27FC236}">
              <a16:creationId xmlns:a16="http://schemas.microsoft.com/office/drawing/2014/main" id="{B02D020F-4C2E-4F55-9A9D-5B7CBFBBDEAA}"/>
            </a:ext>
          </a:extLst>
        </xdr:cNvPr>
        <xdr:cNvSpPr/>
      </xdr:nvSpPr>
      <xdr:spPr>
        <a:xfrm>
          <a:off x="7810500" y="6701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59589</xdr:rowOff>
    </xdr:from>
    <xdr:to>
      <xdr:col>45</xdr:col>
      <xdr:colOff>177800</xdr:colOff>
      <xdr:row>39</xdr:row>
      <xdr:rowOff>65475</xdr:rowOff>
    </xdr:to>
    <xdr:cxnSp macro="">
      <xdr:nvCxnSpPr>
        <xdr:cNvPr id="137" name="直線コネクタ 136">
          <a:extLst>
            <a:ext uri="{FF2B5EF4-FFF2-40B4-BE49-F238E27FC236}">
              <a16:creationId xmlns:a16="http://schemas.microsoft.com/office/drawing/2014/main" id="{BBE4A9B0-0FCC-4FD4-97B7-C05C0E2999DE}"/>
            </a:ext>
          </a:extLst>
        </xdr:cNvPr>
        <xdr:cNvCxnSpPr/>
      </xdr:nvCxnSpPr>
      <xdr:spPr>
        <a:xfrm flipV="1">
          <a:off x="7861300" y="6746139"/>
          <a:ext cx="889000" cy="5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19114</xdr:rowOff>
    </xdr:from>
    <xdr:to>
      <xdr:col>36</xdr:col>
      <xdr:colOff>165100</xdr:colOff>
      <xdr:row>39</xdr:row>
      <xdr:rowOff>120714</xdr:rowOff>
    </xdr:to>
    <xdr:sp macro="" textlink="">
      <xdr:nvSpPr>
        <xdr:cNvPr id="138" name="楕円 137">
          <a:extLst>
            <a:ext uri="{FF2B5EF4-FFF2-40B4-BE49-F238E27FC236}">
              <a16:creationId xmlns:a16="http://schemas.microsoft.com/office/drawing/2014/main" id="{91B683CA-6ED9-450A-98F6-899DBF2BBBD7}"/>
            </a:ext>
          </a:extLst>
        </xdr:cNvPr>
        <xdr:cNvSpPr/>
      </xdr:nvSpPr>
      <xdr:spPr>
        <a:xfrm>
          <a:off x="6921500" y="670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65475</xdr:rowOff>
    </xdr:from>
    <xdr:to>
      <xdr:col>41</xdr:col>
      <xdr:colOff>50800</xdr:colOff>
      <xdr:row>39</xdr:row>
      <xdr:rowOff>69914</xdr:rowOff>
    </xdr:to>
    <xdr:cxnSp macro="">
      <xdr:nvCxnSpPr>
        <xdr:cNvPr id="139" name="直線コネクタ 138">
          <a:extLst>
            <a:ext uri="{FF2B5EF4-FFF2-40B4-BE49-F238E27FC236}">
              <a16:creationId xmlns:a16="http://schemas.microsoft.com/office/drawing/2014/main" id="{3261A14C-3069-45EF-BC1E-4F067FDF3CB1}"/>
            </a:ext>
          </a:extLst>
        </xdr:cNvPr>
        <xdr:cNvCxnSpPr/>
      </xdr:nvCxnSpPr>
      <xdr:spPr>
        <a:xfrm flipV="1">
          <a:off x="6972300" y="6752025"/>
          <a:ext cx="889000" cy="4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55192</xdr:rowOff>
    </xdr:from>
    <xdr:ext cx="534377" cy="259045"/>
    <xdr:sp macro="" textlink="">
      <xdr:nvSpPr>
        <xdr:cNvPr id="140" name="n_1aveValue【道路】&#10;一人当たり延長">
          <a:extLst>
            <a:ext uri="{FF2B5EF4-FFF2-40B4-BE49-F238E27FC236}">
              <a16:creationId xmlns:a16="http://schemas.microsoft.com/office/drawing/2014/main" id="{65050D6D-88CC-47D1-9C24-21F31526B884}"/>
            </a:ext>
          </a:extLst>
        </xdr:cNvPr>
        <xdr:cNvSpPr txBox="1"/>
      </xdr:nvSpPr>
      <xdr:spPr>
        <a:xfrm>
          <a:off x="9359411" y="6398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65003</xdr:rowOff>
    </xdr:from>
    <xdr:ext cx="534377" cy="259045"/>
    <xdr:sp macro="" textlink="">
      <xdr:nvSpPr>
        <xdr:cNvPr id="141" name="n_2aveValue【道路】&#10;一人当たり延長">
          <a:extLst>
            <a:ext uri="{FF2B5EF4-FFF2-40B4-BE49-F238E27FC236}">
              <a16:creationId xmlns:a16="http://schemas.microsoft.com/office/drawing/2014/main" id="{1A616C70-11B7-4599-9FF4-717DB28DA54C}"/>
            </a:ext>
          </a:extLst>
        </xdr:cNvPr>
        <xdr:cNvSpPr txBox="1"/>
      </xdr:nvSpPr>
      <xdr:spPr>
        <a:xfrm>
          <a:off x="8483111" y="6408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73556</xdr:rowOff>
    </xdr:from>
    <xdr:ext cx="534377" cy="259045"/>
    <xdr:sp macro="" textlink="">
      <xdr:nvSpPr>
        <xdr:cNvPr id="142" name="n_3aveValue【道路】&#10;一人当たり延長">
          <a:extLst>
            <a:ext uri="{FF2B5EF4-FFF2-40B4-BE49-F238E27FC236}">
              <a16:creationId xmlns:a16="http://schemas.microsoft.com/office/drawing/2014/main" id="{906B4829-99AB-4564-A632-DD3D24506C36}"/>
            </a:ext>
          </a:extLst>
        </xdr:cNvPr>
        <xdr:cNvSpPr txBox="1"/>
      </xdr:nvSpPr>
      <xdr:spPr>
        <a:xfrm>
          <a:off x="7594111" y="6417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72909</xdr:rowOff>
    </xdr:from>
    <xdr:ext cx="534377" cy="259045"/>
    <xdr:sp macro="" textlink="">
      <xdr:nvSpPr>
        <xdr:cNvPr id="143" name="n_4aveValue【道路】&#10;一人当たり延長">
          <a:extLst>
            <a:ext uri="{FF2B5EF4-FFF2-40B4-BE49-F238E27FC236}">
              <a16:creationId xmlns:a16="http://schemas.microsoft.com/office/drawing/2014/main" id="{E7351846-9B51-4E55-A9F4-7BBEFB46A956}"/>
            </a:ext>
          </a:extLst>
        </xdr:cNvPr>
        <xdr:cNvSpPr txBox="1"/>
      </xdr:nvSpPr>
      <xdr:spPr>
        <a:xfrm>
          <a:off x="6705111" y="6416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94277</xdr:rowOff>
    </xdr:from>
    <xdr:ext cx="534377" cy="259045"/>
    <xdr:sp macro="" textlink="">
      <xdr:nvSpPr>
        <xdr:cNvPr id="144" name="n_1mainValue【道路】&#10;一人当たり延長">
          <a:extLst>
            <a:ext uri="{FF2B5EF4-FFF2-40B4-BE49-F238E27FC236}">
              <a16:creationId xmlns:a16="http://schemas.microsoft.com/office/drawing/2014/main" id="{9FAEF989-AAE9-4A24-80A0-8659519A699F}"/>
            </a:ext>
          </a:extLst>
        </xdr:cNvPr>
        <xdr:cNvSpPr txBox="1"/>
      </xdr:nvSpPr>
      <xdr:spPr>
        <a:xfrm>
          <a:off x="9359411" y="6780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101516</xdr:rowOff>
    </xdr:from>
    <xdr:ext cx="534377" cy="259045"/>
    <xdr:sp macro="" textlink="">
      <xdr:nvSpPr>
        <xdr:cNvPr id="145" name="n_2mainValue【道路】&#10;一人当たり延長">
          <a:extLst>
            <a:ext uri="{FF2B5EF4-FFF2-40B4-BE49-F238E27FC236}">
              <a16:creationId xmlns:a16="http://schemas.microsoft.com/office/drawing/2014/main" id="{9368A7C2-D6F3-42C2-948B-5D671FD2949D}"/>
            </a:ext>
          </a:extLst>
        </xdr:cNvPr>
        <xdr:cNvSpPr txBox="1"/>
      </xdr:nvSpPr>
      <xdr:spPr>
        <a:xfrm>
          <a:off x="8483111" y="6788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107402</xdr:rowOff>
    </xdr:from>
    <xdr:ext cx="534377" cy="259045"/>
    <xdr:sp macro="" textlink="">
      <xdr:nvSpPr>
        <xdr:cNvPr id="146" name="n_3mainValue【道路】&#10;一人当たり延長">
          <a:extLst>
            <a:ext uri="{FF2B5EF4-FFF2-40B4-BE49-F238E27FC236}">
              <a16:creationId xmlns:a16="http://schemas.microsoft.com/office/drawing/2014/main" id="{CABABDE2-DEE0-4BA3-BB11-3AFDF7B3DEA1}"/>
            </a:ext>
          </a:extLst>
        </xdr:cNvPr>
        <xdr:cNvSpPr txBox="1"/>
      </xdr:nvSpPr>
      <xdr:spPr>
        <a:xfrm>
          <a:off x="7594111" y="6793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111841</xdr:rowOff>
    </xdr:from>
    <xdr:ext cx="534377" cy="259045"/>
    <xdr:sp macro="" textlink="">
      <xdr:nvSpPr>
        <xdr:cNvPr id="147" name="n_4mainValue【道路】&#10;一人当たり延長">
          <a:extLst>
            <a:ext uri="{FF2B5EF4-FFF2-40B4-BE49-F238E27FC236}">
              <a16:creationId xmlns:a16="http://schemas.microsoft.com/office/drawing/2014/main" id="{B4AC6B3F-DC6A-4175-8730-978E6EBF94A6}"/>
            </a:ext>
          </a:extLst>
        </xdr:cNvPr>
        <xdr:cNvSpPr txBox="1"/>
      </xdr:nvSpPr>
      <xdr:spPr>
        <a:xfrm>
          <a:off x="6705111" y="6798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06835AE9-6064-44F9-917D-A986D1D1836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B8A150BE-F53A-4F35-8553-5AC06068FFB4}"/>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A91592A7-356E-497B-8DAC-74D4C35F0959}"/>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31B56653-7F7F-494F-A964-9099CDC9E0F3}"/>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C27202A4-E419-47EE-A9E4-096C077FEC48}"/>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C6B98D47-67D7-4E2E-A017-78BD65F02026}"/>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FD7D48F1-5CB3-4D8E-8455-BFCAF955DB14}"/>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97529015-7866-48F2-AE3C-CFE186A891B8}"/>
            </a:ext>
          </a:extLst>
        </xdr:cNvPr>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156" name="正方形/長方形 155">
          <a:extLst>
            <a:ext uri="{FF2B5EF4-FFF2-40B4-BE49-F238E27FC236}">
              <a16:creationId xmlns:a16="http://schemas.microsoft.com/office/drawing/2014/main" id="{D139CC4B-A678-450B-88E0-736C8BBFB82A}"/>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7" name="正方形/長方形 156">
          <a:extLst>
            <a:ext uri="{FF2B5EF4-FFF2-40B4-BE49-F238E27FC236}">
              <a16:creationId xmlns:a16="http://schemas.microsoft.com/office/drawing/2014/main" id="{3236F070-0011-4AB8-B862-8044A7B352ED}"/>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58" name="正方形/長方形 157">
          <a:extLst>
            <a:ext uri="{FF2B5EF4-FFF2-40B4-BE49-F238E27FC236}">
              <a16:creationId xmlns:a16="http://schemas.microsoft.com/office/drawing/2014/main" id="{BF07924D-3F0D-4682-A7DD-10B42F252567}"/>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59" name="正方形/長方形 158">
          <a:extLst>
            <a:ext uri="{FF2B5EF4-FFF2-40B4-BE49-F238E27FC236}">
              <a16:creationId xmlns:a16="http://schemas.microsoft.com/office/drawing/2014/main" id="{171A0397-FEE8-4F74-88AD-D515D0F208D1}"/>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0" name="正方形/長方形 159">
          <a:extLst>
            <a:ext uri="{FF2B5EF4-FFF2-40B4-BE49-F238E27FC236}">
              <a16:creationId xmlns:a16="http://schemas.microsoft.com/office/drawing/2014/main" id="{DED335D1-8573-4C5C-A08B-1D105FE93A7D}"/>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1" name="正方形/長方形 160">
          <a:extLst>
            <a:ext uri="{FF2B5EF4-FFF2-40B4-BE49-F238E27FC236}">
              <a16:creationId xmlns:a16="http://schemas.microsoft.com/office/drawing/2014/main" id="{DD4AD17C-9C1E-4EB9-96B2-B4A427D034CA}"/>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2" name="正方形/長方形 161">
          <a:extLst>
            <a:ext uri="{FF2B5EF4-FFF2-40B4-BE49-F238E27FC236}">
              <a16:creationId xmlns:a16="http://schemas.microsoft.com/office/drawing/2014/main" id="{29E4BA79-6E0E-41CE-85A9-F276110222CC}"/>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3" name="正方形/長方形 162">
          <a:extLst>
            <a:ext uri="{FF2B5EF4-FFF2-40B4-BE49-F238E27FC236}">
              <a16:creationId xmlns:a16="http://schemas.microsoft.com/office/drawing/2014/main" id="{D983DB09-810A-41C8-A0A6-86F6F02D52C1}"/>
            </a:ext>
          </a:extLst>
        </xdr:cNvPr>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164" name="正方形/長方形 163">
          <a:extLst>
            <a:ext uri="{FF2B5EF4-FFF2-40B4-BE49-F238E27FC236}">
              <a16:creationId xmlns:a16="http://schemas.microsoft.com/office/drawing/2014/main" id="{073FBAB6-92E3-4A06-BBB4-BB77524DE5EF}"/>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5" name="正方形/長方形 164">
          <a:extLst>
            <a:ext uri="{FF2B5EF4-FFF2-40B4-BE49-F238E27FC236}">
              <a16:creationId xmlns:a16="http://schemas.microsoft.com/office/drawing/2014/main" id="{5D1E41CD-ED37-44D3-B463-513465559138}"/>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6" name="正方形/長方形 165">
          <a:extLst>
            <a:ext uri="{FF2B5EF4-FFF2-40B4-BE49-F238E27FC236}">
              <a16:creationId xmlns:a16="http://schemas.microsoft.com/office/drawing/2014/main" id="{81BDBF8E-D301-462A-855A-3144A01A14BE}"/>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7" name="正方形/長方形 166">
          <a:extLst>
            <a:ext uri="{FF2B5EF4-FFF2-40B4-BE49-F238E27FC236}">
              <a16:creationId xmlns:a16="http://schemas.microsoft.com/office/drawing/2014/main" id="{A352B604-C285-48CB-A7F1-DE9138C09D6D}"/>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8" name="正方形/長方形 167">
          <a:extLst>
            <a:ext uri="{FF2B5EF4-FFF2-40B4-BE49-F238E27FC236}">
              <a16:creationId xmlns:a16="http://schemas.microsoft.com/office/drawing/2014/main" id="{E14631D6-C01D-405D-8348-35A0899FF50B}"/>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9" name="正方形/長方形 168">
          <a:extLst>
            <a:ext uri="{FF2B5EF4-FFF2-40B4-BE49-F238E27FC236}">
              <a16:creationId xmlns:a16="http://schemas.microsoft.com/office/drawing/2014/main" id="{245D3FC7-E731-4CA7-B95E-23020D96DF61}"/>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0" name="正方形/長方形 169">
          <a:extLst>
            <a:ext uri="{FF2B5EF4-FFF2-40B4-BE49-F238E27FC236}">
              <a16:creationId xmlns:a16="http://schemas.microsoft.com/office/drawing/2014/main" id="{7985F14D-E772-4C14-A073-D2FAC296CE15}"/>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1" name="正方形/長方形 170">
          <a:extLst>
            <a:ext uri="{FF2B5EF4-FFF2-40B4-BE49-F238E27FC236}">
              <a16:creationId xmlns:a16="http://schemas.microsoft.com/office/drawing/2014/main" id="{F20677E1-B67A-4160-BED5-C77BD7D46E47}"/>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2" name="テキスト ボックス 171">
          <a:extLst>
            <a:ext uri="{FF2B5EF4-FFF2-40B4-BE49-F238E27FC236}">
              <a16:creationId xmlns:a16="http://schemas.microsoft.com/office/drawing/2014/main" id="{B72D4E39-F28F-4F58-8719-0C71C25A44EC}"/>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3" name="直線コネクタ 172">
          <a:extLst>
            <a:ext uri="{FF2B5EF4-FFF2-40B4-BE49-F238E27FC236}">
              <a16:creationId xmlns:a16="http://schemas.microsoft.com/office/drawing/2014/main" id="{1A2B696B-CEF2-46FF-874A-8546FF4BAA98}"/>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4" name="テキスト ボックス 173">
          <a:extLst>
            <a:ext uri="{FF2B5EF4-FFF2-40B4-BE49-F238E27FC236}">
              <a16:creationId xmlns:a16="http://schemas.microsoft.com/office/drawing/2014/main" id="{B3D3065D-A396-428D-B812-F61C5D6E7E39}"/>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75" name="直線コネクタ 174">
          <a:extLst>
            <a:ext uri="{FF2B5EF4-FFF2-40B4-BE49-F238E27FC236}">
              <a16:creationId xmlns:a16="http://schemas.microsoft.com/office/drawing/2014/main" id="{C6988643-AA8C-40DD-9A46-D959C3C8DDE4}"/>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76" name="テキスト ボックス 175">
          <a:extLst>
            <a:ext uri="{FF2B5EF4-FFF2-40B4-BE49-F238E27FC236}">
              <a16:creationId xmlns:a16="http://schemas.microsoft.com/office/drawing/2014/main" id="{663E355B-4FCA-49CA-A069-92BD79399089}"/>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77" name="直線コネクタ 176">
          <a:extLst>
            <a:ext uri="{FF2B5EF4-FFF2-40B4-BE49-F238E27FC236}">
              <a16:creationId xmlns:a16="http://schemas.microsoft.com/office/drawing/2014/main" id="{E9B72629-8823-4553-8348-DF6816EAC8CA}"/>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78" name="テキスト ボックス 177">
          <a:extLst>
            <a:ext uri="{FF2B5EF4-FFF2-40B4-BE49-F238E27FC236}">
              <a16:creationId xmlns:a16="http://schemas.microsoft.com/office/drawing/2014/main" id="{2500A037-F4F5-45CF-93A7-0D95E45199C8}"/>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79" name="直線コネクタ 178">
          <a:extLst>
            <a:ext uri="{FF2B5EF4-FFF2-40B4-BE49-F238E27FC236}">
              <a16:creationId xmlns:a16="http://schemas.microsoft.com/office/drawing/2014/main" id="{DF4B3EC8-ED95-4446-9754-CD4DEFA95848}"/>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80" name="テキスト ボックス 179">
          <a:extLst>
            <a:ext uri="{FF2B5EF4-FFF2-40B4-BE49-F238E27FC236}">
              <a16:creationId xmlns:a16="http://schemas.microsoft.com/office/drawing/2014/main" id="{0AC466F1-D1C8-452C-9965-D6E096963B72}"/>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81" name="直線コネクタ 180">
          <a:extLst>
            <a:ext uri="{FF2B5EF4-FFF2-40B4-BE49-F238E27FC236}">
              <a16:creationId xmlns:a16="http://schemas.microsoft.com/office/drawing/2014/main" id="{665AB75C-1944-4B53-A97C-41C1DF57E704}"/>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82" name="テキスト ボックス 181">
          <a:extLst>
            <a:ext uri="{FF2B5EF4-FFF2-40B4-BE49-F238E27FC236}">
              <a16:creationId xmlns:a16="http://schemas.microsoft.com/office/drawing/2014/main" id="{54865A9E-748B-4313-9CB7-7B9E132ACA09}"/>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83" name="直線コネクタ 182">
          <a:extLst>
            <a:ext uri="{FF2B5EF4-FFF2-40B4-BE49-F238E27FC236}">
              <a16:creationId xmlns:a16="http://schemas.microsoft.com/office/drawing/2014/main" id="{38F1A3ED-857B-4D3E-8C94-86915CC22955}"/>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84" name="テキスト ボックス 183">
          <a:extLst>
            <a:ext uri="{FF2B5EF4-FFF2-40B4-BE49-F238E27FC236}">
              <a16:creationId xmlns:a16="http://schemas.microsoft.com/office/drawing/2014/main" id="{EF7F50B9-C26A-45C0-8471-F5EA99DADD55}"/>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5" name="直線コネクタ 184">
          <a:extLst>
            <a:ext uri="{FF2B5EF4-FFF2-40B4-BE49-F238E27FC236}">
              <a16:creationId xmlns:a16="http://schemas.microsoft.com/office/drawing/2014/main" id="{8900549F-7D95-4AEB-905A-E3F350995E85}"/>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86" name="テキスト ボックス 185">
          <a:extLst>
            <a:ext uri="{FF2B5EF4-FFF2-40B4-BE49-F238E27FC236}">
              <a16:creationId xmlns:a16="http://schemas.microsoft.com/office/drawing/2014/main" id="{DCCEF7B0-FE86-408B-BF59-582284612E2A}"/>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87" name="【公営住宅】&#10;有形固定資産減価償却率グラフ枠">
          <a:extLst>
            <a:ext uri="{FF2B5EF4-FFF2-40B4-BE49-F238E27FC236}">
              <a16:creationId xmlns:a16="http://schemas.microsoft.com/office/drawing/2014/main" id="{2D4C7F31-8219-4E8E-8E5C-A0D094602C71}"/>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106680</xdr:rowOff>
    </xdr:from>
    <xdr:to>
      <xdr:col>24</xdr:col>
      <xdr:colOff>62865</xdr:colOff>
      <xdr:row>86</xdr:row>
      <xdr:rowOff>114300</xdr:rowOff>
    </xdr:to>
    <xdr:cxnSp macro="">
      <xdr:nvCxnSpPr>
        <xdr:cNvPr id="188" name="直線コネクタ 187">
          <a:extLst>
            <a:ext uri="{FF2B5EF4-FFF2-40B4-BE49-F238E27FC236}">
              <a16:creationId xmlns:a16="http://schemas.microsoft.com/office/drawing/2014/main" id="{9443E2D1-977B-4F2A-82F9-28E24A345D57}"/>
            </a:ext>
          </a:extLst>
        </xdr:cNvPr>
        <xdr:cNvCxnSpPr/>
      </xdr:nvCxnSpPr>
      <xdr:spPr>
        <a:xfrm flipV="1">
          <a:off x="4634865" y="13308330"/>
          <a:ext cx="0" cy="1550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189" name="【公営住宅】&#10;有形固定資産減価償却率最小値テキスト">
          <a:extLst>
            <a:ext uri="{FF2B5EF4-FFF2-40B4-BE49-F238E27FC236}">
              <a16:creationId xmlns:a16="http://schemas.microsoft.com/office/drawing/2014/main" id="{39F6C97E-A93C-4150-85F0-02F7FB4B2115}"/>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90" name="直線コネクタ 189">
          <a:extLst>
            <a:ext uri="{FF2B5EF4-FFF2-40B4-BE49-F238E27FC236}">
              <a16:creationId xmlns:a16="http://schemas.microsoft.com/office/drawing/2014/main" id="{1D2EAB7A-B564-4BC0-8B6F-ACF0FC4C6A6C}"/>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53357</xdr:rowOff>
    </xdr:from>
    <xdr:ext cx="405111" cy="259045"/>
    <xdr:sp macro="" textlink="">
      <xdr:nvSpPr>
        <xdr:cNvPr id="191" name="【公営住宅】&#10;有形固定資産減価償却率最大値テキスト">
          <a:extLst>
            <a:ext uri="{FF2B5EF4-FFF2-40B4-BE49-F238E27FC236}">
              <a16:creationId xmlns:a16="http://schemas.microsoft.com/office/drawing/2014/main" id="{9A507B05-E35C-4AAF-927A-4863134C181B}"/>
            </a:ext>
          </a:extLst>
        </xdr:cNvPr>
        <xdr:cNvSpPr txBox="1"/>
      </xdr:nvSpPr>
      <xdr:spPr>
        <a:xfrm>
          <a:off x="4673600" y="1308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106680</xdr:rowOff>
    </xdr:from>
    <xdr:to>
      <xdr:col>24</xdr:col>
      <xdr:colOff>152400</xdr:colOff>
      <xdr:row>77</xdr:row>
      <xdr:rowOff>106680</xdr:rowOff>
    </xdr:to>
    <xdr:cxnSp macro="">
      <xdr:nvCxnSpPr>
        <xdr:cNvPr id="192" name="直線コネクタ 191">
          <a:extLst>
            <a:ext uri="{FF2B5EF4-FFF2-40B4-BE49-F238E27FC236}">
              <a16:creationId xmlns:a16="http://schemas.microsoft.com/office/drawing/2014/main" id="{DF1181F7-2AB2-403A-910E-FF987B1575CE}"/>
            </a:ext>
          </a:extLst>
        </xdr:cNvPr>
        <xdr:cNvCxnSpPr/>
      </xdr:nvCxnSpPr>
      <xdr:spPr>
        <a:xfrm>
          <a:off x="4546600" y="1330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144797</xdr:rowOff>
    </xdr:from>
    <xdr:ext cx="405111" cy="259045"/>
    <xdr:sp macro="" textlink="">
      <xdr:nvSpPr>
        <xdr:cNvPr id="193" name="【公営住宅】&#10;有形固定資産減価償却率平均値テキスト">
          <a:extLst>
            <a:ext uri="{FF2B5EF4-FFF2-40B4-BE49-F238E27FC236}">
              <a16:creationId xmlns:a16="http://schemas.microsoft.com/office/drawing/2014/main" id="{03887656-EF7B-4F68-A478-FBB2A3F67B04}"/>
            </a:ext>
          </a:extLst>
        </xdr:cNvPr>
        <xdr:cNvSpPr txBox="1"/>
      </xdr:nvSpPr>
      <xdr:spPr>
        <a:xfrm>
          <a:off x="4673600" y="14032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166370</xdr:rowOff>
    </xdr:from>
    <xdr:to>
      <xdr:col>24</xdr:col>
      <xdr:colOff>114300</xdr:colOff>
      <xdr:row>82</xdr:row>
      <xdr:rowOff>96520</xdr:rowOff>
    </xdr:to>
    <xdr:sp macro="" textlink="">
      <xdr:nvSpPr>
        <xdr:cNvPr id="194" name="フローチャート: 判断 193">
          <a:extLst>
            <a:ext uri="{FF2B5EF4-FFF2-40B4-BE49-F238E27FC236}">
              <a16:creationId xmlns:a16="http://schemas.microsoft.com/office/drawing/2014/main" id="{D84B127A-4C74-4705-B110-099EA192928B}"/>
            </a:ext>
          </a:extLst>
        </xdr:cNvPr>
        <xdr:cNvSpPr/>
      </xdr:nvSpPr>
      <xdr:spPr>
        <a:xfrm>
          <a:off x="4584700" y="1405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153036</xdr:rowOff>
    </xdr:from>
    <xdr:to>
      <xdr:col>20</xdr:col>
      <xdr:colOff>38100</xdr:colOff>
      <xdr:row>83</xdr:row>
      <xdr:rowOff>83186</xdr:rowOff>
    </xdr:to>
    <xdr:sp macro="" textlink="">
      <xdr:nvSpPr>
        <xdr:cNvPr id="195" name="フローチャート: 判断 194">
          <a:extLst>
            <a:ext uri="{FF2B5EF4-FFF2-40B4-BE49-F238E27FC236}">
              <a16:creationId xmlns:a16="http://schemas.microsoft.com/office/drawing/2014/main" id="{B6ACA410-FF18-4083-8242-7F87299D6D05}"/>
            </a:ext>
          </a:extLst>
        </xdr:cNvPr>
        <xdr:cNvSpPr/>
      </xdr:nvSpPr>
      <xdr:spPr>
        <a:xfrm>
          <a:off x="3746500" y="1421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120650</xdr:rowOff>
    </xdr:from>
    <xdr:to>
      <xdr:col>15</xdr:col>
      <xdr:colOff>101600</xdr:colOff>
      <xdr:row>83</xdr:row>
      <xdr:rowOff>50800</xdr:rowOff>
    </xdr:to>
    <xdr:sp macro="" textlink="">
      <xdr:nvSpPr>
        <xdr:cNvPr id="196" name="フローチャート: 判断 195">
          <a:extLst>
            <a:ext uri="{FF2B5EF4-FFF2-40B4-BE49-F238E27FC236}">
              <a16:creationId xmlns:a16="http://schemas.microsoft.com/office/drawing/2014/main" id="{F7B8E36D-A34F-44D5-B282-3322EC4D3FA4}"/>
            </a:ext>
          </a:extLst>
        </xdr:cNvPr>
        <xdr:cNvSpPr/>
      </xdr:nvSpPr>
      <xdr:spPr>
        <a:xfrm>
          <a:off x="2857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95886</xdr:rowOff>
    </xdr:from>
    <xdr:to>
      <xdr:col>10</xdr:col>
      <xdr:colOff>165100</xdr:colOff>
      <xdr:row>83</xdr:row>
      <xdr:rowOff>26036</xdr:rowOff>
    </xdr:to>
    <xdr:sp macro="" textlink="">
      <xdr:nvSpPr>
        <xdr:cNvPr id="197" name="フローチャート: 判断 196">
          <a:extLst>
            <a:ext uri="{FF2B5EF4-FFF2-40B4-BE49-F238E27FC236}">
              <a16:creationId xmlns:a16="http://schemas.microsoft.com/office/drawing/2014/main" id="{9D9F8821-CEC1-4693-8EB8-FAFEF7DF5089}"/>
            </a:ext>
          </a:extLst>
        </xdr:cNvPr>
        <xdr:cNvSpPr/>
      </xdr:nvSpPr>
      <xdr:spPr>
        <a:xfrm>
          <a:off x="19685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63500</xdr:rowOff>
    </xdr:from>
    <xdr:to>
      <xdr:col>6</xdr:col>
      <xdr:colOff>38100</xdr:colOff>
      <xdr:row>82</xdr:row>
      <xdr:rowOff>165100</xdr:rowOff>
    </xdr:to>
    <xdr:sp macro="" textlink="">
      <xdr:nvSpPr>
        <xdr:cNvPr id="198" name="フローチャート: 判断 197">
          <a:extLst>
            <a:ext uri="{FF2B5EF4-FFF2-40B4-BE49-F238E27FC236}">
              <a16:creationId xmlns:a16="http://schemas.microsoft.com/office/drawing/2014/main" id="{95889A84-6B9E-4FE7-A1B6-C85EBE7C2C2A}"/>
            </a:ext>
          </a:extLst>
        </xdr:cNvPr>
        <xdr:cNvSpPr/>
      </xdr:nvSpPr>
      <xdr:spPr>
        <a:xfrm>
          <a:off x="1079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9" name="テキスト ボックス 198">
          <a:extLst>
            <a:ext uri="{FF2B5EF4-FFF2-40B4-BE49-F238E27FC236}">
              <a16:creationId xmlns:a16="http://schemas.microsoft.com/office/drawing/2014/main" id="{2DA3C698-DF5E-49F7-A47A-C0ABBDAB915E}"/>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0" name="テキスト ボックス 199">
          <a:extLst>
            <a:ext uri="{FF2B5EF4-FFF2-40B4-BE49-F238E27FC236}">
              <a16:creationId xmlns:a16="http://schemas.microsoft.com/office/drawing/2014/main" id="{EF8900A6-3518-4D29-BB1E-E03E674A9E8E}"/>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1" name="テキスト ボックス 200">
          <a:extLst>
            <a:ext uri="{FF2B5EF4-FFF2-40B4-BE49-F238E27FC236}">
              <a16:creationId xmlns:a16="http://schemas.microsoft.com/office/drawing/2014/main" id="{F73507F9-E3C8-4D53-90EA-55529E5D3709}"/>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2" name="テキスト ボックス 201">
          <a:extLst>
            <a:ext uri="{FF2B5EF4-FFF2-40B4-BE49-F238E27FC236}">
              <a16:creationId xmlns:a16="http://schemas.microsoft.com/office/drawing/2014/main" id="{B416EFF5-AFA3-4D54-8221-15EA9BE26309}"/>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3" name="テキスト ボックス 202">
          <a:extLst>
            <a:ext uri="{FF2B5EF4-FFF2-40B4-BE49-F238E27FC236}">
              <a16:creationId xmlns:a16="http://schemas.microsoft.com/office/drawing/2014/main" id="{5DF127F2-A21B-411A-BAE4-315BD21B8166}"/>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8255</xdr:rowOff>
    </xdr:from>
    <xdr:to>
      <xdr:col>24</xdr:col>
      <xdr:colOff>114300</xdr:colOff>
      <xdr:row>81</xdr:row>
      <xdr:rowOff>109855</xdr:rowOff>
    </xdr:to>
    <xdr:sp macro="" textlink="">
      <xdr:nvSpPr>
        <xdr:cNvPr id="204" name="楕円 203">
          <a:extLst>
            <a:ext uri="{FF2B5EF4-FFF2-40B4-BE49-F238E27FC236}">
              <a16:creationId xmlns:a16="http://schemas.microsoft.com/office/drawing/2014/main" id="{5D005AB1-BD0B-452C-BF25-40DDAC38C0E8}"/>
            </a:ext>
          </a:extLst>
        </xdr:cNvPr>
        <xdr:cNvSpPr/>
      </xdr:nvSpPr>
      <xdr:spPr>
        <a:xfrm>
          <a:off x="4584700" y="1389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31132</xdr:rowOff>
    </xdr:from>
    <xdr:ext cx="405111" cy="259045"/>
    <xdr:sp macro="" textlink="">
      <xdr:nvSpPr>
        <xdr:cNvPr id="205" name="【公営住宅】&#10;有形固定資産減価償却率該当値テキスト">
          <a:extLst>
            <a:ext uri="{FF2B5EF4-FFF2-40B4-BE49-F238E27FC236}">
              <a16:creationId xmlns:a16="http://schemas.microsoft.com/office/drawing/2014/main" id="{780B0342-D2E1-4BA7-A22C-DEC57C77DB13}"/>
            </a:ext>
          </a:extLst>
        </xdr:cNvPr>
        <xdr:cNvSpPr txBox="1"/>
      </xdr:nvSpPr>
      <xdr:spPr>
        <a:xfrm>
          <a:off x="4673600" y="1374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160655</xdr:rowOff>
    </xdr:from>
    <xdr:to>
      <xdr:col>20</xdr:col>
      <xdr:colOff>38100</xdr:colOff>
      <xdr:row>81</xdr:row>
      <xdr:rowOff>90805</xdr:rowOff>
    </xdr:to>
    <xdr:sp macro="" textlink="">
      <xdr:nvSpPr>
        <xdr:cNvPr id="206" name="楕円 205">
          <a:extLst>
            <a:ext uri="{FF2B5EF4-FFF2-40B4-BE49-F238E27FC236}">
              <a16:creationId xmlns:a16="http://schemas.microsoft.com/office/drawing/2014/main" id="{C430579C-61CD-46CD-A703-77C2B42EF6AF}"/>
            </a:ext>
          </a:extLst>
        </xdr:cNvPr>
        <xdr:cNvSpPr/>
      </xdr:nvSpPr>
      <xdr:spPr>
        <a:xfrm>
          <a:off x="3746500" y="1387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40005</xdr:rowOff>
    </xdr:from>
    <xdr:to>
      <xdr:col>24</xdr:col>
      <xdr:colOff>63500</xdr:colOff>
      <xdr:row>81</xdr:row>
      <xdr:rowOff>59055</xdr:rowOff>
    </xdr:to>
    <xdr:cxnSp macro="">
      <xdr:nvCxnSpPr>
        <xdr:cNvPr id="207" name="直線コネクタ 206">
          <a:extLst>
            <a:ext uri="{FF2B5EF4-FFF2-40B4-BE49-F238E27FC236}">
              <a16:creationId xmlns:a16="http://schemas.microsoft.com/office/drawing/2014/main" id="{35E16753-6881-4F57-A414-5820B6F9D7A8}"/>
            </a:ext>
          </a:extLst>
        </xdr:cNvPr>
        <xdr:cNvCxnSpPr/>
      </xdr:nvCxnSpPr>
      <xdr:spPr>
        <a:xfrm>
          <a:off x="3797300" y="13927455"/>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166370</xdr:rowOff>
    </xdr:from>
    <xdr:to>
      <xdr:col>15</xdr:col>
      <xdr:colOff>101600</xdr:colOff>
      <xdr:row>81</xdr:row>
      <xdr:rowOff>96520</xdr:rowOff>
    </xdr:to>
    <xdr:sp macro="" textlink="">
      <xdr:nvSpPr>
        <xdr:cNvPr id="208" name="楕円 207">
          <a:extLst>
            <a:ext uri="{FF2B5EF4-FFF2-40B4-BE49-F238E27FC236}">
              <a16:creationId xmlns:a16="http://schemas.microsoft.com/office/drawing/2014/main" id="{13B5558E-F726-4F4D-A37B-02318D90E7AF}"/>
            </a:ext>
          </a:extLst>
        </xdr:cNvPr>
        <xdr:cNvSpPr/>
      </xdr:nvSpPr>
      <xdr:spPr>
        <a:xfrm>
          <a:off x="2857500" y="1388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40005</xdr:rowOff>
    </xdr:from>
    <xdr:to>
      <xdr:col>19</xdr:col>
      <xdr:colOff>177800</xdr:colOff>
      <xdr:row>81</xdr:row>
      <xdr:rowOff>45720</xdr:rowOff>
    </xdr:to>
    <xdr:cxnSp macro="">
      <xdr:nvCxnSpPr>
        <xdr:cNvPr id="209" name="直線コネクタ 208">
          <a:extLst>
            <a:ext uri="{FF2B5EF4-FFF2-40B4-BE49-F238E27FC236}">
              <a16:creationId xmlns:a16="http://schemas.microsoft.com/office/drawing/2014/main" id="{D836A8F3-2E81-4D92-BA78-F8A0691B2968}"/>
            </a:ext>
          </a:extLst>
        </xdr:cNvPr>
        <xdr:cNvCxnSpPr/>
      </xdr:nvCxnSpPr>
      <xdr:spPr>
        <a:xfrm flipV="1">
          <a:off x="2908300" y="1392745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141605</xdr:rowOff>
    </xdr:from>
    <xdr:to>
      <xdr:col>10</xdr:col>
      <xdr:colOff>165100</xdr:colOff>
      <xdr:row>81</xdr:row>
      <xdr:rowOff>71755</xdr:rowOff>
    </xdr:to>
    <xdr:sp macro="" textlink="">
      <xdr:nvSpPr>
        <xdr:cNvPr id="210" name="楕円 209">
          <a:extLst>
            <a:ext uri="{FF2B5EF4-FFF2-40B4-BE49-F238E27FC236}">
              <a16:creationId xmlns:a16="http://schemas.microsoft.com/office/drawing/2014/main" id="{DA21E99E-52E5-4DB3-AFCD-690D9D2D8527}"/>
            </a:ext>
          </a:extLst>
        </xdr:cNvPr>
        <xdr:cNvSpPr/>
      </xdr:nvSpPr>
      <xdr:spPr>
        <a:xfrm>
          <a:off x="1968500" y="1385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20955</xdr:rowOff>
    </xdr:from>
    <xdr:to>
      <xdr:col>15</xdr:col>
      <xdr:colOff>50800</xdr:colOff>
      <xdr:row>81</xdr:row>
      <xdr:rowOff>45720</xdr:rowOff>
    </xdr:to>
    <xdr:cxnSp macro="">
      <xdr:nvCxnSpPr>
        <xdr:cNvPr id="211" name="直線コネクタ 210">
          <a:extLst>
            <a:ext uri="{FF2B5EF4-FFF2-40B4-BE49-F238E27FC236}">
              <a16:creationId xmlns:a16="http://schemas.microsoft.com/office/drawing/2014/main" id="{791DC1BE-D8F7-4E4F-B781-03739B1CC01D}"/>
            </a:ext>
          </a:extLst>
        </xdr:cNvPr>
        <xdr:cNvCxnSpPr/>
      </xdr:nvCxnSpPr>
      <xdr:spPr>
        <a:xfrm>
          <a:off x="2019300" y="1390840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137795</xdr:rowOff>
    </xdr:from>
    <xdr:to>
      <xdr:col>6</xdr:col>
      <xdr:colOff>38100</xdr:colOff>
      <xdr:row>81</xdr:row>
      <xdr:rowOff>67945</xdr:rowOff>
    </xdr:to>
    <xdr:sp macro="" textlink="">
      <xdr:nvSpPr>
        <xdr:cNvPr id="212" name="楕円 211">
          <a:extLst>
            <a:ext uri="{FF2B5EF4-FFF2-40B4-BE49-F238E27FC236}">
              <a16:creationId xmlns:a16="http://schemas.microsoft.com/office/drawing/2014/main" id="{11F04A39-F79E-435F-B3B6-093D2DE0C5CD}"/>
            </a:ext>
          </a:extLst>
        </xdr:cNvPr>
        <xdr:cNvSpPr/>
      </xdr:nvSpPr>
      <xdr:spPr>
        <a:xfrm>
          <a:off x="1079500" y="1385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17145</xdr:rowOff>
    </xdr:from>
    <xdr:to>
      <xdr:col>10</xdr:col>
      <xdr:colOff>114300</xdr:colOff>
      <xdr:row>81</xdr:row>
      <xdr:rowOff>20955</xdr:rowOff>
    </xdr:to>
    <xdr:cxnSp macro="">
      <xdr:nvCxnSpPr>
        <xdr:cNvPr id="213" name="直線コネクタ 212">
          <a:extLst>
            <a:ext uri="{FF2B5EF4-FFF2-40B4-BE49-F238E27FC236}">
              <a16:creationId xmlns:a16="http://schemas.microsoft.com/office/drawing/2014/main" id="{1B7BD1FD-5D60-4EFD-AEB6-A7C44133AF87}"/>
            </a:ext>
          </a:extLst>
        </xdr:cNvPr>
        <xdr:cNvCxnSpPr/>
      </xdr:nvCxnSpPr>
      <xdr:spPr>
        <a:xfrm>
          <a:off x="1130300" y="1390459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74313</xdr:rowOff>
    </xdr:from>
    <xdr:ext cx="405111" cy="259045"/>
    <xdr:sp macro="" textlink="">
      <xdr:nvSpPr>
        <xdr:cNvPr id="214" name="n_1aveValue【公営住宅】&#10;有形固定資産減価償却率">
          <a:extLst>
            <a:ext uri="{FF2B5EF4-FFF2-40B4-BE49-F238E27FC236}">
              <a16:creationId xmlns:a16="http://schemas.microsoft.com/office/drawing/2014/main" id="{E5FC2CC7-2058-45C1-A72B-4D62C02DC403}"/>
            </a:ext>
          </a:extLst>
        </xdr:cNvPr>
        <xdr:cNvSpPr txBox="1"/>
      </xdr:nvSpPr>
      <xdr:spPr>
        <a:xfrm>
          <a:off x="3582044" y="14304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41927</xdr:rowOff>
    </xdr:from>
    <xdr:ext cx="405111" cy="259045"/>
    <xdr:sp macro="" textlink="">
      <xdr:nvSpPr>
        <xdr:cNvPr id="215" name="n_2aveValue【公営住宅】&#10;有形固定資産減価償却率">
          <a:extLst>
            <a:ext uri="{FF2B5EF4-FFF2-40B4-BE49-F238E27FC236}">
              <a16:creationId xmlns:a16="http://schemas.microsoft.com/office/drawing/2014/main" id="{B6A89E63-BE71-4D1B-A7C5-D1704D2680B5}"/>
            </a:ext>
          </a:extLst>
        </xdr:cNvPr>
        <xdr:cNvSpPr txBox="1"/>
      </xdr:nvSpPr>
      <xdr:spPr>
        <a:xfrm>
          <a:off x="2705744" y="1427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17163</xdr:rowOff>
    </xdr:from>
    <xdr:ext cx="405111" cy="259045"/>
    <xdr:sp macro="" textlink="">
      <xdr:nvSpPr>
        <xdr:cNvPr id="216" name="n_3aveValue【公営住宅】&#10;有形固定資産減価償却率">
          <a:extLst>
            <a:ext uri="{FF2B5EF4-FFF2-40B4-BE49-F238E27FC236}">
              <a16:creationId xmlns:a16="http://schemas.microsoft.com/office/drawing/2014/main" id="{4BBCFF67-A608-4AE6-8D49-EBE5E65408BB}"/>
            </a:ext>
          </a:extLst>
        </xdr:cNvPr>
        <xdr:cNvSpPr txBox="1"/>
      </xdr:nvSpPr>
      <xdr:spPr>
        <a:xfrm>
          <a:off x="1816744" y="1424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156227</xdr:rowOff>
    </xdr:from>
    <xdr:ext cx="405111" cy="259045"/>
    <xdr:sp macro="" textlink="">
      <xdr:nvSpPr>
        <xdr:cNvPr id="217" name="n_4aveValue【公営住宅】&#10;有形固定資産減価償却率">
          <a:extLst>
            <a:ext uri="{FF2B5EF4-FFF2-40B4-BE49-F238E27FC236}">
              <a16:creationId xmlns:a16="http://schemas.microsoft.com/office/drawing/2014/main" id="{0CA96916-D1E5-4700-8DDD-21801EB43490}"/>
            </a:ext>
          </a:extLst>
        </xdr:cNvPr>
        <xdr:cNvSpPr txBox="1"/>
      </xdr:nvSpPr>
      <xdr:spPr>
        <a:xfrm>
          <a:off x="927744" y="1421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107332</xdr:rowOff>
    </xdr:from>
    <xdr:ext cx="405111" cy="259045"/>
    <xdr:sp macro="" textlink="">
      <xdr:nvSpPr>
        <xdr:cNvPr id="218" name="n_1mainValue【公営住宅】&#10;有形固定資産減価償却率">
          <a:extLst>
            <a:ext uri="{FF2B5EF4-FFF2-40B4-BE49-F238E27FC236}">
              <a16:creationId xmlns:a16="http://schemas.microsoft.com/office/drawing/2014/main" id="{3E0C8DF4-9948-4DD0-AA96-0C901F9D43BA}"/>
            </a:ext>
          </a:extLst>
        </xdr:cNvPr>
        <xdr:cNvSpPr txBox="1"/>
      </xdr:nvSpPr>
      <xdr:spPr>
        <a:xfrm>
          <a:off x="3582044" y="13651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113047</xdr:rowOff>
    </xdr:from>
    <xdr:ext cx="405111" cy="259045"/>
    <xdr:sp macro="" textlink="">
      <xdr:nvSpPr>
        <xdr:cNvPr id="219" name="n_2mainValue【公営住宅】&#10;有形固定資産減価償却率">
          <a:extLst>
            <a:ext uri="{FF2B5EF4-FFF2-40B4-BE49-F238E27FC236}">
              <a16:creationId xmlns:a16="http://schemas.microsoft.com/office/drawing/2014/main" id="{814E11E8-26E3-487D-9A5A-B8F748CA3C64}"/>
            </a:ext>
          </a:extLst>
        </xdr:cNvPr>
        <xdr:cNvSpPr txBox="1"/>
      </xdr:nvSpPr>
      <xdr:spPr>
        <a:xfrm>
          <a:off x="2705744" y="1365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88282</xdr:rowOff>
    </xdr:from>
    <xdr:ext cx="405111" cy="259045"/>
    <xdr:sp macro="" textlink="">
      <xdr:nvSpPr>
        <xdr:cNvPr id="220" name="n_3mainValue【公営住宅】&#10;有形固定資産減価償却率">
          <a:extLst>
            <a:ext uri="{FF2B5EF4-FFF2-40B4-BE49-F238E27FC236}">
              <a16:creationId xmlns:a16="http://schemas.microsoft.com/office/drawing/2014/main" id="{5EE090A4-2933-44ED-95D8-5D74E3E7280F}"/>
            </a:ext>
          </a:extLst>
        </xdr:cNvPr>
        <xdr:cNvSpPr txBox="1"/>
      </xdr:nvSpPr>
      <xdr:spPr>
        <a:xfrm>
          <a:off x="1816744" y="1363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84472</xdr:rowOff>
    </xdr:from>
    <xdr:ext cx="405111" cy="259045"/>
    <xdr:sp macro="" textlink="">
      <xdr:nvSpPr>
        <xdr:cNvPr id="221" name="n_4mainValue【公営住宅】&#10;有形固定資産減価償却率">
          <a:extLst>
            <a:ext uri="{FF2B5EF4-FFF2-40B4-BE49-F238E27FC236}">
              <a16:creationId xmlns:a16="http://schemas.microsoft.com/office/drawing/2014/main" id="{C3E0259C-18E9-422D-9197-A31D4C91A08F}"/>
            </a:ext>
          </a:extLst>
        </xdr:cNvPr>
        <xdr:cNvSpPr txBox="1"/>
      </xdr:nvSpPr>
      <xdr:spPr>
        <a:xfrm>
          <a:off x="927744" y="1362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2" name="正方形/長方形 221">
          <a:extLst>
            <a:ext uri="{FF2B5EF4-FFF2-40B4-BE49-F238E27FC236}">
              <a16:creationId xmlns:a16="http://schemas.microsoft.com/office/drawing/2014/main" id="{F2382503-53FB-414A-9903-7B28BFDEE367}"/>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3" name="正方形/長方形 222">
          <a:extLst>
            <a:ext uri="{FF2B5EF4-FFF2-40B4-BE49-F238E27FC236}">
              <a16:creationId xmlns:a16="http://schemas.microsoft.com/office/drawing/2014/main" id="{726B7F93-06C6-4943-8BFB-A25386EF4C8E}"/>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4" name="正方形/長方形 223">
          <a:extLst>
            <a:ext uri="{FF2B5EF4-FFF2-40B4-BE49-F238E27FC236}">
              <a16:creationId xmlns:a16="http://schemas.microsoft.com/office/drawing/2014/main" id="{91D2FB45-11F6-474C-A6AF-58F84341E112}"/>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5" name="正方形/長方形 224">
          <a:extLst>
            <a:ext uri="{FF2B5EF4-FFF2-40B4-BE49-F238E27FC236}">
              <a16:creationId xmlns:a16="http://schemas.microsoft.com/office/drawing/2014/main" id="{6DD3638F-C8BC-42E7-BEED-C8864C018779}"/>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6" name="正方形/長方形 225">
          <a:extLst>
            <a:ext uri="{FF2B5EF4-FFF2-40B4-BE49-F238E27FC236}">
              <a16:creationId xmlns:a16="http://schemas.microsoft.com/office/drawing/2014/main" id="{ED589679-9294-4B7B-8EF7-9708876A6985}"/>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7" name="正方形/長方形 226">
          <a:extLst>
            <a:ext uri="{FF2B5EF4-FFF2-40B4-BE49-F238E27FC236}">
              <a16:creationId xmlns:a16="http://schemas.microsoft.com/office/drawing/2014/main" id="{060DB53B-641A-4B96-8A40-6A2B98837C64}"/>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8" name="正方形/長方形 227">
          <a:extLst>
            <a:ext uri="{FF2B5EF4-FFF2-40B4-BE49-F238E27FC236}">
              <a16:creationId xmlns:a16="http://schemas.microsoft.com/office/drawing/2014/main" id="{A656FECC-D734-4D0E-8BD8-55325441BE3D}"/>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9" name="正方形/長方形 228">
          <a:extLst>
            <a:ext uri="{FF2B5EF4-FFF2-40B4-BE49-F238E27FC236}">
              <a16:creationId xmlns:a16="http://schemas.microsoft.com/office/drawing/2014/main" id="{86346876-D439-46EB-B008-880D193A342F}"/>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0" name="テキスト ボックス 229">
          <a:extLst>
            <a:ext uri="{FF2B5EF4-FFF2-40B4-BE49-F238E27FC236}">
              <a16:creationId xmlns:a16="http://schemas.microsoft.com/office/drawing/2014/main" id="{44DF51CC-0536-4AFE-94EB-E490F07261E3}"/>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1" name="直線コネクタ 230">
          <a:extLst>
            <a:ext uri="{FF2B5EF4-FFF2-40B4-BE49-F238E27FC236}">
              <a16:creationId xmlns:a16="http://schemas.microsoft.com/office/drawing/2014/main" id="{BED63D51-10CE-45C1-80BB-A4EC7CB7D495}"/>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32" name="直線コネクタ 231">
          <a:extLst>
            <a:ext uri="{FF2B5EF4-FFF2-40B4-BE49-F238E27FC236}">
              <a16:creationId xmlns:a16="http://schemas.microsoft.com/office/drawing/2014/main" id="{25FE8BD4-0945-49BE-925D-EDCBB39C3862}"/>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33" name="テキスト ボックス 232">
          <a:extLst>
            <a:ext uri="{FF2B5EF4-FFF2-40B4-BE49-F238E27FC236}">
              <a16:creationId xmlns:a16="http://schemas.microsoft.com/office/drawing/2014/main" id="{851AF42A-9ACD-425D-AF29-828B646E3463}"/>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34" name="直線コネクタ 233">
          <a:extLst>
            <a:ext uri="{FF2B5EF4-FFF2-40B4-BE49-F238E27FC236}">
              <a16:creationId xmlns:a16="http://schemas.microsoft.com/office/drawing/2014/main" id="{E7480C07-BD51-4CA5-9E3E-72DD5FB6F9D6}"/>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35" name="テキスト ボックス 234">
          <a:extLst>
            <a:ext uri="{FF2B5EF4-FFF2-40B4-BE49-F238E27FC236}">
              <a16:creationId xmlns:a16="http://schemas.microsoft.com/office/drawing/2014/main" id="{30AAFDFD-FA0E-4F68-8D91-BF3DBABD3989}"/>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36" name="直線コネクタ 235">
          <a:extLst>
            <a:ext uri="{FF2B5EF4-FFF2-40B4-BE49-F238E27FC236}">
              <a16:creationId xmlns:a16="http://schemas.microsoft.com/office/drawing/2014/main" id="{0C9C3797-6D38-4651-B855-D9A4ACD153AE}"/>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37" name="テキスト ボックス 236">
          <a:extLst>
            <a:ext uri="{FF2B5EF4-FFF2-40B4-BE49-F238E27FC236}">
              <a16:creationId xmlns:a16="http://schemas.microsoft.com/office/drawing/2014/main" id="{660D17BA-F5CF-49D2-BA29-910190043DC5}"/>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38" name="直線コネクタ 237">
          <a:extLst>
            <a:ext uri="{FF2B5EF4-FFF2-40B4-BE49-F238E27FC236}">
              <a16:creationId xmlns:a16="http://schemas.microsoft.com/office/drawing/2014/main" id="{9FE4EC2F-7CB6-410C-ABD9-A6E42F51287F}"/>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39" name="テキスト ボックス 238">
          <a:extLst>
            <a:ext uri="{FF2B5EF4-FFF2-40B4-BE49-F238E27FC236}">
              <a16:creationId xmlns:a16="http://schemas.microsoft.com/office/drawing/2014/main" id="{53187875-2FC4-4161-BBD0-DE1FC402BD09}"/>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0" name="直線コネクタ 239">
          <a:extLst>
            <a:ext uri="{FF2B5EF4-FFF2-40B4-BE49-F238E27FC236}">
              <a16:creationId xmlns:a16="http://schemas.microsoft.com/office/drawing/2014/main" id="{B48EF72C-77C2-48DE-94C5-767B7E97D79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1" name="テキスト ボックス 240">
          <a:extLst>
            <a:ext uri="{FF2B5EF4-FFF2-40B4-BE49-F238E27FC236}">
              <a16:creationId xmlns:a16="http://schemas.microsoft.com/office/drawing/2014/main" id="{15725C93-CE65-49CE-9135-233C97EB953B}"/>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2" name="【公営住宅】&#10;一人当たり面積グラフ枠">
          <a:extLst>
            <a:ext uri="{FF2B5EF4-FFF2-40B4-BE49-F238E27FC236}">
              <a16:creationId xmlns:a16="http://schemas.microsoft.com/office/drawing/2014/main" id="{29CB77F3-289A-4AAD-AB02-A68DC5C09152}"/>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130454</xdr:rowOff>
    </xdr:from>
    <xdr:to>
      <xdr:col>54</xdr:col>
      <xdr:colOff>189865</xdr:colOff>
      <xdr:row>86</xdr:row>
      <xdr:rowOff>12954</xdr:rowOff>
    </xdr:to>
    <xdr:cxnSp macro="">
      <xdr:nvCxnSpPr>
        <xdr:cNvPr id="243" name="直線コネクタ 242">
          <a:extLst>
            <a:ext uri="{FF2B5EF4-FFF2-40B4-BE49-F238E27FC236}">
              <a16:creationId xmlns:a16="http://schemas.microsoft.com/office/drawing/2014/main" id="{82496654-D800-4254-9671-52CFE96AFEC6}"/>
            </a:ext>
          </a:extLst>
        </xdr:cNvPr>
        <xdr:cNvCxnSpPr/>
      </xdr:nvCxnSpPr>
      <xdr:spPr>
        <a:xfrm flipV="1">
          <a:off x="10476865" y="13332104"/>
          <a:ext cx="0" cy="1425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16781</xdr:rowOff>
    </xdr:from>
    <xdr:ext cx="469744" cy="259045"/>
    <xdr:sp macro="" textlink="">
      <xdr:nvSpPr>
        <xdr:cNvPr id="244" name="【公営住宅】&#10;一人当たり面積最小値テキスト">
          <a:extLst>
            <a:ext uri="{FF2B5EF4-FFF2-40B4-BE49-F238E27FC236}">
              <a16:creationId xmlns:a16="http://schemas.microsoft.com/office/drawing/2014/main" id="{733F0D53-9108-49A8-A71C-074FC8EEA937}"/>
            </a:ext>
          </a:extLst>
        </xdr:cNvPr>
        <xdr:cNvSpPr txBox="1"/>
      </xdr:nvSpPr>
      <xdr:spPr>
        <a:xfrm>
          <a:off x="10515600" y="14761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12954</xdr:rowOff>
    </xdr:from>
    <xdr:to>
      <xdr:col>55</xdr:col>
      <xdr:colOff>88900</xdr:colOff>
      <xdr:row>86</xdr:row>
      <xdr:rowOff>12954</xdr:rowOff>
    </xdr:to>
    <xdr:cxnSp macro="">
      <xdr:nvCxnSpPr>
        <xdr:cNvPr id="245" name="直線コネクタ 244">
          <a:extLst>
            <a:ext uri="{FF2B5EF4-FFF2-40B4-BE49-F238E27FC236}">
              <a16:creationId xmlns:a16="http://schemas.microsoft.com/office/drawing/2014/main" id="{B6494F1D-0F8D-4E68-9753-A840F9EEFCDB}"/>
            </a:ext>
          </a:extLst>
        </xdr:cNvPr>
        <xdr:cNvCxnSpPr/>
      </xdr:nvCxnSpPr>
      <xdr:spPr>
        <a:xfrm>
          <a:off x="10388600" y="14757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77131</xdr:rowOff>
    </xdr:from>
    <xdr:ext cx="469744" cy="259045"/>
    <xdr:sp macro="" textlink="">
      <xdr:nvSpPr>
        <xdr:cNvPr id="246" name="【公営住宅】&#10;一人当たり面積最大値テキスト">
          <a:extLst>
            <a:ext uri="{FF2B5EF4-FFF2-40B4-BE49-F238E27FC236}">
              <a16:creationId xmlns:a16="http://schemas.microsoft.com/office/drawing/2014/main" id="{692BBF79-D0CF-4E40-9395-10682CA0D5D0}"/>
            </a:ext>
          </a:extLst>
        </xdr:cNvPr>
        <xdr:cNvSpPr txBox="1"/>
      </xdr:nvSpPr>
      <xdr:spPr>
        <a:xfrm>
          <a:off x="10515600" y="13107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130454</xdr:rowOff>
    </xdr:from>
    <xdr:to>
      <xdr:col>55</xdr:col>
      <xdr:colOff>88900</xdr:colOff>
      <xdr:row>77</xdr:row>
      <xdr:rowOff>130454</xdr:rowOff>
    </xdr:to>
    <xdr:cxnSp macro="">
      <xdr:nvCxnSpPr>
        <xdr:cNvPr id="247" name="直線コネクタ 246">
          <a:extLst>
            <a:ext uri="{FF2B5EF4-FFF2-40B4-BE49-F238E27FC236}">
              <a16:creationId xmlns:a16="http://schemas.microsoft.com/office/drawing/2014/main" id="{FFEFBD28-DFFD-41C8-97EC-C940E467442D}"/>
            </a:ext>
          </a:extLst>
        </xdr:cNvPr>
        <xdr:cNvCxnSpPr/>
      </xdr:nvCxnSpPr>
      <xdr:spPr>
        <a:xfrm>
          <a:off x="10388600" y="13332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155464</xdr:rowOff>
    </xdr:from>
    <xdr:ext cx="469744" cy="259045"/>
    <xdr:sp macro="" textlink="">
      <xdr:nvSpPr>
        <xdr:cNvPr id="248" name="【公営住宅】&#10;一人当たり面積平均値テキスト">
          <a:extLst>
            <a:ext uri="{FF2B5EF4-FFF2-40B4-BE49-F238E27FC236}">
              <a16:creationId xmlns:a16="http://schemas.microsoft.com/office/drawing/2014/main" id="{272D5602-9449-4F80-9F45-A09335DDC01D}"/>
            </a:ext>
          </a:extLst>
        </xdr:cNvPr>
        <xdr:cNvSpPr txBox="1"/>
      </xdr:nvSpPr>
      <xdr:spPr>
        <a:xfrm>
          <a:off x="10515600" y="143858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5587</xdr:rowOff>
    </xdr:from>
    <xdr:to>
      <xdr:col>55</xdr:col>
      <xdr:colOff>50800</xdr:colOff>
      <xdr:row>84</xdr:row>
      <xdr:rowOff>107187</xdr:rowOff>
    </xdr:to>
    <xdr:sp macro="" textlink="">
      <xdr:nvSpPr>
        <xdr:cNvPr id="249" name="フローチャート: 判断 248">
          <a:extLst>
            <a:ext uri="{FF2B5EF4-FFF2-40B4-BE49-F238E27FC236}">
              <a16:creationId xmlns:a16="http://schemas.microsoft.com/office/drawing/2014/main" id="{42C80BEB-F0C3-4A93-8AD7-B69F950A617B}"/>
            </a:ext>
          </a:extLst>
        </xdr:cNvPr>
        <xdr:cNvSpPr/>
      </xdr:nvSpPr>
      <xdr:spPr>
        <a:xfrm>
          <a:off x="10426700" y="1440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142291</xdr:rowOff>
    </xdr:from>
    <xdr:to>
      <xdr:col>50</xdr:col>
      <xdr:colOff>165100</xdr:colOff>
      <xdr:row>84</xdr:row>
      <xdr:rowOff>72441</xdr:rowOff>
    </xdr:to>
    <xdr:sp macro="" textlink="">
      <xdr:nvSpPr>
        <xdr:cNvPr id="250" name="フローチャート: 判断 249">
          <a:extLst>
            <a:ext uri="{FF2B5EF4-FFF2-40B4-BE49-F238E27FC236}">
              <a16:creationId xmlns:a16="http://schemas.microsoft.com/office/drawing/2014/main" id="{97031855-A887-4D6A-823F-B5253BFD00B7}"/>
            </a:ext>
          </a:extLst>
        </xdr:cNvPr>
        <xdr:cNvSpPr/>
      </xdr:nvSpPr>
      <xdr:spPr>
        <a:xfrm>
          <a:off x="9588500" y="14372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134976</xdr:rowOff>
    </xdr:from>
    <xdr:to>
      <xdr:col>46</xdr:col>
      <xdr:colOff>38100</xdr:colOff>
      <xdr:row>84</xdr:row>
      <xdr:rowOff>65126</xdr:rowOff>
    </xdr:to>
    <xdr:sp macro="" textlink="">
      <xdr:nvSpPr>
        <xdr:cNvPr id="251" name="フローチャート: 判断 250">
          <a:extLst>
            <a:ext uri="{FF2B5EF4-FFF2-40B4-BE49-F238E27FC236}">
              <a16:creationId xmlns:a16="http://schemas.microsoft.com/office/drawing/2014/main" id="{ABB986BA-49A7-46C0-97E4-8057E645530F}"/>
            </a:ext>
          </a:extLst>
        </xdr:cNvPr>
        <xdr:cNvSpPr/>
      </xdr:nvSpPr>
      <xdr:spPr>
        <a:xfrm>
          <a:off x="8699500" y="1436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137719</xdr:rowOff>
    </xdr:from>
    <xdr:to>
      <xdr:col>41</xdr:col>
      <xdr:colOff>101600</xdr:colOff>
      <xdr:row>84</xdr:row>
      <xdr:rowOff>67869</xdr:rowOff>
    </xdr:to>
    <xdr:sp macro="" textlink="">
      <xdr:nvSpPr>
        <xdr:cNvPr id="252" name="フローチャート: 判断 251">
          <a:extLst>
            <a:ext uri="{FF2B5EF4-FFF2-40B4-BE49-F238E27FC236}">
              <a16:creationId xmlns:a16="http://schemas.microsoft.com/office/drawing/2014/main" id="{DC4ACD4B-F746-4748-9200-A6AD3E6BF25A}"/>
            </a:ext>
          </a:extLst>
        </xdr:cNvPr>
        <xdr:cNvSpPr/>
      </xdr:nvSpPr>
      <xdr:spPr>
        <a:xfrm>
          <a:off x="7810500" y="14368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129947</xdr:rowOff>
    </xdr:from>
    <xdr:to>
      <xdr:col>36</xdr:col>
      <xdr:colOff>165100</xdr:colOff>
      <xdr:row>84</xdr:row>
      <xdr:rowOff>60097</xdr:rowOff>
    </xdr:to>
    <xdr:sp macro="" textlink="">
      <xdr:nvSpPr>
        <xdr:cNvPr id="253" name="フローチャート: 判断 252">
          <a:extLst>
            <a:ext uri="{FF2B5EF4-FFF2-40B4-BE49-F238E27FC236}">
              <a16:creationId xmlns:a16="http://schemas.microsoft.com/office/drawing/2014/main" id="{AD37C007-9B95-4094-A1E9-F6166AC59069}"/>
            </a:ext>
          </a:extLst>
        </xdr:cNvPr>
        <xdr:cNvSpPr/>
      </xdr:nvSpPr>
      <xdr:spPr>
        <a:xfrm>
          <a:off x="6921500" y="1436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4" name="テキスト ボックス 253">
          <a:extLst>
            <a:ext uri="{FF2B5EF4-FFF2-40B4-BE49-F238E27FC236}">
              <a16:creationId xmlns:a16="http://schemas.microsoft.com/office/drawing/2014/main" id="{A14862C6-09CE-4DEE-A65C-EEA9395DAE93}"/>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5" name="テキスト ボックス 254">
          <a:extLst>
            <a:ext uri="{FF2B5EF4-FFF2-40B4-BE49-F238E27FC236}">
              <a16:creationId xmlns:a16="http://schemas.microsoft.com/office/drawing/2014/main" id="{B001A84F-016F-44E2-BD01-A268BBE0519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6" name="テキスト ボックス 255">
          <a:extLst>
            <a:ext uri="{FF2B5EF4-FFF2-40B4-BE49-F238E27FC236}">
              <a16:creationId xmlns:a16="http://schemas.microsoft.com/office/drawing/2014/main" id="{EF9B50A8-57A9-4419-A613-10DD97D316EE}"/>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id="{072E1466-634F-48AC-A2C8-B394100518FA}"/>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113A4EA8-32E3-42A6-A2B6-57EAACBAEED2}"/>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137719</xdr:rowOff>
    </xdr:from>
    <xdr:to>
      <xdr:col>55</xdr:col>
      <xdr:colOff>50800</xdr:colOff>
      <xdr:row>84</xdr:row>
      <xdr:rowOff>67869</xdr:rowOff>
    </xdr:to>
    <xdr:sp macro="" textlink="">
      <xdr:nvSpPr>
        <xdr:cNvPr id="259" name="楕円 258">
          <a:extLst>
            <a:ext uri="{FF2B5EF4-FFF2-40B4-BE49-F238E27FC236}">
              <a16:creationId xmlns:a16="http://schemas.microsoft.com/office/drawing/2014/main" id="{3DB679CA-56CD-4F14-9FB4-43216955E555}"/>
            </a:ext>
          </a:extLst>
        </xdr:cNvPr>
        <xdr:cNvSpPr/>
      </xdr:nvSpPr>
      <xdr:spPr>
        <a:xfrm>
          <a:off x="10426700" y="14368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160596</xdr:rowOff>
    </xdr:from>
    <xdr:ext cx="469744" cy="259045"/>
    <xdr:sp macro="" textlink="">
      <xdr:nvSpPr>
        <xdr:cNvPr id="260" name="【公営住宅】&#10;一人当たり面積該当値テキスト">
          <a:extLst>
            <a:ext uri="{FF2B5EF4-FFF2-40B4-BE49-F238E27FC236}">
              <a16:creationId xmlns:a16="http://schemas.microsoft.com/office/drawing/2014/main" id="{370B9FBE-463A-46AD-B3CE-1F98E0498D6F}"/>
            </a:ext>
          </a:extLst>
        </xdr:cNvPr>
        <xdr:cNvSpPr txBox="1"/>
      </xdr:nvSpPr>
      <xdr:spPr>
        <a:xfrm>
          <a:off x="10515600" y="14219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140919</xdr:rowOff>
    </xdr:from>
    <xdr:to>
      <xdr:col>50</xdr:col>
      <xdr:colOff>165100</xdr:colOff>
      <xdr:row>84</xdr:row>
      <xdr:rowOff>71069</xdr:rowOff>
    </xdr:to>
    <xdr:sp macro="" textlink="">
      <xdr:nvSpPr>
        <xdr:cNvPr id="261" name="楕円 260">
          <a:extLst>
            <a:ext uri="{FF2B5EF4-FFF2-40B4-BE49-F238E27FC236}">
              <a16:creationId xmlns:a16="http://schemas.microsoft.com/office/drawing/2014/main" id="{E5708805-41E5-4DC8-A012-15D16D74A123}"/>
            </a:ext>
          </a:extLst>
        </xdr:cNvPr>
        <xdr:cNvSpPr/>
      </xdr:nvSpPr>
      <xdr:spPr>
        <a:xfrm>
          <a:off x="9588500" y="14371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17069</xdr:rowOff>
    </xdr:from>
    <xdr:to>
      <xdr:col>55</xdr:col>
      <xdr:colOff>0</xdr:colOff>
      <xdr:row>84</xdr:row>
      <xdr:rowOff>20269</xdr:rowOff>
    </xdr:to>
    <xdr:cxnSp macro="">
      <xdr:nvCxnSpPr>
        <xdr:cNvPr id="262" name="直線コネクタ 261">
          <a:extLst>
            <a:ext uri="{FF2B5EF4-FFF2-40B4-BE49-F238E27FC236}">
              <a16:creationId xmlns:a16="http://schemas.microsoft.com/office/drawing/2014/main" id="{20FD9C01-4D33-4C51-BEB0-CB8B81A763BF}"/>
            </a:ext>
          </a:extLst>
        </xdr:cNvPr>
        <xdr:cNvCxnSpPr/>
      </xdr:nvCxnSpPr>
      <xdr:spPr>
        <a:xfrm flipV="1">
          <a:off x="9639300" y="14418869"/>
          <a:ext cx="8382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144120</xdr:rowOff>
    </xdr:from>
    <xdr:to>
      <xdr:col>46</xdr:col>
      <xdr:colOff>38100</xdr:colOff>
      <xdr:row>84</xdr:row>
      <xdr:rowOff>74270</xdr:rowOff>
    </xdr:to>
    <xdr:sp macro="" textlink="">
      <xdr:nvSpPr>
        <xdr:cNvPr id="263" name="楕円 262">
          <a:extLst>
            <a:ext uri="{FF2B5EF4-FFF2-40B4-BE49-F238E27FC236}">
              <a16:creationId xmlns:a16="http://schemas.microsoft.com/office/drawing/2014/main" id="{6AEDBDF0-F547-4A27-8035-3AD1BCD24B1B}"/>
            </a:ext>
          </a:extLst>
        </xdr:cNvPr>
        <xdr:cNvSpPr/>
      </xdr:nvSpPr>
      <xdr:spPr>
        <a:xfrm>
          <a:off x="8699500" y="1437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20269</xdr:rowOff>
    </xdr:from>
    <xdr:to>
      <xdr:col>50</xdr:col>
      <xdr:colOff>114300</xdr:colOff>
      <xdr:row>84</xdr:row>
      <xdr:rowOff>23470</xdr:rowOff>
    </xdr:to>
    <xdr:cxnSp macro="">
      <xdr:nvCxnSpPr>
        <xdr:cNvPr id="264" name="直線コネクタ 263">
          <a:extLst>
            <a:ext uri="{FF2B5EF4-FFF2-40B4-BE49-F238E27FC236}">
              <a16:creationId xmlns:a16="http://schemas.microsoft.com/office/drawing/2014/main" id="{D70B6752-CB52-4E53-8365-AA04F065EA3F}"/>
            </a:ext>
          </a:extLst>
        </xdr:cNvPr>
        <xdr:cNvCxnSpPr/>
      </xdr:nvCxnSpPr>
      <xdr:spPr>
        <a:xfrm flipV="1">
          <a:off x="8750300" y="14422069"/>
          <a:ext cx="8890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137719</xdr:rowOff>
    </xdr:from>
    <xdr:to>
      <xdr:col>41</xdr:col>
      <xdr:colOff>101600</xdr:colOff>
      <xdr:row>84</xdr:row>
      <xdr:rowOff>67869</xdr:rowOff>
    </xdr:to>
    <xdr:sp macro="" textlink="">
      <xdr:nvSpPr>
        <xdr:cNvPr id="265" name="楕円 264">
          <a:extLst>
            <a:ext uri="{FF2B5EF4-FFF2-40B4-BE49-F238E27FC236}">
              <a16:creationId xmlns:a16="http://schemas.microsoft.com/office/drawing/2014/main" id="{CCBD7D52-8776-4E66-AF3C-ACDAEDB13537}"/>
            </a:ext>
          </a:extLst>
        </xdr:cNvPr>
        <xdr:cNvSpPr/>
      </xdr:nvSpPr>
      <xdr:spPr>
        <a:xfrm>
          <a:off x="7810500" y="14368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17069</xdr:rowOff>
    </xdr:from>
    <xdr:to>
      <xdr:col>45</xdr:col>
      <xdr:colOff>177800</xdr:colOff>
      <xdr:row>84</xdr:row>
      <xdr:rowOff>23470</xdr:rowOff>
    </xdr:to>
    <xdr:cxnSp macro="">
      <xdr:nvCxnSpPr>
        <xdr:cNvPr id="266" name="直線コネクタ 265">
          <a:extLst>
            <a:ext uri="{FF2B5EF4-FFF2-40B4-BE49-F238E27FC236}">
              <a16:creationId xmlns:a16="http://schemas.microsoft.com/office/drawing/2014/main" id="{703EE07E-0EBD-488E-8277-ECC3959B4F3C}"/>
            </a:ext>
          </a:extLst>
        </xdr:cNvPr>
        <xdr:cNvCxnSpPr/>
      </xdr:nvCxnSpPr>
      <xdr:spPr>
        <a:xfrm>
          <a:off x="7861300" y="14418869"/>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140919</xdr:rowOff>
    </xdr:from>
    <xdr:to>
      <xdr:col>36</xdr:col>
      <xdr:colOff>165100</xdr:colOff>
      <xdr:row>84</xdr:row>
      <xdr:rowOff>71069</xdr:rowOff>
    </xdr:to>
    <xdr:sp macro="" textlink="">
      <xdr:nvSpPr>
        <xdr:cNvPr id="267" name="楕円 266">
          <a:extLst>
            <a:ext uri="{FF2B5EF4-FFF2-40B4-BE49-F238E27FC236}">
              <a16:creationId xmlns:a16="http://schemas.microsoft.com/office/drawing/2014/main" id="{A00CF3D2-1081-435B-BB3B-43DDEBC9582F}"/>
            </a:ext>
          </a:extLst>
        </xdr:cNvPr>
        <xdr:cNvSpPr/>
      </xdr:nvSpPr>
      <xdr:spPr>
        <a:xfrm>
          <a:off x="6921500" y="14371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17069</xdr:rowOff>
    </xdr:from>
    <xdr:to>
      <xdr:col>41</xdr:col>
      <xdr:colOff>50800</xdr:colOff>
      <xdr:row>84</xdr:row>
      <xdr:rowOff>20269</xdr:rowOff>
    </xdr:to>
    <xdr:cxnSp macro="">
      <xdr:nvCxnSpPr>
        <xdr:cNvPr id="268" name="直線コネクタ 267">
          <a:extLst>
            <a:ext uri="{FF2B5EF4-FFF2-40B4-BE49-F238E27FC236}">
              <a16:creationId xmlns:a16="http://schemas.microsoft.com/office/drawing/2014/main" id="{4B76489F-66D9-4DDC-9407-3FB958407DC1}"/>
            </a:ext>
          </a:extLst>
        </xdr:cNvPr>
        <xdr:cNvCxnSpPr/>
      </xdr:nvCxnSpPr>
      <xdr:spPr>
        <a:xfrm flipV="1">
          <a:off x="6972300" y="14418869"/>
          <a:ext cx="8890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63568</xdr:rowOff>
    </xdr:from>
    <xdr:ext cx="469744" cy="259045"/>
    <xdr:sp macro="" textlink="">
      <xdr:nvSpPr>
        <xdr:cNvPr id="269" name="n_1aveValue【公営住宅】&#10;一人当たり面積">
          <a:extLst>
            <a:ext uri="{FF2B5EF4-FFF2-40B4-BE49-F238E27FC236}">
              <a16:creationId xmlns:a16="http://schemas.microsoft.com/office/drawing/2014/main" id="{4F9142EF-6ED4-484F-BE1A-1443858170DF}"/>
            </a:ext>
          </a:extLst>
        </xdr:cNvPr>
        <xdr:cNvSpPr txBox="1"/>
      </xdr:nvSpPr>
      <xdr:spPr>
        <a:xfrm>
          <a:off x="9391727" y="14465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81653</xdr:rowOff>
    </xdr:from>
    <xdr:ext cx="469744" cy="259045"/>
    <xdr:sp macro="" textlink="">
      <xdr:nvSpPr>
        <xdr:cNvPr id="270" name="n_2aveValue【公営住宅】&#10;一人当たり面積">
          <a:extLst>
            <a:ext uri="{FF2B5EF4-FFF2-40B4-BE49-F238E27FC236}">
              <a16:creationId xmlns:a16="http://schemas.microsoft.com/office/drawing/2014/main" id="{4328542F-B66B-4A65-8039-2E2D4CFB02F6}"/>
            </a:ext>
          </a:extLst>
        </xdr:cNvPr>
        <xdr:cNvSpPr txBox="1"/>
      </xdr:nvSpPr>
      <xdr:spPr>
        <a:xfrm>
          <a:off x="8515427" y="14140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58996</xdr:rowOff>
    </xdr:from>
    <xdr:ext cx="469744" cy="259045"/>
    <xdr:sp macro="" textlink="">
      <xdr:nvSpPr>
        <xdr:cNvPr id="271" name="n_3aveValue【公営住宅】&#10;一人当たり面積">
          <a:extLst>
            <a:ext uri="{FF2B5EF4-FFF2-40B4-BE49-F238E27FC236}">
              <a16:creationId xmlns:a16="http://schemas.microsoft.com/office/drawing/2014/main" id="{01EE36B8-4F1B-4A0A-B2CB-F4FB621192CD}"/>
            </a:ext>
          </a:extLst>
        </xdr:cNvPr>
        <xdr:cNvSpPr txBox="1"/>
      </xdr:nvSpPr>
      <xdr:spPr>
        <a:xfrm>
          <a:off x="7626427" y="14460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76624</xdr:rowOff>
    </xdr:from>
    <xdr:ext cx="469744" cy="259045"/>
    <xdr:sp macro="" textlink="">
      <xdr:nvSpPr>
        <xdr:cNvPr id="272" name="n_4aveValue【公営住宅】&#10;一人当たり面積">
          <a:extLst>
            <a:ext uri="{FF2B5EF4-FFF2-40B4-BE49-F238E27FC236}">
              <a16:creationId xmlns:a16="http://schemas.microsoft.com/office/drawing/2014/main" id="{747A4A05-2313-4587-9611-FA27BC3F0CE1}"/>
            </a:ext>
          </a:extLst>
        </xdr:cNvPr>
        <xdr:cNvSpPr txBox="1"/>
      </xdr:nvSpPr>
      <xdr:spPr>
        <a:xfrm>
          <a:off x="6737427" y="14135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87596</xdr:rowOff>
    </xdr:from>
    <xdr:ext cx="469744" cy="259045"/>
    <xdr:sp macro="" textlink="">
      <xdr:nvSpPr>
        <xdr:cNvPr id="273" name="n_1mainValue【公営住宅】&#10;一人当たり面積">
          <a:extLst>
            <a:ext uri="{FF2B5EF4-FFF2-40B4-BE49-F238E27FC236}">
              <a16:creationId xmlns:a16="http://schemas.microsoft.com/office/drawing/2014/main" id="{2181C931-70B9-49FF-B330-4E5A7238E4CE}"/>
            </a:ext>
          </a:extLst>
        </xdr:cNvPr>
        <xdr:cNvSpPr txBox="1"/>
      </xdr:nvSpPr>
      <xdr:spPr>
        <a:xfrm>
          <a:off x="9391727" y="14146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65397</xdr:rowOff>
    </xdr:from>
    <xdr:ext cx="469744" cy="259045"/>
    <xdr:sp macro="" textlink="">
      <xdr:nvSpPr>
        <xdr:cNvPr id="274" name="n_2mainValue【公営住宅】&#10;一人当たり面積">
          <a:extLst>
            <a:ext uri="{FF2B5EF4-FFF2-40B4-BE49-F238E27FC236}">
              <a16:creationId xmlns:a16="http://schemas.microsoft.com/office/drawing/2014/main" id="{1AA60F9A-31AC-45B6-94BF-BA3329A9F891}"/>
            </a:ext>
          </a:extLst>
        </xdr:cNvPr>
        <xdr:cNvSpPr txBox="1"/>
      </xdr:nvSpPr>
      <xdr:spPr>
        <a:xfrm>
          <a:off x="8515427" y="14467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84396</xdr:rowOff>
    </xdr:from>
    <xdr:ext cx="469744" cy="259045"/>
    <xdr:sp macro="" textlink="">
      <xdr:nvSpPr>
        <xdr:cNvPr id="275" name="n_3mainValue【公営住宅】&#10;一人当たり面積">
          <a:extLst>
            <a:ext uri="{FF2B5EF4-FFF2-40B4-BE49-F238E27FC236}">
              <a16:creationId xmlns:a16="http://schemas.microsoft.com/office/drawing/2014/main" id="{DE8B0CF6-2365-4170-9C9D-48CFEEC1D49F}"/>
            </a:ext>
          </a:extLst>
        </xdr:cNvPr>
        <xdr:cNvSpPr txBox="1"/>
      </xdr:nvSpPr>
      <xdr:spPr>
        <a:xfrm>
          <a:off x="7626427" y="14143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62196</xdr:rowOff>
    </xdr:from>
    <xdr:ext cx="469744" cy="259045"/>
    <xdr:sp macro="" textlink="">
      <xdr:nvSpPr>
        <xdr:cNvPr id="276" name="n_4mainValue【公営住宅】&#10;一人当たり面積">
          <a:extLst>
            <a:ext uri="{FF2B5EF4-FFF2-40B4-BE49-F238E27FC236}">
              <a16:creationId xmlns:a16="http://schemas.microsoft.com/office/drawing/2014/main" id="{87D721A5-691D-41E5-8E96-1326248BA4C8}"/>
            </a:ext>
          </a:extLst>
        </xdr:cNvPr>
        <xdr:cNvSpPr txBox="1"/>
      </xdr:nvSpPr>
      <xdr:spPr>
        <a:xfrm>
          <a:off x="6737427" y="14463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7" name="正方形/長方形 276">
          <a:extLst>
            <a:ext uri="{FF2B5EF4-FFF2-40B4-BE49-F238E27FC236}">
              <a16:creationId xmlns:a16="http://schemas.microsoft.com/office/drawing/2014/main" id="{CB8A6F94-56EE-4979-A9E1-0CAFEF9DAA75}"/>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8" name="正方形/長方形 277">
          <a:extLst>
            <a:ext uri="{FF2B5EF4-FFF2-40B4-BE49-F238E27FC236}">
              <a16:creationId xmlns:a16="http://schemas.microsoft.com/office/drawing/2014/main" id="{0AB222D3-0208-4AAE-9418-8128CACF44BB}"/>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9" name="正方形/長方形 278">
          <a:extLst>
            <a:ext uri="{FF2B5EF4-FFF2-40B4-BE49-F238E27FC236}">
              <a16:creationId xmlns:a16="http://schemas.microsoft.com/office/drawing/2014/main" id="{0144CDE9-7CB5-40C6-9EB2-F43EAC9F3958}"/>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0" name="正方形/長方形 279">
          <a:extLst>
            <a:ext uri="{FF2B5EF4-FFF2-40B4-BE49-F238E27FC236}">
              <a16:creationId xmlns:a16="http://schemas.microsoft.com/office/drawing/2014/main" id="{E0817097-4C65-413B-B6C0-BCBB61D5F5C2}"/>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1" name="正方形/長方形 280">
          <a:extLst>
            <a:ext uri="{FF2B5EF4-FFF2-40B4-BE49-F238E27FC236}">
              <a16:creationId xmlns:a16="http://schemas.microsoft.com/office/drawing/2014/main" id="{0152B032-36BE-490B-88C4-D1AD98EA58E9}"/>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2" name="正方形/長方形 281">
          <a:extLst>
            <a:ext uri="{FF2B5EF4-FFF2-40B4-BE49-F238E27FC236}">
              <a16:creationId xmlns:a16="http://schemas.microsoft.com/office/drawing/2014/main" id="{C8C8CCBC-5609-4251-BC9D-18C5873351F7}"/>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3" name="正方形/長方形 282">
          <a:extLst>
            <a:ext uri="{FF2B5EF4-FFF2-40B4-BE49-F238E27FC236}">
              <a16:creationId xmlns:a16="http://schemas.microsoft.com/office/drawing/2014/main" id="{2C3122AA-1D07-44B4-BB75-64BF7DDD1504}"/>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4" name="正方形/長方形 283">
          <a:extLst>
            <a:ext uri="{FF2B5EF4-FFF2-40B4-BE49-F238E27FC236}">
              <a16:creationId xmlns:a16="http://schemas.microsoft.com/office/drawing/2014/main" id="{4F4E3701-B1D3-4CCD-8236-D8B22F658C96}"/>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5" name="正方形/長方形 284">
          <a:extLst>
            <a:ext uri="{FF2B5EF4-FFF2-40B4-BE49-F238E27FC236}">
              <a16:creationId xmlns:a16="http://schemas.microsoft.com/office/drawing/2014/main" id="{90778030-92D4-483B-AD27-E84A1C65E9E5}"/>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6" name="正方形/長方形 285">
          <a:extLst>
            <a:ext uri="{FF2B5EF4-FFF2-40B4-BE49-F238E27FC236}">
              <a16:creationId xmlns:a16="http://schemas.microsoft.com/office/drawing/2014/main" id="{86D531DD-C309-4595-B037-325433D17224}"/>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7" name="正方形/長方形 286">
          <a:extLst>
            <a:ext uri="{FF2B5EF4-FFF2-40B4-BE49-F238E27FC236}">
              <a16:creationId xmlns:a16="http://schemas.microsoft.com/office/drawing/2014/main" id="{1FB99A35-76BA-44C9-8875-55CFBFC5B298}"/>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8" name="正方形/長方形 287">
          <a:extLst>
            <a:ext uri="{FF2B5EF4-FFF2-40B4-BE49-F238E27FC236}">
              <a16:creationId xmlns:a16="http://schemas.microsoft.com/office/drawing/2014/main" id="{E0B92E50-4E4A-4924-8578-29297777B5FE}"/>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9" name="正方形/長方形 288">
          <a:extLst>
            <a:ext uri="{FF2B5EF4-FFF2-40B4-BE49-F238E27FC236}">
              <a16:creationId xmlns:a16="http://schemas.microsoft.com/office/drawing/2014/main" id="{2D003A1E-8DFA-4CE1-8B6B-70C2448B53BB}"/>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0" name="正方形/長方形 289">
          <a:extLst>
            <a:ext uri="{FF2B5EF4-FFF2-40B4-BE49-F238E27FC236}">
              <a16:creationId xmlns:a16="http://schemas.microsoft.com/office/drawing/2014/main" id="{66ECCB4F-10D5-49F0-A94A-91AD0EA739E5}"/>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1" name="正方形/長方形 290">
          <a:extLst>
            <a:ext uri="{FF2B5EF4-FFF2-40B4-BE49-F238E27FC236}">
              <a16:creationId xmlns:a16="http://schemas.microsoft.com/office/drawing/2014/main" id="{5AA4D706-624C-45F1-BE70-D63F7EBF5215}"/>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2" name="正方形/長方形 291">
          <a:extLst>
            <a:ext uri="{FF2B5EF4-FFF2-40B4-BE49-F238E27FC236}">
              <a16:creationId xmlns:a16="http://schemas.microsoft.com/office/drawing/2014/main" id="{AE5589D7-F098-428D-A180-EA676ECBAA5A}"/>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3" name="正方形/長方形 292">
          <a:extLst>
            <a:ext uri="{FF2B5EF4-FFF2-40B4-BE49-F238E27FC236}">
              <a16:creationId xmlns:a16="http://schemas.microsoft.com/office/drawing/2014/main" id="{8B4A561D-5CD6-4BE9-AF65-AA3B8F3FBB52}"/>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4" name="正方形/長方形 293">
          <a:extLst>
            <a:ext uri="{FF2B5EF4-FFF2-40B4-BE49-F238E27FC236}">
              <a16:creationId xmlns:a16="http://schemas.microsoft.com/office/drawing/2014/main" id="{D0329E88-CFB7-41E3-925F-33C7B69A5944}"/>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5" name="正方形/長方形 294">
          <a:extLst>
            <a:ext uri="{FF2B5EF4-FFF2-40B4-BE49-F238E27FC236}">
              <a16:creationId xmlns:a16="http://schemas.microsoft.com/office/drawing/2014/main" id="{6ED753E1-5A57-4E36-9027-DF31FCA516B4}"/>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6" name="正方形/長方形 295">
          <a:extLst>
            <a:ext uri="{FF2B5EF4-FFF2-40B4-BE49-F238E27FC236}">
              <a16:creationId xmlns:a16="http://schemas.microsoft.com/office/drawing/2014/main" id="{0279B979-994B-4223-8941-294C78572D24}"/>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7" name="正方形/長方形 296">
          <a:extLst>
            <a:ext uri="{FF2B5EF4-FFF2-40B4-BE49-F238E27FC236}">
              <a16:creationId xmlns:a16="http://schemas.microsoft.com/office/drawing/2014/main" id="{4EF5C072-EC4A-4B82-8946-885265B8F33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8" name="正方形/長方形 297">
          <a:extLst>
            <a:ext uri="{FF2B5EF4-FFF2-40B4-BE49-F238E27FC236}">
              <a16:creationId xmlns:a16="http://schemas.microsoft.com/office/drawing/2014/main" id="{2FCDCD1F-CB4C-4F3E-8000-BB3816C978EB}"/>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99" name="正方形/長方形 298">
          <a:extLst>
            <a:ext uri="{FF2B5EF4-FFF2-40B4-BE49-F238E27FC236}">
              <a16:creationId xmlns:a16="http://schemas.microsoft.com/office/drawing/2014/main" id="{E5A7BCD7-0D9A-4176-B97D-01BD702E4974}"/>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0" name="正方形/長方形 299">
          <a:extLst>
            <a:ext uri="{FF2B5EF4-FFF2-40B4-BE49-F238E27FC236}">
              <a16:creationId xmlns:a16="http://schemas.microsoft.com/office/drawing/2014/main" id="{977EDEB7-D591-4074-90EE-95E533273604}"/>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1" name="テキスト ボックス 300">
          <a:extLst>
            <a:ext uri="{FF2B5EF4-FFF2-40B4-BE49-F238E27FC236}">
              <a16:creationId xmlns:a16="http://schemas.microsoft.com/office/drawing/2014/main" id="{E03BD7C0-247F-4477-97F6-80682BC841EE}"/>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2" name="直線コネクタ 301">
          <a:extLst>
            <a:ext uri="{FF2B5EF4-FFF2-40B4-BE49-F238E27FC236}">
              <a16:creationId xmlns:a16="http://schemas.microsoft.com/office/drawing/2014/main" id="{ABF29BD8-64AF-4C48-992C-8D8707C84B67}"/>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3" name="テキスト ボックス 302">
          <a:extLst>
            <a:ext uri="{FF2B5EF4-FFF2-40B4-BE49-F238E27FC236}">
              <a16:creationId xmlns:a16="http://schemas.microsoft.com/office/drawing/2014/main" id="{A1D110C7-6471-4DDD-9FB2-64561C7C5472}"/>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04" name="直線コネクタ 303">
          <a:extLst>
            <a:ext uri="{FF2B5EF4-FFF2-40B4-BE49-F238E27FC236}">
              <a16:creationId xmlns:a16="http://schemas.microsoft.com/office/drawing/2014/main" id="{8569888A-5A9F-487E-B881-4282F7812B26}"/>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05" name="テキスト ボックス 304">
          <a:extLst>
            <a:ext uri="{FF2B5EF4-FFF2-40B4-BE49-F238E27FC236}">
              <a16:creationId xmlns:a16="http://schemas.microsoft.com/office/drawing/2014/main" id="{9487581E-7B87-4975-902F-B21F7C6750F2}"/>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06" name="直線コネクタ 305">
          <a:extLst>
            <a:ext uri="{FF2B5EF4-FFF2-40B4-BE49-F238E27FC236}">
              <a16:creationId xmlns:a16="http://schemas.microsoft.com/office/drawing/2014/main" id="{025129FB-D7A5-4230-986E-B89EEB599D74}"/>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07" name="テキスト ボックス 306">
          <a:extLst>
            <a:ext uri="{FF2B5EF4-FFF2-40B4-BE49-F238E27FC236}">
              <a16:creationId xmlns:a16="http://schemas.microsoft.com/office/drawing/2014/main" id="{A78170ED-6A69-4A41-AA2E-39CAAF435083}"/>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08" name="直線コネクタ 307">
          <a:extLst>
            <a:ext uri="{FF2B5EF4-FFF2-40B4-BE49-F238E27FC236}">
              <a16:creationId xmlns:a16="http://schemas.microsoft.com/office/drawing/2014/main" id="{38407C2D-4B07-4035-89E6-3B9D20F5A1BF}"/>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09" name="テキスト ボックス 308">
          <a:extLst>
            <a:ext uri="{FF2B5EF4-FFF2-40B4-BE49-F238E27FC236}">
              <a16:creationId xmlns:a16="http://schemas.microsoft.com/office/drawing/2014/main" id="{2B74F91A-073E-4F97-A5CB-8896C362B737}"/>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10" name="直線コネクタ 309">
          <a:extLst>
            <a:ext uri="{FF2B5EF4-FFF2-40B4-BE49-F238E27FC236}">
              <a16:creationId xmlns:a16="http://schemas.microsoft.com/office/drawing/2014/main" id="{9E173BE2-1CC3-46A9-B608-8556AF4BC3EB}"/>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11" name="テキスト ボックス 310">
          <a:extLst>
            <a:ext uri="{FF2B5EF4-FFF2-40B4-BE49-F238E27FC236}">
              <a16:creationId xmlns:a16="http://schemas.microsoft.com/office/drawing/2014/main" id="{63ECAC09-E2EA-414D-BA7B-AEEBF94B9A37}"/>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12" name="直線コネクタ 311">
          <a:extLst>
            <a:ext uri="{FF2B5EF4-FFF2-40B4-BE49-F238E27FC236}">
              <a16:creationId xmlns:a16="http://schemas.microsoft.com/office/drawing/2014/main" id="{420F84B1-5865-4CED-9A89-149EEEEBD46E}"/>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13" name="テキスト ボックス 312">
          <a:extLst>
            <a:ext uri="{FF2B5EF4-FFF2-40B4-BE49-F238E27FC236}">
              <a16:creationId xmlns:a16="http://schemas.microsoft.com/office/drawing/2014/main" id="{06B7270B-EF8F-46CE-80D3-CBE5637FCD6C}"/>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4" name="直線コネクタ 313">
          <a:extLst>
            <a:ext uri="{FF2B5EF4-FFF2-40B4-BE49-F238E27FC236}">
              <a16:creationId xmlns:a16="http://schemas.microsoft.com/office/drawing/2014/main" id="{85099AEA-41D3-4F6F-BD65-592F6CB2E874}"/>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15" name="テキスト ボックス 314">
          <a:extLst>
            <a:ext uri="{FF2B5EF4-FFF2-40B4-BE49-F238E27FC236}">
              <a16:creationId xmlns:a16="http://schemas.microsoft.com/office/drawing/2014/main" id="{46003F2C-C385-4F74-ABE8-85DC198764E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16" name="【認定こども園・幼稚園・保育所】&#10;有形固定資産減価償却率グラフ枠">
          <a:extLst>
            <a:ext uri="{FF2B5EF4-FFF2-40B4-BE49-F238E27FC236}">
              <a16:creationId xmlns:a16="http://schemas.microsoft.com/office/drawing/2014/main" id="{036AB644-6A02-4A9A-94BA-EE018E3CA61C}"/>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43815</xdr:rowOff>
    </xdr:from>
    <xdr:to>
      <xdr:col>85</xdr:col>
      <xdr:colOff>126364</xdr:colOff>
      <xdr:row>42</xdr:row>
      <xdr:rowOff>38100</xdr:rowOff>
    </xdr:to>
    <xdr:cxnSp macro="">
      <xdr:nvCxnSpPr>
        <xdr:cNvPr id="317" name="直線コネクタ 316">
          <a:extLst>
            <a:ext uri="{FF2B5EF4-FFF2-40B4-BE49-F238E27FC236}">
              <a16:creationId xmlns:a16="http://schemas.microsoft.com/office/drawing/2014/main" id="{56592E98-76E7-45BA-B995-F818969AE489}"/>
            </a:ext>
          </a:extLst>
        </xdr:cNvPr>
        <xdr:cNvCxnSpPr/>
      </xdr:nvCxnSpPr>
      <xdr:spPr>
        <a:xfrm flipV="1">
          <a:off x="16318864" y="5701665"/>
          <a:ext cx="0" cy="1537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318" name="【認定こども園・幼稚園・保育所】&#10;有形固定資産減価償却率最小値テキスト">
          <a:extLst>
            <a:ext uri="{FF2B5EF4-FFF2-40B4-BE49-F238E27FC236}">
              <a16:creationId xmlns:a16="http://schemas.microsoft.com/office/drawing/2014/main" id="{0302D2A9-22DA-4E99-8865-C48FED8C6739}"/>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319" name="直線コネクタ 318">
          <a:extLst>
            <a:ext uri="{FF2B5EF4-FFF2-40B4-BE49-F238E27FC236}">
              <a16:creationId xmlns:a16="http://schemas.microsoft.com/office/drawing/2014/main" id="{E14EFF08-2B49-4E26-AEC4-EF8652E3C1DA}"/>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161942</xdr:rowOff>
    </xdr:from>
    <xdr:ext cx="405111" cy="259045"/>
    <xdr:sp macro="" textlink="">
      <xdr:nvSpPr>
        <xdr:cNvPr id="320" name="【認定こども園・幼稚園・保育所】&#10;有形固定資産減価償却率最大値テキスト">
          <a:extLst>
            <a:ext uri="{FF2B5EF4-FFF2-40B4-BE49-F238E27FC236}">
              <a16:creationId xmlns:a16="http://schemas.microsoft.com/office/drawing/2014/main" id="{FD9595CD-9B69-448B-98CD-CB706F9A9E85}"/>
            </a:ext>
          </a:extLst>
        </xdr:cNvPr>
        <xdr:cNvSpPr txBox="1"/>
      </xdr:nvSpPr>
      <xdr:spPr>
        <a:xfrm>
          <a:off x="16357600" y="5476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43815</xdr:rowOff>
    </xdr:from>
    <xdr:to>
      <xdr:col>86</xdr:col>
      <xdr:colOff>25400</xdr:colOff>
      <xdr:row>33</xdr:row>
      <xdr:rowOff>43815</xdr:rowOff>
    </xdr:to>
    <xdr:cxnSp macro="">
      <xdr:nvCxnSpPr>
        <xdr:cNvPr id="321" name="直線コネクタ 320">
          <a:extLst>
            <a:ext uri="{FF2B5EF4-FFF2-40B4-BE49-F238E27FC236}">
              <a16:creationId xmlns:a16="http://schemas.microsoft.com/office/drawing/2014/main" id="{637E8E98-7EE9-4186-9097-1C662055F040}"/>
            </a:ext>
          </a:extLst>
        </xdr:cNvPr>
        <xdr:cNvCxnSpPr/>
      </xdr:nvCxnSpPr>
      <xdr:spPr>
        <a:xfrm>
          <a:off x="16230600" y="570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87647</xdr:rowOff>
    </xdr:from>
    <xdr:ext cx="405111" cy="259045"/>
    <xdr:sp macro="" textlink="">
      <xdr:nvSpPr>
        <xdr:cNvPr id="322" name="【認定こども園・幼稚園・保育所】&#10;有形固定資産減価償却率平均値テキスト">
          <a:extLst>
            <a:ext uri="{FF2B5EF4-FFF2-40B4-BE49-F238E27FC236}">
              <a16:creationId xmlns:a16="http://schemas.microsoft.com/office/drawing/2014/main" id="{0FC48A1A-AA1B-46E2-B732-BDA0BD8E2229}"/>
            </a:ext>
          </a:extLst>
        </xdr:cNvPr>
        <xdr:cNvSpPr txBox="1"/>
      </xdr:nvSpPr>
      <xdr:spPr>
        <a:xfrm>
          <a:off x="16357600" y="6431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109220</xdr:rowOff>
    </xdr:from>
    <xdr:to>
      <xdr:col>85</xdr:col>
      <xdr:colOff>177800</xdr:colOff>
      <xdr:row>38</xdr:row>
      <xdr:rowOff>39370</xdr:rowOff>
    </xdr:to>
    <xdr:sp macro="" textlink="">
      <xdr:nvSpPr>
        <xdr:cNvPr id="323" name="フローチャート: 判断 322">
          <a:extLst>
            <a:ext uri="{FF2B5EF4-FFF2-40B4-BE49-F238E27FC236}">
              <a16:creationId xmlns:a16="http://schemas.microsoft.com/office/drawing/2014/main" id="{32804F24-1B3E-416F-9980-84B20DCB1B0F}"/>
            </a:ext>
          </a:extLst>
        </xdr:cNvPr>
        <xdr:cNvSpPr/>
      </xdr:nvSpPr>
      <xdr:spPr>
        <a:xfrm>
          <a:off x="16268700" y="645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52070</xdr:rowOff>
    </xdr:from>
    <xdr:to>
      <xdr:col>81</xdr:col>
      <xdr:colOff>101600</xdr:colOff>
      <xdr:row>37</xdr:row>
      <xdr:rowOff>153670</xdr:rowOff>
    </xdr:to>
    <xdr:sp macro="" textlink="">
      <xdr:nvSpPr>
        <xdr:cNvPr id="324" name="フローチャート: 判断 323">
          <a:extLst>
            <a:ext uri="{FF2B5EF4-FFF2-40B4-BE49-F238E27FC236}">
              <a16:creationId xmlns:a16="http://schemas.microsoft.com/office/drawing/2014/main" id="{DB839C65-0E31-46F5-86D5-F1820B51DD69}"/>
            </a:ext>
          </a:extLst>
        </xdr:cNvPr>
        <xdr:cNvSpPr/>
      </xdr:nvSpPr>
      <xdr:spPr>
        <a:xfrm>
          <a:off x="15430500" y="639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13970</xdr:rowOff>
    </xdr:from>
    <xdr:to>
      <xdr:col>76</xdr:col>
      <xdr:colOff>165100</xdr:colOff>
      <xdr:row>37</xdr:row>
      <xdr:rowOff>115570</xdr:rowOff>
    </xdr:to>
    <xdr:sp macro="" textlink="">
      <xdr:nvSpPr>
        <xdr:cNvPr id="325" name="フローチャート: 判断 324">
          <a:extLst>
            <a:ext uri="{FF2B5EF4-FFF2-40B4-BE49-F238E27FC236}">
              <a16:creationId xmlns:a16="http://schemas.microsoft.com/office/drawing/2014/main" id="{25680090-DE7A-42F3-BAB7-981394047130}"/>
            </a:ext>
          </a:extLst>
        </xdr:cNvPr>
        <xdr:cNvSpPr/>
      </xdr:nvSpPr>
      <xdr:spPr>
        <a:xfrm>
          <a:off x="145415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29210</xdr:rowOff>
    </xdr:from>
    <xdr:to>
      <xdr:col>72</xdr:col>
      <xdr:colOff>38100</xdr:colOff>
      <xdr:row>37</xdr:row>
      <xdr:rowOff>130810</xdr:rowOff>
    </xdr:to>
    <xdr:sp macro="" textlink="">
      <xdr:nvSpPr>
        <xdr:cNvPr id="326" name="フローチャート: 判断 325">
          <a:extLst>
            <a:ext uri="{FF2B5EF4-FFF2-40B4-BE49-F238E27FC236}">
              <a16:creationId xmlns:a16="http://schemas.microsoft.com/office/drawing/2014/main" id="{FDACB53A-478A-44AB-8B1D-139014853D37}"/>
            </a:ext>
          </a:extLst>
        </xdr:cNvPr>
        <xdr:cNvSpPr/>
      </xdr:nvSpPr>
      <xdr:spPr>
        <a:xfrm>
          <a:off x="13652500" y="637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143510</xdr:rowOff>
    </xdr:from>
    <xdr:to>
      <xdr:col>67</xdr:col>
      <xdr:colOff>101600</xdr:colOff>
      <xdr:row>37</xdr:row>
      <xdr:rowOff>73660</xdr:rowOff>
    </xdr:to>
    <xdr:sp macro="" textlink="">
      <xdr:nvSpPr>
        <xdr:cNvPr id="327" name="フローチャート: 判断 326">
          <a:extLst>
            <a:ext uri="{FF2B5EF4-FFF2-40B4-BE49-F238E27FC236}">
              <a16:creationId xmlns:a16="http://schemas.microsoft.com/office/drawing/2014/main" id="{1D62AD75-74E8-4C5D-ADE1-00C6BAE4C04E}"/>
            </a:ext>
          </a:extLst>
        </xdr:cNvPr>
        <xdr:cNvSpPr/>
      </xdr:nvSpPr>
      <xdr:spPr>
        <a:xfrm>
          <a:off x="12763500" y="631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28" name="テキスト ボックス 327">
          <a:extLst>
            <a:ext uri="{FF2B5EF4-FFF2-40B4-BE49-F238E27FC236}">
              <a16:creationId xmlns:a16="http://schemas.microsoft.com/office/drawing/2014/main" id="{8B328781-EA73-4C3D-A976-44F8263EE986}"/>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29" name="テキスト ボックス 328">
          <a:extLst>
            <a:ext uri="{FF2B5EF4-FFF2-40B4-BE49-F238E27FC236}">
              <a16:creationId xmlns:a16="http://schemas.microsoft.com/office/drawing/2014/main" id="{3AE72F66-AFB8-4F5C-AD5F-1481D311DC93}"/>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0" name="テキスト ボックス 329">
          <a:extLst>
            <a:ext uri="{FF2B5EF4-FFF2-40B4-BE49-F238E27FC236}">
              <a16:creationId xmlns:a16="http://schemas.microsoft.com/office/drawing/2014/main" id="{D36E5C5E-0F9C-4AE7-ACF8-7BF6A3BAD889}"/>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1" name="テキスト ボックス 330">
          <a:extLst>
            <a:ext uri="{FF2B5EF4-FFF2-40B4-BE49-F238E27FC236}">
              <a16:creationId xmlns:a16="http://schemas.microsoft.com/office/drawing/2014/main" id="{6E6F8CFB-1BC5-44D3-B910-FC6FF4277B36}"/>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2" name="テキスト ボックス 331">
          <a:extLst>
            <a:ext uri="{FF2B5EF4-FFF2-40B4-BE49-F238E27FC236}">
              <a16:creationId xmlns:a16="http://schemas.microsoft.com/office/drawing/2014/main" id="{687B4038-2D59-4FE6-B85D-63B3A71CF7CE}"/>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124460</xdr:rowOff>
    </xdr:from>
    <xdr:to>
      <xdr:col>85</xdr:col>
      <xdr:colOff>177800</xdr:colOff>
      <xdr:row>37</xdr:row>
      <xdr:rowOff>54610</xdr:rowOff>
    </xdr:to>
    <xdr:sp macro="" textlink="">
      <xdr:nvSpPr>
        <xdr:cNvPr id="333" name="楕円 332">
          <a:extLst>
            <a:ext uri="{FF2B5EF4-FFF2-40B4-BE49-F238E27FC236}">
              <a16:creationId xmlns:a16="http://schemas.microsoft.com/office/drawing/2014/main" id="{FEB30BDB-2CD9-4B36-B55C-06CD03ED576D}"/>
            </a:ext>
          </a:extLst>
        </xdr:cNvPr>
        <xdr:cNvSpPr/>
      </xdr:nvSpPr>
      <xdr:spPr>
        <a:xfrm>
          <a:off x="16268700" y="629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147337</xdr:rowOff>
    </xdr:from>
    <xdr:ext cx="405111" cy="259045"/>
    <xdr:sp macro="" textlink="">
      <xdr:nvSpPr>
        <xdr:cNvPr id="334" name="【認定こども園・幼稚園・保育所】&#10;有形固定資産減価償却率該当値テキスト">
          <a:extLst>
            <a:ext uri="{FF2B5EF4-FFF2-40B4-BE49-F238E27FC236}">
              <a16:creationId xmlns:a16="http://schemas.microsoft.com/office/drawing/2014/main" id="{371FC5C2-1CF0-4175-90A7-54836BD2AA20}"/>
            </a:ext>
          </a:extLst>
        </xdr:cNvPr>
        <xdr:cNvSpPr txBox="1"/>
      </xdr:nvSpPr>
      <xdr:spPr>
        <a:xfrm>
          <a:off x="16357600" y="6148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65405</xdr:rowOff>
    </xdr:from>
    <xdr:to>
      <xdr:col>81</xdr:col>
      <xdr:colOff>101600</xdr:colOff>
      <xdr:row>36</xdr:row>
      <xdr:rowOff>167005</xdr:rowOff>
    </xdr:to>
    <xdr:sp macro="" textlink="">
      <xdr:nvSpPr>
        <xdr:cNvPr id="335" name="楕円 334">
          <a:extLst>
            <a:ext uri="{FF2B5EF4-FFF2-40B4-BE49-F238E27FC236}">
              <a16:creationId xmlns:a16="http://schemas.microsoft.com/office/drawing/2014/main" id="{7F57E22E-5718-4B28-9447-AF3DD91F643D}"/>
            </a:ext>
          </a:extLst>
        </xdr:cNvPr>
        <xdr:cNvSpPr/>
      </xdr:nvSpPr>
      <xdr:spPr>
        <a:xfrm>
          <a:off x="15430500" y="623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116205</xdr:rowOff>
    </xdr:from>
    <xdr:to>
      <xdr:col>85</xdr:col>
      <xdr:colOff>127000</xdr:colOff>
      <xdr:row>37</xdr:row>
      <xdr:rowOff>3810</xdr:rowOff>
    </xdr:to>
    <xdr:cxnSp macro="">
      <xdr:nvCxnSpPr>
        <xdr:cNvPr id="336" name="直線コネクタ 335">
          <a:extLst>
            <a:ext uri="{FF2B5EF4-FFF2-40B4-BE49-F238E27FC236}">
              <a16:creationId xmlns:a16="http://schemas.microsoft.com/office/drawing/2014/main" id="{215F5715-B356-452E-ACC9-7EADCEEBFC6F}"/>
            </a:ext>
          </a:extLst>
        </xdr:cNvPr>
        <xdr:cNvCxnSpPr/>
      </xdr:nvCxnSpPr>
      <xdr:spPr>
        <a:xfrm>
          <a:off x="15481300" y="6288405"/>
          <a:ext cx="8382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4445</xdr:rowOff>
    </xdr:from>
    <xdr:to>
      <xdr:col>76</xdr:col>
      <xdr:colOff>165100</xdr:colOff>
      <xdr:row>36</xdr:row>
      <xdr:rowOff>106045</xdr:rowOff>
    </xdr:to>
    <xdr:sp macro="" textlink="">
      <xdr:nvSpPr>
        <xdr:cNvPr id="337" name="楕円 336">
          <a:extLst>
            <a:ext uri="{FF2B5EF4-FFF2-40B4-BE49-F238E27FC236}">
              <a16:creationId xmlns:a16="http://schemas.microsoft.com/office/drawing/2014/main" id="{092C13F2-9CF5-48CA-8771-9071D6CC173E}"/>
            </a:ext>
          </a:extLst>
        </xdr:cNvPr>
        <xdr:cNvSpPr/>
      </xdr:nvSpPr>
      <xdr:spPr>
        <a:xfrm>
          <a:off x="14541500" y="617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55245</xdr:rowOff>
    </xdr:from>
    <xdr:to>
      <xdr:col>81</xdr:col>
      <xdr:colOff>50800</xdr:colOff>
      <xdr:row>36</xdr:row>
      <xdr:rowOff>116205</xdr:rowOff>
    </xdr:to>
    <xdr:cxnSp macro="">
      <xdr:nvCxnSpPr>
        <xdr:cNvPr id="338" name="直線コネクタ 337">
          <a:extLst>
            <a:ext uri="{FF2B5EF4-FFF2-40B4-BE49-F238E27FC236}">
              <a16:creationId xmlns:a16="http://schemas.microsoft.com/office/drawing/2014/main" id="{A2460BD2-72D9-4389-90A8-37324AB6D108}"/>
            </a:ext>
          </a:extLst>
        </xdr:cNvPr>
        <xdr:cNvCxnSpPr/>
      </xdr:nvCxnSpPr>
      <xdr:spPr>
        <a:xfrm>
          <a:off x="14592300" y="6227445"/>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118745</xdr:rowOff>
    </xdr:from>
    <xdr:to>
      <xdr:col>72</xdr:col>
      <xdr:colOff>38100</xdr:colOff>
      <xdr:row>36</xdr:row>
      <xdr:rowOff>48895</xdr:rowOff>
    </xdr:to>
    <xdr:sp macro="" textlink="">
      <xdr:nvSpPr>
        <xdr:cNvPr id="339" name="楕円 338">
          <a:extLst>
            <a:ext uri="{FF2B5EF4-FFF2-40B4-BE49-F238E27FC236}">
              <a16:creationId xmlns:a16="http://schemas.microsoft.com/office/drawing/2014/main" id="{83FE8795-8349-44A9-91FA-2EDDC7D018A6}"/>
            </a:ext>
          </a:extLst>
        </xdr:cNvPr>
        <xdr:cNvSpPr/>
      </xdr:nvSpPr>
      <xdr:spPr>
        <a:xfrm>
          <a:off x="13652500" y="611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169545</xdr:rowOff>
    </xdr:from>
    <xdr:to>
      <xdr:col>76</xdr:col>
      <xdr:colOff>114300</xdr:colOff>
      <xdr:row>36</xdr:row>
      <xdr:rowOff>55245</xdr:rowOff>
    </xdr:to>
    <xdr:cxnSp macro="">
      <xdr:nvCxnSpPr>
        <xdr:cNvPr id="340" name="直線コネクタ 339">
          <a:extLst>
            <a:ext uri="{FF2B5EF4-FFF2-40B4-BE49-F238E27FC236}">
              <a16:creationId xmlns:a16="http://schemas.microsoft.com/office/drawing/2014/main" id="{6BC40281-10A0-46D9-BE3A-BFA14CF5DAD9}"/>
            </a:ext>
          </a:extLst>
        </xdr:cNvPr>
        <xdr:cNvCxnSpPr/>
      </xdr:nvCxnSpPr>
      <xdr:spPr>
        <a:xfrm>
          <a:off x="13703300" y="617029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128270</xdr:rowOff>
    </xdr:from>
    <xdr:to>
      <xdr:col>67</xdr:col>
      <xdr:colOff>101600</xdr:colOff>
      <xdr:row>36</xdr:row>
      <xdr:rowOff>58420</xdr:rowOff>
    </xdr:to>
    <xdr:sp macro="" textlink="">
      <xdr:nvSpPr>
        <xdr:cNvPr id="341" name="楕円 340">
          <a:extLst>
            <a:ext uri="{FF2B5EF4-FFF2-40B4-BE49-F238E27FC236}">
              <a16:creationId xmlns:a16="http://schemas.microsoft.com/office/drawing/2014/main" id="{5234C94A-F3B1-4223-98C5-B4A819A5D1A3}"/>
            </a:ext>
          </a:extLst>
        </xdr:cNvPr>
        <xdr:cNvSpPr/>
      </xdr:nvSpPr>
      <xdr:spPr>
        <a:xfrm>
          <a:off x="12763500" y="612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169545</xdr:rowOff>
    </xdr:from>
    <xdr:to>
      <xdr:col>71</xdr:col>
      <xdr:colOff>177800</xdr:colOff>
      <xdr:row>36</xdr:row>
      <xdr:rowOff>7620</xdr:rowOff>
    </xdr:to>
    <xdr:cxnSp macro="">
      <xdr:nvCxnSpPr>
        <xdr:cNvPr id="342" name="直線コネクタ 341">
          <a:extLst>
            <a:ext uri="{FF2B5EF4-FFF2-40B4-BE49-F238E27FC236}">
              <a16:creationId xmlns:a16="http://schemas.microsoft.com/office/drawing/2014/main" id="{AB5030FD-3ABB-4BFC-94DD-215F44CB1E47}"/>
            </a:ext>
          </a:extLst>
        </xdr:cNvPr>
        <xdr:cNvCxnSpPr/>
      </xdr:nvCxnSpPr>
      <xdr:spPr>
        <a:xfrm flipV="1">
          <a:off x="12814300" y="617029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144797</xdr:rowOff>
    </xdr:from>
    <xdr:ext cx="405111" cy="259045"/>
    <xdr:sp macro="" textlink="">
      <xdr:nvSpPr>
        <xdr:cNvPr id="343" name="n_1aveValue【認定こども園・幼稚園・保育所】&#10;有形固定資産減価償却率">
          <a:extLst>
            <a:ext uri="{FF2B5EF4-FFF2-40B4-BE49-F238E27FC236}">
              <a16:creationId xmlns:a16="http://schemas.microsoft.com/office/drawing/2014/main" id="{12A731B6-E592-4195-ADD3-D068C0A86F6F}"/>
            </a:ext>
          </a:extLst>
        </xdr:cNvPr>
        <xdr:cNvSpPr txBox="1"/>
      </xdr:nvSpPr>
      <xdr:spPr>
        <a:xfrm>
          <a:off x="15266044" y="6488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106697</xdr:rowOff>
    </xdr:from>
    <xdr:ext cx="405111" cy="259045"/>
    <xdr:sp macro="" textlink="">
      <xdr:nvSpPr>
        <xdr:cNvPr id="344" name="n_2aveValue【認定こども園・幼稚園・保育所】&#10;有形固定資産減価償却率">
          <a:extLst>
            <a:ext uri="{FF2B5EF4-FFF2-40B4-BE49-F238E27FC236}">
              <a16:creationId xmlns:a16="http://schemas.microsoft.com/office/drawing/2014/main" id="{297C1711-09F3-4A88-A81B-C5D8E5715953}"/>
            </a:ext>
          </a:extLst>
        </xdr:cNvPr>
        <xdr:cNvSpPr txBox="1"/>
      </xdr:nvSpPr>
      <xdr:spPr>
        <a:xfrm>
          <a:off x="14389744" y="645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121937</xdr:rowOff>
    </xdr:from>
    <xdr:ext cx="405111" cy="259045"/>
    <xdr:sp macro="" textlink="">
      <xdr:nvSpPr>
        <xdr:cNvPr id="345" name="n_3aveValue【認定こども園・幼稚園・保育所】&#10;有形固定資産減価償却率">
          <a:extLst>
            <a:ext uri="{FF2B5EF4-FFF2-40B4-BE49-F238E27FC236}">
              <a16:creationId xmlns:a16="http://schemas.microsoft.com/office/drawing/2014/main" id="{5FDAB86B-DAAC-41B4-A733-5CC818000CDC}"/>
            </a:ext>
          </a:extLst>
        </xdr:cNvPr>
        <xdr:cNvSpPr txBox="1"/>
      </xdr:nvSpPr>
      <xdr:spPr>
        <a:xfrm>
          <a:off x="13500744" y="6465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64787</xdr:rowOff>
    </xdr:from>
    <xdr:ext cx="405111" cy="259045"/>
    <xdr:sp macro="" textlink="">
      <xdr:nvSpPr>
        <xdr:cNvPr id="346" name="n_4aveValue【認定こども園・幼稚園・保育所】&#10;有形固定資産減価償却率">
          <a:extLst>
            <a:ext uri="{FF2B5EF4-FFF2-40B4-BE49-F238E27FC236}">
              <a16:creationId xmlns:a16="http://schemas.microsoft.com/office/drawing/2014/main" id="{5BF28117-F1CC-4B65-B529-9F855F99CD38}"/>
            </a:ext>
          </a:extLst>
        </xdr:cNvPr>
        <xdr:cNvSpPr txBox="1"/>
      </xdr:nvSpPr>
      <xdr:spPr>
        <a:xfrm>
          <a:off x="12611744" y="6408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12082</xdr:rowOff>
    </xdr:from>
    <xdr:ext cx="405111" cy="259045"/>
    <xdr:sp macro="" textlink="">
      <xdr:nvSpPr>
        <xdr:cNvPr id="347" name="n_1mainValue【認定こども園・幼稚園・保育所】&#10;有形固定資産減価償却率">
          <a:extLst>
            <a:ext uri="{FF2B5EF4-FFF2-40B4-BE49-F238E27FC236}">
              <a16:creationId xmlns:a16="http://schemas.microsoft.com/office/drawing/2014/main" id="{1DC2F162-0558-46CD-9F42-75327E55F43F}"/>
            </a:ext>
          </a:extLst>
        </xdr:cNvPr>
        <xdr:cNvSpPr txBox="1"/>
      </xdr:nvSpPr>
      <xdr:spPr>
        <a:xfrm>
          <a:off x="15266044" y="601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122572</xdr:rowOff>
    </xdr:from>
    <xdr:ext cx="405111" cy="259045"/>
    <xdr:sp macro="" textlink="">
      <xdr:nvSpPr>
        <xdr:cNvPr id="348" name="n_2mainValue【認定こども園・幼稚園・保育所】&#10;有形固定資産減価償却率">
          <a:extLst>
            <a:ext uri="{FF2B5EF4-FFF2-40B4-BE49-F238E27FC236}">
              <a16:creationId xmlns:a16="http://schemas.microsoft.com/office/drawing/2014/main" id="{D5FAEF1E-27D4-467A-B9D0-F90CF9FC3FEB}"/>
            </a:ext>
          </a:extLst>
        </xdr:cNvPr>
        <xdr:cNvSpPr txBox="1"/>
      </xdr:nvSpPr>
      <xdr:spPr>
        <a:xfrm>
          <a:off x="14389744" y="595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65422</xdr:rowOff>
    </xdr:from>
    <xdr:ext cx="405111" cy="259045"/>
    <xdr:sp macro="" textlink="">
      <xdr:nvSpPr>
        <xdr:cNvPr id="349" name="n_3mainValue【認定こども園・幼稚園・保育所】&#10;有形固定資産減価償却率">
          <a:extLst>
            <a:ext uri="{FF2B5EF4-FFF2-40B4-BE49-F238E27FC236}">
              <a16:creationId xmlns:a16="http://schemas.microsoft.com/office/drawing/2014/main" id="{D857A144-14DB-402D-9C5A-87ABB3752861}"/>
            </a:ext>
          </a:extLst>
        </xdr:cNvPr>
        <xdr:cNvSpPr txBox="1"/>
      </xdr:nvSpPr>
      <xdr:spPr>
        <a:xfrm>
          <a:off x="13500744" y="589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74947</xdr:rowOff>
    </xdr:from>
    <xdr:ext cx="405111" cy="259045"/>
    <xdr:sp macro="" textlink="">
      <xdr:nvSpPr>
        <xdr:cNvPr id="350" name="n_4mainValue【認定こども園・幼稚園・保育所】&#10;有形固定資産減価償却率">
          <a:extLst>
            <a:ext uri="{FF2B5EF4-FFF2-40B4-BE49-F238E27FC236}">
              <a16:creationId xmlns:a16="http://schemas.microsoft.com/office/drawing/2014/main" id="{2DC9CBED-C51D-4288-96BB-03DC4A95F9D5}"/>
            </a:ext>
          </a:extLst>
        </xdr:cNvPr>
        <xdr:cNvSpPr txBox="1"/>
      </xdr:nvSpPr>
      <xdr:spPr>
        <a:xfrm>
          <a:off x="12611744" y="590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1" name="正方形/長方形 350">
          <a:extLst>
            <a:ext uri="{FF2B5EF4-FFF2-40B4-BE49-F238E27FC236}">
              <a16:creationId xmlns:a16="http://schemas.microsoft.com/office/drawing/2014/main" id="{EDA2A777-4906-42CD-9DE7-8F560E7A17DA}"/>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2" name="正方形/長方形 351">
          <a:extLst>
            <a:ext uri="{FF2B5EF4-FFF2-40B4-BE49-F238E27FC236}">
              <a16:creationId xmlns:a16="http://schemas.microsoft.com/office/drawing/2014/main" id="{F517FBE5-4CCE-40C8-9A70-F7820D52B7D1}"/>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3" name="正方形/長方形 352">
          <a:extLst>
            <a:ext uri="{FF2B5EF4-FFF2-40B4-BE49-F238E27FC236}">
              <a16:creationId xmlns:a16="http://schemas.microsoft.com/office/drawing/2014/main" id="{C636E997-1F5E-4F1C-81CB-63D0E8155BCF}"/>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4" name="正方形/長方形 353">
          <a:extLst>
            <a:ext uri="{FF2B5EF4-FFF2-40B4-BE49-F238E27FC236}">
              <a16:creationId xmlns:a16="http://schemas.microsoft.com/office/drawing/2014/main" id="{0A4A4376-84FD-43B4-B265-2A351A2479B1}"/>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5" name="正方形/長方形 354">
          <a:extLst>
            <a:ext uri="{FF2B5EF4-FFF2-40B4-BE49-F238E27FC236}">
              <a16:creationId xmlns:a16="http://schemas.microsoft.com/office/drawing/2014/main" id="{CB5F67E5-A29F-42CD-9CCD-FC03D3247887}"/>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6" name="正方形/長方形 355">
          <a:extLst>
            <a:ext uri="{FF2B5EF4-FFF2-40B4-BE49-F238E27FC236}">
              <a16:creationId xmlns:a16="http://schemas.microsoft.com/office/drawing/2014/main" id="{1A8306C9-35C4-4EC0-8143-F532B4357CA2}"/>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7" name="正方形/長方形 356">
          <a:extLst>
            <a:ext uri="{FF2B5EF4-FFF2-40B4-BE49-F238E27FC236}">
              <a16:creationId xmlns:a16="http://schemas.microsoft.com/office/drawing/2014/main" id="{C95A2E66-45CE-4F25-A5AC-5B7C0FDF1506}"/>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58" name="正方形/長方形 357">
          <a:extLst>
            <a:ext uri="{FF2B5EF4-FFF2-40B4-BE49-F238E27FC236}">
              <a16:creationId xmlns:a16="http://schemas.microsoft.com/office/drawing/2014/main" id="{2C07A73D-9A48-426C-B4EB-BD0C8DAE1C63}"/>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59" name="テキスト ボックス 358">
          <a:extLst>
            <a:ext uri="{FF2B5EF4-FFF2-40B4-BE49-F238E27FC236}">
              <a16:creationId xmlns:a16="http://schemas.microsoft.com/office/drawing/2014/main" id="{23698A5D-EC78-4790-AFA3-7E112C3C9953}"/>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0" name="直線コネクタ 359">
          <a:extLst>
            <a:ext uri="{FF2B5EF4-FFF2-40B4-BE49-F238E27FC236}">
              <a16:creationId xmlns:a16="http://schemas.microsoft.com/office/drawing/2014/main" id="{7D999F18-8689-4DED-A9A2-55276E54AB96}"/>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61" name="直線コネクタ 360">
          <a:extLst>
            <a:ext uri="{FF2B5EF4-FFF2-40B4-BE49-F238E27FC236}">
              <a16:creationId xmlns:a16="http://schemas.microsoft.com/office/drawing/2014/main" id="{B38664E1-ECE3-434E-AD0A-517997B61D61}"/>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62" name="テキスト ボックス 361">
          <a:extLst>
            <a:ext uri="{FF2B5EF4-FFF2-40B4-BE49-F238E27FC236}">
              <a16:creationId xmlns:a16="http://schemas.microsoft.com/office/drawing/2014/main" id="{40D8B1E6-4BB5-4DF2-9751-2C50320E0328}"/>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63" name="直線コネクタ 362">
          <a:extLst>
            <a:ext uri="{FF2B5EF4-FFF2-40B4-BE49-F238E27FC236}">
              <a16:creationId xmlns:a16="http://schemas.microsoft.com/office/drawing/2014/main" id="{9FB932DA-B9CE-467D-8435-829F88157948}"/>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64" name="テキスト ボックス 363">
          <a:extLst>
            <a:ext uri="{FF2B5EF4-FFF2-40B4-BE49-F238E27FC236}">
              <a16:creationId xmlns:a16="http://schemas.microsoft.com/office/drawing/2014/main" id="{DF34CF66-D3C9-41D2-8DF6-3610237FC1C7}"/>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65" name="直線コネクタ 364">
          <a:extLst>
            <a:ext uri="{FF2B5EF4-FFF2-40B4-BE49-F238E27FC236}">
              <a16:creationId xmlns:a16="http://schemas.microsoft.com/office/drawing/2014/main" id="{D4E2E894-9C89-441C-9AD2-0472B8D15EFF}"/>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66" name="テキスト ボックス 365">
          <a:extLst>
            <a:ext uri="{FF2B5EF4-FFF2-40B4-BE49-F238E27FC236}">
              <a16:creationId xmlns:a16="http://schemas.microsoft.com/office/drawing/2014/main" id="{95B0C3CD-898A-4B34-A9CF-7DD50C24B1C4}"/>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67" name="直線コネクタ 366">
          <a:extLst>
            <a:ext uri="{FF2B5EF4-FFF2-40B4-BE49-F238E27FC236}">
              <a16:creationId xmlns:a16="http://schemas.microsoft.com/office/drawing/2014/main" id="{7F21C2E2-91A5-4833-B76F-86BEC26BE9B5}"/>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68" name="テキスト ボックス 367">
          <a:extLst>
            <a:ext uri="{FF2B5EF4-FFF2-40B4-BE49-F238E27FC236}">
              <a16:creationId xmlns:a16="http://schemas.microsoft.com/office/drawing/2014/main" id="{0250A30B-7B46-4F17-8C72-E202A541C957}"/>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69" name="直線コネクタ 368">
          <a:extLst>
            <a:ext uri="{FF2B5EF4-FFF2-40B4-BE49-F238E27FC236}">
              <a16:creationId xmlns:a16="http://schemas.microsoft.com/office/drawing/2014/main" id="{B944EDD5-3476-4836-B3C6-6D3C4697A5BB}"/>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70" name="テキスト ボックス 369">
          <a:extLst>
            <a:ext uri="{FF2B5EF4-FFF2-40B4-BE49-F238E27FC236}">
              <a16:creationId xmlns:a16="http://schemas.microsoft.com/office/drawing/2014/main" id="{ED2D0181-0876-44E4-80FF-479BC6DC42F6}"/>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1" name="直線コネクタ 370">
          <a:extLst>
            <a:ext uri="{FF2B5EF4-FFF2-40B4-BE49-F238E27FC236}">
              <a16:creationId xmlns:a16="http://schemas.microsoft.com/office/drawing/2014/main" id="{80FF8E28-EF79-4DE2-A801-1692AB558EC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72" name="テキスト ボックス 371">
          <a:extLst>
            <a:ext uri="{FF2B5EF4-FFF2-40B4-BE49-F238E27FC236}">
              <a16:creationId xmlns:a16="http://schemas.microsoft.com/office/drawing/2014/main" id="{EC915AB4-E763-439B-A548-E6895320F476}"/>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3" name="【認定こども園・幼稚園・保育所】&#10;一人当たり面積グラフ枠">
          <a:extLst>
            <a:ext uri="{FF2B5EF4-FFF2-40B4-BE49-F238E27FC236}">
              <a16:creationId xmlns:a16="http://schemas.microsoft.com/office/drawing/2014/main" id="{426CA179-752F-4ADC-BAF2-98C29FB8BADB}"/>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150495</xdr:rowOff>
    </xdr:from>
    <xdr:to>
      <xdr:col>116</xdr:col>
      <xdr:colOff>62864</xdr:colOff>
      <xdr:row>41</xdr:row>
      <xdr:rowOff>99060</xdr:rowOff>
    </xdr:to>
    <xdr:cxnSp macro="">
      <xdr:nvCxnSpPr>
        <xdr:cNvPr id="374" name="直線コネクタ 373">
          <a:extLst>
            <a:ext uri="{FF2B5EF4-FFF2-40B4-BE49-F238E27FC236}">
              <a16:creationId xmlns:a16="http://schemas.microsoft.com/office/drawing/2014/main" id="{221FA298-8F43-48AE-9D4F-D6B13909DDE3}"/>
            </a:ext>
          </a:extLst>
        </xdr:cNvPr>
        <xdr:cNvCxnSpPr/>
      </xdr:nvCxnSpPr>
      <xdr:spPr>
        <a:xfrm flipV="1">
          <a:off x="22160864" y="5979795"/>
          <a:ext cx="0" cy="1148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102887</xdr:rowOff>
    </xdr:from>
    <xdr:ext cx="469744" cy="259045"/>
    <xdr:sp macro="" textlink="">
      <xdr:nvSpPr>
        <xdr:cNvPr id="375" name="【認定こども園・幼稚園・保育所】&#10;一人当たり面積最小値テキスト">
          <a:extLst>
            <a:ext uri="{FF2B5EF4-FFF2-40B4-BE49-F238E27FC236}">
              <a16:creationId xmlns:a16="http://schemas.microsoft.com/office/drawing/2014/main" id="{580C6A9C-6EE0-422C-8D55-49C449C85D39}"/>
            </a:ext>
          </a:extLst>
        </xdr:cNvPr>
        <xdr:cNvSpPr txBox="1"/>
      </xdr:nvSpPr>
      <xdr:spPr>
        <a:xfrm>
          <a:off x="22199600" y="713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99060</xdr:rowOff>
    </xdr:from>
    <xdr:to>
      <xdr:col>116</xdr:col>
      <xdr:colOff>152400</xdr:colOff>
      <xdr:row>41</xdr:row>
      <xdr:rowOff>99060</xdr:rowOff>
    </xdr:to>
    <xdr:cxnSp macro="">
      <xdr:nvCxnSpPr>
        <xdr:cNvPr id="376" name="直線コネクタ 375">
          <a:extLst>
            <a:ext uri="{FF2B5EF4-FFF2-40B4-BE49-F238E27FC236}">
              <a16:creationId xmlns:a16="http://schemas.microsoft.com/office/drawing/2014/main" id="{1BD36AB3-BC71-420C-89D2-6863EF0DEF0A}"/>
            </a:ext>
          </a:extLst>
        </xdr:cNvPr>
        <xdr:cNvCxnSpPr/>
      </xdr:nvCxnSpPr>
      <xdr:spPr>
        <a:xfrm>
          <a:off x="22072600" y="712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97172</xdr:rowOff>
    </xdr:from>
    <xdr:ext cx="469744" cy="259045"/>
    <xdr:sp macro="" textlink="">
      <xdr:nvSpPr>
        <xdr:cNvPr id="377" name="【認定こども園・幼稚園・保育所】&#10;一人当たり面積最大値テキスト">
          <a:extLst>
            <a:ext uri="{FF2B5EF4-FFF2-40B4-BE49-F238E27FC236}">
              <a16:creationId xmlns:a16="http://schemas.microsoft.com/office/drawing/2014/main" id="{449470B7-DE9A-49D1-A04F-6AE0C3F51C24}"/>
            </a:ext>
          </a:extLst>
        </xdr:cNvPr>
        <xdr:cNvSpPr txBox="1"/>
      </xdr:nvSpPr>
      <xdr:spPr>
        <a:xfrm>
          <a:off x="22199600" y="5755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150495</xdr:rowOff>
    </xdr:from>
    <xdr:to>
      <xdr:col>116</xdr:col>
      <xdr:colOff>152400</xdr:colOff>
      <xdr:row>34</xdr:row>
      <xdr:rowOff>150495</xdr:rowOff>
    </xdr:to>
    <xdr:cxnSp macro="">
      <xdr:nvCxnSpPr>
        <xdr:cNvPr id="378" name="直線コネクタ 377">
          <a:extLst>
            <a:ext uri="{FF2B5EF4-FFF2-40B4-BE49-F238E27FC236}">
              <a16:creationId xmlns:a16="http://schemas.microsoft.com/office/drawing/2014/main" id="{4B1CD21B-F096-4354-910D-A7402E3DBF72}"/>
            </a:ext>
          </a:extLst>
        </xdr:cNvPr>
        <xdr:cNvCxnSpPr/>
      </xdr:nvCxnSpPr>
      <xdr:spPr>
        <a:xfrm>
          <a:off x="22072600" y="5979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132097</xdr:rowOff>
    </xdr:from>
    <xdr:ext cx="469744" cy="259045"/>
    <xdr:sp macro="" textlink="">
      <xdr:nvSpPr>
        <xdr:cNvPr id="379" name="【認定こども園・幼稚園・保育所】&#10;一人当たり面積平均値テキスト">
          <a:extLst>
            <a:ext uri="{FF2B5EF4-FFF2-40B4-BE49-F238E27FC236}">
              <a16:creationId xmlns:a16="http://schemas.microsoft.com/office/drawing/2014/main" id="{99864CDC-F163-4D78-9CAE-0ADFE1459291}"/>
            </a:ext>
          </a:extLst>
        </xdr:cNvPr>
        <xdr:cNvSpPr txBox="1"/>
      </xdr:nvSpPr>
      <xdr:spPr>
        <a:xfrm>
          <a:off x="22199600" y="6475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109220</xdr:rowOff>
    </xdr:from>
    <xdr:to>
      <xdr:col>116</xdr:col>
      <xdr:colOff>114300</xdr:colOff>
      <xdr:row>39</xdr:row>
      <xdr:rowOff>39370</xdr:rowOff>
    </xdr:to>
    <xdr:sp macro="" textlink="">
      <xdr:nvSpPr>
        <xdr:cNvPr id="380" name="フローチャート: 判断 379">
          <a:extLst>
            <a:ext uri="{FF2B5EF4-FFF2-40B4-BE49-F238E27FC236}">
              <a16:creationId xmlns:a16="http://schemas.microsoft.com/office/drawing/2014/main" id="{E2DEC543-9ADE-4507-8472-4FCE4678B150}"/>
            </a:ext>
          </a:extLst>
        </xdr:cNvPr>
        <xdr:cNvSpPr/>
      </xdr:nvSpPr>
      <xdr:spPr>
        <a:xfrm>
          <a:off x="22110700" y="662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84455</xdr:rowOff>
    </xdr:from>
    <xdr:to>
      <xdr:col>112</xdr:col>
      <xdr:colOff>38100</xdr:colOff>
      <xdr:row>39</xdr:row>
      <xdr:rowOff>14605</xdr:rowOff>
    </xdr:to>
    <xdr:sp macro="" textlink="">
      <xdr:nvSpPr>
        <xdr:cNvPr id="381" name="フローチャート: 判断 380">
          <a:extLst>
            <a:ext uri="{FF2B5EF4-FFF2-40B4-BE49-F238E27FC236}">
              <a16:creationId xmlns:a16="http://schemas.microsoft.com/office/drawing/2014/main" id="{85C7359C-2D9A-4B9A-A38E-D0D319F68EF0}"/>
            </a:ext>
          </a:extLst>
        </xdr:cNvPr>
        <xdr:cNvSpPr/>
      </xdr:nvSpPr>
      <xdr:spPr>
        <a:xfrm>
          <a:off x="21272500" y="659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116840</xdr:rowOff>
    </xdr:from>
    <xdr:to>
      <xdr:col>107</xdr:col>
      <xdr:colOff>101600</xdr:colOff>
      <xdr:row>39</xdr:row>
      <xdr:rowOff>46990</xdr:rowOff>
    </xdr:to>
    <xdr:sp macro="" textlink="">
      <xdr:nvSpPr>
        <xdr:cNvPr id="382" name="フローチャート: 判断 381">
          <a:extLst>
            <a:ext uri="{FF2B5EF4-FFF2-40B4-BE49-F238E27FC236}">
              <a16:creationId xmlns:a16="http://schemas.microsoft.com/office/drawing/2014/main" id="{FE93A9AD-2F35-4408-AAFB-49135D123339}"/>
            </a:ext>
          </a:extLst>
        </xdr:cNvPr>
        <xdr:cNvSpPr/>
      </xdr:nvSpPr>
      <xdr:spPr>
        <a:xfrm>
          <a:off x="20383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126365</xdr:rowOff>
    </xdr:from>
    <xdr:to>
      <xdr:col>102</xdr:col>
      <xdr:colOff>165100</xdr:colOff>
      <xdr:row>39</xdr:row>
      <xdr:rowOff>56515</xdr:rowOff>
    </xdr:to>
    <xdr:sp macro="" textlink="">
      <xdr:nvSpPr>
        <xdr:cNvPr id="383" name="フローチャート: 判断 382">
          <a:extLst>
            <a:ext uri="{FF2B5EF4-FFF2-40B4-BE49-F238E27FC236}">
              <a16:creationId xmlns:a16="http://schemas.microsoft.com/office/drawing/2014/main" id="{314B57A1-7F00-4E0A-8321-B32580D3C471}"/>
            </a:ext>
          </a:extLst>
        </xdr:cNvPr>
        <xdr:cNvSpPr/>
      </xdr:nvSpPr>
      <xdr:spPr>
        <a:xfrm>
          <a:off x="19494500" y="664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74930</xdr:rowOff>
    </xdr:from>
    <xdr:to>
      <xdr:col>98</xdr:col>
      <xdr:colOff>38100</xdr:colOff>
      <xdr:row>39</xdr:row>
      <xdr:rowOff>5080</xdr:rowOff>
    </xdr:to>
    <xdr:sp macro="" textlink="">
      <xdr:nvSpPr>
        <xdr:cNvPr id="384" name="フローチャート: 判断 383">
          <a:extLst>
            <a:ext uri="{FF2B5EF4-FFF2-40B4-BE49-F238E27FC236}">
              <a16:creationId xmlns:a16="http://schemas.microsoft.com/office/drawing/2014/main" id="{73E6A076-8E33-4267-A076-B066DA225B99}"/>
            </a:ext>
          </a:extLst>
        </xdr:cNvPr>
        <xdr:cNvSpPr/>
      </xdr:nvSpPr>
      <xdr:spPr>
        <a:xfrm>
          <a:off x="18605500" y="659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5" name="テキスト ボックス 384">
          <a:extLst>
            <a:ext uri="{FF2B5EF4-FFF2-40B4-BE49-F238E27FC236}">
              <a16:creationId xmlns:a16="http://schemas.microsoft.com/office/drawing/2014/main" id="{C8F78DD3-C574-4E91-BBEA-EFC7A3C0EF66}"/>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6" name="テキスト ボックス 385">
          <a:extLst>
            <a:ext uri="{FF2B5EF4-FFF2-40B4-BE49-F238E27FC236}">
              <a16:creationId xmlns:a16="http://schemas.microsoft.com/office/drawing/2014/main" id="{03F10FF0-20E5-40AD-8A5D-24C682CE318E}"/>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7" name="テキスト ボックス 386">
          <a:extLst>
            <a:ext uri="{FF2B5EF4-FFF2-40B4-BE49-F238E27FC236}">
              <a16:creationId xmlns:a16="http://schemas.microsoft.com/office/drawing/2014/main" id="{120FB540-6171-4936-A3CB-110A1502C4B6}"/>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8" name="テキスト ボックス 387">
          <a:extLst>
            <a:ext uri="{FF2B5EF4-FFF2-40B4-BE49-F238E27FC236}">
              <a16:creationId xmlns:a16="http://schemas.microsoft.com/office/drawing/2014/main" id="{681AAE54-4BB5-422F-A4FC-C555971AEFEB}"/>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89" name="テキスト ボックス 388">
          <a:extLst>
            <a:ext uri="{FF2B5EF4-FFF2-40B4-BE49-F238E27FC236}">
              <a16:creationId xmlns:a16="http://schemas.microsoft.com/office/drawing/2014/main" id="{F41BD82B-52E9-4084-95DA-931D7AE2D5A2}"/>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80645</xdr:rowOff>
    </xdr:from>
    <xdr:to>
      <xdr:col>116</xdr:col>
      <xdr:colOff>114300</xdr:colOff>
      <xdr:row>40</xdr:row>
      <xdr:rowOff>10795</xdr:rowOff>
    </xdr:to>
    <xdr:sp macro="" textlink="">
      <xdr:nvSpPr>
        <xdr:cNvPr id="390" name="楕円 389">
          <a:extLst>
            <a:ext uri="{FF2B5EF4-FFF2-40B4-BE49-F238E27FC236}">
              <a16:creationId xmlns:a16="http://schemas.microsoft.com/office/drawing/2014/main" id="{195D66D6-C484-44C3-A516-A89105C42AD9}"/>
            </a:ext>
          </a:extLst>
        </xdr:cNvPr>
        <xdr:cNvSpPr/>
      </xdr:nvSpPr>
      <xdr:spPr>
        <a:xfrm>
          <a:off x="22110700" y="676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59072</xdr:rowOff>
    </xdr:from>
    <xdr:ext cx="469744" cy="259045"/>
    <xdr:sp macro="" textlink="">
      <xdr:nvSpPr>
        <xdr:cNvPr id="391" name="【認定こども園・幼稚園・保育所】&#10;一人当たり面積該当値テキスト">
          <a:extLst>
            <a:ext uri="{FF2B5EF4-FFF2-40B4-BE49-F238E27FC236}">
              <a16:creationId xmlns:a16="http://schemas.microsoft.com/office/drawing/2014/main" id="{44BF048D-FEE4-4201-B267-EA06A6A3F0E1}"/>
            </a:ext>
          </a:extLst>
        </xdr:cNvPr>
        <xdr:cNvSpPr txBox="1"/>
      </xdr:nvSpPr>
      <xdr:spPr>
        <a:xfrm>
          <a:off x="22199600" y="6745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86360</xdr:rowOff>
    </xdr:from>
    <xdr:to>
      <xdr:col>112</xdr:col>
      <xdr:colOff>38100</xdr:colOff>
      <xdr:row>40</xdr:row>
      <xdr:rowOff>16510</xdr:rowOff>
    </xdr:to>
    <xdr:sp macro="" textlink="">
      <xdr:nvSpPr>
        <xdr:cNvPr id="392" name="楕円 391">
          <a:extLst>
            <a:ext uri="{FF2B5EF4-FFF2-40B4-BE49-F238E27FC236}">
              <a16:creationId xmlns:a16="http://schemas.microsoft.com/office/drawing/2014/main" id="{A2900AB6-D091-4D75-9C06-C3B0EE4A8B8A}"/>
            </a:ext>
          </a:extLst>
        </xdr:cNvPr>
        <xdr:cNvSpPr/>
      </xdr:nvSpPr>
      <xdr:spPr>
        <a:xfrm>
          <a:off x="21272500" y="677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131445</xdr:rowOff>
    </xdr:from>
    <xdr:to>
      <xdr:col>116</xdr:col>
      <xdr:colOff>63500</xdr:colOff>
      <xdr:row>39</xdr:row>
      <xdr:rowOff>137160</xdr:rowOff>
    </xdr:to>
    <xdr:cxnSp macro="">
      <xdr:nvCxnSpPr>
        <xdr:cNvPr id="393" name="直線コネクタ 392">
          <a:extLst>
            <a:ext uri="{FF2B5EF4-FFF2-40B4-BE49-F238E27FC236}">
              <a16:creationId xmlns:a16="http://schemas.microsoft.com/office/drawing/2014/main" id="{746A871F-5569-4EA9-9232-8A06003E3A46}"/>
            </a:ext>
          </a:extLst>
        </xdr:cNvPr>
        <xdr:cNvCxnSpPr/>
      </xdr:nvCxnSpPr>
      <xdr:spPr>
        <a:xfrm flipV="1">
          <a:off x="21323300" y="681799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93980</xdr:rowOff>
    </xdr:from>
    <xdr:to>
      <xdr:col>107</xdr:col>
      <xdr:colOff>101600</xdr:colOff>
      <xdr:row>40</xdr:row>
      <xdr:rowOff>24130</xdr:rowOff>
    </xdr:to>
    <xdr:sp macro="" textlink="">
      <xdr:nvSpPr>
        <xdr:cNvPr id="394" name="楕円 393">
          <a:extLst>
            <a:ext uri="{FF2B5EF4-FFF2-40B4-BE49-F238E27FC236}">
              <a16:creationId xmlns:a16="http://schemas.microsoft.com/office/drawing/2014/main" id="{73D6CBC9-3CCF-4626-912C-912A6E05BC98}"/>
            </a:ext>
          </a:extLst>
        </xdr:cNvPr>
        <xdr:cNvSpPr/>
      </xdr:nvSpPr>
      <xdr:spPr>
        <a:xfrm>
          <a:off x="20383500" y="678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137160</xdr:rowOff>
    </xdr:from>
    <xdr:to>
      <xdr:col>111</xdr:col>
      <xdr:colOff>177800</xdr:colOff>
      <xdr:row>39</xdr:row>
      <xdr:rowOff>144780</xdr:rowOff>
    </xdr:to>
    <xdr:cxnSp macro="">
      <xdr:nvCxnSpPr>
        <xdr:cNvPr id="395" name="直線コネクタ 394">
          <a:extLst>
            <a:ext uri="{FF2B5EF4-FFF2-40B4-BE49-F238E27FC236}">
              <a16:creationId xmlns:a16="http://schemas.microsoft.com/office/drawing/2014/main" id="{E93FD3FF-D43A-49E2-BAF3-CE77EBEC017D}"/>
            </a:ext>
          </a:extLst>
        </xdr:cNvPr>
        <xdr:cNvCxnSpPr/>
      </xdr:nvCxnSpPr>
      <xdr:spPr>
        <a:xfrm flipV="1">
          <a:off x="20434300" y="682371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97790</xdr:rowOff>
    </xdr:from>
    <xdr:to>
      <xdr:col>102</xdr:col>
      <xdr:colOff>165100</xdr:colOff>
      <xdr:row>40</xdr:row>
      <xdr:rowOff>27940</xdr:rowOff>
    </xdr:to>
    <xdr:sp macro="" textlink="">
      <xdr:nvSpPr>
        <xdr:cNvPr id="396" name="楕円 395">
          <a:extLst>
            <a:ext uri="{FF2B5EF4-FFF2-40B4-BE49-F238E27FC236}">
              <a16:creationId xmlns:a16="http://schemas.microsoft.com/office/drawing/2014/main" id="{A24F3E9A-CEDE-4425-97F3-304D316611B0}"/>
            </a:ext>
          </a:extLst>
        </xdr:cNvPr>
        <xdr:cNvSpPr/>
      </xdr:nvSpPr>
      <xdr:spPr>
        <a:xfrm>
          <a:off x="19494500" y="678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144780</xdr:rowOff>
    </xdr:from>
    <xdr:to>
      <xdr:col>107</xdr:col>
      <xdr:colOff>50800</xdr:colOff>
      <xdr:row>39</xdr:row>
      <xdr:rowOff>148590</xdr:rowOff>
    </xdr:to>
    <xdr:cxnSp macro="">
      <xdr:nvCxnSpPr>
        <xdr:cNvPr id="397" name="直線コネクタ 396">
          <a:extLst>
            <a:ext uri="{FF2B5EF4-FFF2-40B4-BE49-F238E27FC236}">
              <a16:creationId xmlns:a16="http://schemas.microsoft.com/office/drawing/2014/main" id="{CD84BE73-2A95-47C9-88B8-8C72E589D368}"/>
            </a:ext>
          </a:extLst>
        </xdr:cNvPr>
        <xdr:cNvCxnSpPr/>
      </xdr:nvCxnSpPr>
      <xdr:spPr>
        <a:xfrm flipV="1">
          <a:off x="19545300" y="683133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114935</xdr:rowOff>
    </xdr:from>
    <xdr:to>
      <xdr:col>98</xdr:col>
      <xdr:colOff>38100</xdr:colOff>
      <xdr:row>40</xdr:row>
      <xdr:rowOff>45085</xdr:rowOff>
    </xdr:to>
    <xdr:sp macro="" textlink="">
      <xdr:nvSpPr>
        <xdr:cNvPr id="398" name="楕円 397">
          <a:extLst>
            <a:ext uri="{FF2B5EF4-FFF2-40B4-BE49-F238E27FC236}">
              <a16:creationId xmlns:a16="http://schemas.microsoft.com/office/drawing/2014/main" id="{081C6340-9099-40AE-A195-978EC2AE0B97}"/>
            </a:ext>
          </a:extLst>
        </xdr:cNvPr>
        <xdr:cNvSpPr/>
      </xdr:nvSpPr>
      <xdr:spPr>
        <a:xfrm>
          <a:off x="18605500" y="680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148590</xdr:rowOff>
    </xdr:from>
    <xdr:to>
      <xdr:col>102</xdr:col>
      <xdr:colOff>114300</xdr:colOff>
      <xdr:row>39</xdr:row>
      <xdr:rowOff>165735</xdr:rowOff>
    </xdr:to>
    <xdr:cxnSp macro="">
      <xdr:nvCxnSpPr>
        <xdr:cNvPr id="399" name="直線コネクタ 398">
          <a:extLst>
            <a:ext uri="{FF2B5EF4-FFF2-40B4-BE49-F238E27FC236}">
              <a16:creationId xmlns:a16="http://schemas.microsoft.com/office/drawing/2014/main" id="{03ECCE04-0F00-4FFC-9A3D-1476B0693BDE}"/>
            </a:ext>
          </a:extLst>
        </xdr:cNvPr>
        <xdr:cNvCxnSpPr/>
      </xdr:nvCxnSpPr>
      <xdr:spPr>
        <a:xfrm flipV="1">
          <a:off x="18656300" y="683514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31132</xdr:rowOff>
    </xdr:from>
    <xdr:ext cx="469744" cy="259045"/>
    <xdr:sp macro="" textlink="">
      <xdr:nvSpPr>
        <xdr:cNvPr id="400" name="n_1aveValue【認定こども園・幼稚園・保育所】&#10;一人当たり面積">
          <a:extLst>
            <a:ext uri="{FF2B5EF4-FFF2-40B4-BE49-F238E27FC236}">
              <a16:creationId xmlns:a16="http://schemas.microsoft.com/office/drawing/2014/main" id="{37040D36-95BA-4DD6-8074-E1C13B1E1CD3}"/>
            </a:ext>
          </a:extLst>
        </xdr:cNvPr>
        <xdr:cNvSpPr txBox="1"/>
      </xdr:nvSpPr>
      <xdr:spPr>
        <a:xfrm>
          <a:off x="21075727" y="6374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63517</xdr:rowOff>
    </xdr:from>
    <xdr:ext cx="469744" cy="259045"/>
    <xdr:sp macro="" textlink="">
      <xdr:nvSpPr>
        <xdr:cNvPr id="401" name="n_2aveValue【認定こども園・幼稚園・保育所】&#10;一人当たり面積">
          <a:extLst>
            <a:ext uri="{FF2B5EF4-FFF2-40B4-BE49-F238E27FC236}">
              <a16:creationId xmlns:a16="http://schemas.microsoft.com/office/drawing/2014/main" id="{E4C8B90B-1AF5-408F-B12D-89FC15DC9578}"/>
            </a:ext>
          </a:extLst>
        </xdr:cNvPr>
        <xdr:cNvSpPr txBox="1"/>
      </xdr:nvSpPr>
      <xdr:spPr>
        <a:xfrm>
          <a:off x="20199427" y="640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73042</xdr:rowOff>
    </xdr:from>
    <xdr:ext cx="469744" cy="259045"/>
    <xdr:sp macro="" textlink="">
      <xdr:nvSpPr>
        <xdr:cNvPr id="402" name="n_3aveValue【認定こども園・幼稚園・保育所】&#10;一人当たり面積">
          <a:extLst>
            <a:ext uri="{FF2B5EF4-FFF2-40B4-BE49-F238E27FC236}">
              <a16:creationId xmlns:a16="http://schemas.microsoft.com/office/drawing/2014/main" id="{38E6020A-608F-4854-8A59-4E878569B779}"/>
            </a:ext>
          </a:extLst>
        </xdr:cNvPr>
        <xdr:cNvSpPr txBox="1"/>
      </xdr:nvSpPr>
      <xdr:spPr>
        <a:xfrm>
          <a:off x="19310427" y="6416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21607</xdr:rowOff>
    </xdr:from>
    <xdr:ext cx="469744" cy="259045"/>
    <xdr:sp macro="" textlink="">
      <xdr:nvSpPr>
        <xdr:cNvPr id="403" name="n_4aveValue【認定こども園・幼稚園・保育所】&#10;一人当たり面積">
          <a:extLst>
            <a:ext uri="{FF2B5EF4-FFF2-40B4-BE49-F238E27FC236}">
              <a16:creationId xmlns:a16="http://schemas.microsoft.com/office/drawing/2014/main" id="{AD3C0A41-F25F-4236-A1CD-B6178066E0EF}"/>
            </a:ext>
          </a:extLst>
        </xdr:cNvPr>
        <xdr:cNvSpPr txBox="1"/>
      </xdr:nvSpPr>
      <xdr:spPr>
        <a:xfrm>
          <a:off x="18421427" y="6365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7637</xdr:rowOff>
    </xdr:from>
    <xdr:ext cx="469744" cy="259045"/>
    <xdr:sp macro="" textlink="">
      <xdr:nvSpPr>
        <xdr:cNvPr id="404" name="n_1mainValue【認定こども園・幼稚園・保育所】&#10;一人当たり面積">
          <a:extLst>
            <a:ext uri="{FF2B5EF4-FFF2-40B4-BE49-F238E27FC236}">
              <a16:creationId xmlns:a16="http://schemas.microsoft.com/office/drawing/2014/main" id="{807F4449-9F69-4E1E-AA05-00F7AC3B9236}"/>
            </a:ext>
          </a:extLst>
        </xdr:cNvPr>
        <xdr:cNvSpPr txBox="1"/>
      </xdr:nvSpPr>
      <xdr:spPr>
        <a:xfrm>
          <a:off x="21075727" y="6865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15257</xdr:rowOff>
    </xdr:from>
    <xdr:ext cx="469744" cy="259045"/>
    <xdr:sp macro="" textlink="">
      <xdr:nvSpPr>
        <xdr:cNvPr id="405" name="n_2mainValue【認定こども園・幼稚園・保育所】&#10;一人当たり面積">
          <a:extLst>
            <a:ext uri="{FF2B5EF4-FFF2-40B4-BE49-F238E27FC236}">
              <a16:creationId xmlns:a16="http://schemas.microsoft.com/office/drawing/2014/main" id="{3AE20F76-9D38-4C3C-AA49-CCBA40AA0311}"/>
            </a:ext>
          </a:extLst>
        </xdr:cNvPr>
        <xdr:cNvSpPr txBox="1"/>
      </xdr:nvSpPr>
      <xdr:spPr>
        <a:xfrm>
          <a:off x="20199427" y="687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19067</xdr:rowOff>
    </xdr:from>
    <xdr:ext cx="469744" cy="259045"/>
    <xdr:sp macro="" textlink="">
      <xdr:nvSpPr>
        <xdr:cNvPr id="406" name="n_3mainValue【認定こども園・幼稚園・保育所】&#10;一人当たり面積">
          <a:extLst>
            <a:ext uri="{FF2B5EF4-FFF2-40B4-BE49-F238E27FC236}">
              <a16:creationId xmlns:a16="http://schemas.microsoft.com/office/drawing/2014/main" id="{4CED7158-160E-4031-8BFB-055F76B4FC68}"/>
            </a:ext>
          </a:extLst>
        </xdr:cNvPr>
        <xdr:cNvSpPr txBox="1"/>
      </xdr:nvSpPr>
      <xdr:spPr>
        <a:xfrm>
          <a:off x="19310427" y="687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36212</xdr:rowOff>
    </xdr:from>
    <xdr:ext cx="469744" cy="259045"/>
    <xdr:sp macro="" textlink="">
      <xdr:nvSpPr>
        <xdr:cNvPr id="407" name="n_4mainValue【認定こども園・幼稚園・保育所】&#10;一人当たり面積">
          <a:extLst>
            <a:ext uri="{FF2B5EF4-FFF2-40B4-BE49-F238E27FC236}">
              <a16:creationId xmlns:a16="http://schemas.microsoft.com/office/drawing/2014/main" id="{C197E374-7E5C-48BD-ADFC-ED611D50B1DC}"/>
            </a:ext>
          </a:extLst>
        </xdr:cNvPr>
        <xdr:cNvSpPr txBox="1"/>
      </xdr:nvSpPr>
      <xdr:spPr>
        <a:xfrm>
          <a:off x="18421427" y="6894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8" name="正方形/長方形 407">
          <a:extLst>
            <a:ext uri="{FF2B5EF4-FFF2-40B4-BE49-F238E27FC236}">
              <a16:creationId xmlns:a16="http://schemas.microsoft.com/office/drawing/2014/main" id="{D5B759BD-2AF1-4AB9-9DA4-8BB9019BAD98}"/>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9" name="正方形/長方形 408">
          <a:extLst>
            <a:ext uri="{FF2B5EF4-FFF2-40B4-BE49-F238E27FC236}">
              <a16:creationId xmlns:a16="http://schemas.microsoft.com/office/drawing/2014/main" id="{F5E24DE5-1A8E-4DA9-A698-88EACDF81A41}"/>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0" name="正方形/長方形 409">
          <a:extLst>
            <a:ext uri="{FF2B5EF4-FFF2-40B4-BE49-F238E27FC236}">
              <a16:creationId xmlns:a16="http://schemas.microsoft.com/office/drawing/2014/main" id="{ED2702F2-03F4-40D4-B50E-F7E3050799A9}"/>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1" name="正方形/長方形 410">
          <a:extLst>
            <a:ext uri="{FF2B5EF4-FFF2-40B4-BE49-F238E27FC236}">
              <a16:creationId xmlns:a16="http://schemas.microsoft.com/office/drawing/2014/main" id="{808B299D-4BB7-4531-BFA7-00359F867323}"/>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2" name="正方形/長方形 411">
          <a:extLst>
            <a:ext uri="{FF2B5EF4-FFF2-40B4-BE49-F238E27FC236}">
              <a16:creationId xmlns:a16="http://schemas.microsoft.com/office/drawing/2014/main" id="{AE11EE0A-9893-40A4-A1E7-D3D837E9D24E}"/>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3" name="正方形/長方形 412">
          <a:extLst>
            <a:ext uri="{FF2B5EF4-FFF2-40B4-BE49-F238E27FC236}">
              <a16:creationId xmlns:a16="http://schemas.microsoft.com/office/drawing/2014/main" id="{09262CE9-E594-4CD5-8754-E19742FA5C5E}"/>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4" name="正方形/長方形 413">
          <a:extLst>
            <a:ext uri="{FF2B5EF4-FFF2-40B4-BE49-F238E27FC236}">
              <a16:creationId xmlns:a16="http://schemas.microsoft.com/office/drawing/2014/main" id="{4416ABE4-4CCB-4C88-A729-5C8A76F56182}"/>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5" name="正方形/長方形 414">
          <a:extLst>
            <a:ext uri="{FF2B5EF4-FFF2-40B4-BE49-F238E27FC236}">
              <a16:creationId xmlns:a16="http://schemas.microsoft.com/office/drawing/2014/main" id="{647E625A-C4BC-42FE-A134-BB45137A5AB2}"/>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6" name="テキスト ボックス 415">
          <a:extLst>
            <a:ext uri="{FF2B5EF4-FFF2-40B4-BE49-F238E27FC236}">
              <a16:creationId xmlns:a16="http://schemas.microsoft.com/office/drawing/2014/main" id="{59DE2E58-F42B-4362-A1FB-9B1A0A5BAE0A}"/>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7" name="直線コネクタ 416">
          <a:extLst>
            <a:ext uri="{FF2B5EF4-FFF2-40B4-BE49-F238E27FC236}">
              <a16:creationId xmlns:a16="http://schemas.microsoft.com/office/drawing/2014/main" id="{79DA80BA-CEF1-479D-A348-6AE809CAEEB9}"/>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18" name="テキスト ボックス 417">
          <a:extLst>
            <a:ext uri="{FF2B5EF4-FFF2-40B4-BE49-F238E27FC236}">
              <a16:creationId xmlns:a16="http://schemas.microsoft.com/office/drawing/2014/main" id="{B664783C-519E-47FB-B0BC-1EC8B37209E5}"/>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19" name="直線コネクタ 418">
          <a:extLst>
            <a:ext uri="{FF2B5EF4-FFF2-40B4-BE49-F238E27FC236}">
              <a16:creationId xmlns:a16="http://schemas.microsoft.com/office/drawing/2014/main" id="{EF90ACC9-0962-4110-BB2B-4E6D136F91B6}"/>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20" name="テキスト ボックス 419">
          <a:extLst>
            <a:ext uri="{FF2B5EF4-FFF2-40B4-BE49-F238E27FC236}">
              <a16:creationId xmlns:a16="http://schemas.microsoft.com/office/drawing/2014/main" id="{1F4708E4-76DC-48E9-9FF1-7C070323A886}"/>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21" name="直線コネクタ 420">
          <a:extLst>
            <a:ext uri="{FF2B5EF4-FFF2-40B4-BE49-F238E27FC236}">
              <a16:creationId xmlns:a16="http://schemas.microsoft.com/office/drawing/2014/main" id="{825E6BFF-5378-43B8-9526-DCC9A11F758B}"/>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22" name="テキスト ボックス 421">
          <a:extLst>
            <a:ext uri="{FF2B5EF4-FFF2-40B4-BE49-F238E27FC236}">
              <a16:creationId xmlns:a16="http://schemas.microsoft.com/office/drawing/2014/main" id="{E66CAE14-580A-4E63-91D4-AC0A1D53D401}"/>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23" name="直線コネクタ 422">
          <a:extLst>
            <a:ext uri="{FF2B5EF4-FFF2-40B4-BE49-F238E27FC236}">
              <a16:creationId xmlns:a16="http://schemas.microsoft.com/office/drawing/2014/main" id="{963993C3-EF0E-4207-95E8-09625F23088A}"/>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24" name="テキスト ボックス 423">
          <a:extLst>
            <a:ext uri="{FF2B5EF4-FFF2-40B4-BE49-F238E27FC236}">
              <a16:creationId xmlns:a16="http://schemas.microsoft.com/office/drawing/2014/main" id="{05D33EE1-9E16-46C0-9EB4-B5D8BEFBA5E9}"/>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25" name="直線コネクタ 424">
          <a:extLst>
            <a:ext uri="{FF2B5EF4-FFF2-40B4-BE49-F238E27FC236}">
              <a16:creationId xmlns:a16="http://schemas.microsoft.com/office/drawing/2014/main" id="{26667B1D-BA1B-4541-995B-B0687E2E1CC2}"/>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26" name="テキスト ボックス 425">
          <a:extLst>
            <a:ext uri="{FF2B5EF4-FFF2-40B4-BE49-F238E27FC236}">
              <a16:creationId xmlns:a16="http://schemas.microsoft.com/office/drawing/2014/main" id="{E36EF1D2-6B9F-4757-B723-2D024113C212}"/>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27" name="直線コネクタ 426">
          <a:extLst>
            <a:ext uri="{FF2B5EF4-FFF2-40B4-BE49-F238E27FC236}">
              <a16:creationId xmlns:a16="http://schemas.microsoft.com/office/drawing/2014/main" id="{1A1E53C8-DD15-4160-8245-1B2D49EAA28B}"/>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28" name="テキスト ボックス 427">
          <a:extLst>
            <a:ext uri="{FF2B5EF4-FFF2-40B4-BE49-F238E27FC236}">
              <a16:creationId xmlns:a16="http://schemas.microsoft.com/office/drawing/2014/main" id="{E065FFC6-783A-4D85-9A60-1DAE899B44DA}"/>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29" name="直線コネクタ 428">
          <a:extLst>
            <a:ext uri="{FF2B5EF4-FFF2-40B4-BE49-F238E27FC236}">
              <a16:creationId xmlns:a16="http://schemas.microsoft.com/office/drawing/2014/main" id="{902B44B6-A69F-40A2-94D9-1EA730156B1A}"/>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30" name="テキスト ボックス 429">
          <a:extLst>
            <a:ext uri="{FF2B5EF4-FFF2-40B4-BE49-F238E27FC236}">
              <a16:creationId xmlns:a16="http://schemas.microsoft.com/office/drawing/2014/main" id="{3A0C4649-F5AA-4751-8C56-C5CE6366E7FF}"/>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1" name="直線コネクタ 430">
          <a:extLst>
            <a:ext uri="{FF2B5EF4-FFF2-40B4-BE49-F238E27FC236}">
              <a16:creationId xmlns:a16="http://schemas.microsoft.com/office/drawing/2014/main" id="{39DD8134-07EE-410D-A359-8C07509D763A}"/>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2" name="【学校施設】&#10;有形固定資産減価償却率グラフ枠">
          <a:extLst>
            <a:ext uri="{FF2B5EF4-FFF2-40B4-BE49-F238E27FC236}">
              <a16:creationId xmlns:a16="http://schemas.microsoft.com/office/drawing/2014/main" id="{81F7B160-5915-42DA-B2E2-82C38F0BA0B2}"/>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96338</xdr:rowOff>
    </xdr:from>
    <xdr:to>
      <xdr:col>85</xdr:col>
      <xdr:colOff>126364</xdr:colOff>
      <xdr:row>63</xdr:row>
      <xdr:rowOff>150223</xdr:rowOff>
    </xdr:to>
    <xdr:cxnSp macro="">
      <xdr:nvCxnSpPr>
        <xdr:cNvPr id="433" name="直線コネクタ 432">
          <a:extLst>
            <a:ext uri="{FF2B5EF4-FFF2-40B4-BE49-F238E27FC236}">
              <a16:creationId xmlns:a16="http://schemas.microsoft.com/office/drawing/2014/main" id="{16A75669-5A79-4A7A-B514-39D563DD03E9}"/>
            </a:ext>
          </a:extLst>
        </xdr:cNvPr>
        <xdr:cNvCxnSpPr/>
      </xdr:nvCxnSpPr>
      <xdr:spPr>
        <a:xfrm flipV="1">
          <a:off x="16318864" y="9697538"/>
          <a:ext cx="0" cy="1254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154050</xdr:rowOff>
    </xdr:from>
    <xdr:ext cx="405111" cy="259045"/>
    <xdr:sp macro="" textlink="">
      <xdr:nvSpPr>
        <xdr:cNvPr id="434" name="【学校施設】&#10;有形固定資産減価償却率最小値テキスト">
          <a:extLst>
            <a:ext uri="{FF2B5EF4-FFF2-40B4-BE49-F238E27FC236}">
              <a16:creationId xmlns:a16="http://schemas.microsoft.com/office/drawing/2014/main" id="{995CC6DF-859C-4914-A894-1E348A4F7DA1}"/>
            </a:ext>
          </a:extLst>
        </xdr:cNvPr>
        <xdr:cNvSpPr txBox="1"/>
      </xdr:nvSpPr>
      <xdr:spPr>
        <a:xfrm>
          <a:off x="16357600" y="109554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150223</xdr:rowOff>
    </xdr:from>
    <xdr:to>
      <xdr:col>86</xdr:col>
      <xdr:colOff>25400</xdr:colOff>
      <xdr:row>63</xdr:row>
      <xdr:rowOff>150223</xdr:rowOff>
    </xdr:to>
    <xdr:cxnSp macro="">
      <xdr:nvCxnSpPr>
        <xdr:cNvPr id="435" name="直線コネクタ 434">
          <a:extLst>
            <a:ext uri="{FF2B5EF4-FFF2-40B4-BE49-F238E27FC236}">
              <a16:creationId xmlns:a16="http://schemas.microsoft.com/office/drawing/2014/main" id="{049CCED0-5D2C-41A9-8B6A-46DAD2889BC9}"/>
            </a:ext>
          </a:extLst>
        </xdr:cNvPr>
        <xdr:cNvCxnSpPr/>
      </xdr:nvCxnSpPr>
      <xdr:spPr>
        <a:xfrm>
          <a:off x="16230600" y="10951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43015</xdr:rowOff>
    </xdr:from>
    <xdr:ext cx="405111" cy="259045"/>
    <xdr:sp macro="" textlink="">
      <xdr:nvSpPr>
        <xdr:cNvPr id="436" name="【学校施設】&#10;有形固定資産減価償却率最大値テキスト">
          <a:extLst>
            <a:ext uri="{FF2B5EF4-FFF2-40B4-BE49-F238E27FC236}">
              <a16:creationId xmlns:a16="http://schemas.microsoft.com/office/drawing/2014/main" id="{BB72E382-0D96-4A70-B27F-73F827C75D95}"/>
            </a:ext>
          </a:extLst>
        </xdr:cNvPr>
        <xdr:cNvSpPr txBox="1"/>
      </xdr:nvSpPr>
      <xdr:spPr>
        <a:xfrm>
          <a:off x="16357600" y="9472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96338</xdr:rowOff>
    </xdr:from>
    <xdr:to>
      <xdr:col>86</xdr:col>
      <xdr:colOff>25400</xdr:colOff>
      <xdr:row>56</xdr:row>
      <xdr:rowOff>96338</xdr:rowOff>
    </xdr:to>
    <xdr:cxnSp macro="">
      <xdr:nvCxnSpPr>
        <xdr:cNvPr id="437" name="直線コネクタ 436">
          <a:extLst>
            <a:ext uri="{FF2B5EF4-FFF2-40B4-BE49-F238E27FC236}">
              <a16:creationId xmlns:a16="http://schemas.microsoft.com/office/drawing/2014/main" id="{34CA0551-CFB6-48BB-8BF1-2F862F38E70D}"/>
            </a:ext>
          </a:extLst>
        </xdr:cNvPr>
        <xdr:cNvCxnSpPr/>
      </xdr:nvCxnSpPr>
      <xdr:spPr>
        <a:xfrm>
          <a:off x="16230600" y="9697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118671</xdr:rowOff>
    </xdr:from>
    <xdr:ext cx="405111" cy="259045"/>
    <xdr:sp macro="" textlink="">
      <xdr:nvSpPr>
        <xdr:cNvPr id="438" name="【学校施設】&#10;有形固定資産減価償却率平均値テキスト">
          <a:extLst>
            <a:ext uri="{FF2B5EF4-FFF2-40B4-BE49-F238E27FC236}">
              <a16:creationId xmlns:a16="http://schemas.microsoft.com/office/drawing/2014/main" id="{7920AED9-2C4C-45F1-B4C8-CE3A1ADFC70C}"/>
            </a:ext>
          </a:extLst>
        </xdr:cNvPr>
        <xdr:cNvSpPr txBox="1"/>
      </xdr:nvSpPr>
      <xdr:spPr>
        <a:xfrm>
          <a:off x="16357600" y="10405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140244</xdr:rowOff>
    </xdr:from>
    <xdr:to>
      <xdr:col>85</xdr:col>
      <xdr:colOff>177800</xdr:colOff>
      <xdr:row>61</xdr:row>
      <xdr:rowOff>70394</xdr:rowOff>
    </xdr:to>
    <xdr:sp macro="" textlink="">
      <xdr:nvSpPr>
        <xdr:cNvPr id="439" name="フローチャート: 判断 438">
          <a:extLst>
            <a:ext uri="{FF2B5EF4-FFF2-40B4-BE49-F238E27FC236}">
              <a16:creationId xmlns:a16="http://schemas.microsoft.com/office/drawing/2014/main" id="{1A609B12-5295-48F2-B8BC-E69F5CA1C3F2}"/>
            </a:ext>
          </a:extLst>
        </xdr:cNvPr>
        <xdr:cNvSpPr/>
      </xdr:nvSpPr>
      <xdr:spPr>
        <a:xfrm>
          <a:off x="162687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112485</xdr:rowOff>
    </xdr:from>
    <xdr:to>
      <xdr:col>81</xdr:col>
      <xdr:colOff>101600</xdr:colOff>
      <xdr:row>61</xdr:row>
      <xdr:rowOff>42635</xdr:rowOff>
    </xdr:to>
    <xdr:sp macro="" textlink="">
      <xdr:nvSpPr>
        <xdr:cNvPr id="440" name="フローチャート: 判断 439">
          <a:extLst>
            <a:ext uri="{FF2B5EF4-FFF2-40B4-BE49-F238E27FC236}">
              <a16:creationId xmlns:a16="http://schemas.microsoft.com/office/drawing/2014/main" id="{9A54672E-4232-438F-BF6A-1CAF2BBB8AF3}"/>
            </a:ext>
          </a:extLst>
        </xdr:cNvPr>
        <xdr:cNvSpPr/>
      </xdr:nvSpPr>
      <xdr:spPr>
        <a:xfrm>
          <a:off x="154305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92891</xdr:rowOff>
    </xdr:from>
    <xdr:to>
      <xdr:col>76</xdr:col>
      <xdr:colOff>165100</xdr:colOff>
      <xdr:row>61</xdr:row>
      <xdr:rowOff>23041</xdr:rowOff>
    </xdr:to>
    <xdr:sp macro="" textlink="">
      <xdr:nvSpPr>
        <xdr:cNvPr id="441" name="フローチャート: 判断 440">
          <a:extLst>
            <a:ext uri="{FF2B5EF4-FFF2-40B4-BE49-F238E27FC236}">
              <a16:creationId xmlns:a16="http://schemas.microsoft.com/office/drawing/2014/main" id="{E8C2DC8C-63EA-43C4-B243-23D1466316B6}"/>
            </a:ext>
          </a:extLst>
        </xdr:cNvPr>
        <xdr:cNvSpPr/>
      </xdr:nvSpPr>
      <xdr:spPr>
        <a:xfrm>
          <a:off x="14541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40640</xdr:rowOff>
    </xdr:from>
    <xdr:to>
      <xdr:col>72</xdr:col>
      <xdr:colOff>38100</xdr:colOff>
      <xdr:row>60</xdr:row>
      <xdr:rowOff>142240</xdr:rowOff>
    </xdr:to>
    <xdr:sp macro="" textlink="">
      <xdr:nvSpPr>
        <xdr:cNvPr id="442" name="フローチャート: 判断 441">
          <a:extLst>
            <a:ext uri="{FF2B5EF4-FFF2-40B4-BE49-F238E27FC236}">
              <a16:creationId xmlns:a16="http://schemas.microsoft.com/office/drawing/2014/main" id="{A16180D7-CEA1-48E5-92CF-2D4157487BC7}"/>
            </a:ext>
          </a:extLst>
        </xdr:cNvPr>
        <xdr:cNvSpPr/>
      </xdr:nvSpPr>
      <xdr:spPr>
        <a:xfrm>
          <a:off x="13652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7983</xdr:rowOff>
    </xdr:from>
    <xdr:to>
      <xdr:col>67</xdr:col>
      <xdr:colOff>101600</xdr:colOff>
      <xdr:row>60</xdr:row>
      <xdr:rowOff>109583</xdr:rowOff>
    </xdr:to>
    <xdr:sp macro="" textlink="">
      <xdr:nvSpPr>
        <xdr:cNvPr id="443" name="フローチャート: 判断 442">
          <a:extLst>
            <a:ext uri="{FF2B5EF4-FFF2-40B4-BE49-F238E27FC236}">
              <a16:creationId xmlns:a16="http://schemas.microsoft.com/office/drawing/2014/main" id="{1FEC920F-B92D-4429-B52C-FA6E4597404E}"/>
            </a:ext>
          </a:extLst>
        </xdr:cNvPr>
        <xdr:cNvSpPr/>
      </xdr:nvSpPr>
      <xdr:spPr>
        <a:xfrm>
          <a:off x="12763500" y="1029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4" name="テキスト ボックス 443">
          <a:extLst>
            <a:ext uri="{FF2B5EF4-FFF2-40B4-BE49-F238E27FC236}">
              <a16:creationId xmlns:a16="http://schemas.microsoft.com/office/drawing/2014/main" id="{845F4BB7-C148-4871-8DAB-A18E4E6D84F7}"/>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5" name="テキスト ボックス 444">
          <a:extLst>
            <a:ext uri="{FF2B5EF4-FFF2-40B4-BE49-F238E27FC236}">
              <a16:creationId xmlns:a16="http://schemas.microsoft.com/office/drawing/2014/main" id="{CCC949D1-80DE-4C8A-87E3-257F905498BF}"/>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6" name="テキスト ボックス 445">
          <a:extLst>
            <a:ext uri="{FF2B5EF4-FFF2-40B4-BE49-F238E27FC236}">
              <a16:creationId xmlns:a16="http://schemas.microsoft.com/office/drawing/2014/main" id="{9BFBB7DD-CD3C-4F4A-8824-00FCE4B86BB8}"/>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7" name="テキスト ボックス 446">
          <a:extLst>
            <a:ext uri="{FF2B5EF4-FFF2-40B4-BE49-F238E27FC236}">
              <a16:creationId xmlns:a16="http://schemas.microsoft.com/office/drawing/2014/main" id="{D7CC5548-0F3A-4A93-8DB5-5F3E954B0747}"/>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8" name="テキスト ボックス 447">
          <a:extLst>
            <a:ext uri="{FF2B5EF4-FFF2-40B4-BE49-F238E27FC236}">
              <a16:creationId xmlns:a16="http://schemas.microsoft.com/office/drawing/2014/main" id="{E56E9C5A-DB5E-45B5-85E5-30E150E22A95}"/>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66766</xdr:rowOff>
    </xdr:from>
    <xdr:to>
      <xdr:col>85</xdr:col>
      <xdr:colOff>177800</xdr:colOff>
      <xdr:row>59</xdr:row>
      <xdr:rowOff>168366</xdr:rowOff>
    </xdr:to>
    <xdr:sp macro="" textlink="">
      <xdr:nvSpPr>
        <xdr:cNvPr id="449" name="楕円 448">
          <a:extLst>
            <a:ext uri="{FF2B5EF4-FFF2-40B4-BE49-F238E27FC236}">
              <a16:creationId xmlns:a16="http://schemas.microsoft.com/office/drawing/2014/main" id="{721098E9-C535-4FF8-9DC8-899ACB9A4FF2}"/>
            </a:ext>
          </a:extLst>
        </xdr:cNvPr>
        <xdr:cNvSpPr/>
      </xdr:nvSpPr>
      <xdr:spPr>
        <a:xfrm>
          <a:off x="16268700" y="1018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89643</xdr:rowOff>
    </xdr:from>
    <xdr:ext cx="405111" cy="259045"/>
    <xdr:sp macro="" textlink="">
      <xdr:nvSpPr>
        <xdr:cNvPr id="450" name="【学校施設】&#10;有形固定資産減価償却率該当値テキスト">
          <a:extLst>
            <a:ext uri="{FF2B5EF4-FFF2-40B4-BE49-F238E27FC236}">
              <a16:creationId xmlns:a16="http://schemas.microsoft.com/office/drawing/2014/main" id="{D83158B3-50EF-47F3-AA5C-DC10A01FC78E}"/>
            </a:ext>
          </a:extLst>
        </xdr:cNvPr>
        <xdr:cNvSpPr txBox="1"/>
      </xdr:nvSpPr>
      <xdr:spPr>
        <a:xfrm>
          <a:off x="16357600" y="10033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37374</xdr:rowOff>
    </xdr:from>
    <xdr:to>
      <xdr:col>81</xdr:col>
      <xdr:colOff>101600</xdr:colOff>
      <xdr:row>59</xdr:row>
      <xdr:rowOff>138974</xdr:rowOff>
    </xdr:to>
    <xdr:sp macro="" textlink="">
      <xdr:nvSpPr>
        <xdr:cNvPr id="451" name="楕円 450">
          <a:extLst>
            <a:ext uri="{FF2B5EF4-FFF2-40B4-BE49-F238E27FC236}">
              <a16:creationId xmlns:a16="http://schemas.microsoft.com/office/drawing/2014/main" id="{AFBB20DA-967E-4163-9D74-786236D27435}"/>
            </a:ext>
          </a:extLst>
        </xdr:cNvPr>
        <xdr:cNvSpPr/>
      </xdr:nvSpPr>
      <xdr:spPr>
        <a:xfrm>
          <a:off x="15430500" y="1015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88174</xdr:rowOff>
    </xdr:from>
    <xdr:to>
      <xdr:col>85</xdr:col>
      <xdr:colOff>127000</xdr:colOff>
      <xdr:row>59</xdr:row>
      <xdr:rowOff>117566</xdr:rowOff>
    </xdr:to>
    <xdr:cxnSp macro="">
      <xdr:nvCxnSpPr>
        <xdr:cNvPr id="452" name="直線コネクタ 451">
          <a:extLst>
            <a:ext uri="{FF2B5EF4-FFF2-40B4-BE49-F238E27FC236}">
              <a16:creationId xmlns:a16="http://schemas.microsoft.com/office/drawing/2014/main" id="{A450C8CC-B7E0-424A-915B-BD4B31FB1BD7}"/>
            </a:ext>
          </a:extLst>
        </xdr:cNvPr>
        <xdr:cNvCxnSpPr/>
      </xdr:nvCxnSpPr>
      <xdr:spPr>
        <a:xfrm>
          <a:off x="15481300" y="10203724"/>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169635</xdr:rowOff>
    </xdr:from>
    <xdr:to>
      <xdr:col>76</xdr:col>
      <xdr:colOff>165100</xdr:colOff>
      <xdr:row>59</xdr:row>
      <xdr:rowOff>99785</xdr:rowOff>
    </xdr:to>
    <xdr:sp macro="" textlink="">
      <xdr:nvSpPr>
        <xdr:cNvPr id="453" name="楕円 452">
          <a:extLst>
            <a:ext uri="{FF2B5EF4-FFF2-40B4-BE49-F238E27FC236}">
              <a16:creationId xmlns:a16="http://schemas.microsoft.com/office/drawing/2014/main" id="{F059E506-50B4-4586-BC2A-88A353C88624}"/>
            </a:ext>
          </a:extLst>
        </xdr:cNvPr>
        <xdr:cNvSpPr/>
      </xdr:nvSpPr>
      <xdr:spPr>
        <a:xfrm>
          <a:off x="14541500" y="10113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48985</xdr:rowOff>
    </xdr:from>
    <xdr:to>
      <xdr:col>81</xdr:col>
      <xdr:colOff>50800</xdr:colOff>
      <xdr:row>59</xdr:row>
      <xdr:rowOff>88174</xdr:rowOff>
    </xdr:to>
    <xdr:cxnSp macro="">
      <xdr:nvCxnSpPr>
        <xdr:cNvPr id="454" name="直線コネクタ 453">
          <a:extLst>
            <a:ext uri="{FF2B5EF4-FFF2-40B4-BE49-F238E27FC236}">
              <a16:creationId xmlns:a16="http://schemas.microsoft.com/office/drawing/2014/main" id="{5DB0B497-37BF-4D07-9400-F42A850085F9}"/>
            </a:ext>
          </a:extLst>
        </xdr:cNvPr>
        <xdr:cNvCxnSpPr/>
      </xdr:nvCxnSpPr>
      <xdr:spPr>
        <a:xfrm>
          <a:off x="14592300" y="10164535"/>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128815</xdr:rowOff>
    </xdr:from>
    <xdr:to>
      <xdr:col>72</xdr:col>
      <xdr:colOff>38100</xdr:colOff>
      <xdr:row>59</xdr:row>
      <xdr:rowOff>58965</xdr:rowOff>
    </xdr:to>
    <xdr:sp macro="" textlink="">
      <xdr:nvSpPr>
        <xdr:cNvPr id="455" name="楕円 454">
          <a:extLst>
            <a:ext uri="{FF2B5EF4-FFF2-40B4-BE49-F238E27FC236}">
              <a16:creationId xmlns:a16="http://schemas.microsoft.com/office/drawing/2014/main" id="{206437FF-36DC-4934-8A72-E8FA66D77167}"/>
            </a:ext>
          </a:extLst>
        </xdr:cNvPr>
        <xdr:cNvSpPr/>
      </xdr:nvSpPr>
      <xdr:spPr>
        <a:xfrm>
          <a:off x="13652500" y="1007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8165</xdr:rowOff>
    </xdr:from>
    <xdr:to>
      <xdr:col>76</xdr:col>
      <xdr:colOff>114300</xdr:colOff>
      <xdr:row>59</xdr:row>
      <xdr:rowOff>48985</xdr:rowOff>
    </xdr:to>
    <xdr:cxnSp macro="">
      <xdr:nvCxnSpPr>
        <xdr:cNvPr id="456" name="直線コネクタ 455">
          <a:extLst>
            <a:ext uri="{FF2B5EF4-FFF2-40B4-BE49-F238E27FC236}">
              <a16:creationId xmlns:a16="http://schemas.microsoft.com/office/drawing/2014/main" id="{4AD0EC6A-85AC-4345-A84B-D636F72FDAC0}"/>
            </a:ext>
          </a:extLst>
        </xdr:cNvPr>
        <xdr:cNvCxnSpPr/>
      </xdr:nvCxnSpPr>
      <xdr:spPr>
        <a:xfrm>
          <a:off x="13703300" y="10123715"/>
          <a:ext cx="889000" cy="40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89626</xdr:rowOff>
    </xdr:from>
    <xdr:to>
      <xdr:col>67</xdr:col>
      <xdr:colOff>101600</xdr:colOff>
      <xdr:row>59</xdr:row>
      <xdr:rowOff>19776</xdr:rowOff>
    </xdr:to>
    <xdr:sp macro="" textlink="">
      <xdr:nvSpPr>
        <xdr:cNvPr id="457" name="楕円 456">
          <a:extLst>
            <a:ext uri="{FF2B5EF4-FFF2-40B4-BE49-F238E27FC236}">
              <a16:creationId xmlns:a16="http://schemas.microsoft.com/office/drawing/2014/main" id="{B2C60BED-BDFF-4694-A6D8-81C6B09E3C5C}"/>
            </a:ext>
          </a:extLst>
        </xdr:cNvPr>
        <xdr:cNvSpPr/>
      </xdr:nvSpPr>
      <xdr:spPr>
        <a:xfrm>
          <a:off x="12763500" y="1003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140426</xdr:rowOff>
    </xdr:from>
    <xdr:to>
      <xdr:col>71</xdr:col>
      <xdr:colOff>177800</xdr:colOff>
      <xdr:row>59</xdr:row>
      <xdr:rowOff>8165</xdr:rowOff>
    </xdr:to>
    <xdr:cxnSp macro="">
      <xdr:nvCxnSpPr>
        <xdr:cNvPr id="458" name="直線コネクタ 457">
          <a:extLst>
            <a:ext uri="{FF2B5EF4-FFF2-40B4-BE49-F238E27FC236}">
              <a16:creationId xmlns:a16="http://schemas.microsoft.com/office/drawing/2014/main" id="{94E22FE7-F833-494A-A592-4B749ED21777}"/>
            </a:ext>
          </a:extLst>
        </xdr:cNvPr>
        <xdr:cNvCxnSpPr/>
      </xdr:nvCxnSpPr>
      <xdr:spPr>
        <a:xfrm>
          <a:off x="12814300" y="10084526"/>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33762</xdr:rowOff>
    </xdr:from>
    <xdr:ext cx="405111" cy="259045"/>
    <xdr:sp macro="" textlink="">
      <xdr:nvSpPr>
        <xdr:cNvPr id="459" name="n_1aveValue【学校施設】&#10;有形固定資産減価償却率">
          <a:extLst>
            <a:ext uri="{FF2B5EF4-FFF2-40B4-BE49-F238E27FC236}">
              <a16:creationId xmlns:a16="http://schemas.microsoft.com/office/drawing/2014/main" id="{5B2A64EC-5456-4776-8814-8E672625D453}"/>
            </a:ext>
          </a:extLst>
        </xdr:cNvPr>
        <xdr:cNvSpPr txBox="1"/>
      </xdr:nvSpPr>
      <xdr:spPr>
        <a:xfrm>
          <a:off x="15266044" y="1049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14168</xdr:rowOff>
    </xdr:from>
    <xdr:ext cx="405111" cy="259045"/>
    <xdr:sp macro="" textlink="">
      <xdr:nvSpPr>
        <xdr:cNvPr id="460" name="n_2aveValue【学校施設】&#10;有形固定資産減価償却率">
          <a:extLst>
            <a:ext uri="{FF2B5EF4-FFF2-40B4-BE49-F238E27FC236}">
              <a16:creationId xmlns:a16="http://schemas.microsoft.com/office/drawing/2014/main" id="{AAC0DE28-D499-4661-9B1A-ADD3E0C777B6}"/>
            </a:ext>
          </a:extLst>
        </xdr:cNvPr>
        <xdr:cNvSpPr txBox="1"/>
      </xdr:nvSpPr>
      <xdr:spPr>
        <a:xfrm>
          <a:off x="14389744" y="1047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133367</xdr:rowOff>
    </xdr:from>
    <xdr:ext cx="405111" cy="259045"/>
    <xdr:sp macro="" textlink="">
      <xdr:nvSpPr>
        <xdr:cNvPr id="461" name="n_3aveValue【学校施設】&#10;有形固定資産減価償却率">
          <a:extLst>
            <a:ext uri="{FF2B5EF4-FFF2-40B4-BE49-F238E27FC236}">
              <a16:creationId xmlns:a16="http://schemas.microsoft.com/office/drawing/2014/main" id="{EB7B5A5C-4E12-488C-B763-31B45F314912}"/>
            </a:ext>
          </a:extLst>
        </xdr:cNvPr>
        <xdr:cNvSpPr txBox="1"/>
      </xdr:nvSpPr>
      <xdr:spPr>
        <a:xfrm>
          <a:off x="13500744" y="1042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100710</xdr:rowOff>
    </xdr:from>
    <xdr:ext cx="405111" cy="259045"/>
    <xdr:sp macro="" textlink="">
      <xdr:nvSpPr>
        <xdr:cNvPr id="462" name="n_4aveValue【学校施設】&#10;有形固定資産減価償却率">
          <a:extLst>
            <a:ext uri="{FF2B5EF4-FFF2-40B4-BE49-F238E27FC236}">
              <a16:creationId xmlns:a16="http://schemas.microsoft.com/office/drawing/2014/main" id="{7477F100-E0AF-47D6-A27B-0569487AB0E8}"/>
            </a:ext>
          </a:extLst>
        </xdr:cNvPr>
        <xdr:cNvSpPr txBox="1"/>
      </xdr:nvSpPr>
      <xdr:spPr>
        <a:xfrm>
          <a:off x="12611744" y="10387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155501</xdr:rowOff>
    </xdr:from>
    <xdr:ext cx="405111" cy="259045"/>
    <xdr:sp macro="" textlink="">
      <xdr:nvSpPr>
        <xdr:cNvPr id="463" name="n_1mainValue【学校施設】&#10;有形固定資産減価償却率">
          <a:extLst>
            <a:ext uri="{FF2B5EF4-FFF2-40B4-BE49-F238E27FC236}">
              <a16:creationId xmlns:a16="http://schemas.microsoft.com/office/drawing/2014/main" id="{22000120-AE23-482B-8107-3688680B69B7}"/>
            </a:ext>
          </a:extLst>
        </xdr:cNvPr>
        <xdr:cNvSpPr txBox="1"/>
      </xdr:nvSpPr>
      <xdr:spPr>
        <a:xfrm>
          <a:off x="15266044" y="9928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116312</xdr:rowOff>
    </xdr:from>
    <xdr:ext cx="405111" cy="259045"/>
    <xdr:sp macro="" textlink="">
      <xdr:nvSpPr>
        <xdr:cNvPr id="464" name="n_2mainValue【学校施設】&#10;有形固定資産減価償却率">
          <a:extLst>
            <a:ext uri="{FF2B5EF4-FFF2-40B4-BE49-F238E27FC236}">
              <a16:creationId xmlns:a16="http://schemas.microsoft.com/office/drawing/2014/main" id="{FEB5AC2A-A63C-43C9-AECC-4D88EA56005F}"/>
            </a:ext>
          </a:extLst>
        </xdr:cNvPr>
        <xdr:cNvSpPr txBox="1"/>
      </xdr:nvSpPr>
      <xdr:spPr>
        <a:xfrm>
          <a:off x="14389744" y="9888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75492</xdr:rowOff>
    </xdr:from>
    <xdr:ext cx="405111" cy="259045"/>
    <xdr:sp macro="" textlink="">
      <xdr:nvSpPr>
        <xdr:cNvPr id="465" name="n_3mainValue【学校施設】&#10;有形固定資産減価償却率">
          <a:extLst>
            <a:ext uri="{FF2B5EF4-FFF2-40B4-BE49-F238E27FC236}">
              <a16:creationId xmlns:a16="http://schemas.microsoft.com/office/drawing/2014/main" id="{599FF7D9-7F15-448D-B9BC-C09224B12C95}"/>
            </a:ext>
          </a:extLst>
        </xdr:cNvPr>
        <xdr:cNvSpPr txBox="1"/>
      </xdr:nvSpPr>
      <xdr:spPr>
        <a:xfrm>
          <a:off x="13500744" y="9848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36303</xdr:rowOff>
    </xdr:from>
    <xdr:ext cx="405111" cy="259045"/>
    <xdr:sp macro="" textlink="">
      <xdr:nvSpPr>
        <xdr:cNvPr id="466" name="n_4mainValue【学校施設】&#10;有形固定資産減価償却率">
          <a:extLst>
            <a:ext uri="{FF2B5EF4-FFF2-40B4-BE49-F238E27FC236}">
              <a16:creationId xmlns:a16="http://schemas.microsoft.com/office/drawing/2014/main" id="{47BB26F3-091C-41B7-A4DF-CC360D3F467A}"/>
            </a:ext>
          </a:extLst>
        </xdr:cNvPr>
        <xdr:cNvSpPr txBox="1"/>
      </xdr:nvSpPr>
      <xdr:spPr>
        <a:xfrm>
          <a:off x="12611744" y="9808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7" name="正方形/長方形 466">
          <a:extLst>
            <a:ext uri="{FF2B5EF4-FFF2-40B4-BE49-F238E27FC236}">
              <a16:creationId xmlns:a16="http://schemas.microsoft.com/office/drawing/2014/main" id="{369CBEEE-AC42-4093-B17C-9D2B2E30EADA}"/>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8" name="正方形/長方形 467">
          <a:extLst>
            <a:ext uri="{FF2B5EF4-FFF2-40B4-BE49-F238E27FC236}">
              <a16:creationId xmlns:a16="http://schemas.microsoft.com/office/drawing/2014/main" id="{38A000CD-BAA2-48D1-8F42-DFD9569AAD31}"/>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9" name="正方形/長方形 468">
          <a:extLst>
            <a:ext uri="{FF2B5EF4-FFF2-40B4-BE49-F238E27FC236}">
              <a16:creationId xmlns:a16="http://schemas.microsoft.com/office/drawing/2014/main" id="{520575F3-941A-487B-9FEB-8B03281E5C9D}"/>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0" name="正方形/長方形 469">
          <a:extLst>
            <a:ext uri="{FF2B5EF4-FFF2-40B4-BE49-F238E27FC236}">
              <a16:creationId xmlns:a16="http://schemas.microsoft.com/office/drawing/2014/main" id="{3362D045-A35C-4537-9632-7826896C1181}"/>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1" name="正方形/長方形 470">
          <a:extLst>
            <a:ext uri="{FF2B5EF4-FFF2-40B4-BE49-F238E27FC236}">
              <a16:creationId xmlns:a16="http://schemas.microsoft.com/office/drawing/2014/main" id="{370D8459-B3C5-4361-B7A0-359E1906A308}"/>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2" name="正方形/長方形 471">
          <a:extLst>
            <a:ext uri="{FF2B5EF4-FFF2-40B4-BE49-F238E27FC236}">
              <a16:creationId xmlns:a16="http://schemas.microsoft.com/office/drawing/2014/main" id="{BA1D4C02-E5D2-4D3E-B488-934A6118ED81}"/>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3" name="正方形/長方形 472">
          <a:extLst>
            <a:ext uri="{FF2B5EF4-FFF2-40B4-BE49-F238E27FC236}">
              <a16:creationId xmlns:a16="http://schemas.microsoft.com/office/drawing/2014/main" id="{38CD73D9-4EBD-4EAF-BFBE-36BE715F57CA}"/>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4" name="正方形/長方形 473">
          <a:extLst>
            <a:ext uri="{FF2B5EF4-FFF2-40B4-BE49-F238E27FC236}">
              <a16:creationId xmlns:a16="http://schemas.microsoft.com/office/drawing/2014/main" id="{5DCC33E8-9E08-427E-A804-1A1BD4EDD14B}"/>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5" name="テキスト ボックス 474">
          <a:extLst>
            <a:ext uri="{FF2B5EF4-FFF2-40B4-BE49-F238E27FC236}">
              <a16:creationId xmlns:a16="http://schemas.microsoft.com/office/drawing/2014/main" id="{2FB797B9-831A-484E-A0D0-F1E7644CD34D}"/>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6" name="直線コネクタ 475">
          <a:extLst>
            <a:ext uri="{FF2B5EF4-FFF2-40B4-BE49-F238E27FC236}">
              <a16:creationId xmlns:a16="http://schemas.microsoft.com/office/drawing/2014/main" id="{71029728-8807-47EE-A201-4518206A2654}"/>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77" name="テキスト ボックス 476">
          <a:extLst>
            <a:ext uri="{FF2B5EF4-FFF2-40B4-BE49-F238E27FC236}">
              <a16:creationId xmlns:a16="http://schemas.microsoft.com/office/drawing/2014/main" id="{907846D3-9AF5-452F-BD72-61A1C680A55C}"/>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478" name="直線コネクタ 477">
          <a:extLst>
            <a:ext uri="{FF2B5EF4-FFF2-40B4-BE49-F238E27FC236}">
              <a16:creationId xmlns:a16="http://schemas.microsoft.com/office/drawing/2014/main" id="{FB3F7BFD-E1B1-4123-A151-15FF39511E52}"/>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79" name="テキスト ボックス 478">
          <a:extLst>
            <a:ext uri="{FF2B5EF4-FFF2-40B4-BE49-F238E27FC236}">
              <a16:creationId xmlns:a16="http://schemas.microsoft.com/office/drawing/2014/main" id="{CAC0E2AA-9C45-491B-8763-7F0D58E0BC0C}"/>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80" name="直線コネクタ 479">
          <a:extLst>
            <a:ext uri="{FF2B5EF4-FFF2-40B4-BE49-F238E27FC236}">
              <a16:creationId xmlns:a16="http://schemas.microsoft.com/office/drawing/2014/main" id="{216BF045-3CEA-4913-8D51-6C456811B64F}"/>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81" name="テキスト ボックス 480">
          <a:extLst>
            <a:ext uri="{FF2B5EF4-FFF2-40B4-BE49-F238E27FC236}">
              <a16:creationId xmlns:a16="http://schemas.microsoft.com/office/drawing/2014/main" id="{D432A698-B659-4A95-86CC-8AA491502612}"/>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82" name="直線コネクタ 481">
          <a:extLst>
            <a:ext uri="{FF2B5EF4-FFF2-40B4-BE49-F238E27FC236}">
              <a16:creationId xmlns:a16="http://schemas.microsoft.com/office/drawing/2014/main" id="{4EBA84D5-85F2-4C34-A0FA-859C8B798201}"/>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83" name="テキスト ボックス 482">
          <a:extLst>
            <a:ext uri="{FF2B5EF4-FFF2-40B4-BE49-F238E27FC236}">
              <a16:creationId xmlns:a16="http://schemas.microsoft.com/office/drawing/2014/main" id="{B219A337-0128-48A3-8A1E-CBF123A13BC5}"/>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84" name="直線コネクタ 483">
          <a:extLst>
            <a:ext uri="{FF2B5EF4-FFF2-40B4-BE49-F238E27FC236}">
              <a16:creationId xmlns:a16="http://schemas.microsoft.com/office/drawing/2014/main" id="{E0E34701-FF18-4107-B934-0BF0035724CA}"/>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85" name="テキスト ボックス 484">
          <a:extLst>
            <a:ext uri="{FF2B5EF4-FFF2-40B4-BE49-F238E27FC236}">
              <a16:creationId xmlns:a16="http://schemas.microsoft.com/office/drawing/2014/main" id="{6A461101-9C4A-4BF3-A599-93025D772CB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86" name="直線コネクタ 485">
          <a:extLst>
            <a:ext uri="{FF2B5EF4-FFF2-40B4-BE49-F238E27FC236}">
              <a16:creationId xmlns:a16="http://schemas.microsoft.com/office/drawing/2014/main" id="{51A77F16-B27D-4A95-86E3-024B2E064F18}"/>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87" name="テキスト ボックス 486">
          <a:extLst>
            <a:ext uri="{FF2B5EF4-FFF2-40B4-BE49-F238E27FC236}">
              <a16:creationId xmlns:a16="http://schemas.microsoft.com/office/drawing/2014/main" id="{72997E1D-621D-4565-BDD0-69026C09BD32}"/>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8" name="直線コネクタ 487">
          <a:extLst>
            <a:ext uri="{FF2B5EF4-FFF2-40B4-BE49-F238E27FC236}">
              <a16:creationId xmlns:a16="http://schemas.microsoft.com/office/drawing/2014/main" id="{C6B4DE12-80E7-47E0-BC9B-0AAE9504AE68}"/>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89" name="テキスト ボックス 488">
          <a:extLst>
            <a:ext uri="{FF2B5EF4-FFF2-40B4-BE49-F238E27FC236}">
              <a16:creationId xmlns:a16="http://schemas.microsoft.com/office/drawing/2014/main" id="{24AD91B9-EBF4-4038-9513-CF3965DBC057}"/>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0" name="【学校施設】&#10;一人当たり面積グラフ枠">
          <a:extLst>
            <a:ext uri="{FF2B5EF4-FFF2-40B4-BE49-F238E27FC236}">
              <a16:creationId xmlns:a16="http://schemas.microsoft.com/office/drawing/2014/main" id="{00E9CEDB-1B45-4057-A51F-4C7602FC3B41}"/>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136017</xdr:rowOff>
    </xdr:from>
    <xdr:to>
      <xdr:col>116</xdr:col>
      <xdr:colOff>62864</xdr:colOff>
      <xdr:row>64</xdr:row>
      <xdr:rowOff>4572</xdr:rowOff>
    </xdr:to>
    <xdr:cxnSp macro="">
      <xdr:nvCxnSpPr>
        <xdr:cNvPr id="491" name="直線コネクタ 490">
          <a:extLst>
            <a:ext uri="{FF2B5EF4-FFF2-40B4-BE49-F238E27FC236}">
              <a16:creationId xmlns:a16="http://schemas.microsoft.com/office/drawing/2014/main" id="{90129CE0-E4C8-4722-9397-586B87B4FA52}"/>
            </a:ext>
          </a:extLst>
        </xdr:cNvPr>
        <xdr:cNvCxnSpPr/>
      </xdr:nvCxnSpPr>
      <xdr:spPr>
        <a:xfrm flipV="1">
          <a:off x="22160864" y="9565767"/>
          <a:ext cx="0" cy="141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8399</xdr:rowOff>
    </xdr:from>
    <xdr:ext cx="469744" cy="259045"/>
    <xdr:sp macro="" textlink="">
      <xdr:nvSpPr>
        <xdr:cNvPr id="492" name="【学校施設】&#10;一人当たり面積最小値テキスト">
          <a:extLst>
            <a:ext uri="{FF2B5EF4-FFF2-40B4-BE49-F238E27FC236}">
              <a16:creationId xmlns:a16="http://schemas.microsoft.com/office/drawing/2014/main" id="{BF046979-3D67-4925-A457-689EEB0A2D7B}"/>
            </a:ext>
          </a:extLst>
        </xdr:cNvPr>
        <xdr:cNvSpPr txBox="1"/>
      </xdr:nvSpPr>
      <xdr:spPr>
        <a:xfrm>
          <a:off x="22199600" y="10981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4572</xdr:rowOff>
    </xdr:from>
    <xdr:to>
      <xdr:col>116</xdr:col>
      <xdr:colOff>152400</xdr:colOff>
      <xdr:row>64</xdr:row>
      <xdr:rowOff>4572</xdr:rowOff>
    </xdr:to>
    <xdr:cxnSp macro="">
      <xdr:nvCxnSpPr>
        <xdr:cNvPr id="493" name="直線コネクタ 492">
          <a:extLst>
            <a:ext uri="{FF2B5EF4-FFF2-40B4-BE49-F238E27FC236}">
              <a16:creationId xmlns:a16="http://schemas.microsoft.com/office/drawing/2014/main" id="{3030FDD4-B245-4499-A8AC-754F105544D4}"/>
            </a:ext>
          </a:extLst>
        </xdr:cNvPr>
        <xdr:cNvCxnSpPr/>
      </xdr:nvCxnSpPr>
      <xdr:spPr>
        <a:xfrm>
          <a:off x="22072600" y="10977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82694</xdr:rowOff>
    </xdr:from>
    <xdr:ext cx="469744" cy="259045"/>
    <xdr:sp macro="" textlink="">
      <xdr:nvSpPr>
        <xdr:cNvPr id="494" name="【学校施設】&#10;一人当たり面積最大値テキスト">
          <a:extLst>
            <a:ext uri="{FF2B5EF4-FFF2-40B4-BE49-F238E27FC236}">
              <a16:creationId xmlns:a16="http://schemas.microsoft.com/office/drawing/2014/main" id="{6901C4D4-0FF5-4AE1-B29E-18EB87A80FE4}"/>
            </a:ext>
          </a:extLst>
        </xdr:cNvPr>
        <xdr:cNvSpPr txBox="1"/>
      </xdr:nvSpPr>
      <xdr:spPr>
        <a:xfrm>
          <a:off x="22199600" y="9340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136017</xdr:rowOff>
    </xdr:from>
    <xdr:to>
      <xdr:col>116</xdr:col>
      <xdr:colOff>152400</xdr:colOff>
      <xdr:row>55</xdr:row>
      <xdr:rowOff>136017</xdr:rowOff>
    </xdr:to>
    <xdr:cxnSp macro="">
      <xdr:nvCxnSpPr>
        <xdr:cNvPr id="495" name="直線コネクタ 494">
          <a:extLst>
            <a:ext uri="{FF2B5EF4-FFF2-40B4-BE49-F238E27FC236}">
              <a16:creationId xmlns:a16="http://schemas.microsoft.com/office/drawing/2014/main" id="{0EEEC43E-93E0-4981-BDDD-0F79EE16B147}"/>
            </a:ext>
          </a:extLst>
        </xdr:cNvPr>
        <xdr:cNvCxnSpPr/>
      </xdr:nvCxnSpPr>
      <xdr:spPr>
        <a:xfrm>
          <a:off x="22072600" y="9565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124477</xdr:rowOff>
    </xdr:from>
    <xdr:ext cx="469744" cy="259045"/>
    <xdr:sp macro="" textlink="">
      <xdr:nvSpPr>
        <xdr:cNvPr id="496" name="【学校施設】&#10;一人当たり面積平均値テキスト">
          <a:extLst>
            <a:ext uri="{FF2B5EF4-FFF2-40B4-BE49-F238E27FC236}">
              <a16:creationId xmlns:a16="http://schemas.microsoft.com/office/drawing/2014/main" id="{382E49FB-B1D6-4CBF-8798-93C4806EBD27}"/>
            </a:ext>
          </a:extLst>
        </xdr:cNvPr>
        <xdr:cNvSpPr txBox="1"/>
      </xdr:nvSpPr>
      <xdr:spPr>
        <a:xfrm>
          <a:off x="22199600" y="104114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101600</xdr:rowOff>
    </xdr:from>
    <xdr:to>
      <xdr:col>116</xdr:col>
      <xdr:colOff>114300</xdr:colOff>
      <xdr:row>62</xdr:row>
      <xdr:rowOff>31750</xdr:rowOff>
    </xdr:to>
    <xdr:sp macro="" textlink="">
      <xdr:nvSpPr>
        <xdr:cNvPr id="497" name="フローチャート: 判断 496">
          <a:extLst>
            <a:ext uri="{FF2B5EF4-FFF2-40B4-BE49-F238E27FC236}">
              <a16:creationId xmlns:a16="http://schemas.microsoft.com/office/drawing/2014/main" id="{99092992-7DFD-4739-92DA-74AD3D9D1EF8}"/>
            </a:ext>
          </a:extLst>
        </xdr:cNvPr>
        <xdr:cNvSpPr/>
      </xdr:nvSpPr>
      <xdr:spPr>
        <a:xfrm>
          <a:off x="22110700" y="105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48641</xdr:rowOff>
    </xdr:from>
    <xdr:to>
      <xdr:col>112</xdr:col>
      <xdr:colOff>38100</xdr:colOff>
      <xdr:row>61</xdr:row>
      <xdr:rowOff>150241</xdr:rowOff>
    </xdr:to>
    <xdr:sp macro="" textlink="">
      <xdr:nvSpPr>
        <xdr:cNvPr id="498" name="フローチャート: 判断 497">
          <a:extLst>
            <a:ext uri="{FF2B5EF4-FFF2-40B4-BE49-F238E27FC236}">
              <a16:creationId xmlns:a16="http://schemas.microsoft.com/office/drawing/2014/main" id="{14F0AE72-BE8C-4656-92B3-63266FF0B333}"/>
            </a:ext>
          </a:extLst>
        </xdr:cNvPr>
        <xdr:cNvSpPr/>
      </xdr:nvSpPr>
      <xdr:spPr>
        <a:xfrm>
          <a:off x="21272500" y="10507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71120</xdr:rowOff>
    </xdr:from>
    <xdr:to>
      <xdr:col>107</xdr:col>
      <xdr:colOff>101600</xdr:colOff>
      <xdr:row>62</xdr:row>
      <xdr:rowOff>1270</xdr:rowOff>
    </xdr:to>
    <xdr:sp macro="" textlink="">
      <xdr:nvSpPr>
        <xdr:cNvPr id="499" name="フローチャート: 判断 498">
          <a:extLst>
            <a:ext uri="{FF2B5EF4-FFF2-40B4-BE49-F238E27FC236}">
              <a16:creationId xmlns:a16="http://schemas.microsoft.com/office/drawing/2014/main" id="{0185C8A3-BF3C-409D-AC5D-D4DCD7995BF5}"/>
            </a:ext>
          </a:extLst>
        </xdr:cNvPr>
        <xdr:cNvSpPr/>
      </xdr:nvSpPr>
      <xdr:spPr>
        <a:xfrm>
          <a:off x="20383500" y="1052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93218</xdr:rowOff>
    </xdr:from>
    <xdr:to>
      <xdr:col>102</xdr:col>
      <xdr:colOff>165100</xdr:colOff>
      <xdr:row>62</xdr:row>
      <xdr:rowOff>23368</xdr:rowOff>
    </xdr:to>
    <xdr:sp macro="" textlink="">
      <xdr:nvSpPr>
        <xdr:cNvPr id="500" name="フローチャート: 判断 499">
          <a:extLst>
            <a:ext uri="{FF2B5EF4-FFF2-40B4-BE49-F238E27FC236}">
              <a16:creationId xmlns:a16="http://schemas.microsoft.com/office/drawing/2014/main" id="{7A91066A-F48D-47F6-B569-14A66396FF93}"/>
            </a:ext>
          </a:extLst>
        </xdr:cNvPr>
        <xdr:cNvSpPr/>
      </xdr:nvSpPr>
      <xdr:spPr>
        <a:xfrm>
          <a:off x="19494500" y="1055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87503</xdr:rowOff>
    </xdr:from>
    <xdr:to>
      <xdr:col>98</xdr:col>
      <xdr:colOff>38100</xdr:colOff>
      <xdr:row>62</xdr:row>
      <xdr:rowOff>17653</xdr:rowOff>
    </xdr:to>
    <xdr:sp macro="" textlink="">
      <xdr:nvSpPr>
        <xdr:cNvPr id="501" name="フローチャート: 判断 500">
          <a:extLst>
            <a:ext uri="{FF2B5EF4-FFF2-40B4-BE49-F238E27FC236}">
              <a16:creationId xmlns:a16="http://schemas.microsoft.com/office/drawing/2014/main" id="{02CBBD87-46CA-411A-ADF0-EE73961B6A5D}"/>
            </a:ext>
          </a:extLst>
        </xdr:cNvPr>
        <xdr:cNvSpPr/>
      </xdr:nvSpPr>
      <xdr:spPr>
        <a:xfrm>
          <a:off x="18605500" y="1054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2" name="テキスト ボックス 501">
          <a:extLst>
            <a:ext uri="{FF2B5EF4-FFF2-40B4-BE49-F238E27FC236}">
              <a16:creationId xmlns:a16="http://schemas.microsoft.com/office/drawing/2014/main" id="{95A5B8F1-42E8-49D4-B9F5-F440EA7D4F38}"/>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3" name="テキスト ボックス 502">
          <a:extLst>
            <a:ext uri="{FF2B5EF4-FFF2-40B4-BE49-F238E27FC236}">
              <a16:creationId xmlns:a16="http://schemas.microsoft.com/office/drawing/2014/main" id="{020427E3-5106-41E7-A913-444A77D45D76}"/>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4" name="テキスト ボックス 503">
          <a:extLst>
            <a:ext uri="{FF2B5EF4-FFF2-40B4-BE49-F238E27FC236}">
              <a16:creationId xmlns:a16="http://schemas.microsoft.com/office/drawing/2014/main" id="{5AE42063-207E-4663-A93A-D4F907D9E8EB}"/>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5" name="テキスト ボックス 504">
          <a:extLst>
            <a:ext uri="{FF2B5EF4-FFF2-40B4-BE49-F238E27FC236}">
              <a16:creationId xmlns:a16="http://schemas.microsoft.com/office/drawing/2014/main" id="{3E4B21A7-E196-40AF-8FA7-89A7017607C8}"/>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6" name="テキスト ボックス 505">
          <a:extLst>
            <a:ext uri="{FF2B5EF4-FFF2-40B4-BE49-F238E27FC236}">
              <a16:creationId xmlns:a16="http://schemas.microsoft.com/office/drawing/2014/main" id="{1559341A-D5A4-438A-856E-A14B6A8DCAC3}"/>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7112</xdr:rowOff>
    </xdr:from>
    <xdr:to>
      <xdr:col>116</xdr:col>
      <xdr:colOff>114300</xdr:colOff>
      <xdr:row>62</xdr:row>
      <xdr:rowOff>108712</xdr:rowOff>
    </xdr:to>
    <xdr:sp macro="" textlink="">
      <xdr:nvSpPr>
        <xdr:cNvPr id="507" name="楕円 506">
          <a:extLst>
            <a:ext uri="{FF2B5EF4-FFF2-40B4-BE49-F238E27FC236}">
              <a16:creationId xmlns:a16="http://schemas.microsoft.com/office/drawing/2014/main" id="{D71D3ABE-5596-4076-ABEB-AD7EEE518DDF}"/>
            </a:ext>
          </a:extLst>
        </xdr:cNvPr>
        <xdr:cNvSpPr/>
      </xdr:nvSpPr>
      <xdr:spPr>
        <a:xfrm>
          <a:off x="22110700" y="1063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156989</xdr:rowOff>
    </xdr:from>
    <xdr:ext cx="469744" cy="259045"/>
    <xdr:sp macro="" textlink="">
      <xdr:nvSpPr>
        <xdr:cNvPr id="508" name="【学校施設】&#10;一人当たり面積該当値テキスト">
          <a:extLst>
            <a:ext uri="{FF2B5EF4-FFF2-40B4-BE49-F238E27FC236}">
              <a16:creationId xmlns:a16="http://schemas.microsoft.com/office/drawing/2014/main" id="{F04D574E-743D-4C68-A417-441F25BD1CF3}"/>
            </a:ext>
          </a:extLst>
        </xdr:cNvPr>
        <xdr:cNvSpPr txBox="1"/>
      </xdr:nvSpPr>
      <xdr:spPr>
        <a:xfrm>
          <a:off x="22199600" y="10615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17780</xdr:rowOff>
    </xdr:from>
    <xdr:to>
      <xdr:col>112</xdr:col>
      <xdr:colOff>38100</xdr:colOff>
      <xdr:row>62</xdr:row>
      <xdr:rowOff>119380</xdr:rowOff>
    </xdr:to>
    <xdr:sp macro="" textlink="">
      <xdr:nvSpPr>
        <xdr:cNvPr id="509" name="楕円 508">
          <a:extLst>
            <a:ext uri="{FF2B5EF4-FFF2-40B4-BE49-F238E27FC236}">
              <a16:creationId xmlns:a16="http://schemas.microsoft.com/office/drawing/2014/main" id="{A647D8C0-19B8-46AD-B788-749CA234C8AC}"/>
            </a:ext>
          </a:extLst>
        </xdr:cNvPr>
        <xdr:cNvSpPr/>
      </xdr:nvSpPr>
      <xdr:spPr>
        <a:xfrm>
          <a:off x="212725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57912</xdr:rowOff>
    </xdr:from>
    <xdr:to>
      <xdr:col>116</xdr:col>
      <xdr:colOff>63500</xdr:colOff>
      <xdr:row>62</xdr:row>
      <xdr:rowOff>68580</xdr:rowOff>
    </xdr:to>
    <xdr:cxnSp macro="">
      <xdr:nvCxnSpPr>
        <xdr:cNvPr id="510" name="直線コネクタ 509">
          <a:extLst>
            <a:ext uri="{FF2B5EF4-FFF2-40B4-BE49-F238E27FC236}">
              <a16:creationId xmlns:a16="http://schemas.microsoft.com/office/drawing/2014/main" id="{838C1422-6863-4024-8037-5E9C96183C7E}"/>
            </a:ext>
          </a:extLst>
        </xdr:cNvPr>
        <xdr:cNvCxnSpPr/>
      </xdr:nvCxnSpPr>
      <xdr:spPr>
        <a:xfrm flipV="1">
          <a:off x="21323300" y="10687812"/>
          <a:ext cx="8382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28448</xdr:rowOff>
    </xdr:from>
    <xdr:to>
      <xdr:col>107</xdr:col>
      <xdr:colOff>101600</xdr:colOff>
      <xdr:row>62</xdr:row>
      <xdr:rowOff>130048</xdr:rowOff>
    </xdr:to>
    <xdr:sp macro="" textlink="">
      <xdr:nvSpPr>
        <xdr:cNvPr id="511" name="楕円 510">
          <a:extLst>
            <a:ext uri="{FF2B5EF4-FFF2-40B4-BE49-F238E27FC236}">
              <a16:creationId xmlns:a16="http://schemas.microsoft.com/office/drawing/2014/main" id="{443A9B6D-D0CE-419E-BE83-991D939EF3AF}"/>
            </a:ext>
          </a:extLst>
        </xdr:cNvPr>
        <xdr:cNvSpPr/>
      </xdr:nvSpPr>
      <xdr:spPr>
        <a:xfrm>
          <a:off x="20383500" y="10658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68580</xdr:rowOff>
    </xdr:from>
    <xdr:to>
      <xdr:col>111</xdr:col>
      <xdr:colOff>177800</xdr:colOff>
      <xdr:row>62</xdr:row>
      <xdr:rowOff>79248</xdr:rowOff>
    </xdr:to>
    <xdr:cxnSp macro="">
      <xdr:nvCxnSpPr>
        <xdr:cNvPr id="512" name="直線コネクタ 511">
          <a:extLst>
            <a:ext uri="{FF2B5EF4-FFF2-40B4-BE49-F238E27FC236}">
              <a16:creationId xmlns:a16="http://schemas.microsoft.com/office/drawing/2014/main" id="{04E67299-0001-4BB9-B6AF-F1E4ECECE84F}"/>
            </a:ext>
          </a:extLst>
        </xdr:cNvPr>
        <xdr:cNvCxnSpPr/>
      </xdr:nvCxnSpPr>
      <xdr:spPr>
        <a:xfrm flipV="1">
          <a:off x="20434300" y="10698480"/>
          <a:ext cx="8890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36830</xdr:rowOff>
    </xdr:from>
    <xdr:to>
      <xdr:col>102</xdr:col>
      <xdr:colOff>165100</xdr:colOff>
      <xdr:row>62</xdr:row>
      <xdr:rowOff>138430</xdr:rowOff>
    </xdr:to>
    <xdr:sp macro="" textlink="">
      <xdr:nvSpPr>
        <xdr:cNvPr id="513" name="楕円 512">
          <a:extLst>
            <a:ext uri="{FF2B5EF4-FFF2-40B4-BE49-F238E27FC236}">
              <a16:creationId xmlns:a16="http://schemas.microsoft.com/office/drawing/2014/main" id="{E3849CBF-214A-4A0A-96AF-CA1D6F31D632}"/>
            </a:ext>
          </a:extLst>
        </xdr:cNvPr>
        <xdr:cNvSpPr/>
      </xdr:nvSpPr>
      <xdr:spPr>
        <a:xfrm>
          <a:off x="19494500" y="1066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79248</xdr:rowOff>
    </xdr:from>
    <xdr:to>
      <xdr:col>107</xdr:col>
      <xdr:colOff>50800</xdr:colOff>
      <xdr:row>62</xdr:row>
      <xdr:rowOff>87630</xdr:rowOff>
    </xdr:to>
    <xdr:cxnSp macro="">
      <xdr:nvCxnSpPr>
        <xdr:cNvPr id="514" name="直線コネクタ 513">
          <a:extLst>
            <a:ext uri="{FF2B5EF4-FFF2-40B4-BE49-F238E27FC236}">
              <a16:creationId xmlns:a16="http://schemas.microsoft.com/office/drawing/2014/main" id="{913C0DD0-BFC1-49C8-909E-DC133E7ABB24}"/>
            </a:ext>
          </a:extLst>
        </xdr:cNvPr>
        <xdr:cNvCxnSpPr/>
      </xdr:nvCxnSpPr>
      <xdr:spPr>
        <a:xfrm flipV="1">
          <a:off x="19545300" y="10709148"/>
          <a:ext cx="8890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43307</xdr:rowOff>
    </xdr:from>
    <xdr:to>
      <xdr:col>98</xdr:col>
      <xdr:colOff>38100</xdr:colOff>
      <xdr:row>62</xdr:row>
      <xdr:rowOff>144907</xdr:rowOff>
    </xdr:to>
    <xdr:sp macro="" textlink="">
      <xdr:nvSpPr>
        <xdr:cNvPr id="515" name="楕円 514">
          <a:extLst>
            <a:ext uri="{FF2B5EF4-FFF2-40B4-BE49-F238E27FC236}">
              <a16:creationId xmlns:a16="http://schemas.microsoft.com/office/drawing/2014/main" id="{480B6958-867D-4458-BD7E-E7FD0303C5B0}"/>
            </a:ext>
          </a:extLst>
        </xdr:cNvPr>
        <xdr:cNvSpPr/>
      </xdr:nvSpPr>
      <xdr:spPr>
        <a:xfrm>
          <a:off x="18605500" y="1067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87630</xdr:rowOff>
    </xdr:from>
    <xdr:to>
      <xdr:col>102</xdr:col>
      <xdr:colOff>114300</xdr:colOff>
      <xdr:row>62</xdr:row>
      <xdr:rowOff>94107</xdr:rowOff>
    </xdr:to>
    <xdr:cxnSp macro="">
      <xdr:nvCxnSpPr>
        <xdr:cNvPr id="516" name="直線コネクタ 515">
          <a:extLst>
            <a:ext uri="{FF2B5EF4-FFF2-40B4-BE49-F238E27FC236}">
              <a16:creationId xmlns:a16="http://schemas.microsoft.com/office/drawing/2014/main" id="{9BCD260F-78D1-4F38-9986-3CC282CBB0F7}"/>
            </a:ext>
          </a:extLst>
        </xdr:cNvPr>
        <xdr:cNvCxnSpPr/>
      </xdr:nvCxnSpPr>
      <xdr:spPr>
        <a:xfrm flipV="1">
          <a:off x="18656300" y="10717530"/>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166768</xdr:rowOff>
    </xdr:from>
    <xdr:ext cx="469744" cy="259045"/>
    <xdr:sp macro="" textlink="">
      <xdr:nvSpPr>
        <xdr:cNvPr id="517" name="n_1aveValue【学校施設】&#10;一人当たり面積">
          <a:extLst>
            <a:ext uri="{FF2B5EF4-FFF2-40B4-BE49-F238E27FC236}">
              <a16:creationId xmlns:a16="http://schemas.microsoft.com/office/drawing/2014/main" id="{61028CF5-C246-4620-8AEB-AACEC880501B}"/>
            </a:ext>
          </a:extLst>
        </xdr:cNvPr>
        <xdr:cNvSpPr txBox="1"/>
      </xdr:nvSpPr>
      <xdr:spPr>
        <a:xfrm>
          <a:off x="21075727" y="10282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17797</xdr:rowOff>
    </xdr:from>
    <xdr:ext cx="469744" cy="259045"/>
    <xdr:sp macro="" textlink="">
      <xdr:nvSpPr>
        <xdr:cNvPr id="518" name="n_2aveValue【学校施設】&#10;一人当たり面積">
          <a:extLst>
            <a:ext uri="{FF2B5EF4-FFF2-40B4-BE49-F238E27FC236}">
              <a16:creationId xmlns:a16="http://schemas.microsoft.com/office/drawing/2014/main" id="{B8630714-BC79-4828-A407-B875331CBEFA}"/>
            </a:ext>
          </a:extLst>
        </xdr:cNvPr>
        <xdr:cNvSpPr txBox="1"/>
      </xdr:nvSpPr>
      <xdr:spPr>
        <a:xfrm>
          <a:off x="20199427" y="1030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39895</xdr:rowOff>
    </xdr:from>
    <xdr:ext cx="469744" cy="259045"/>
    <xdr:sp macro="" textlink="">
      <xdr:nvSpPr>
        <xdr:cNvPr id="519" name="n_3aveValue【学校施設】&#10;一人当たり面積">
          <a:extLst>
            <a:ext uri="{FF2B5EF4-FFF2-40B4-BE49-F238E27FC236}">
              <a16:creationId xmlns:a16="http://schemas.microsoft.com/office/drawing/2014/main" id="{73088E22-43A7-44B7-9D4A-2C315E02A378}"/>
            </a:ext>
          </a:extLst>
        </xdr:cNvPr>
        <xdr:cNvSpPr txBox="1"/>
      </xdr:nvSpPr>
      <xdr:spPr>
        <a:xfrm>
          <a:off x="19310427" y="1032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34180</xdr:rowOff>
    </xdr:from>
    <xdr:ext cx="469744" cy="259045"/>
    <xdr:sp macro="" textlink="">
      <xdr:nvSpPr>
        <xdr:cNvPr id="520" name="n_4aveValue【学校施設】&#10;一人当たり面積">
          <a:extLst>
            <a:ext uri="{FF2B5EF4-FFF2-40B4-BE49-F238E27FC236}">
              <a16:creationId xmlns:a16="http://schemas.microsoft.com/office/drawing/2014/main" id="{851C1D9D-8E9C-4224-9512-4CB8BB2B5D5E}"/>
            </a:ext>
          </a:extLst>
        </xdr:cNvPr>
        <xdr:cNvSpPr txBox="1"/>
      </xdr:nvSpPr>
      <xdr:spPr>
        <a:xfrm>
          <a:off x="18421427" y="10321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110507</xdr:rowOff>
    </xdr:from>
    <xdr:ext cx="469744" cy="259045"/>
    <xdr:sp macro="" textlink="">
      <xdr:nvSpPr>
        <xdr:cNvPr id="521" name="n_1mainValue【学校施設】&#10;一人当たり面積">
          <a:extLst>
            <a:ext uri="{FF2B5EF4-FFF2-40B4-BE49-F238E27FC236}">
              <a16:creationId xmlns:a16="http://schemas.microsoft.com/office/drawing/2014/main" id="{B8344AAC-C854-45AF-837D-832B370A4731}"/>
            </a:ext>
          </a:extLst>
        </xdr:cNvPr>
        <xdr:cNvSpPr txBox="1"/>
      </xdr:nvSpPr>
      <xdr:spPr>
        <a:xfrm>
          <a:off x="21075727" y="1074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121175</xdr:rowOff>
    </xdr:from>
    <xdr:ext cx="469744" cy="259045"/>
    <xdr:sp macro="" textlink="">
      <xdr:nvSpPr>
        <xdr:cNvPr id="522" name="n_2mainValue【学校施設】&#10;一人当たり面積">
          <a:extLst>
            <a:ext uri="{FF2B5EF4-FFF2-40B4-BE49-F238E27FC236}">
              <a16:creationId xmlns:a16="http://schemas.microsoft.com/office/drawing/2014/main" id="{934393F7-7C25-4487-8CBF-81CEE7A9D521}"/>
            </a:ext>
          </a:extLst>
        </xdr:cNvPr>
        <xdr:cNvSpPr txBox="1"/>
      </xdr:nvSpPr>
      <xdr:spPr>
        <a:xfrm>
          <a:off x="20199427" y="10751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129557</xdr:rowOff>
    </xdr:from>
    <xdr:ext cx="469744" cy="259045"/>
    <xdr:sp macro="" textlink="">
      <xdr:nvSpPr>
        <xdr:cNvPr id="523" name="n_3mainValue【学校施設】&#10;一人当たり面積">
          <a:extLst>
            <a:ext uri="{FF2B5EF4-FFF2-40B4-BE49-F238E27FC236}">
              <a16:creationId xmlns:a16="http://schemas.microsoft.com/office/drawing/2014/main" id="{4AF425C5-FB65-47C9-A626-08BA2BFCA4F6}"/>
            </a:ext>
          </a:extLst>
        </xdr:cNvPr>
        <xdr:cNvSpPr txBox="1"/>
      </xdr:nvSpPr>
      <xdr:spPr>
        <a:xfrm>
          <a:off x="19310427" y="1075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136034</xdr:rowOff>
    </xdr:from>
    <xdr:ext cx="469744" cy="259045"/>
    <xdr:sp macro="" textlink="">
      <xdr:nvSpPr>
        <xdr:cNvPr id="524" name="n_4mainValue【学校施設】&#10;一人当たり面積">
          <a:extLst>
            <a:ext uri="{FF2B5EF4-FFF2-40B4-BE49-F238E27FC236}">
              <a16:creationId xmlns:a16="http://schemas.microsoft.com/office/drawing/2014/main" id="{A8ABCF66-542B-4918-8A61-AA9076825737}"/>
            </a:ext>
          </a:extLst>
        </xdr:cNvPr>
        <xdr:cNvSpPr txBox="1"/>
      </xdr:nvSpPr>
      <xdr:spPr>
        <a:xfrm>
          <a:off x="18421427" y="10765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5" name="正方形/長方形 524">
          <a:extLst>
            <a:ext uri="{FF2B5EF4-FFF2-40B4-BE49-F238E27FC236}">
              <a16:creationId xmlns:a16="http://schemas.microsoft.com/office/drawing/2014/main" id="{E86A8305-FB6B-4A0E-A11E-44518271175E}"/>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6" name="正方形/長方形 525">
          <a:extLst>
            <a:ext uri="{FF2B5EF4-FFF2-40B4-BE49-F238E27FC236}">
              <a16:creationId xmlns:a16="http://schemas.microsoft.com/office/drawing/2014/main" id="{A6EDF865-C605-41A9-9272-4FA96FB958A8}"/>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7" name="正方形/長方形 526">
          <a:extLst>
            <a:ext uri="{FF2B5EF4-FFF2-40B4-BE49-F238E27FC236}">
              <a16:creationId xmlns:a16="http://schemas.microsoft.com/office/drawing/2014/main" id="{40587CA8-CEFB-4991-B8FE-6240FCAE43E6}"/>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8" name="正方形/長方形 527">
          <a:extLst>
            <a:ext uri="{FF2B5EF4-FFF2-40B4-BE49-F238E27FC236}">
              <a16:creationId xmlns:a16="http://schemas.microsoft.com/office/drawing/2014/main" id="{22409D5E-9B2E-4692-8542-A681245DDB63}"/>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9" name="正方形/長方形 528">
          <a:extLst>
            <a:ext uri="{FF2B5EF4-FFF2-40B4-BE49-F238E27FC236}">
              <a16:creationId xmlns:a16="http://schemas.microsoft.com/office/drawing/2014/main" id="{377C81A3-72D8-4114-8EC4-023E87C31D84}"/>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0" name="正方形/長方形 529">
          <a:extLst>
            <a:ext uri="{FF2B5EF4-FFF2-40B4-BE49-F238E27FC236}">
              <a16:creationId xmlns:a16="http://schemas.microsoft.com/office/drawing/2014/main" id="{148DAC1C-A98F-47DD-854A-9B9D9C229339}"/>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1" name="正方形/長方形 530">
          <a:extLst>
            <a:ext uri="{FF2B5EF4-FFF2-40B4-BE49-F238E27FC236}">
              <a16:creationId xmlns:a16="http://schemas.microsoft.com/office/drawing/2014/main" id="{875D983D-C200-4420-B883-A8F36F9DAD84}"/>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2" name="正方形/長方形 531">
          <a:extLst>
            <a:ext uri="{FF2B5EF4-FFF2-40B4-BE49-F238E27FC236}">
              <a16:creationId xmlns:a16="http://schemas.microsoft.com/office/drawing/2014/main" id="{F2867B27-0381-48F0-A5FC-F373BB03D96B}"/>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33" name="正方形/長方形 532">
          <a:extLst>
            <a:ext uri="{FF2B5EF4-FFF2-40B4-BE49-F238E27FC236}">
              <a16:creationId xmlns:a16="http://schemas.microsoft.com/office/drawing/2014/main" id="{9B4937E6-A586-430E-A076-9ACEA3B4EB94}"/>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4" name="正方形/長方形 533">
          <a:extLst>
            <a:ext uri="{FF2B5EF4-FFF2-40B4-BE49-F238E27FC236}">
              <a16:creationId xmlns:a16="http://schemas.microsoft.com/office/drawing/2014/main" id="{045305D4-2DBF-49CF-890D-C8827BC6A20B}"/>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5" name="正方形/長方形 534">
          <a:extLst>
            <a:ext uri="{FF2B5EF4-FFF2-40B4-BE49-F238E27FC236}">
              <a16:creationId xmlns:a16="http://schemas.microsoft.com/office/drawing/2014/main" id="{23A5C4D5-046E-40CF-AD7D-1AF91C63DD3C}"/>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6" name="正方形/長方形 535">
          <a:extLst>
            <a:ext uri="{FF2B5EF4-FFF2-40B4-BE49-F238E27FC236}">
              <a16:creationId xmlns:a16="http://schemas.microsoft.com/office/drawing/2014/main" id="{4474F2E6-44AC-4B41-A736-306C9F4C0F1A}"/>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7" name="正方形/長方形 536">
          <a:extLst>
            <a:ext uri="{FF2B5EF4-FFF2-40B4-BE49-F238E27FC236}">
              <a16:creationId xmlns:a16="http://schemas.microsoft.com/office/drawing/2014/main" id="{479E281B-0580-482D-A8AA-F4B07FB38B33}"/>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8" name="正方形/長方形 537">
          <a:extLst>
            <a:ext uri="{FF2B5EF4-FFF2-40B4-BE49-F238E27FC236}">
              <a16:creationId xmlns:a16="http://schemas.microsoft.com/office/drawing/2014/main" id="{1D6CFA01-FBDB-48E8-9443-31FC8E254E62}"/>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9" name="正方形/長方形 538">
          <a:extLst>
            <a:ext uri="{FF2B5EF4-FFF2-40B4-BE49-F238E27FC236}">
              <a16:creationId xmlns:a16="http://schemas.microsoft.com/office/drawing/2014/main" id="{D1472333-86E1-43E3-BE09-800049CEE6A1}"/>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0" name="正方形/長方形 539">
          <a:extLst>
            <a:ext uri="{FF2B5EF4-FFF2-40B4-BE49-F238E27FC236}">
              <a16:creationId xmlns:a16="http://schemas.microsoft.com/office/drawing/2014/main" id="{0321AB70-1BDB-4399-A016-CCB10734C713}"/>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41" name="正方形/長方形 540">
          <a:extLst>
            <a:ext uri="{FF2B5EF4-FFF2-40B4-BE49-F238E27FC236}">
              <a16:creationId xmlns:a16="http://schemas.microsoft.com/office/drawing/2014/main" id="{9A4255B6-E099-44F7-B782-D616DD696D4F}"/>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2" name="正方形/長方形 541">
          <a:extLst>
            <a:ext uri="{FF2B5EF4-FFF2-40B4-BE49-F238E27FC236}">
              <a16:creationId xmlns:a16="http://schemas.microsoft.com/office/drawing/2014/main" id="{616DD715-828B-44FB-9168-3550FE33135B}"/>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3" name="正方形/長方形 542">
          <a:extLst>
            <a:ext uri="{FF2B5EF4-FFF2-40B4-BE49-F238E27FC236}">
              <a16:creationId xmlns:a16="http://schemas.microsoft.com/office/drawing/2014/main" id="{CD1BCEC2-EB75-4AF3-97D0-B327A43A3667}"/>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4" name="正方形/長方形 543">
          <a:extLst>
            <a:ext uri="{FF2B5EF4-FFF2-40B4-BE49-F238E27FC236}">
              <a16:creationId xmlns:a16="http://schemas.microsoft.com/office/drawing/2014/main" id="{EADDAB48-D6B4-4C7E-9D3F-00DCDB79A1CE}"/>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5" name="正方形/長方形 544">
          <a:extLst>
            <a:ext uri="{FF2B5EF4-FFF2-40B4-BE49-F238E27FC236}">
              <a16:creationId xmlns:a16="http://schemas.microsoft.com/office/drawing/2014/main" id="{97E7B29F-3D30-468B-AF5D-025EAACAD0CA}"/>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6" name="正方形/長方形 545">
          <a:extLst>
            <a:ext uri="{FF2B5EF4-FFF2-40B4-BE49-F238E27FC236}">
              <a16:creationId xmlns:a16="http://schemas.microsoft.com/office/drawing/2014/main" id="{C61992C9-6986-4AFF-9237-23451FD8483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7" name="正方形/長方形 546">
          <a:extLst>
            <a:ext uri="{FF2B5EF4-FFF2-40B4-BE49-F238E27FC236}">
              <a16:creationId xmlns:a16="http://schemas.microsoft.com/office/drawing/2014/main" id="{96A1B909-28A5-4CE9-B634-F6EDA7FAB2FD}"/>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8" name="正方形/長方形 547">
          <a:extLst>
            <a:ext uri="{FF2B5EF4-FFF2-40B4-BE49-F238E27FC236}">
              <a16:creationId xmlns:a16="http://schemas.microsoft.com/office/drawing/2014/main" id="{AE420A3A-8156-475F-96AE-F0112A4DECD4}"/>
            </a:ext>
          </a:extLst>
        </xdr:cNvPr>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549" name="正方形/長方形 548">
          <a:extLst>
            <a:ext uri="{FF2B5EF4-FFF2-40B4-BE49-F238E27FC236}">
              <a16:creationId xmlns:a16="http://schemas.microsoft.com/office/drawing/2014/main" id="{C31D02A8-FA17-4C3C-BB15-231178D91295}"/>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50" name="正方形/長方形 549">
          <a:extLst>
            <a:ext uri="{FF2B5EF4-FFF2-40B4-BE49-F238E27FC236}">
              <a16:creationId xmlns:a16="http://schemas.microsoft.com/office/drawing/2014/main" id="{D790A91D-1385-4526-9982-9322B48CC9DE}"/>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51" name="正方形/長方形 550">
          <a:extLst>
            <a:ext uri="{FF2B5EF4-FFF2-40B4-BE49-F238E27FC236}">
              <a16:creationId xmlns:a16="http://schemas.microsoft.com/office/drawing/2014/main" id="{CA751071-3D78-44A4-AE70-6BE69CD3AA6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52" name="正方形/長方形 551">
          <a:extLst>
            <a:ext uri="{FF2B5EF4-FFF2-40B4-BE49-F238E27FC236}">
              <a16:creationId xmlns:a16="http://schemas.microsoft.com/office/drawing/2014/main" id="{451F5318-49F8-4D0A-9595-47E168837321}"/>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53" name="正方形/長方形 552">
          <a:extLst>
            <a:ext uri="{FF2B5EF4-FFF2-40B4-BE49-F238E27FC236}">
              <a16:creationId xmlns:a16="http://schemas.microsoft.com/office/drawing/2014/main" id="{7DD73C79-1A18-4AEB-8729-6328B0FFC70C}"/>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54" name="正方形/長方形 553">
          <a:extLst>
            <a:ext uri="{FF2B5EF4-FFF2-40B4-BE49-F238E27FC236}">
              <a16:creationId xmlns:a16="http://schemas.microsoft.com/office/drawing/2014/main" id="{80E997C6-9621-4927-8AB2-98C15464F0CA}"/>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55" name="正方形/長方形 554">
          <a:extLst>
            <a:ext uri="{FF2B5EF4-FFF2-40B4-BE49-F238E27FC236}">
              <a16:creationId xmlns:a16="http://schemas.microsoft.com/office/drawing/2014/main" id="{E83B05D2-227E-469F-B1BC-1CC6BFC7F6CF}"/>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56" name="正方形/長方形 555">
          <a:extLst>
            <a:ext uri="{FF2B5EF4-FFF2-40B4-BE49-F238E27FC236}">
              <a16:creationId xmlns:a16="http://schemas.microsoft.com/office/drawing/2014/main" id="{90E2BA6C-C95C-4F79-811E-C79A5FFF9F59}"/>
            </a:ext>
          </a:extLst>
        </xdr:cNvPr>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557" name="正方形/長方形 556">
          <a:extLst>
            <a:ext uri="{FF2B5EF4-FFF2-40B4-BE49-F238E27FC236}">
              <a16:creationId xmlns:a16="http://schemas.microsoft.com/office/drawing/2014/main" id="{F45B8D07-3799-4D61-B1E9-1D334B983B0A}"/>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58" name="正方形/長方形 557">
          <a:extLst>
            <a:ext uri="{FF2B5EF4-FFF2-40B4-BE49-F238E27FC236}">
              <a16:creationId xmlns:a16="http://schemas.microsoft.com/office/drawing/2014/main" id="{87A3C379-AEF5-41CB-944A-E475FEA23182}"/>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59" name="テキスト ボックス 558">
          <a:extLst>
            <a:ext uri="{FF2B5EF4-FFF2-40B4-BE49-F238E27FC236}">
              <a16:creationId xmlns:a16="http://schemas.microsoft.com/office/drawing/2014/main" id="{DF9F3181-5455-4AED-B870-1A2D0A6CF4DA}"/>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道路の減価償却率が類似団体平均よりも若干高く推移しているものの、その他の施設（幼稚園、学校施設、公営住宅）についてはいずれも類似団体平均値を下回る結果となった。幼稚園に関しては、平成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年度に大規模改修を行ったこともあり一時的に減少したものの、平成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には再び増加に転じている。公共施設については、老朽化に伴って全体的に緩やかな上昇傾向にあるため、上記指標をはじめ、財源や公共施設等総合管理計画、今後策定を予定している個別施設計画等を勘案して各施設の長寿命化に向け改修・整備の時期を慎重に判断していく。また、道路・橋りょう等のインフラ施設においても、定期的な点検・診断等により、劣化・損傷の程度確認及び現状把握を行い、計画的な修繕・更新を検討していく。</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414D2F50-73D0-4F68-8B2B-968F5A1DD6AB}"/>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231B36B-F58A-48FC-836A-73F698E1DA1A}"/>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6AA468D5-B67C-49F6-B861-EDABBC819E18}"/>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1363D9A7-6195-4E6E-9C41-4D96DBE50FBE}"/>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福島県棚倉町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2D2F8543-3E58-4EE7-94C6-3F424B37DEAC}"/>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F008F994-4565-4336-B3B0-A8A1725AD3F5}"/>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9A5D4F19-EDFC-46A0-9279-2D9B47BFF35F}"/>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EC3CF8BC-D7C6-4575-8779-C928EDD16CAC}"/>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BE09A249-AADD-4926-8954-D35CF426D955}"/>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38747A4-67A8-4254-B36F-B8178873D271}"/>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13,751
13,636
159.93
10,248,474
9,840,849
387,243
4,454,497
5,761,235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F93C6F4F-5167-45DE-873C-35E4BEBF3E07}"/>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A21331D3-C3EE-4A46-85A4-4F79E0174DF9}"/>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7EC75DB2-369A-4CE3-97F4-B0D27115F373}"/>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C472973C-F749-4E62-81E8-EFCC2198F384}"/>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63B3D79C-626C-4224-AE64-AE63125A1229}"/>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1CD1D41-CC21-4935-9F2F-46AA3A9866FE}"/>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949F6B6D-99AC-494F-A1BB-AEB07E2CA7CB}"/>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E040C12-3E10-4E3A-82AF-0F3518A14D81}"/>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2D0FB24E-1E1C-45BC-867B-97922D8D3CAE}"/>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8F60B4C0-6890-4B64-B2B9-DAE61B549CFB}"/>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BC1B9C09-E661-4B83-8BDB-28DEA5F9B0BD}"/>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46F82464-9793-4CAB-8FE0-DD72B0C86ED3}"/>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86F1B5EF-466E-480F-BD47-CCBB782CD8F3}"/>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DE05749A-E782-4602-8222-5B07FF7306EC}"/>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5F2C6386-E0EA-4221-B96A-97B8D9F34127}"/>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B9FFEEBC-D871-4456-ADD7-FB5C749A8A27}"/>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20F082BF-6F0B-4FFD-82BD-F0462CF2F63E}"/>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58DE6E31-BD57-424B-B6FC-2672C8F48239}"/>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489E6FD4-CA28-4DCE-ADDA-79747950DBB8}"/>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8B5AF901-6D04-41F0-8117-AF48979085FE}"/>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48D818AD-7055-455C-8C4C-2302F689301F}"/>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4B2A2D4-8879-4B65-9B09-620E2ED51491}"/>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2672B424-6E3A-4FD2-AAE1-41766680121C}"/>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ED05DD03-3A19-47C1-9089-C9F25B8D291C}"/>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ED72BDB9-A44A-4EB5-A4F4-D1471F08A76D}"/>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34EF57A0-D591-48A2-B51C-2009E93F1DF6}"/>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683E934D-45F0-4FEB-8ACA-EC55060B719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36CEDC15-B466-40B3-AF31-455641E48DE6}"/>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24DFD798-75B0-42A8-A80F-A37629544FA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C51BD9C2-C568-4F5F-ADB5-6741C6EF3451}"/>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3BA1B5F0-4411-4171-9F67-36B1C6687FF6}"/>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12D421B4-E6E8-4093-8520-3DE37552EE2E}"/>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73B168BD-FF58-467C-9D2D-E1CF5013266C}"/>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A698BABF-1FE3-4798-950F-2146BE4C2BC2}"/>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8728754A-3B3E-4A30-A940-9FE4A8A1C7B9}"/>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CC618C0A-F88B-4CE0-9D9C-98963AE908E1}"/>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1B8F1B1-93AC-4ACF-8725-0A0DA17E0A1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5BDF3D76-6069-453F-8138-97E7BAEF69E8}"/>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B36CBC71-5882-4105-99B3-EDFC201A77FD}"/>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8D4EA6CD-1F3D-441C-893E-AA5527C81D23}"/>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A5BAFDB8-3957-4E18-BF3D-53F241E7D155}"/>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E4D112A0-0B9D-4FD5-A056-EBF0ABCF71B1}"/>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E077063D-B478-4DF2-AC9A-DE8B669E2796}"/>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9FA4E6D0-4939-4A5A-B9DE-358AD77E08ED}"/>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999E1C84-172A-4600-9170-A5AF333341BC}"/>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7B2D8E5F-A775-4D49-A3FC-1BD4019C46A9}"/>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71301</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D8FA70DF-89AF-40DB-8E61-CCDDF28F083D}"/>
            </a:ext>
          </a:extLst>
        </xdr:cNvPr>
        <xdr:cNvCxnSpPr/>
      </xdr:nvCxnSpPr>
      <xdr:spPr>
        <a:xfrm flipV="1">
          <a:off x="4634865" y="5729151"/>
          <a:ext cx="0" cy="156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6F67180F-0C0B-4BC0-A26A-2592DFD21E75}"/>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A8C6B2DC-D391-48D2-889A-557CF00F77EA}"/>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17978</xdr:rowOff>
    </xdr:from>
    <xdr:ext cx="340478" cy="259045"/>
    <xdr:sp macro="" textlink="">
      <xdr:nvSpPr>
        <xdr:cNvPr id="61" name="【図書館】&#10;有形固定資産減価償却率最大値テキスト">
          <a:extLst>
            <a:ext uri="{FF2B5EF4-FFF2-40B4-BE49-F238E27FC236}">
              <a16:creationId xmlns:a16="http://schemas.microsoft.com/office/drawing/2014/main" id="{3A586A6D-E3D7-46CD-85A1-8E3719BAB5E8}"/>
            </a:ext>
          </a:extLst>
        </xdr:cNvPr>
        <xdr:cNvSpPr txBox="1"/>
      </xdr:nvSpPr>
      <xdr:spPr>
        <a:xfrm>
          <a:off x="4673600" y="55043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71301</xdr:rowOff>
    </xdr:from>
    <xdr:to>
      <xdr:col>24</xdr:col>
      <xdr:colOff>152400</xdr:colOff>
      <xdr:row>33</xdr:row>
      <xdr:rowOff>71301</xdr:rowOff>
    </xdr:to>
    <xdr:cxnSp macro="">
      <xdr:nvCxnSpPr>
        <xdr:cNvPr id="62" name="直線コネクタ 61">
          <a:extLst>
            <a:ext uri="{FF2B5EF4-FFF2-40B4-BE49-F238E27FC236}">
              <a16:creationId xmlns:a16="http://schemas.microsoft.com/office/drawing/2014/main" id="{940A612A-416E-4879-B6F6-9EDEF99A4B61}"/>
            </a:ext>
          </a:extLst>
        </xdr:cNvPr>
        <xdr:cNvCxnSpPr/>
      </xdr:nvCxnSpPr>
      <xdr:spPr>
        <a:xfrm>
          <a:off x="4546600" y="572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67508</xdr:rowOff>
    </xdr:from>
    <xdr:ext cx="405111" cy="259045"/>
    <xdr:sp macro="" textlink="">
      <xdr:nvSpPr>
        <xdr:cNvPr id="63" name="【図書館】&#10;有形固定資産減価償却率平均値テキスト">
          <a:extLst>
            <a:ext uri="{FF2B5EF4-FFF2-40B4-BE49-F238E27FC236}">
              <a16:creationId xmlns:a16="http://schemas.microsoft.com/office/drawing/2014/main" id="{A6DC89D5-53B8-44B2-AA40-64200C282DD8}"/>
            </a:ext>
          </a:extLst>
        </xdr:cNvPr>
        <xdr:cNvSpPr txBox="1"/>
      </xdr:nvSpPr>
      <xdr:spPr>
        <a:xfrm>
          <a:off x="4673600" y="62397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89081</xdr:rowOff>
    </xdr:from>
    <xdr:to>
      <xdr:col>24</xdr:col>
      <xdr:colOff>114300</xdr:colOff>
      <xdr:row>37</xdr:row>
      <xdr:rowOff>19231</xdr:rowOff>
    </xdr:to>
    <xdr:sp macro="" textlink="">
      <xdr:nvSpPr>
        <xdr:cNvPr id="64" name="フローチャート: 判断 63">
          <a:extLst>
            <a:ext uri="{FF2B5EF4-FFF2-40B4-BE49-F238E27FC236}">
              <a16:creationId xmlns:a16="http://schemas.microsoft.com/office/drawing/2014/main" id="{419C666D-5BC5-4592-9EB7-807F8CEFC689}"/>
            </a:ext>
          </a:extLst>
        </xdr:cNvPr>
        <xdr:cNvSpPr/>
      </xdr:nvSpPr>
      <xdr:spPr>
        <a:xfrm>
          <a:off x="4584700" y="626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139700</xdr:rowOff>
    </xdr:from>
    <xdr:to>
      <xdr:col>20</xdr:col>
      <xdr:colOff>38100</xdr:colOff>
      <xdr:row>37</xdr:row>
      <xdr:rowOff>69850</xdr:rowOff>
    </xdr:to>
    <xdr:sp macro="" textlink="">
      <xdr:nvSpPr>
        <xdr:cNvPr id="65" name="フローチャート: 判断 64">
          <a:extLst>
            <a:ext uri="{FF2B5EF4-FFF2-40B4-BE49-F238E27FC236}">
              <a16:creationId xmlns:a16="http://schemas.microsoft.com/office/drawing/2014/main" id="{D71740F1-ABD9-4E7E-882F-9D0F7A8DB18D}"/>
            </a:ext>
          </a:extLst>
        </xdr:cNvPr>
        <xdr:cNvSpPr/>
      </xdr:nvSpPr>
      <xdr:spPr>
        <a:xfrm>
          <a:off x="37465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126637</xdr:rowOff>
    </xdr:from>
    <xdr:to>
      <xdr:col>15</xdr:col>
      <xdr:colOff>101600</xdr:colOff>
      <xdr:row>37</xdr:row>
      <xdr:rowOff>56787</xdr:rowOff>
    </xdr:to>
    <xdr:sp macro="" textlink="">
      <xdr:nvSpPr>
        <xdr:cNvPr id="66" name="フローチャート: 判断 65">
          <a:extLst>
            <a:ext uri="{FF2B5EF4-FFF2-40B4-BE49-F238E27FC236}">
              <a16:creationId xmlns:a16="http://schemas.microsoft.com/office/drawing/2014/main" id="{EF044357-C9C0-445A-B302-9509D50AE027}"/>
            </a:ext>
          </a:extLst>
        </xdr:cNvPr>
        <xdr:cNvSpPr/>
      </xdr:nvSpPr>
      <xdr:spPr>
        <a:xfrm>
          <a:off x="28575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79284</xdr:rowOff>
    </xdr:from>
    <xdr:to>
      <xdr:col>10</xdr:col>
      <xdr:colOff>165100</xdr:colOff>
      <xdr:row>37</xdr:row>
      <xdr:rowOff>9434</xdr:rowOff>
    </xdr:to>
    <xdr:sp macro="" textlink="">
      <xdr:nvSpPr>
        <xdr:cNvPr id="67" name="フローチャート: 判断 66">
          <a:extLst>
            <a:ext uri="{FF2B5EF4-FFF2-40B4-BE49-F238E27FC236}">
              <a16:creationId xmlns:a16="http://schemas.microsoft.com/office/drawing/2014/main" id="{C5D69457-4F6B-4B9B-A42F-C675733D739A}"/>
            </a:ext>
          </a:extLst>
        </xdr:cNvPr>
        <xdr:cNvSpPr/>
      </xdr:nvSpPr>
      <xdr:spPr>
        <a:xfrm>
          <a:off x="1968500" y="625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10704</xdr:rowOff>
    </xdr:from>
    <xdr:to>
      <xdr:col>6</xdr:col>
      <xdr:colOff>38100</xdr:colOff>
      <xdr:row>36</xdr:row>
      <xdr:rowOff>112304</xdr:rowOff>
    </xdr:to>
    <xdr:sp macro="" textlink="">
      <xdr:nvSpPr>
        <xdr:cNvPr id="68" name="フローチャート: 判断 67">
          <a:extLst>
            <a:ext uri="{FF2B5EF4-FFF2-40B4-BE49-F238E27FC236}">
              <a16:creationId xmlns:a16="http://schemas.microsoft.com/office/drawing/2014/main" id="{1C266D84-D518-470B-A58A-5CBD964E66F7}"/>
            </a:ext>
          </a:extLst>
        </xdr:cNvPr>
        <xdr:cNvSpPr/>
      </xdr:nvSpPr>
      <xdr:spPr>
        <a:xfrm>
          <a:off x="1079500" y="6182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F3BE409A-E849-4D44-9266-820E36AC5E83}"/>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3EF6C3EE-FB00-4E8D-8B6B-0A97848C0799}"/>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D4A0074F-B8AF-4A80-B08E-90578819C1A1}"/>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E72F4010-A70F-4BC0-973A-739CDD8749F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3993E9C0-5DAA-4476-AE64-71F045E8FF0F}"/>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134801</xdr:rowOff>
    </xdr:from>
    <xdr:to>
      <xdr:col>24</xdr:col>
      <xdr:colOff>114300</xdr:colOff>
      <xdr:row>36</xdr:row>
      <xdr:rowOff>64951</xdr:rowOff>
    </xdr:to>
    <xdr:sp macro="" textlink="">
      <xdr:nvSpPr>
        <xdr:cNvPr id="74" name="楕円 73">
          <a:extLst>
            <a:ext uri="{FF2B5EF4-FFF2-40B4-BE49-F238E27FC236}">
              <a16:creationId xmlns:a16="http://schemas.microsoft.com/office/drawing/2014/main" id="{0812954D-C67E-422E-BF81-F2B4C6B2B463}"/>
            </a:ext>
          </a:extLst>
        </xdr:cNvPr>
        <xdr:cNvSpPr/>
      </xdr:nvSpPr>
      <xdr:spPr>
        <a:xfrm>
          <a:off x="4584700" y="613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157678</xdr:rowOff>
    </xdr:from>
    <xdr:ext cx="405111" cy="259045"/>
    <xdr:sp macro="" textlink="">
      <xdr:nvSpPr>
        <xdr:cNvPr id="75" name="【図書館】&#10;有形固定資産減価償却率該当値テキスト">
          <a:extLst>
            <a:ext uri="{FF2B5EF4-FFF2-40B4-BE49-F238E27FC236}">
              <a16:creationId xmlns:a16="http://schemas.microsoft.com/office/drawing/2014/main" id="{6FC5DBDD-1AB9-428F-855E-C374BFA9FF9D}"/>
            </a:ext>
          </a:extLst>
        </xdr:cNvPr>
        <xdr:cNvSpPr txBox="1"/>
      </xdr:nvSpPr>
      <xdr:spPr>
        <a:xfrm>
          <a:off x="4673600" y="5986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59690</xdr:rowOff>
    </xdr:from>
    <xdr:to>
      <xdr:col>20</xdr:col>
      <xdr:colOff>38100</xdr:colOff>
      <xdr:row>35</xdr:row>
      <xdr:rowOff>161290</xdr:rowOff>
    </xdr:to>
    <xdr:sp macro="" textlink="">
      <xdr:nvSpPr>
        <xdr:cNvPr id="76" name="楕円 75">
          <a:extLst>
            <a:ext uri="{FF2B5EF4-FFF2-40B4-BE49-F238E27FC236}">
              <a16:creationId xmlns:a16="http://schemas.microsoft.com/office/drawing/2014/main" id="{E49EC8F6-A6DB-4805-B792-B42BB780A011}"/>
            </a:ext>
          </a:extLst>
        </xdr:cNvPr>
        <xdr:cNvSpPr/>
      </xdr:nvSpPr>
      <xdr:spPr>
        <a:xfrm>
          <a:off x="3746500" y="606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110490</xdr:rowOff>
    </xdr:from>
    <xdr:to>
      <xdr:col>24</xdr:col>
      <xdr:colOff>63500</xdr:colOff>
      <xdr:row>36</xdr:row>
      <xdr:rowOff>14151</xdr:rowOff>
    </xdr:to>
    <xdr:cxnSp macro="">
      <xdr:nvCxnSpPr>
        <xdr:cNvPr id="77" name="直線コネクタ 76">
          <a:extLst>
            <a:ext uri="{FF2B5EF4-FFF2-40B4-BE49-F238E27FC236}">
              <a16:creationId xmlns:a16="http://schemas.microsoft.com/office/drawing/2014/main" id="{F569F0E7-0E9C-4A9E-9EA2-B0F5555F48CF}"/>
            </a:ext>
          </a:extLst>
        </xdr:cNvPr>
        <xdr:cNvCxnSpPr/>
      </xdr:nvCxnSpPr>
      <xdr:spPr>
        <a:xfrm>
          <a:off x="3797300" y="6111240"/>
          <a:ext cx="8382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156028</xdr:rowOff>
    </xdr:from>
    <xdr:to>
      <xdr:col>15</xdr:col>
      <xdr:colOff>101600</xdr:colOff>
      <xdr:row>35</xdr:row>
      <xdr:rowOff>86178</xdr:rowOff>
    </xdr:to>
    <xdr:sp macro="" textlink="">
      <xdr:nvSpPr>
        <xdr:cNvPr id="78" name="楕円 77">
          <a:extLst>
            <a:ext uri="{FF2B5EF4-FFF2-40B4-BE49-F238E27FC236}">
              <a16:creationId xmlns:a16="http://schemas.microsoft.com/office/drawing/2014/main" id="{C144CBA0-D97D-4A63-B239-79FE7C6EE302}"/>
            </a:ext>
          </a:extLst>
        </xdr:cNvPr>
        <xdr:cNvSpPr/>
      </xdr:nvSpPr>
      <xdr:spPr>
        <a:xfrm>
          <a:off x="2857500" y="5985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35378</xdr:rowOff>
    </xdr:from>
    <xdr:to>
      <xdr:col>19</xdr:col>
      <xdr:colOff>177800</xdr:colOff>
      <xdr:row>35</xdr:row>
      <xdr:rowOff>110490</xdr:rowOff>
    </xdr:to>
    <xdr:cxnSp macro="">
      <xdr:nvCxnSpPr>
        <xdr:cNvPr id="79" name="直線コネクタ 78">
          <a:extLst>
            <a:ext uri="{FF2B5EF4-FFF2-40B4-BE49-F238E27FC236}">
              <a16:creationId xmlns:a16="http://schemas.microsoft.com/office/drawing/2014/main" id="{C7B35601-2652-4FA6-BC8D-84CE67BF877F}"/>
            </a:ext>
          </a:extLst>
        </xdr:cNvPr>
        <xdr:cNvCxnSpPr/>
      </xdr:nvCxnSpPr>
      <xdr:spPr>
        <a:xfrm>
          <a:off x="2908300" y="6036128"/>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80917</xdr:rowOff>
    </xdr:from>
    <xdr:to>
      <xdr:col>10</xdr:col>
      <xdr:colOff>165100</xdr:colOff>
      <xdr:row>35</xdr:row>
      <xdr:rowOff>11067</xdr:rowOff>
    </xdr:to>
    <xdr:sp macro="" textlink="">
      <xdr:nvSpPr>
        <xdr:cNvPr id="80" name="楕円 79">
          <a:extLst>
            <a:ext uri="{FF2B5EF4-FFF2-40B4-BE49-F238E27FC236}">
              <a16:creationId xmlns:a16="http://schemas.microsoft.com/office/drawing/2014/main" id="{A3D1DC7F-3652-44D3-A665-4B57C590C656}"/>
            </a:ext>
          </a:extLst>
        </xdr:cNvPr>
        <xdr:cNvSpPr/>
      </xdr:nvSpPr>
      <xdr:spPr>
        <a:xfrm>
          <a:off x="1968500" y="5910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131717</xdr:rowOff>
    </xdr:from>
    <xdr:to>
      <xdr:col>15</xdr:col>
      <xdr:colOff>50800</xdr:colOff>
      <xdr:row>35</xdr:row>
      <xdr:rowOff>35378</xdr:rowOff>
    </xdr:to>
    <xdr:cxnSp macro="">
      <xdr:nvCxnSpPr>
        <xdr:cNvPr id="81" name="直線コネクタ 80">
          <a:extLst>
            <a:ext uri="{FF2B5EF4-FFF2-40B4-BE49-F238E27FC236}">
              <a16:creationId xmlns:a16="http://schemas.microsoft.com/office/drawing/2014/main" id="{E34DAF15-071D-4487-9B27-91D13710DFAD}"/>
            </a:ext>
          </a:extLst>
        </xdr:cNvPr>
        <xdr:cNvCxnSpPr/>
      </xdr:nvCxnSpPr>
      <xdr:spPr>
        <a:xfrm>
          <a:off x="2019300" y="5961017"/>
          <a:ext cx="8890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34</xdr:row>
      <xdr:rowOff>5806</xdr:rowOff>
    </xdr:from>
    <xdr:to>
      <xdr:col>6</xdr:col>
      <xdr:colOff>38100</xdr:colOff>
      <xdr:row>34</xdr:row>
      <xdr:rowOff>107406</xdr:rowOff>
    </xdr:to>
    <xdr:sp macro="" textlink="">
      <xdr:nvSpPr>
        <xdr:cNvPr id="82" name="楕円 81">
          <a:extLst>
            <a:ext uri="{FF2B5EF4-FFF2-40B4-BE49-F238E27FC236}">
              <a16:creationId xmlns:a16="http://schemas.microsoft.com/office/drawing/2014/main" id="{54F7B3CF-8427-4F97-9940-43EE8CFEBC33}"/>
            </a:ext>
          </a:extLst>
        </xdr:cNvPr>
        <xdr:cNvSpPr/>
      </xdr:nvSpPr>
      <xdr:spPr>
        <a:xfrm>
          <a:off x="1079500" y="583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34</xdr:row>
      <xdr:rowOff>56606</xdr:rowOff>
    </xdr:from>
    <xdr:to>
      <xdr:col>10</xdr:col>
      <xdr:colOff>114300</xdr:colOff>
      <xdr:row>34</xdr:row>
      <xdr:rowOff>131717</xdr:rowOff>
    </xdr:to>
    <xdr:cxnSp macro="">
      <xdr:nvCxnSpPr>
        <xdr:cNvPr id="83" name="直線コネクタ 82">
          <a:extLst>
            <a:ext uri="{FF2B5EF4-FFF2-40B4-BE49-F238E27FC236}">
              <a16:creationId xmlns:a16="http://schemas.microsoft.com/office/drawing/2014/main" id="{0B49089A-DB69-45E7-B9FD-C607DF4BC913}"/>
            </a:ext>
          </a:extLst>
        </xdr:cNvPr>
        <xdr:cNvCxnSpPr/>
      </xdr:nvCxnSpPr>
      <xdr:spPr>
        <a:xfrm>
          <a:off x="1130300" y="5885906"/>
          <a:ext cx="8890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60977</xdr:rowOff>
    </xdr:from>
    <xdr:ext cx="405111" cy="259045"/>
    <xdr:sp macro="" textlink="">
      <xdr:nvSpPr>
        <xdr:cNvPr id="84" name="n_1aveValue【図書館】&#10;有形固定資産減価償却率">
          <a:extLst>
            <a:ext uri="{FF2B5EF4-FFF2-40B4-BE49-F238E27FC236}">
              <a16:creationId xmlns:a16="http://schemas.microsoft.com/office/drawing/2014/main" id="{AF601ACF-96F8-4123-B994-434CBEB7E6D6}"/>
            </a:ext>
          </a:extLst>
        </xdr:cNvPr>
        <xdr:cNvSpPr txBox="1"/>
      </xdr:nvSpPr>
      <xdr:spPr>
        <a:xfrm>
          <a:off x="3582044" y="640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47914</xdr:rowOff>
    </xdr:from>
    <xdr:ext cx="405111" cy="259045"/>
    <xdr:sp macro="" textlink="">
      <xdr:nvSpPr>
        <xdr:cNvPr id="85" name="n_2aveValue【図書館】&#10;有形固定資産減価償却率">
          <a:extLst>
            <a:ext uri="{FF2B5EF4-FFF2-40B4-BE49-F238E27FC236}">
              <a16:creationId xmlns:a16="http://schemas.microsoft.com/office/drawing/2014/main" id="{CA0A7A14-F62E-428B-B5B5-11A0277BD95D}"/>
            </a:ext>
          </a:extLst>
        </xdr:cNvPr>
        <xdr:cNvSpPr txBox="1"/>
      </xdr:nvSpPr>
      <xdr:spPr>
        <a:xfrm>
          <a:off x="2705744" y="6391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561</xdr:rowOff>
    </xdr:from>
    <xdr:ext cx="405111" cy="259045"/>
    <xdr:sp macro="" textlink="">
      <xdr:nvSpPr>
        <xdr:cNvPr id="86" name="n_3aveValue【図書館】&#10;有形固定資産減価償却率">
          <a:extLst>
            <a:ext uri="{FF2B5EF4-FFF2-40B4-BE49-F238E27FC236}">
              <a16:creationId xmlns:a16="http://schemas.microsoft.com/office/drawing/2014/main" id="{05D69942-B29C-4A8C-85C6-2107EECC8AF8}"/>
            </a:ext>
          </a:extLst>
        </xdr:cNvPr>
        <xdr:cNvSpPr txBox="1"/>
      </xdr:nvSpPr>
      <xdr:spPr>
        <a:xfrm>
          <a:off x="1816744" y="6344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103431</xdr:rowOff>
    </xdr:from>
    <xdr:ext cx="405111" cy="259045"/>
    <xdr:sp macro="" textlink="">
      <xdr:nvSpPr>
        <xdr:cNvPr id="87" name="n_4aveValue【図書館】&#10;有形固定資産減価償却率">
          <a:extLst>
            <a:ext uri="{FF2B5EF4-FFF2-40B4-BE49-F238E27FC236}">
              <a16:creationId xmlns:a16="http://schemas.microsoft.com/office/drawing/2014/main" id="{6A1FF73A-3DD9-46E1-B2E1-9EC844EA9381}"/>
            </a:ext>
          </a:extLst>
        </xdr:cNvPr>
        <xdr:cNvSpPr txBox="1"/>
      </xdr:nvSpPr>
      <xdr:spPr>
        <a:xfrm>
          <a:off x="927744" y="62756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6367</xdr:rowOff>
    </xdr:from>
    <xdr:ext cx="405111" cy="259045"/>
    <xdr:sp macro="" textlink="">
      <xdr:nvSpPr>
        <xdr:cNvPr id="88" name="n_1mainValue【図書館】&#10;有形固定資産減価償却率">
          <a:extLst>
            <a:ext uri="{FF2B5EF4-FFF2-40B4-BE49-F238E27FC236}">
              <a16:creationId xmlns:a16="http://schemas.microsoft.com/office/drawing/2014/main" id="{11408838-C48C-4188-9585-30B806779732}"/>
            </a:ext>
          </a:extLst>
        </xdr:cNvPr>
        <xdr:cNvSpPr txBox="1"/>
      </xdr:nvSpPr>
      <xdr:spPr>
        <a:xfrm>
          <a:off x="3582044" y="583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102705</xdr:rowOff>
    </xdr:from>
    <xdr:ext cx="405111" cy="259045"/>
    <xdr:sp macro="" textlink="">
      <xdr:nvSpPr>
        <xdr:cNvPr id="89" name="n_2mainValue【図書館】&#10;有形固定資産減価償却率">
          <a:extLst>
            <a:ext uri="{FF2B5EF4-FFF2-40B4-BE49-F238E27FC236}">
              <a16:creationId xmlns:a16="http://schemas.microsoft.com/office/drawing/2014/main" id="{452F9B36-094D-4C03-B682-32518C9017EF}"/>
            </a:ext>
          </a:extLst>
        </xdr:cNvPr>
        <xdr:cNvSpPr txBox="1"/>
      </xdr:nvSpPr>
      <xdr:spPr>
        <a:xfrm>
          <a:off x="2705744" y="5760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27594</xdr:rowOff>
    </xdr:from>
    <xdr:ext cx="405111" cy="259045"/>
    <xdr:sp macro="" textlink="">
      <xdr:nvSpPr>
        <xdr:cNvPr id="90" name="n_3mainValue【図書館】&#10;有形固定資産減価償却率">
          <a:extLst>
            <a:ext uri="{FF2B5EF4-FFF2-40B4-BE49-F238E27FC236}">
              <a16:creationId xmlns:a16="http://schemas.microsoft.com/office/drawing/2014/main" id="{1F490DE0-A5E8-4E6B-8F05-8F6E9CF134F5}"/>
            </a:ext>
          </a:extLst>
        </xdr:cNvPr>
        <xdr:cNvSpPr txBox="1"/>
      </xdr:nvSpPr>
      <xdr:spPr>
        <a:xfrm>
          <a:off x="1816744" y="5685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32</xdr:row>
      <xdr:rowOff>123933</xdr:rowOff>
    </xdr:from>
    <xdr:ext cx="405111" cy="259045"/>
    <xdr:sp macro="" textlink="">
      <xdr:nvSpPr>
        <xdr:cNvPr id="91" name="n_4mainValue【図書館】&#10;有形固定資産減価償却率">
          <a:extLst>
            <a:ext uri="{FF2B5EF4-FFF2-40B4-BE49-F238E27FC236}">
              <a16:creationId xmlns:a16="http://schemas.microsoft.com/office/drawing/2014/main" id="{7425E925-AE07-4DBB-8716-7928C12C39C3}"/>
            </a:ext>
          </a:extLst>
        </xdr:cNvPr>
        <xdr:cNvSpPr txBox="1"/>
      </xdr:nvSpPr>
      <xdr:spPr>
        <a:xfrm>
          <a:off x="927744" y="5610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468ADA76-E2DB-4A68-B497-A8321435EFA2}"/>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B22AE94C-A1DC-4DA6-BC1B-CE898B8F0F25}"/>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19374CD1-A579-489E-A27B-3A1DE8E36991}"/>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9BC576D0-0743-459E-BFEA-8B5886D9C6ED}"/>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CB29A67D-0DC6-4E09-8DCB-AC5FEC1B00D8}"/>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5C315972-5453-4A3D-A1B3-57B6C23E5E5C}"/>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2C13980A-E1C7-4D97-9D83-F9E68DC012E8}"/>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CD1CA40-B2BB-4854-AE42-48BC6B6E188C}"/>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F585D093-8BDF-4FA7-86A5-6F8362EAEBAC}"/>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E2D8371F-393B-47E1-AA49-FFA34E4943E6}"/>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a:extLst>
            <a:ext uri="{FF2B5EF4-FFF2-40B4-BE49-F238E27FC236}">
              <a16:creationId xmlns:a16="http://schemas.microsoft.com/office/drawing/2014/main" id="{124164B8-C6BB-47CA-A685-EE103E8DFFBF}"/>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a:extLst>
            <a:ext uri="{FF2B5EF4-FFF2-40B4-BE49-F238E27FC236}">
              <a16:creationId xmlns:a16="http://schemas.microsoft.com/office/drawing/2014/main" id="{805CEA8A-1B00-4BD5-937C-29715B57352E}"/>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a:extLst>
            <a:ext uri="{FF2B5EF4-FFF2-40B4-BE49-F238E27FC236}">
              <a16:creationId xmlns:a16="http://schemas.microsoft.com/office/drawing/2014/main" id="{016F7A8C-83F8-470B-8D5D-61D9221E761F}"/>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a:extLst>
            <a:ext uri="{FF2B5EF4-FFF2-40B4-BE49-F238E27FC236}">
              <a16:creationId xmlns:a16="http://schemas.microsoft.com/office/drawing/2014/main" id="{6E3F82F2-4345-41BD-AE44-2B15CBE2BD7D}"/>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a:extLst>
            <a:ext uri="{FF2B5EF4-FFF2-40B4-BE49-F238E27FC236}">
              <a16:creationId xmlns:a16="http://schemas.microsoft.com/office/drawing/2014/main" id="{28C428C1-E245-43F9-8781-5F9B3BCA77AA}"/>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a:extLst>
            <a:ext uri="{FF2B5EF4-FFF2-40B4-BE49-F238E27FC236}">
              <a16:creationId xmlns:a16="http://schemas.microsoft.com/office/drawing/2014/main" id="{9380D13D-1CD5-4549-A54D-3319B2206775}"/>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a:extLst>
            <a:ext uri="{FF2B5EF4-FFF2-40B4-BE49-F238E27FC236}">
              <a16:creationId xmlns:a16="http://schemas.microsoft.com/office/drawing/2014/main" id="{42268307-98AA-4CCA-A6B6-5B3878B22634}"/>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a:extLst>
            <a:ext uri="{FF2B5EF4-FFF2-40B4-BE49-F238E27FC236}">
              <a16:creationId xmlns:a16="http://schemas.microsoft.com/office/drawing/2014/main" id="{03DBB073-6DF8-426F-8D38-C602F7581526}"/>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93D397E5-F8ED-40D6-B76F-D18A3175B481}"/>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a:extLst>
            <a:ext uri="{FF2B5EF4-FFF2-40B4-BE49-F238E27FC236}">
              <a16:creationId xmlns:a16="http://schemas.microsoft.com/office/drawing/2014/main" id="{97DE626D-C2CA-4A90-9AA2-063FE33C64C9}"/>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a:extLst>
            <a:ext uri="{FF2B5EF4-FFF2-40B4-BE49-F238E27FC236}">
              <a16:creationId xmlns:a16="http://schemas.microsoft.com/office/drawing/2014/main" id="{A70C3A57-68EB-4568-A581-E7D5D3482937}"/>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137922</xdr:rowOff>
    </xdr:from>
    <xdr:to>
      <xdr:col>54</xdr:col>
      <xdr:colOff>189865</xdr:colOff>
      <xdr:row>41</xdr:row>
      <xdr:rowOff>92202</xdr:rowOff>
    </xdr:to>
    <xdr:cxnSp macro="">
      <xdr:nvCxnSpPr>
        <xdr:cNvPr id="113" name="直線コネクタ 112">
          <a:extLst>
            <a:ext uri="{FF2B5EF4-FFF2-40B4-BE49-F238E27FC236}">
              <a16:creationId xmlns:a16="http://schemas.microsoft.com/office/drawing/2014/main" id="{A7E7409E-3F8F-4FF4-A4D8-004F3C507B38}"/>
            </a:ext>
          </a:extLst>
        </xdr:cNvPr>
        <xdr:cNvCxnSpPr/>
      </xdr:nvCxnSpPr>
      <xdr:spPr>
        <a:xfrm flipV="1">
          <a:off x="10476865" y="5795772"/>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96029</xdr:rowOff>
    </xdr:from>
    <xdr:ext cx="469744" cy="259045"/>
    <xdr:sp macro="" textlink="">
      <xdr:nvSpPr>
        <xdr:cNvPr id="114" name="【図書館】&#10;一人当たり面積最小値テキスト">
          <a:extLst>
            <a:ext uri="{FF2B5EF4-FFF2-40B4-BE49-F238E27FC236}">
              <a16:creationId xmlns:a16="http://schemas.microsoft.com/office/drawing/2014/main" id="{7C7C5310-ED29-4EA0-A0B4-2AF08907F7F4}"/>
            </a:ext>
          </a:extLst>
        </xdr:cNvPr>
        <xdr:cNvSpPr txBox="1"/>
      </xdr:nvSpPr>
      <xdr:spPr>
        <a:xfrm>
          <a:off x="10515600" y="712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92202</xdr:rowOff>
    </xdr:from>
    <xdr:to>
      <xdr:col>55</xdr:col>
      <xdr:colOff>88900</xdr:colOff>
      <xdr:row>41</xdr:row>
      <xdr:rowOff>92202</xdr:rowOff>
    </xdr:to>
    <xdr:cxnSp macro="">
      <xdr:nvCxnSpPr>
        <xdr:cNvPr id="115" name="直線コネクタ 114">
          <a:extLst>
            <a:ext uri="{FF2B5EF4-FFF2-40B4-BE49-F238E27FC236}">
              <a16:creationId xmlns:a16="http://schemas.microsoft.com/office/drawing/2014/main" id="{2F575065-49A7-4DED-92F9-7A292B2D5377}"/>
            </a:ext>
          </a:extLst>
        </xdr:cNvPr>
        <xdr:cNvCxnSpPr/>
      </xdr:nvCxnSpPr>
      <xdr:spPr>
        <a:xfrm>
          <a:off x="10388600" y="712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84599</xdr:rowOff>
    </xdr:from>
    <xdr:ext cx="469744" cy="259045"/>
    <xdr:sp macro="" textlink="">
      <xdr:nvSpPr>
        <xdr:cNvPr id="116" name="【図書館】&#10;一人当たり面積最大値テキスト">
          <a:extLst>
            <a:ext uri="{FF2B5EF4-FFF2-40B4-BE49-F238E27FC236}">
              <a16:creationId xmlns:a16="http://schemas.microsoft.com/office/drawing/2014/main" id="{D1AB8B21-2661-4BE8-BFA3-6AFA1F6A147D}"/>
            </a:ext>
          </a:extLst>
        </xdr:cNvPr>
        <xdr:cNvSpPr txBox="1"/>
      </xdr:nvSpPr>
      <xdr:spPr>
        <a:xfrm>
          <a:off x="10515600" y="5570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137922</xdr:rowOff>
    </xdr:from>
    <xdr:to>
      <xdr:col>55</xdr:col>
      <xdr:colOff>88900</xdr:colOff>
      <xdr:row>33</xdr:row>
      <xdr:rowOff>137922</xdr:rowOff>
    </xdr:to>
    <xdr:cxnSp macro="">
      <xdr:nvCxnSpPr>
        <xdr:cNvPr id="117" name="直線コネクタ 116">
          <a:extLst>
            <a:ext uri="{FF2B5EF4-FFF2-40B4-BE49-F238E27FC236}">
              <a16:creationId xmlns:a16="http://schemas.microsoft.com/office/drawing/2014/main" id="{C6FA7191-4CAF-4557-8A6B-068EA8047DC4}"/>
            </a:ext>
          </a:extLst>
        </xdr:cNvPr>
        <xdr:cNvCxnSpPr/>
      </xdr:nvCxnSpPr>
      <xdr:spPr>
        <a:xfrm>
          <a:off x="10388600" y="5795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122699</xdr:rowOff>
    </xdr:from>
    <xdr:ext cx="469744" cy="259045"/>
    <xdr:sp macro="" textlink="">
      <xdr:nvSpPr>
        <xdr:cNvPr id="118" name="【図書館】&#10;一人当たり面積平均値テキスト">
          <a:extLst>
            <a:ext uri="{FF2B5EF4-FFF2-40B4-BE49-F238E27FC236}">
              <a16:creationId xmlns:a16="http://schemas.microsoft.com/office/drawing/2014/main" id="{49D75030-5178-4C41-85AE-85495D179C81}"/>
            </a:ext>
          </a:extLst>
        </xdr:cNvPr>
        <xdr:cNvSpPr txBox="1"/>
      </xdr:nvSpPr>
      <xdr:spPr>
        <a:xfrm>
          <a:off x="10515600" y="66377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144272</xdr:rowOff>
    </xdr:from>
    <xdr:to>
      <xdr:col>55</xdr:col>
      <xdr:colOff>50800</xdr:colOff>
      <xdr:row>39</xdr:row>
      <xdr:rowOff>74422</xdr:rowOff>
    </xdr:to>
    <xdr:sp macro="" textlink="">
      <xdr:nvSpPr>
        <xdr:cNvPr id="119" name="フローチャート: 判断 118">
          <a:extLst>
            <a:ext uri="{FF2B5EF4-FFF2-40B4-BE49-F238E27FC236}">
              <a16:creationId xmlns:a16="http://schemas.microsoft.com/office/drawing/2014/main" id="{93F5C406-B4D1-40C8-8E6E-91282AA21FB2}"/>
            </a:ext>
          </a:extLst>
        </xdr:cNvPr>
        <xdr:cNvSpPr/>
      </xdr:nvSpPr>
      <xdr:spPr>
        <a:xfrm>
          <a:off x="10426700" y="665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25400</xdr:rowOff>
    </xdr:from>
    <xdr:to>
      <xdr:col>50</xdr:col>
      <xdr:colOff>165100</xdr:colOff>
      <xdr:row>38</xdr:row>
      <xdr:rowOff>127000</xdr:rowOff>
    </xdr:to>
    <xdr:sp macro="" textlink="">
      <xdr:nvSpPr>
        <xdr:cNvPr id="120" name="フローチャート: 判断 119">
          <a:extLst>
            <a:ext uri="{FF2B5EF4-FFF2-40B4-BE49-F238E27FC236}">
              <a16:creationId xmlns:a16="http://schemas.microsoft.com/office/drawing/2014/main" id="{A3DBF87D-A747-4567-9D90-616FC918EDA2}"/>
            </a:ext>
          </a:extLst>
        </xdr:cNvPr>
        <xdr:cNvSpPr/>
      </xdr:nvSpPr>
      <xdr:spPr>
        <a:xfrm>
          <a:off x="9588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80264</xdr:rowOff>
    </xdr:from>
    <xdr:to>
      <xdr:col>46</xdr:col>
      <xdr:colOff>38100</xdr:colOff>
      <xdr:row>39</xdr:row>
      <xdr:rowOff>10414</xdr:rowOff>
    </xdr:to>
    <xdr:sp macro="" textlink="">
      <xdr:nvSpPr>
        <xdr:cNvPr id="121" name="フローチャート: 判断 120">
          <a:extLst>
            <a:ext uri="{FF2B5EF4-FFF2-40B4-BE49-F238E27FC236}">
              <a16:creationId xmlns:a16="http://schemas.microsoft.com/office/drawing/2014/main" id="{A51FA0C9-F5C6-45BE-8556-59602B4046B1}"/>
            </a:ext>
          </a:extLst>
        </xdr:cNvPr>
        <xdr:cNvSpPr/>
      </xdr:nvSpPr>
      <xdr:spPr>
        <a:xfrm>
          <a:off x="8699500" y="659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84836</xdr:rowOff>
    </xdr:from>
    <xdr:to>
      <xdr:col>41</xdr:col>
      <xdr:colOff>101600</xdr:colOff>
      <xdr:row>39</xdr:row>
      <xdr:rowOff>14986</xdr:rowOff>
    </xdr:to>
    <xdr:sp macro="" textlink="">
      <xdr:nvSpPr>
        <xdr:cNvPr id="122" name="フローチャート: 判断 121">
          <a:extLst>
            <a:ext uri="{FF2B5EF4-FFF2-40B4-BE49-F238E27FC236}">
              <a16:creationId xmlns:a16="http://schemas.microsoft.com/office/drawing/2014/main" id="{DF73F244-DC9B-4AE6-BD36-0CE9F4C3A6AA}"/>
            </a:ext>
          </a:extLst>
        </xdr:cNvPr>
        <xdr:cNvSpPr/>
      </xdr:nvSpPr>
      <xdr:spPr>
        <a:xfrm>
          <a:off x="7810500" y="6599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71120</xdr:rowOff>
    </xdr:from>
    <xdr:to>
      <xdr:col>36</xdr:col>
      <xdr:colOff>165100</xdr:colOff>
      <xdr:row>39</xdr:row>
      <xdr:rowOff>1270</xdr:rowOff>
    </xdr:to>
    <xdr:sp macro="" textlink="">
      <xdr:nvSpPr>
        <xdr:cNvPr id="123" name="フローチャート: 判断 122">
          <a:extLst>
            <a:ext uri="{FF2B5EF4-FFF2-40B4-BE49-F238E27FC236}">
              <a16:creationId xmlns:a16="http://schemas.microsoft.com/office/drawing/2014/main" id="{EDA980AD-DFD0-4A7F-8F76-B2ECAEB0329A}"/>
            </a:ext>
          </a:extLst>
        </xdr:cNvPr>
        <xdr:cNvSpPr/>
      </xdr:nvSpPr>
      <xdr:spPr>
        <a:xfrm>
          <a:off x="6921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75CC8D99-5B17-44CF-8FCF-C21DF663D0BB}"/>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4D403608-69EC-4D65-AF81-1858DB7965C9}"/>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CD672DA5-8EE6-40D5-9297-D1A6D6A70B13}"/>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AFEAD577-BF6A-4CFF-9906-27CA8E5E5F4A}"/>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8218C5CD-D53A-40F3-89FC-4D6969D684FD}"/>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107696</xdr:rowOff>
    </xdr:from>
    <xdr:to>
      <xdr:col>55</xdr:col>
      <xdr:colOff>50800</xdr:colOff>
      <xdr:row>39</xdr:row>
      <xdr:rowOff>37846</xdr:rowOff>
    </xdr:to>
    <xdr:sp macro="" textlink="">
      <xdr:nvSpPr>
        <xdr:cNvPr id="129" name="楕円 128">
          <a:extLst>
            <a:ext uri="{FF2B5EF4-FFF2-40B4-BE49-F238E27FC236}">
              <a16:creationId xmlns:a16="http://schemas.microsoft.com/office/drawing/2014/main" id="{2E9A8B2C-8AC4-4C66-8B9E-7E2E8F48483C}"/>
            </a:ext>
          </a:extLst>
        </xdr:cNvPr>
        <xdr:cNvSpPr/>
      </xdr:nvSpPr>
      <xdr:spPr>
        <a:xfrm>
          <a:off x="10426700" y="662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130573</xdr:rowOff>
    </xdr:from>
    <xdr:ext cx="469744" cy="259045"/>
    <xdr:sp macro="" textlink="">
      <xdr:nvSpPr>
        <xdr:cNvPr id="130" name="【図書館】&#10;一人当たり面積該当値テキスト">
          <a:extLst>
            <a:ext uri="{FF2B5EF4-FFF2-40B4-BE49-F238E27FC236}">
              <a16:creationId xmlns:a16="http://schemas.microsoft.com/office/drawing/2014/main" id="{E7891645-481F-453E-93C0-E4CA1284CD31}"/>
            </a:ext>
          </a:extLst>
        </xdr:cNvPr>
        <xdr:cNvSpPr txBox="1"/>
      </xdr:nvSpPr>
      <xdr:spPr>
        <a:xfrm>
          <a:off x="10515600" y="6474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116840</xdr:rowOff>
    </xdr:from>
    <xdr:to>
      <xdr:col>50</xdr:col>
      <xdr:colOff>165100</xdr:colOff>
      <xdr:row>39</xdr:row>
      <xdr:rowOff>46990</xdr:rowOff>
    </xdr:to>
    <xdr:sp macro="" textlink="">
      <xdr:nvSpPr>
        <xdr:cNvPr id="131" name="楕円 130">
          <a:extLst>
            <a:ext uri="{FF2B5EF4-FFF2-40B4-BE49-F238E27FC236}">
              <a16:creationId xmlns:a16="http://schemas.microsoft.com/office/drawing/2014/main" id="{0BFC673E-2E28-415C-9ED0-26438CBD85EC}"/>
            </a:ext>
          </a:extLst>
        </xdr:cNvPr>
        <xdr:cNvSpPr/>
      </xdr:nvSpPr>
      <xdr:spPr>
        <a:xfrm>
          <a:off x="9588500" y="66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158496</xdr:rowOff>
    </xdr:from>
    <xdr:to>
      <xdr:col>55</xdr:col>
      <xdr:colOff>0</xdr:colOff>
      <xdr:row>38</xdr:row>
      <xdr:rowOff>167640</xdr:rowOff>
    </xdr:to>
    <xdr:cxnSp macro="">
      <xdr:nvCxnSpPr>
        <xdr:cNvPr id="132" name="直線コネクタ 131">
          <a:extLst>
            <a:ext uri="{FF2B5EF4-FFF2-40B4-BE49-F238E27FC236}">
              <a16:creationId xmlns:a16="http://schemas.microsoft.com/office/drawing/2014/main" id="{A7D69317-A99A-4E77-AA6F-577EF7B2E473}"/>
            </a:ext>
          </a:extLst>
        </xdr:cNvPr>
        <xdr:cNvCxnSpPr/>
      </xdr:nvCxnSpPr>
      <xdr:spPr>
        <a:xfrm flipV="1">
          <a:off x="9639300" y="667359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121412</xdr:rowOff>
    </xdr:from>
    <xdr:to>
      <xdr:col>46</xdr:col>
      <xdr:colOff>38100</xdr:colOff>
      <xdr:row>39</xdr:row>
      <xdr:rowOff>51562</xdr:rowOff>
    </xdr:to>
    <xdr:sp macro="" textlink="">
      <xdr:nvSpPr>
        <xdr:cNvPr id="133" name="楕円 132">
          <a:extLst>
            <a:ext uri="{FF2B5EF4-FFF2-40B4-BE49-F238E27FC236}">
              <a16:creationId xmlns:a16="http://schemas.microsoft.com/office/drawing/2014/main" id="{B0B009C5-19BA-4F7D-923D-C0C4EEAD388A}"/>
            </a:ext>
          </a:extLst>
        </xdr:cNvPr>
        <xdr:cNvSpPr/>
      </xdr:nvSpPr>
      <xdr:spPr>
        <a:xfrm>
          <a:off x="8699500" y="663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167640</xdr:rowOff>
    </xdr:from>
    <xdr:to>
      <xdr:col>50</xdr:col>
      <xdr:colOff>114300</xdr:colOff>
      <xdr:row>39</xdr:row>
      <xdr:rowOff>762</xdr:rowOff>
    </xdr:to>
    <xdr:cxnSp macro="">
      <xdr:nvCxnSpPr>
        <xdr:cNvPr id="134" name="直線コネクタ 133">
          <a:extLst>
            <a:ext uri="{FF2B5EF4-FFF2-40B4-BE49-F238E27FC236}">
              <a16:creationId xmlns:a16="http://schemas.microsoft.com/office/drawing/2014/main" id="{DD090EDF-73A1-411A-B293-D6AC36F9996C}"/>
            </a:ext>
          </a:extLst>
        </xdr:cNvPr>
        <xdr:cNvCxnSpPr/>
      </xdr:nvCxnSpPr>
      <xdr:spPr>
        <a:xfrm flipV="1">
          <a:off x="8750300" y="668274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130556</xdr:rowOff>
    </xdr:from>
    <xdr:to>
      <xdr:col>41</xdr:col>
      <xdr:colOff>101600</xdr:colOff>
      <xdr:row>39</xdr:row>
      <xdr:rowOff>60706</xdr:rowOff>
    </xdr:to>
    <xdr:sp macro="" textlink="">
      <xdr:nvSpPr>
        <xdr:cNvPr id="135" name="楕円 134">
          <a:extLst>
            <a:ext uri="{FF2B5EF4-FFF2-40B4-BE49-F238E27FC236}">
              <a16:creationId xmlns:a16="http://schemas.microsoft.com/office/drawing/2014/main" id="{B7AD2035-BE32-471E-8524-4990A70DA598}"/>
            </a:ext>
          </a:extLst>
        </xdr:cNvPr>
        <xdr:cNvSpPr/>
      </xdr:nvSpPr>
      <xdr:spPr>
        <a:xfrm>
          <a:off x="7810500" y="664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762</xdr:rowOff>
    </xdr:from>
    <xdr:to>
      <xdr:col>45</xdr:col>
      <xdr:colOff>177800</xdr:colOff>
      <xdr:row>39</xdr:row>
      <xdr:rowOff>9906</xdr:rowOff>
    </xdr:to>
    <xdr:cxnSp macro="">
      <xdr:nvCxnSpPr>
        <xdr:cNvPr id="136" name="直線コネクタ 135">
          <a:extLst>
            <a:ext uri="{FF2B5EF4-FFF2-40B4-BE49-F238E27FC236}">
              <a16:creationId xmlns:a16="http://schemas.microsoft.com/office/drawing/2014/main" id="{908CF46C-94A6-4A97-9556-77682D9DFC5B}"/>
            </a:ext>
          </a:extLst>
        </xdr:cNvPr>
        <xdr:cNvCxnSpPr/>
      </xdr:nvCxnSpPr>
      <xdr:spPr>
        <a:xfrm flipV="1">
          <a:off x="7861300" y="668731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130556</xdr:rowOff>
    </xdr:from>
    <xdr:to>
      <xdr:col>36</xdr:col>
      <xdr:colOff>165100</xdr:colOff>
      <xdr:row>39</xdr:row>
      <xdr:rowOff>60706</xdr:rowOff>
    </xdr:to>
    <xdr:sp macro="" textlink="">
      <xdr:nvSpPr>
        <xdr:cNvPr id="137" name="楕円 136">
          <a:extLst>
            <a:ext uri="{FF2B5EF4-FFF2-40B4-BE49-F238E27FC236}">
              <a16:creationId xmlns:a16="http://schemas.microsoft.com/office/drawing/2014/main" id="{5544273A-CD28-4B52-B8E0-BF05345F5926}"/>
            </a:ext>
          </a:extLst>
        </xdr:cNvPr>
        <xdr:cNvSpPr/>
      </xdr:nvSpPr>
      <xdr:spPr>
        <a:xfrm>
          <a:off x="6921500" y="664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9906</xdr:rowOff>
    </xdr:from>
    <xdr:to>
      <xdr:col>41</xdr:col>
      <xdr:colOff>50800</xdr:colOff>
      <xdr:row>39</xdr:row>
      <xdr:rowOff>9906</xdr:rowOff>
    </xdr:to>
    <xdr:cxnSp macro="">
      <xdr:nvCxnSpPr>
        <xdr:cNvPr id="138" name="直線コネクタ 137">
          <a:extLst>
            <a:ext uri="{FF2B5EF4-FFF2-40B4-BE49-F238E27FC236}">
              <a16:creationId xmlns:a16="http://schemas.microsoft.com/office/drawing/2014/main" id="{5CB2B760-71F3-4B7A-80FB-DEB6FB2B9A88}"/>
            </a:ext>
          </a:extLst>
        </xdr:cNvPr>
        <xdr:cNvCxnSpPr/>
      </xdr:nvCxnSpPr>
      <xdr:spPr>
        <a:xfrm>
          <a:off x="6972300" y="66964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143527</xdr:rowOff>
    </xdr:from>
    <xdr:ext cx="469744" cy="259045"/>
    <xdr:sp macro="" textlink="">
      <xdr:nvSpPr>
        <xdr:cNvPr id="139" name="n_1aveValue【図書館】&#10;一人当たり面積">
          <a:extLst>
            <a:ext uri="{FF2B5EF4-FFF2-40B4-BE49-F238E27FC236}">
              <a16:creationId xmlns:a16="http://schemas.microsoft.com/office/drawing/2014/main" id="{8DE40F4B-7BE7-4FCC-824E-970FD068C923}"/>
            </a:ext>
          </a:extLst>
        </xdr:cNvPr>
        <xdr:cNvSpPr txBox="1"/>
      </xdr:nvSpPr>
      <xdr:spPr>
        <a:xfrm>
          <a:off x="93917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26941</xdr:rowOff>
    </xdr:from>
    <xdr:ext cx="469744" cy="259045"/>
    <xdr:sp macro="" textlink="">
      <xdr:nvSpPr>
        <xdr:cNvPr id="140" name="n_2aveValue【図書館】&#10;一人当たり面積">
          <a:extLst>
            <a:ext uri="{FF2B5EF4-FFF2-40B4-BE49-F238E27FC236}">
              <a16:creationId xmlns:a16="http://schemas.microsoft.com/office/drawing/2014/main" id="{1A994132-6F2A-4E3B-8C80-B476F38D1DCF}"/>
            </a:ext>
          </a:extLst>
        </xdr:cNvPr>
        <xdr:cNvSpPr txBox="1"/>
      </xdr:nvSpPr>
      <xdr:spPr>
        <a:xfrm>
          <a:off x="8515427" y="6370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31513</xdr:rowOff>
    </xdr:from>
    <xdr:ext cx="469744" cy="259045"/>
    <xdr:sp macro="" textlink="">
      <xdr:nvSpPr>
        <xdr:cNvPr id="141" name="n_3aveValue【図書館】&#10;一人当たり面積">
          <a:extLst>
            <a:ext uri="{FF2B5EF4-FFF2-40B4-BE49-F238E27FC236}">
              <a16:creationId xmlns:a16="http://schemas.microsoft.com/office/drawing/2014/main" id="{1D1B5380-1992-4D9E-93D6-3E914CA1B15E}"/>
            </a:ext>
          </a:extLst>
        </xdr:cNvPr>
        <xdr:cNvSpPr txBox="1"/>
      </xdr:nvSpPr>
      <xdr:spPr>
        <a:xfrm>
          <a:off x="7626427" y="6375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17797</xdr:rowOff>
    </xdr:from>
    <xdr:ext cx="469744" cy="259045"/>
    <xdr:sp macro="" textlink="">
      <xdr:nvSpPr>
        <xdr:cNvPr id="142" name="n_4aveValue【図書館】&#10;一人当たり面積">
          <a:extLst>
            <a:ext uri="{FF2B5EF4-FFF2-40B4-BE49-F238E27FC236}">
              <a16:creationId xmlns:a16="http://schemas.microsoft.com/office/drawing/2014/main" id="{C820A890-3CE2-4306-87BE-64CA1114BEFC}"/>
            </a:ext>
          </a:extLst>
        </xdr:cNvPr>
        <xdr:cNvSpPr txBox="1"/>
      </xdr:nvSpPr>
      <xdr:spPr>
        <a:xfrm>
          <a:off x="6737427" y="636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38117</xdr:rowOff>
    </xdr:from>
    <xdr:ext cx="469744" cy="259045"/>
    <xdr:sp macro="" textlink="">
      <xdr:nvSpPr>
        <xdr:cNvPr id="143" name="n_1mainValue【図書館】&#10;一人当たり面積">
          <a:extLst>
            <a:ext uri="{FF2B5EF4-FFF2-40B4-BE49-F238E27FC236}">
              <a16:creationId xmlns:a16="http://schemas.microsoft.com/office/drawing/2014/main" id="{187A2A1F-5122-4550-A015-399E12FBE614}"/>
            </a:ext>
          </a:extLst>
        </xdr:cNvPr>
        <xdr:cNvSpPr txBox="1"/>
      </xdr:nvSpPr>
      <xdr:spPr>
        <a:xfrm>
          <a:off x="9391727" y="6724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42689</xdr:rowOff>
    </xdr:from>
    <xdr:ext cx="469744" cy="259045"/>
    <xdr:sp macro="" textlink="">
      <xdr:nvSpPr>
        <xdr:cNvPr id="144" name="n_2mainValue【図書館】&#10;一人当たり面積">
          <a:extLst>
            <a:ext uri="{FF2B5EF4-FFF2-40B4-BE49-F238E27FC236}">
              <a16:creationId xmlns:a16="http://schemas.microsoft.com/office/drawing/2014/main" id="{C90D9E67-B12A-440B-A032-2C14A04BB31E}"/>
            </a:ext>
          </a:extLst>
        </xdr:cNvPr>
        <xdr:cNvSpPr txBox="1"/>
      </xdr:nvSpPr>
      <xdr:spPr>
        <a:xfrm>
          <a:off x="8515427" y="6729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51833</xdr:rowOff>
    </xdr:from>
    <xdr:ext cx="469744" cy="259045"/>
    <xdr:sp macro="" textlink="">
      <xdr:nvSpPr>
        <xdr:cNvPr id="145" name="n_3mainValue【図書館】&#10;一人当たり面積">
          <a:extLst>
            <a:ext uri="{FF2B5EF4-FFF2-40B4-BE49-F238E27FC236}">
              <a16:creationId xmlns:a16="http://schemas.microsoft.com/office/drawing/2014/main" id="{9EC412F3-A7FA-4466-8BF5-DAB283866787}"/>
            </a:ext>
          </a:extLst>
        </xdr:cNvPr>
        <xdr:cNvSpPr txBox="1"/>
      </xdr:nvSpPr>
      <xdr:spPr>
        <a:xfrm>
          <a:off x="7626427" y="6738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51833</xdr:rowOff>
    </xdr:from>
    <xdr:ext cx="469744" cy="259045"/>
    <xdr:sp macro="" textlink="">
      <xdr:nvSpPr>
        <xdr:cNvPr id="146" name="n_4mainValue【図書館】&#10;一人当たり面積">
          <a:extLst>
            <a:ext uri="{FF2B5EF4-FFF2-40B4-BE49-F238E27FC236}">
              <a16:creationId xmlns:a16="http://schemas.microsoft.com/office/drawing/2014/main" id="{36080E36-E5DB-4200-A90A-ABABBC2F6F8C}"/>
            </a:ext>
          </a:extLst>
        </xdr:cNvPr>
        <xdr:cNvSpPr txBox="1"/>
      </xdr:nvSpPr>
      <xdr:spPr>
        <a:xfrm>
          <a:off x="6737427" y="6738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49B0C42D-1D60-492C-B6AC-91665555705F}"/>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129D69C0-FB60-48D4-85FF-18DDC025925D}"/>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EA18BF83-EDFD-48C8-B5C8-9A13FD59BE27}"/>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A6D39222-F83A-48C5-BADE-7F2B372C5A02}"/>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C068FDAD-DFAB-40F9-891C-BFE3F25CFDFC}"/>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72DB7A41-822E-4CDF-8810-AEE72E88D2D7}"/>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7509C75E-2F90-4CBD-A4F0-32CED1EDF68B}"/>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98561DD8-7672-44B0-B0BD-57F74A900A2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B95FC0B5-7E6B-413C-80AA-4818CD701A1E}"/>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980B8956-9D81-4FFF-BB33-B7A35AB6BCEB}"/>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B3C223F8-EEB3-4DD3-B058-778E350E3E4B}"/>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a:extLst>
            <a:ext uri="{FF2B5EF4-FFF2-40B4-BE49-F238E27FC236}">
              <a16:creationId xmlns:a16="http://schemas.microsoft.com/office/drawing/2014/main" id="{C77865DC-0511-40B8-BD1F-725235F18E82}"/>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a:extLst>
            <a:ext uri="{FF2B5EF4-FFF2-40B4-BE49-F238E27FC236}">
              <a16:creationId xmlns:a16="http://schemas.microsoft.com/office/drawing/2014/main" id="{9C62624B-B5EA-4F2E-B480-8674150FC7B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a:extLst>
            <a:ext uri="{FF2B5EF4-FFF2-40B4-BE49-F238E27FC236}">
              <a16:creationId xmlns:a16="http://schemas.microsoft.com/office/drawing/2014/main" id="{DB7F47B1-661F-4963-B808-8633408DABA9}"/>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a:extLst>
            <a:ext uri="{FF2B5EF4-FFF2-40B4-BE49-F238E27FC236}">
              <a16:creationId xmlns:a16="http://schemas.microsoft.com/office/drawing/2014/main" id="{65CC8EE6-FA69-4F8A-A003-E48834E7AD63}"/>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a:extLst>
            <a:ext uri="{FF2B5EF4-FFF2-40B4-BE49-F238E27FC236}">
              <a16:creationId xmlns:a16="http://schemas.microsoft.com/office/drawing/2014/main" id="{C9DEA478-EF0E-4481-A1BB-EE0D3FA0E76D}"/>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a:extLst>
            <a:ext uri="{FF2B5EF4-FFF2-40B4-BE49-F238E27FC236}">
              <a16:creationId xmlns:a16="http://schemas.microsoft.com/office/drawing/2014/main" id="{EB2BBF78-1059-4F14-B7E6-EA39A741CCDE}"/>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a:extLst>
            <a:ext uri="{FF2B5EF4-FFF2-40B4-BE49-F238E27FC236}">
              <a16:creationId xmlns:a16="http://schemas.microsoft.com/office/drawing/2014/main" id="{212239A8-EABE-4398-9E1D-E92C11826549}"/>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a:extLst>
            <a:ext uri="{FF2B5EF4-FFF2-40B4-BE49-F238E27FC236}">
              <a16:creationId xmlns:a16="http://schemas.microsoft.com/office/drawing/2014/main" id="{450AE005-C3AF-4384-A5A1-0481EBF8BE0D}"/>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a:extLst>
            <a:ext uri="{FF2B5EF4-FFF2-40B4-BE49-F238E27FC236}">
              <a16:creationId xmlns:a16="http://schemas.microsoft.com/office/drawing/2014/main" id="{5E5A9233-FE18-4ACF-BE39-80241BD3AC6F}"/>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a:extLst>
            <a:ext uri="{FF2B5EF4-FFF2-40B4-BE49-F238E27FC236}">
              <a16:creationId xmlns:a16="http://schemas.microsoft.com/office/drawing/2014/main" id="{F96DD33D-2F30-45A6-9F2D-27B354E46E7A}"/>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a:extLst>
            <a:ext uri="{FF2B5EF4-FFF2-40B4-BE49-F238E27FC236}">
              <a16:creationId xmlns:a16="http://schemas.microsoft.com/office/drawing/2014/main" id="{EEE2B6F0-0F71-42EC-92E2-72D59F7392CC}"/>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a:extLst>
            <a:ext uri="{FF2B5EF4-FFF2-40B4-BE49-F238E27FC236}">
              <a16:creationId xmlns:a16="http://schemas.microsoft.com/office/drawing/2014/main" id="{3966C710-B97D-41B3-9089-1348215015C7}"/>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a:extLst>
            <a:ext uri="{FF2B5EF4-FFF2-40B4-BE49-F238E27FC236}">
              <a16:creationId xmlns:a16="http://schemas.microsoft.com/office/drawing/2014/main" id="{C1F691A4-8C7C-44C5-AFF8-D376D0CBF983}"/>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36195</xdr:rowOff>
    </xdr:from>
    <xdr:to>
      <xdr:col>24</xdr:col>
      <xdr:colOff>62865</xdr:colOff>
      <xdr:row>64</xdr:row>
      <xdr:rowOff>76200</xdr:rowOff>
    </xdr:to>
    <xdr:cxnSp macro="">
      <xdr:nvCxnSpPr>
        <xdr:cNvPr id="171" name="直線コネクタ 170">
          <a:extLst>
            <a:ext uri="{FF2B5EF4-FFF2-40B4-BE49-F238E27FC236}">
              <a16:creationId xmlns:a16="http://schemas.microsoft.com/office/drawing/2014/main" id="{14D84FE6-4928-4FA6-AAFA-9CCAF4DCF1F7}"/>
            </a:ext>
          </a:extLst>
        </xdr:cNvPr>
        <xdr:cNvCxnSpPr/>
      </xdr:nvCxnSpPr>
      <xdr:spPr>
        <a:xfrm flipV="1">
          <a:off x="4634865" y="9637395"/>
          <a:ext cx="0" cy="141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2" name="【体育館・プール】&#10;有形固定資産減価償却率最小値テキスト">
          <a:extLst>
            <a:ext uri="{FF2B5EF4-FFF2-40B4-BE49-F238E27FC236}">
              <a16:creationId xmlns:a16="http://schemas.microsoft.com/office/drawing/2014/main" id="{08BD5F9F-7195-454C-8A6F-558B0457D972}"/>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3" name="直線コネクタ 172">
          <a:extLst>
            <a:ext uri="{FF2B5EF4-FFF2-40B4-BE49-F238E27FC236}">
              <a16:creationId xmlns:a16="http://schemas.microsoft.com/office/drawing/2014/main" id="{2A440EE8-5CD5-4F55-AD99-410A1ECFE195}"/>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154322</xdr:rowOff>
    </xdr:from>
    <xdr:ext cx="405111" cy="259045"/>
    <xdr:sp macro="" textlink="">
      <xdr:nvSpPr>
        <xdr:cNvPr id="174" name="【体育館・プール】&#10;有形固定資産減価償却率最大値テキスト">
          <a:extLst>
            <a:ext uri="{FF2B5EF4-FFF2-40B4-BE49-F238E27FC236}">
              <a16:creationId xmlns:a16="http://schemas.microsoft.com/office/drawing/2014/main" id="{B6EEDB5B-F554-4EB6-BA22-EB7C6D5C8E6C}"/>
            </a:ext>
          </a:extLst>
        </xdr:cNvPr>
        <xdr:cNvSpPr txBox="1"/>
      </xdr:nvSpPr>
      <xdr:spPr>
        <a:xfrm>
          <a:off x="4673600" y="9412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36195</xdr:rowOff>
    </xdr:from>
    <xdr:to>
      <xdr:col>24</xdr:col>
      <xdr:colOff>152400</xdr:colOff>
      <xdr:row>56</xdr:row>
      <xdr:rowOff>36195</xdr:rowOff>
    </xdr:to>
    <xdr:cxnSp macro="">
      <xdr:nvCxnSpPr>
        <xdr:cNvPr id="175" name="直線コネクタ 174">
          <a:extLst>
            <a:ext uri="{FF2B5EF4-FFF2-40B4-BE49-F238E27FC236}">
              <a16:creationId xmlns:a16="http://schemas.microsoft.com/office/drawing/2014/main" id="{D566205D-A42C-4C66-9A55-27233F3E4B91}"/>
            </a:ext>
          </a:extLst>
        </xdr:cNvPr>
        <xdr:cNvCxnSpPr/>
      </xdr:nvCxnSpPr>
      <xdr:spPr>
        <a:xfrm>
          <a:off x="4546600" y="9637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118762</xdr:rowOff>
    </xdr:from>
    <xdr:ext cx="405111" cy="259045"/>
    <xdr:sp macro="" textlink="">
      <xdr:nvSpPr>
        <xdr:cNvPr id="176" name="【体育館・プール】&#10;有形固定資産減価償却率平均値テキスト">
          <a:extLst>
            <a:ext uri="{FF2B5EF4-FFF2-40B4-BE49-F238E27FC236}">
              <a16:creationId xmlns:a16="http://schemas.microsoft.com/office/drawing/2014/main" id="{E930A31C-48C0-4AD7-B686-2DBEF3BB6E75}"/>
            </a:ext>
          </a:extLst>
        </xdr:cNvPr>
        <xdr:cNvSpPr txBox="1"/>
      </xdr:nvSpPr>
      <xdr:spPr>
        <a:xfrm>
          <a:off x="4673600" y="102343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95885</xdr:rowOff>
    </xdr:from>
    <xdr:to>
      <xdr:col>24</xdr:col>
      <xdr:colOff>114300</xdr:colOff>
      <xdr:row>61</xdr:row>
      <xdr:rowOff>26035</xdr:rowOff>
    </xdr:to>
    <xdr:sp macro="" textlink="">
      <xdr:nvSpPr>
        <xdr:cNvPr id="177" name="フローチャート: 判断 176">
          <a:extLst>
            <a:ext uri="{FF2B5EF4-FFF2-40B4-BE49-F238E27FC236}">
              <a16:creationId xmlns:a16="http://schemas.microsoft.com/office/drawing/2014/main" id="{E0639BCD-E61C-41E2-8331-A950DC55F4FA}"/>
            </a:ext>
          </a:extLst>
        </xdr:cNvPr>
        <xdr:cNvSpPr/>
      </xdr:nvSpPr>
      <xdr:spPr>
        <a:xfrm>
          <a:off x="4584700" y="1038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29210</xdr:rowOff>
    </xdr:from>
    <xdr:to>
      <xdr:col>20</xdr:col>
      <xdr:colOff>38100</xdr:colOff>
      <xdr:row>60</xdr:row>
      <xdr:rowOff>130810</xdr:rowOff>
    </xdr:to>
    <xdr:sp macro="" textlink="">
      <xdr:nvSpPr>
        <xdr:cNvPr id="178" name="フローチャート: 判断 177">
          <a:extLst>
            <a:ext uri="{FF2B5EF4-FFF2-40B4-BE49-F238E27FC236}">
              <a16:creationId xmlns:a16="http://schemas.microsoft.com/office/drawing/2014/main" id="{36A215E0-58DB-427A-AF0C-A6354959C81C}"/>
            </a:ext>
          </a:extLst>
        </xdr:cNvPr>
        <xdr:cNvSpPr/>
      </xdr:nvSpPr>
      <xdr:spPr>
        <a:xfrm>
          <a:off x="3746500" y="1031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164465</xdr:rowOff>
    </xdr:from>
    <xdr:to>
      <xdr:col>15</xdr:col>
      <xdr:colOff>101600</xdr:colOff>
      <xdr:row>60</xdr:row>
      <xdr:rowOff>94615</xdr:rowOff>
    </xdr:to>
    <xdr:sp macro="" textlink="">
      <xdr:nvSpPr>
        <xdr:cNvPr id="179" name="フローチャート: 判断 178">
          <a:extLst>
            <a:ext uri="{FF2B5EF4-FFF2-40B4-BE49-F238E27FC236}">
              <a16:creationId xmlns:a16="http://schemas.microsoft.com/office/drawing/2014/main" id="{2A938FBA-8BF8-4B78-B99E-EC4A9D227D3C}"/>
            </a:ext>
          </a:extLst>
        </xdr:cNvPr>
        <xdr:cNvSpPr/>
      </xdr:nvSpPr>
      <xdr:spPr>
        <a:xfrm>
          <a:off x="2857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145415</xdr:rowOff>
    </xdr:from>
    <xdr:to>
      <xdr:col>10</xdr:col>
      <xdr:colOff>165100</xdr:colOff>
      <xdr:row>60</xdr:row>
      <xdr:rowOff>75565</xdr:rowOff>
    </xdr:to>
    <xdr:sp macro="" textlink="">
      <xdr:nvSpPr>
        <xdr:cNvPr id="180" name="フローチャート: 判断 179">
          <a:extLst>
            <a:ext uri="{FF2B5EF4-FFF2-40B4-BE49-F238E27FC236}">
              <a16:creationId xmlns:a16="http://schemas.microsoft.com/office/drawing/2014/main" id="{9B6D0568-BB52-48E0-9526-4BE8FEAC9B3A}"/>
            </a:ext>
          </a:extLst>
        </xdr:cNvPr>
        <xdr:cNvSpPr/>
      </xdr:nvSpPr>
      <xdr:spPr>
        <a:xfrm>
          <a:off x="1968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124460</xdr:rowOff>
    </xdr:from>
    <xdr:to>
      <xdr:col>6</xdr:col>
      <xdr:colOff>38100</xdr:colOff>
      <xdr:row>60</xdr:row>
      <xdr:rowOff>54610</xdr:rowOff>
    </xdr:to>
    <xdr:sp macro="" textlink="">
      <xdr:nvSpPr>
        <xdr:cNvPr id="181" name="フローチャート: 判断 180">
          <a:extLst>
            <a:ext uri="{FF2B5EF4-FFF2-40B4-BE49-F238E27FC236}">
              <a16:creationId xmlns:a16="http://schemas.microsoft.com/office/drawing/2014/main" id="{F5EF8BED-5175-49EB-87D2-9556B2FB1659}"/>
            </a:ext>
          </a:extLst>
        </xdr:cNvPr>
        <xdr:cNvSpPr/>
      </xdr:nvSpPr>
      <xdr:spPr>
        <a:xfrm>
          <a:off x="1079500" y="1024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146B857-134F-48E9-A89E-6DEDBDBD2F3C}"/>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57F65AD4-3659-435B-B0FA-249F6715A5E2}"/>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FEC1B8B1-C2BF-4999-BAC4-CABEF7C59C0B}"/>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D878D64B-1CAE-4F85-9044-F786857C5417}"/>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8724F291-5016-496F-8006-9A5791C023FF}"/>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97790</xdr:rowOff>
    </xdr:from>
    <xdr:to>
      <xdr:col>24</xdr:col>
      <xdr:colOff>114300</xdr:colOff>
      <xdr:row>64</xdr:row>
      <xdr:rowOff>27940</xdr:rowOff>
    </xdr:to>
    <xdr:sp macro="" textlink="">
      <xdr:nvSpPr>
        <xdr:cNvPr id="187" name="楕円 186">
          <a:extLst>
            <a:ext uri="{FF2B5EF4-FFF2-40B4-BE49-F238E27FC236}">
              <a16:creationId xmlns:a16="http://schemas.microsoft.com/office/drawing/2014/main" id="{D223F5DC-C3A1-420B-B376-12D074FD8E7D}"/>
            </a:ext>
          </a:extLst>
        </xdr:cNvPr>
        <xdr:cNvSpPr/>
      </xdr:nvSpPr>
      <xdr:spPr>
        <a:xfrm>
          <a:off x="4584700" y="1089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12717</xdr:rowOff>
    </xdr:from>
    <xdr:ext cx="405111" cy="259045"/>
    <xdr:sp macro="" textlink="">
      <xdr:nvSpPr>
        <xdr:cNvPr id="188" name="【体育館・プール】&#10;有形固定資産減価償却率該当値テキスト">
          <a:extLst>
            <a:ext uri="{FF2B5EF4-FFF2-40B4-BE49-F238E27FC236}">
              <a16:creationId xmlns:a16="http://schemas.microsoft.com/office/drawing/2014/main" id="{1C11E8EE-D2ED-4C43-A175-EA38915C405F}"/>
            </a:ext>
          </a:extLst>
        </xdr:cNvPr>
        <xdr:cNvSpPr txBox="1"/>
      </xdr:nvSpPr>
      <xdr:spPr>
        <a:xfrm>
          <a:off x="4673600" y="10814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55880</xdr:rowOff>
    </xdr:from>
    <xdr:to>
      <xdr:col>20</xdr:col>
      <xdr:colOff>38100</xdr:colOff>
      <xdr:row>63</xdr:row>
      <xdr:rowOff>157480</xdr:rowOff>
    </xdr:to>
    <xdr:sp macro="" textlink="">
      <xdr:nvSpPr>
        <xdr:cNvPr id="189" name="楕円 188">
          <a:extLst>
            <a:ext uri="{FF2B5EF4-FFF2-40B4-BE49-F238E27FC236}">
              <a16:creationId xmlns:a16="http://schemas.microsoft.com/office/drawing/2014/main" id="{B948D7D5-74F9-40F4-B7E9-D7141E84A261}"/>
            </a:ext>
          </a:extLst>
        </xdr:cNvPr>
        <xdr:cNvSpPr/>
      </xdr:nvSpPr>
      <xdr:spPr>
        <a:xfrm>
          <a:off x="3746500" y="1085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106680</xdr:rowOff>
    </xdr:from>
    <xdr:to>
      <xdr:col>24</xdr:col>
      <xdr:colOff>63500</xdr:colOff>
      <xdr:row>63</xdr:row>
      <xdr:rowOff>148590</xdr:rowOff>
    </xdr:to>
    <xdr:cxnSp macro="">
      <xdr:nvCxnSpPr>
        <xdr:cNvPr id="190" name="直線コネクタ 189">
          <a:extLst>
            <a:ext uri="{FF2B5EF4-FFF2-40B4-BE49-F238E27FC236}">
              <a16:creationId xmlns:a16="http://schemas.microsoft.com/office/drawing/2014/main" id="{350A9592-BED8-4958-A205-D55DF4F88A0E}"/>
            </a:ext>
          </a:extLst>
        </xdr:cNvPr>
        <xdr:cNvCxnSpPr/>
      </xdr:nvCxnSpPr>
      <xdr:spPr>
        <a:xfrm>
          <a:off x="3797300" y="1090803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15875</xdr:rowOff>
    </xdr:from>
    <xdr:to>
      <xdr:col>15</xdr:col>
      <xdr:colOff>101600</xdr:colOff>
      <xdr:row>63</xdr:row>
      <xdr:rowOff>117475</xdr:rowOff>
    </xdr:to>
    <xdr:sp macro="" textlink="">
      <xdr:nvSpPr>
        <xdr:cNvPr id="191" name="楕円 190">
          <a:extLst>
            <a:ext uri="{FF2B5EF4-FFF2-40B4-BE49-F238E27FC236}">
              <a16:creationId xmlns:a16="http://schemas.microsoft.com/office/drawing/2014/main" id="{6A5EC73D-7787-4454-9D20-5250532EEAFD}"/>
            </a:ext>
          </a:extLst>
        </xdr:cNvPr>
        <xdr:cNvSpPr/>
      </xdr:nvSpPr>
      <xdr:spPr>
        <a:xfrm>
          <a:off x="2857500" y="10817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66675</xdr:rowOff>
    </xdr:from>
    <xdr:to>
      <xdr:col>19</xdr:col>
      <xdr:colOff>177800</xdr:colOff>
      <xdr:row>63</xdr:row>
      <xdr:rowOff>106680</xdr:rowOff>
    </xdr:to>
    <xdr:cxnSp macro="">
      <xdr:nvCxnSpPr>
        <xdr:cNvPr id="192" name="直線コネクタ 191">
          <a:extLst>
            <a:ext uri="{FF2B5EF4-FFF2-40B4-BE49-F238E27FC236}">
              <a16:creationId xmlns:a16="http://schemas.microsoft.com/office/drawing/2014/main" id="{19D02484-E988-4098-B57D-BC7FB574C335}"/>
            </a:ext>
          </a:extLst>
        </xdr:cNvPr>
        <xdr:cNvCxnSpPr/>
      </xdr:nvCxnSpPr>
      <xdr:spPr>
        <a:xfrm>
          <a:off x="2908300" y="1086802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145415</xdr:rowOff>
    </xdr:from>
    <xdr:to>
      <xdr:col>10</xdr:col>
      <xdr:colOff>165100</xdr:colOff>
      <xdr:row>63</xdr:row>
      <xdr:rowOff>75565</xdr:rowOff>
    </xdr:to>
    <xdr:sp macro="" textlink="">
      <xdr:nvSpPr>
        <xdr:cNvPr id="193" name="楕円 192">
          <a:extLst>
            <a:ext uri="{FF2B5EF4-FFF2-40B4-BE49-F238E27FC236}">
              <a16:creationId xmlns:a16="http://schemas.microsoft.com/office/drawing/2014/main" id="{DF40DF64-4E94-47E0-8692-3E632145F502}"/>
            </a:ext>
          </a:extLst>
        </xdr:cNvPr>
        <xdr:cNvSpPr/>
      </xdr:nvSpPr>
      <xdr:spPr>
        <a:xfrm>
          <a:off x="1968500" y="1077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24765</xdr:rowOff>
    </xdr:from>
    <xdr:to>
      <xdr:col>15</xdr:col>
      <xdr:colOff>50800</xdr:colOff>
      <xdr:row>63</xdr:row>
      <xdr:rowOff>66675</xdr:rowOff>
    </xdr:to>
    <xdr:cxnSp macro="">
      <xdr:nvCxnSpPr>
        <xdr:cNvPr id="194" name="直線コネクタ 193">
          <a:extLst>
            <a:ext uri="{FF2B5EF4-FFF2-40B4-BE49-F238E27FC236}">
              <a16:creationId xmlns:a16="http://schemas.microsoft.com/office/drawing/2014/main" id="{26F61142-3451-4E69-8FD4-A00330BD1BE8}"/>
            </a:ext>
          </a:extLst>
        </xdr:cNvPr>
        <xdr:cNvCxnSpPr/>
      </xdr:nvCxnSpPr>
      <xdr:spPr>
        <a:xfrm>
          <a:off x="2019300" y="1082611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107315</xdr:rowOff>
    </xdr:from>
    <xdr:to>
      <xdr:col>6</xdr:col>
      <xdr:colOff>38100</xdr:colOff>
      <xdr:row>63</xdr:row>
      <xdr:rowOff>37465</xdr:rowOff>
    </xdr:to>
    <xdr:sp macro="" textlink="">
      <xdr:nvSpPr>
        <xdr:cNvPr id="195" name="楕円 194">
          <a:extLst>
            <a:ext uri="{FF2B5EF4-FFF2-40B4-BE49-F238E27FC236}">
              <a16:creationId xmlns:a16="http://schemas.microsoft.com/office/drawing/2014/main" id="{37A19976-EA15-46F5-A564-2A11D59F322F}"/>
            </a:ext>
          </a:extLst>
        </xdr:cNvPr>
        <xdr:cNvSpPr/>
      </xdr:nvSpPr>
      <xdr:spPr>
        <a:xfrm>
          <a:off x="1079500" y="10737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158115</xdr:rowOff>
    </xdr:from>
    <xdr:to>
      <xdr:col>10</xdr:col>
      <xdr:colOff>114300</xdr:colOff>
      <xdr:row>63</xdr:row>
      <xdr:rowOff>24765</xdr:rowOff>
    </xdr:to>
    <xdr:cxnSp macro="">
      <xdr:nvCxnSpPr>
        <xdr:cNvPr id="196" name="直線コネクタ 195">
          <a:extLst>
            <a:ext uri="{FF2B5EF4-FFF2-40B4-BE49-F238E27FC236}">
              <a16:creationId xmlns:a16="http://schemas.microsoft.com/office/drawing/2014/main" id="{1D4CCF54-2625-4B6A-8563-BB6727D38717}"/>
            </a:ext>
          </a:extLst>
        </xdr:cNvPr>
        <xdr:cNvCxnSpPr/>
      </xdr:nvCxnSpPr>
      <xdr:spPr>
        <a:xfrm>
          <a:off x="1130300" y="1078801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147337</xdr:rowOff>
    </xdr:from>
    <xdr:ext cx="405111" cy="259045"/>
    <xdr:sp macro="" textlink="">
      <xdr:nvSpPr>
        <xdr:cNvPr id="197" name="n_1aveValue【体育館・プール】&#10;有形固定資産減価償却率">
          <a:extLst>
            <a:ext uri="{FF2B5EF4-FFF2-40B4-BE49-F238E27FC236}">
              <a16:creationId xmlns:a16="http://schemas.microsoft.com/office/drawing/2014/main" id="{E72A3F2F-D384-435C-998C-87D18D860B05}"/>
            </a:ext>
          </a:extLst>
        </xdr:cNvPr>
        <xdr:cNvSpPr txBox="1"/>
      </xdr:nvSpPr>
      <xdr:spPr>
        <a:xfrm>
          <a:off x="3582044" y="1009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111142</xdr:rowOff>
    </xdr:from>
    <xdr:ext cx="405111" cy="259045"/>
    <xdr:sp macro="" textlink="">
      <xdr:nvSpPr>
        <xdr:cNvPr id="198" name="n_2aveValue【体育館・プール】&#10;有形固定資産減価償却率">
          <a:extLst>
            <a:ext uri="{FF2B5EF4-FFF2-40B4-BE49-F238E27FC236}">
              <a16:creationId xmlns:a16="http://schemas.microsoft.com/office/drawing/2014/main" id="{117820CB-41F0-4FEE-B8B2-3B87D519550B}"/>
            </a:ext>
          </a:extLst>
        </xdr:cNvPr>
        <xdr:cNvSpPr txBox="1"/>
      </xdr:nvSpPr>
      <xdr:spPr>
        <a:xfrm>
          <a:off x="2705744" y="10055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92092</xdr:rowOff>
    </xdr:from>
    <xdr:ext cx="405111" cy="259045"/>
    <xdr:sp macro="" textlink="">
      <xdr:nvSpPr>
        <xdr:cNvPr id="199" name="n_3aveValue【体育館・プール】&#10;有形固定資産減価償却率">
          <a:extLst>
            <a:ext uri="{FF2B5EF4-FFF2-40B4-BE49-F238E27FC236}">
              <a16:creationId xmlns:a16="http://schemas.microsoft.com/office/drawing/2014/main" id="{4C3B8A67-DCFA-42D4-A5CB-62E5248647AF}"/>
            </a:ext>
          </a:extLst>
        </xdr:cNvPr>
        <xdr:cNvSpPr txBox="1"/>
      </xdr:nvSpPr>
      <xdr:spPr>
        <a:xfrm>
          <a:off x="1816744"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71137</xdr:rowOff>
    </xdr:from>
    <xdr:ext cx="405111" cy="259045"/>
    <xdr:sp macro="" textlink="">
      <xdr:nvSpPr>
        <xdr:cNvPr id="200" name="n_4aveValue【体育館・プール】&#10;有形固定資産減価償却率">
          <a:extLst>
            <a:ext uri="{FF2B5EF4-FFF2-40B4-BE49-F238E27FC236}">
              <a16:creationId xmlns:a16="http://schemas.microsoft.com/office/drawing/2014/main" id="{1831E865-3EEC-4036-9729-67172E2A64A3}"/>
            </a:ext>
          </a:extLst>
        </xdr:cNvPr>
        <xdr:cNvSpPr txBox="1"/>
      </xdr:nvSpPr>
      <xdr:spPr>
        <a:xfrm>
          <a:off x="927744" y="10015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148607</xdr:rowOff>
    </xdr:from>
    <xdr:ext cx="405111" cy="259045"/>
    <xdr:sp macro="" textlink="">
      <xdr:nvSpPr>
        <xdr:cNvPr id="201" name="n_1mainValue【体育館・プール】&#10;有形固定資産減価償却率">
          <a:extLst>
            <a:ext uri="{FF2B5EF4-FFF2-40B4-BE49-F238E27FC236}">
              <a16:creationId xmlns:a16="http://schemas.microsoft.com/office/drawing/2014/main" id="{57DBC3CC-8420-41FB-AD6E-F5CFB5406DEA}"/>
            </a:ext>
          </a:extLst>
        </xdr:cNvPr>
        <xdr:cNvSpPr txBox="1"/>
      </xdr:nvSpPr>
      <xdr:spPr>
        <a:xfrm>
          <a:off x="3582044" y="1094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108602</xdr:rowOff>
    </xdr:from>
    <xdr:ext cx="405111" cy="259045"/>
    <xdr:sp macro="" textlink="">
      <xdr:nvSpPr>
        <xdr:cNvPr id="202" name="n_2mainValue【体育館・プール】&#10;有形固定資産減価償却率">
          <a:extLst>
            <a:ext uri="{FF2B5EF4-FFF2-40B4-BE49-F238E27FC236}">
              <a16:creationId xmlns:a16="http://schemas.microsoft.com/office/drawing/2014/main" id="{629BF348-3CBB-4AB8-B84B-AA03F474BFDD}"/>
            </a:ext>
          </a:extLst>
        </xdr:cNvPr>
        <xdr:cNvSpPr txBox="1"/>
      </xdr:nvSpPr>
      <xdr:spPr>
        <a:xfrm>
          <a:off x="2705744" y="1090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66692</xdr:rowOff>
    </xdr:from>
    <xdr:ext cx="405111" cy="259045"/>
    <xdr:sp macro="" textlink="">
      <xdr:nvSpPr>
        <xdr:cNvPr id="203" name="n_3mainValue【体育館・プール】&#10;有形固定資産減価償却率">
          <a:extLst>
            <a:ext uri="{FF2B5EF4-FFF2-40B4-BE49-F238E27FC236}">
              <a16:creationId xmlns:a16="http://schemas.microsoft.com/office/drawing/2014/main" id="{C207C399-B7F7-4DAA-A55E-AC68FAC98E8D}"/>
            </a:ext>
          </a:extLst>
        </xdr:cNvPr>
        <xdr:cNvSpPr txBox="1"/>
      </xdr:nvSpPr>
      <xdr:spPr>
        <a:xfrm>
          <a:off x="1816744" y="10868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28592</xdr:rowOff>
    </xdr:from>
    <xdr:ext cx="405111" cy="259045"/>
    <xdr:sp macro="" textlink="">
      <xdr:nvSpPr>
        <xdr:cNvPr id="204" name="n_4mainValue【体育館・プール】&#10;有形固定資産減価償却率">
          <a:extLst>
            <a:ext uri="{FF2B5EF4-FFF2-40B4-BE49-F238E27FC236}">
              <a16:creationId xmlns:a16="http://schemas.microsoft.com/office/drawing/2014/main" id="{AF0DA27C-3886-4B0C-8C84-959326A944B2}"/>
            </a:ext>
          </a:extLst>
        </xdr:cNvPr>
        <xdr:cNvSpPr txBox="1"/>
      </xdr:nvSpPr>
      <xdr:spPr>
        <a:xfrm>
          <a:off x="927744" y="10829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D9C142C8-48A0-4308-ADB9-F6F13582449C}"/>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20CBE87B-747F-4681-9841-0866F7B63327}"/>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253EA921-3136-4887-92B7-45F7A576F24A}"/>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1FE08835-83D7-4301-A458-E31CE3288BC6}"/>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812FA8B2-085D-47CE-B687-83BF378A6CD6}"/>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502BB474-9DE9-4B45-A11D-8C852C3CA605}"/>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9FABC486-CBC1-4795-A019-089769B554AE}"/>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81B9475C-0102-4DC9-BD8C-5EECF92B8EFB}"/>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FE28F5B8-C79D-48E1-AC23-5BF48B5E0A4B}"/>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C193A2EC-B615-4979-9C8F-247A15369CEC}"/>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5" name="直線コネクタ 214">
          <a:extLst>
            <a:ext uri="{FF2B5EF4-FFF2-40B4-BE49-F238E27FC236}">
              <a16:creationId xmlns:a16="http://schemas.microsoft.com/office/drawing/2014/main" id="{42A0142B-A12C-4515-8D1C-5355693C165F}"/>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6" name="テキスト ボックス 215">
          <a:extLst>
            <a:ext uri="{FF2B5EF4-FFF2-40B4-BE49-F238E27FC236}">
              <a16:creationId xmlns:a16="http://schemas.microsoft.com/office/drawing/2014/main" id="{4CD52D0F-F142-4FA0-9871-D72C00A072D4}"/>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7" name="直線コネクタ 216">
          <a:extLst>
            <a:ext uri="{FF2B5EF4-FFF2-40B4-BE49-F238E27FC236}">
              <a16:creationId xmlns:a16="http://schemas.microsoft.com/office/drawing/2014/main" id="{70FDCC66-918B-4C0E-B6A3-3FA2BA9B0AFB}"/>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8" name="テキスト ボックス 217">
          <a:extLst>
            <a:ext uri="{FF2B5EF4-FFF2-40B4-BE49-F238E27FC236}">
              <a16:creationId xmlns:a16="http://schemas.microsoft.com/office/drawing/2014/main" id="{16259AA7-8319-4BF5-BB22-A21A7B58E279}"/>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9" name="直線コネクタ 218">
          <a:extLst>
            <a:ext uri="{FF2B5EF4-FFF2-40B4-BE49-F238E27FC236}">
              <a16:creationId xmlns:a16="http://schemas.microsoft.com/office/drawing/2014/main" id="{A0C6DED5-9213-47EB-88F8-A725AD142603}"/>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20" name="テキスト ボックス 219">
          <a:extLst>
            <a:ext uri="{FF2B5EF4-FFF2-40B4-BE49-F238E27FC236}">
              <a16:creationId xmlns:a16="http://schemas.microsoft.com/office/drawing/2014/main" id="{81FFA429-3502-4C39-AB91-A09355799561}"/>
            </a:ext>
          </a:extLst>
        </xdr:cNvPr>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1" name="直線コネクタ 220">
          <a:extLst>
            <a:ext uri="{FF2B5EF4-FFF2-40B4-BE49-F238E27FC236}">
              <a16:creationId xmlns:a16="http://schemas.microsoft.com/office/drawing/2014/main" id="{9F46D46F-0044-49A0-AC1F-C912CA8F28DF}"/>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22" name="テキスト ボックス 221">
          <a:extLst>
            <a:ext uri="{FF2B5EF4-FFF2-40B4-BE49-F238E27FC236}">
              <a16:creationId xmlns:a16="http://schemas.microsoft.com/office/drawing/2014/main" id="{EA2417BE-4841-4025-9D25-DA8A8CADB84F}"/>
            </a:ext>
          </a:extLst>
        </xdr:cNvPr>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3" name="直線コネクタ 222">
          <a:extLst>
            <a:ext uri="{FF2B5EF4-FFF2-40B4-BE49-F238E27FC236}">
              <a16:creationId xmlns:a16="http://schemas.microsoft.com/office/drawing/2014/main" id="{01B2EB69-1151-4F06-A7B4-1B4E63ED238E}"/>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4" name="テキスト ボックス 223">
          <a:extLst>
            <a:ext uri="{FF2B5EF4-FFF2-40B4-BE49-F238E27FC236}">
              <a16:creationId xmlns:a16="http://schemas.microsoft.com/office/drawing/2014/main" id="{22998F5B-DD63-45AC-ABED-FB62BC7723A4}"/>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5" name="【体育館・プール】&#10;一人当たり面積グラフ枠">
          <a:extLst>
            <a:ext uri="{FF2B5EF4-FFF2-40B4-BE49-F238E27FC236}">
              <a16:creationId xmlns:a16="http://schemas.microsoft.com/office/drawing/2014/main" id="{D23AC31C-92F3-4CE4-B2A4-2DA26508E6C6}"/>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104699</xdr:rowOff>
    </xdr:from>
    <xdr:to>
      <xdr:col>54</xdr:col>
      <xdr:colOff>189865</xdr:colOff>
      <xdr:row>63</xdr:row>
      <xdr:rowOff>105613</xdr:rowOff>
    </xdr:to>
    <xdr:cxnSp macro="">
      <xdr:nvCxnSpPr>
        <xdr:cNvPr id="226" name="直線コネクタ 225">
          <a:extLst>
            <a:ext uri="{FF2B5EF4-FFF2-40B4-BE49-F238E27FC236}">
              <a16:creationId xmlns:a16="http://schemas.microsoft.com/office/drawing/2014/main" id="{C73A254E-9637-4401-AB19-AF40D3891E85}"/>
            </a:ext>
          </a:extLst>
        </xdr:cNvPr>
        <xdr:cNvCxnSpPr/>
      </xdr:nvCxnSpPr>
      <xdr:spPr>
        <a:xfrm flipV="1">
          <a:off x="10476865" y="9534449"/>
          <a:ext cx="0" cy="1372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109440</xdr:rowOff>
    </xdr:from>
    <xdr:ext cx="469744" cy="259045"/>
    <xdr:sp macro="" textlink="">
      <xdr:nvSpPr>
        <xdr:cNvPr id="227" name="【体育館・プール】&#10;一人当たり面積最小値テキスト">
          <a:extLst>
            <a:ext uri="{FF2B5EF4-FFF2-40B4-BE49-F238E27FC236}">
              <a16:creationId xmlns:a16="http://schemas.microsoft.com/office/drawing/2014/main" id="{A506C2CF-27F5-4D2F-BE73-9C0AE056C41C}"/>
            </a:ext>
          </a:extLst>
        </xdr:cNvPr>
        <xdr:cNvSpPr txBox="1"/>
      </xdr:nvSpPr>
      <xdr:spPr>
        <a:xfrm>
          <a:off x="10515600" y="10910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105613</xdr:rowOff>
    </xdr:from>
    <xdr:to>
      <xdr:col>55</xdr:col>
      <xdr:colOff>88900</xdr:colOff>
      <xdr:row>63</xdr:row>
      <xdr:rowOff>105613</xdr:rowOff>
    </xdr:to>
    <xdr:cxnSp macro="">
      <xdr:nvCxnSpPr>
        <xdr:cNvPr id="228" name="直線コネクタ 227">
          <a:extLst>
            <a:ext uri="{FF2B5EF4-FFF2-40B4-BE49-F238E27FC236}">
              <a16:creationId xmlns:a16="http://schemas.microsoft.com/office/drawing/2014/main" id="{DBB5F64D-A179-419D-A9BA-72C725110969}"/>
            </a:ext>
          </a:extLst>
        </xdr:cNvPr>
        <xdr:cNvCxnSpPr/>
      </xdr:nvCxnSpPr>
      <xdr:spPr>
        <a:xfrm>
          <a:off x="10388600" y="10906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51376</xdr:rowOff>
    </xdr:from>
    <xdr:ext cx="469744" cy="259045"/>
    <xdr:sp macro="" textlink="">
      <xdr:nvSpPr>
        <xdr:cNvPr id="229" name="【体育館・プール】&#10;一人当たり面積最大値テキスト">
          <a:extLst>
            <a:ext uri="{FF2B5EF4-FFF2-40B4-BE49-F238E27FC236}">
              <a16:creationId xmlns:a16="http://schemas.microsoft.com/office/drawing/2014/main" id="{E97ECC50-720C-4AA1-958D-2143806D9E00}"/>
            </a:ext>
          </a:extLst>
        </xdr:cNvPr>
        <xdr:cNvSpPr txBox="1"/>
      </xdr:nvSpPr>
      <xdr:spPr>
        <a:xfrm>
          <a:off x="10515600" y="9309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104699</xdr:rowOff>
    </xdr:from>
    <xdr:to>
      <xdr:col>55</xdr:col>
      <xdr:colOff>88900</xdr:colOff>
      <xdr:row>55</xdr:row>
      <xdr:rowOff>104699</xdr:rowOff>
    </xdr:to>
    <xdr:cxnSp macro="">
      <xdr:nvCxnSpPr>
        <xdr:cNvPr id="230" name="直線コネクタ 229">
          <a:extLst>
            <a:ext uri="{FF2B5EF4-FFF2-40B4-BE49-F238E27FC236}">
              <a16:creationId xmlns:a16="http://schemas.microsoft.com/office/drawing/2014/main" id="{914DCB36-DE9B-44BF-AE98-C9463BD53BD7}"/>
            </a:ext>
          </a:extLst>
        </xdr:cNvPr>
        <xdr:cNvCxnSpPr/>
      </xdr:nvCxnSpPr>
      <xdr:spPr>
        <a:xfrm>
          <a:off x="10388600" y="9534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112437</xdr:rowOff>
    </xdr:from>
    <xdr:ext cx="469744" cy="259045"/>
    <xdr:sp macro="" textlink="">
      <xdr:nvSpPr>
        <xdr:cNvPr id="231" name="【体育館・プール】&#10;一人当たり面積平均値テキスト">
          <a:extLst>
            <a:ext uri="{FF2B5EF4-FFF2-40B4-BE49-F238E27FC236}">
              <a16:creationId xmlns:a16="http://schemas.microsoft.com/office/drawing/2014/main" id="{C89CBE55-E5DE-462A-A8D2-564FC55F39A6}"/>
            </a:ext>
          </a:extLst>
        </xdr:cNvPr>
        <xdr:cNvSpPr txBox="1"/>
      </xdr:nvSpPr>
      <xdr:spPr>
        <a:xfrm>
          <a:off x="10515600" y="103994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89560</xdr:rowOff>
    </xdr:from>
    <xdr:to>
      <xdr:col>55</xdr:col>
      <xdr:colOff>50800</xdr:colOff>
      <xdr:row>62</xdr:row>
      <xdr:rowOff>19710</xdr:rowOff>
    </xdr:to>
    <xdr:sp macro="" textlink="">
      <xdr:nvSpPr>
        <xdr:cNvPr id="232" name="フローチャート: 判断 231">
          <a:extLst>
            <a:ext uri="{FF2B5EF4-FFF2-40B4-BE49-F238E27FC236}">
              <a16:creationId xmlns:a16="http://schemas.microsoft.com/office/drawing/2014/main" id="{77E9383E-DBE3-4696-861C-18AE29828D0A}"/>
            </a:ext>
          </a:extLst>
        </xdr:cNvPr>
        <xdr:cNvSpPr/>
      </xdr:nvSpPr>
      <xdr:spPr>
        <a:xfrm>
          <a:off x="10426700" y="10548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67614</xdr:rowOff>
    </xdr:from>
    <xdr:to>
      <xdr:col>50</xdr:col>
      <xdr:colOff>165100</xdr:colOff>
      <xdr:row>61</xdr:row>
      <xdr:rowOff>169214</xdr:rowOff>
    </xdr:to>
    <xdr:sp macro="" textlink="">
      <xdr:nvSpPr>
        <xdr:cNvPr id="233" name="フローチャート: 判断 232">
          <a:extLst>
            <a:ext uri="{FF2B5EF4-FFF2-40B4-BE49-F238E27FC236}">
              <a16:creationId xmlns:a16="http://schemas.microsoft.com/office/drawing/2014/main" id="{D7061CD5-B930-4A48-81B7-B957179CDAA4}"/>
            </a:ext>
          </a:extLst>
        </xdr:cNvPr>
        <xdr:cNvSpPr/>
      </xdr:nvSpPr>
      <xdr:spPr>
        <a:xfrm>
          <a:off x="9588500" y="10526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102362</xdr:rowOff>
    </xdr:from>
    <xdr:to>
      <xdr:col>46</xdr:col>
      <xdr:colOff>38100</xdr:colOff>
      <xdr:row>62</xdr:row>
      <xdr:rowOff>32512</xdr:rowOff>
    </xdr:to>
    <xdr:sp macro="" textlink="">
      <xdr:nvSpPr>
        <xdr:cNvPr id="234" name="フローチャート: 判断 233">
          <a:extLst>
            <a:ext uri="{FF2B5EF4-FFF2-40B4-BE49-F238E27FC236}">
              <a16:creationId xmlns:a16="http://schemas.microsoft.com/office/drawing/2014/main" id="{3B7C50AF-D663-45A4-8850-2D12ED62179A}"/>
            </a:ext>
          </a:extLst>
        </xdr:cNvPr>
        <xdr:cNvSpPr/>
      </xdr:nvSpPr>
      <xdr:spPr>
        <a:xfrm>
          <a:off x="8699500" y="1056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98704</xdr:rowOff>
    </xdr:from>
    <xdr:to>
      <xdr:col>41</xdr:col>
      <xdr:colOff>101600</xdr:colOff>
      <xdr:row>62</xdr:row>
      <xdr:rowOff>28854</xdr:rowOff>
    </xdr:to>
    <xdr:sp macro="" textlink="">
      <xdr:nvSpPr>
        <xdr:cNvPr id="235" name="フローチャート: 判断 234">
          <a:extLst>
            <a:ext uri="{FF2B5EF4-FFF2-40B4-BE49-F238E27FC236}">
              <a16:creationId xmlns:a16="http://schemas.microsoft.com/office/drawing/2014/main" id="{D084AD33-39ED-4666-BC70-911A97B29979}"/>
            </a:ext>
          </a:extLst>
        </xdr:cNvPr>
        <xdr:cNvSpPr/>
      </xdr:nvSpPr>
      <xdr:spPr>
        <a:xfrm>
          <a:off x="7810500" y="10557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98704</xdr:rowOff>
    </xdr:from>
    <xdr:to>
      <xdr:col>36</xdr:col>
      <xdr:colOff>165100</xdr:colOff>
      <xdr:row>62</xdr:row>
      <xdr:rowOff>28854</xdr:rowOff>
    </xdr:to>
    <xdr:sp macro="" textlink="">
      <xdr:nvSpPr>
        <xdr:cNvPr id="236" name="フローチャート: 判断 235">
          <a:extLst>
            <a:ext uri="{FF2B5EF4-FFF2-40B4-BE49-F238E27FC236}">
              <a16:creationId xmlns:a16="http://schemas.microsoft.com/office/drawing/2014/main" id="{B6FB3E3E-7069-4F2B-B3F5-D50AF18488A5}"/>
            </a:ext>
          </a:extLst>
        </xdr:cNvPr>
        <xdr:cNvSpPr/>
      </xdr:nvSpPr>
      <xdr:spPr>
        <a:xfrm>
          <a:off x="6921500" y="10557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3C26138E-B39C-4EED-9C8A-E002BDF9C9F9}"/>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DFA5FD3F-520C-4747-83E9-ECBDA4C6371C}"/>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CC650894-DA6D-4D0B-B4E1-F8F7C28F0766}"/>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C28AF6FE-7133-40B7-865C-64528FF128AB}"/>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E90BFC6A-7C58-4FC3-A728-F3CB5C3F8A5B}"/>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104191</xdr:rowOff>
    </xdr:from>
    <xdr:to>
      <xdr:col>55</xdr:col>
      <xdr:colOff>50800</xdr:colOff>
      <xdr:row>62</xdr:row>
      <xdr:rowOff>34341</xdr:rowOff>
    </xdr:to>
    <xdr:sp macro="" textlink="">
      <xdr:nvSpPr>
        <xdr:cNvPr id="242" name="楕円 241">
          <a:extLst>
            <a:ext uri="{FF2B5EF4-FFF2-40B4-BE49-F238E27FC236}">
              <a16:creationId xmlns:a16="http://schemas.microsoft.com/office/drawing/2014/main" id="{C7B842FE-33D1-4678-843D-07B917C14AAE}"/>
            </a:ext>
          </a:extLst>
        </xdr:cNvPr>
        <xdr:cNvSpPr/>
      </xdr:nvSpPr>
      <xdr:spPr>
        <a:xfrm>
          <a:off x="10426700" y="10562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82618</xdr:rowOff>
    </xdr:from>
    <xdr:ext cx="469744" cy="259045"/>
    <xdr:sp macro="" textlink="">
      <xdr:nvSpPr>
        <xdr:cNvPr id="243" name="【体育館・プール】&#10;一人当たり面積該当値テキスト">
          <a:extLst>
            <a:ext uri="{FF2B5EF4-FFF2-40B4-BE49-F238E27FC236}">
              <a16:creationId xmlns:a16="http://schemas.microsoft.com/office/drawing/2014/main" id="{CFDE0EEA-2802-4803-89D5-32AF37504942}"/>
            </a:ext>
          </a:extLst>
        </xdr:cNvPr>
        <xdr:cNvSpPr txBox="1"/>
      </xdr:nvSpPr>
      <xdr:spPr>
        <a:xfrm>
          <a:off x="10515600" y="10541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108763</xdr:rowOff>
    </xdr:from>
    <xdr:to>
      <xdr:col>50</xdr:col>
      <xdr:colOff>165100</xdr:colOff>
      <xdr:row>62</xdr:row>
      <xdr:rowOff>38913</xdr:rowOff>
    </xdr:to>
    <xdr:sp macro="" textlink="">
      <xdr:nvSpPr>
        <xdr:cNvPr id="244" name="楕円 243">
          <a:extLst>
            <a:ext uri="{FF2B5EF4-FFF2-40B4-BE49-F238E27FC236}">
              <a16:creationId xmlns:a16="http://schemas.microsoft.com/office/drawing/2014/main" id="{03D6F9E7-5E8D-45FD-BB64-561B48E0FB73}"/>
            </a:ext>
          </a:extLst>
        </xdr:cNvPr>
        <xdr:cNvSpPr/>
      </xdr:nvSpPr>
      <xdr:spPr>
        <a:xfrm>
          <a:off x="9588500" y="10567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154991</xdr:rowOff>
    </xdr:from>
    <xdr:to>
      <xdr:col>55</xdr:col>
      <xdr:colOff>0</xdr:colOff>
      <xdr:row>61</xdr:row>
      <xdr:rowOff>159563</xdr:rowOff>
    </xdr:to>
    <xdr:cxnSp macro="">
      <xdr:nvCxnSpPr>
        <xdr:cNvPr id="245" name="直線コネクタ 244">
          <a:extLst>
            <a:ext uri="{FF2B5EF4-FFF2-40B4-BE49-F238E27FC236}">
              <a16:creationId xmlns:a16="http://schemas.microsoft.com/office/drawing/2014/main" id="{507D8C69-784C-4AF8-B3DB-3E9E2D51BA61}"/>
            </a:ext>
          </a:extLst>
        </xdr:cNvPr>
        <xdr:cNvCxnSpPr/>
      </xdr:nvCxnSpPr>
      <xdr:spPr>
        <a:xfrm flipV="1">
          <a:off x="9639300" y="10613441"/>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114249</xdr:rowOff>
    </xdr:from>
    <xdr:to>
      <xdr:col>46</xdr:col>
      <xdr:colOff>38100</xdr:colOff>
      <xdr:row>62</xdr:row>
      <xdr:rowOff>44399</xdr:rowOff>
    </xdr:to>
    <xdr:sp macro="" textlink="">
      <xdr:nvSpPr>
        <xdr:cNvPr id="246" name="楕円 245">
          <a:extLst>
            <a:ext uri="{FF2B5EF4-FFF2-40B4-BE49-F238E27FC236}">
              <a16:creationId xmlns:a16="http://schemas.microsoft.com/office/drawing/2014/main" id="{4DEF64ED-7B34-4E1C-A9D6-85E8C1EA5832}"/>
            </a:ext>
          </a:extLst>
        </xdr:cNvPr>
        <xdr:cNvSpPr/>
      </xdr:nvSpPr>
      <xdr:spPr>
        <a:xfrm>
          <a:off x="8699500" y="10572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159563</xdr:rowOff>
    </xdr:from>
    <xdr:to>
      <xdr:col>50</xdr:col>
      <xdr:colOff>114300</xdr:colOff>
      <xdr:row>61</xdr:row>
      <xdr:rowOff>165049</xdr:rowOff>
    </xdr:to>
    <xdr:cxnSp macro="">
      <xdr:nvCxnSpPr>
        <xdr:cNvPr id="247" name="直線コネクタ 246">
          <a:extLst>
            <a:ext uri="{FF2B5EF4-FFF2-40B4-BE49-F238E27FC236}">
              <a16:creationId xmlns:a16="http://schemas.microsoft.com/office/drawing/2014/main" id="{747AF2C8-A87E-40DB-9277-72A1B74A50BC}"/>
            </a:ext>
          </a:extLst>
        </xdr:cNvPr>
        <xdr:cNvCxnSpPr/>
      </xdr:nvCxnSpPr>
      <xdr:spPr>
        <a:xfrm flipV="1">
          <a:off x="8750300" y="10618013"/>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117907</xdr:rowOff>
    </xdr:from>
    <xdr:to>
      <xdr:col>41</xdr:col>
      <xdr:colOff>101600</xdr:colOff>
      <xdr:row>62</xdr:row>
      <xdr:rowOff>48057</xdr:rowOff>
    </xdr:to>
    <xdr:sp macro="" textlink="">
      <xdr:nvSpPr>
        <xdr:cNvPr id="248" name="楕円 247">
          <a:extLst>
            <a:ext uri="{FF2B5EF4-FFF2-40B4-BE49-F238E27FC236}">
              <a16:creationId xmlns:a16="http://schemas.microsoft.com/office/drawing/2014/main" id="{2D4047FB-DB41-468D-9908-B712FEDD1BD9}"/>
            </a:ext>
          </a:extLst>
        </xdr:cNvPr>
        <xdr:cNvSpPr/>
      </xdr:nvSpPr>
      <xdr:spPr>
        <a:xfrm>
          <a:off x="7810500" y="1057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165049</xdr:rowOff>
    </xdr:from>
    <xdr:to>
      <xdr:col>45</xdr:col>
      <xdr:colOff>177800</xdr:colOff>
      <xdr:row>61</xdr:row>
      <xdr:rowOff>168707</xdr:rowOff>
    </xdr:to>
    <xdr:cxnSp macro="">
      <xdr:nvCxnSpPr>
        <xdr:cNvPr id="249" name="直線コネクタ 248">
          <a:extLst>
            <a:ext uri="{FF2B5EF4-FFF2-40B4-BE49-F238E27FC236}">
              <a16:creationId xmlns:a16="http://schemas.microsoft.com/office/drawing/2014/main" id="{195B32BA-DF8C-4CC2-B1B1-C1FCDDDE05D1}"/>
            </a:ext>
          </a:extLst>
        </xdr:cNvPr>
        <xdr:cNvCxnSpPr/>
      </xdr:nvCxnSpPr>
      <xdr:spPr>
        <a:xfrm flipV="1">
          <a:off x="7861300" y="10623499"/>
          <a:ext cx="8890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121565</xdr:rowOff>
    </xdr:from>
    <xdr:to>
      <xdr:col>36</xdr:col>
      <xdr:colOff>165100</xdr:colOff>
      <xdr:row>62</xdr:row>
      <xdr:rowOff>51715</xdr:rowOff>
    </xdr:to>
    <xdr:sp macro="" textlink="">
      <xdr:nvSpPr>
        <xdr:cNvPr id="250" name="楕円 249">
          <a:extLst>
            <a:ext uri="{FF2B5EF4-FFF2-40B4-BE49-F238E27FC236}">
              <a16:creationId xmlns:a16="http://schemas.microsoft.com/office/drawing/2014/main" id="{EBB710FE-E4C6-48A0-A8A0-33BAAD664287}"/>
            </a:ext>
          </a:extLst>
        </xdr:cNvPr>
        <xdr:cNvSpPr/>
      </xdr:nvSpPr>
      <xdr:spPr>
        <a:xfrm>
          <a:off x="6921500" y="1058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168707</xdr:rowOff>
    </xdr:from>
    <xdr:to>
      <xdr:col>41</xdr:col>
      <xdr:colOff>50800</xdr:colOff>
      <xdr:row>62</xdr:row>
      <xdr:rowOff>915</xdr:rowOff>
    </xdr:to>
    <xdr:cxnSp macro="">
      <xdr:nvCxnSpPr>
        <xdr:cNvPr id="251" name="直線コネクタ 250">
          <a:extLst>
            <a:ext uri="{FF2B5EF4-FFF2-40B4-BE49-F238E27FC236}">
              <a16:creationId xmlns:a16="http://schemas.microsoft.com/office/drawing/2014/main" id="{DA436B66-57C9-4CBB-B7FD-A324E1FB5FD5}"/>
            </a:ext>
          </a:extLst>
        </xdr:cNvPr>
        <xdr:cNvCxnSpPr/>
      </xdr:nvCxnSpPr>
      <xdr:spPr>
        <a:xfrm flipV="1">
          <a:off x="6972300" y="10627157"/>
          <a:ext cx="8890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14291</xdr:rowOff>
    </xdr:from>
    <xdr:ext cx="469744" cy="259045"/>
    <xdr:sp macro="" textlink="">
      <xdr:nvSpPr>
        <xdr:cNvPr id="252" name="n_1aveValue【体育館・プール】&#10;一人当たり面積">
          <a:extLst>
            <a:ext uri="{FF2B5EF4-FFF2-40B4-BE49-F238E27FC236}">
              <a16:creationId xmlns:a16="http://schemas.microsoft.com/office/drawing/2014/main" id="{CFA62888-E168-4E99-94BB-17D141BC3EE9}"/>
            </a:ext>
          </a:extLst>
        </xdr:cNvPr>
        <xdr:cNvSpPr txBox="1"/>
      </xdr:nvSpPr>
      <xdr:spPr>
        <a:xfrm>
          <a:off x="9391727" y="10301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49039</xdr:rowOff>
    </xdr:from>
    <xdr:ext cx="469744" cy="259045"/>
    <xdr:sp macro="" textlink="">
      <xdr:nvSpPr>
        <xdr:cNvPr id="253" name="n_2aveValue【体育館・プール】&#10;一人当たり面積">
          <a:extLst>
            <a:ext uri="{FF2B5EF4-FFF2-40B4-BE49-F238E27FC236}">
              <a16:creationId xmlns:a16="http://schemas.microsoft.com/office/drawing/2014/main" id="{84909BC2-CEFC-4989-BA17-994075E07A86}"/>
            </a:ext>
          </a:extLst>
        </xdr:cNvPr>
        <xdr:cNvSpPr txBox="1"/>
      </xdr:nvSpPr>
      <xdr:spPr>
        <a:xfrm>
          <a:off x="8515427" y="10336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45381</xdr:rowOff>
    </xdr:from>
    <xdr:ext cx="469744" cy="259045"/>
    <xdr:sp macro="" textlink="">
      <xdr:nvSpPr>
        <xdr:cNvPr id="254" name="n_3aveValue【体育館・プール】&#10;一人当たり面積">
          <a:extLst>
            <a:ext uri="{FF2B5EF4-FFF2-40B4-BE49-F238E27FC236}">
              <a16:creationId xmlns:a16="http://schemas.microsoft.com/office/drawing/2014/main" id="{C2703DBC-7DB5-424D-BB8B-4C7DD98E8179}"/>
            </a:ext>
          </a:extLst>
        </xdr:cNvPr>
        <xdr:cNvSpPr txBox="1"/>
      </xdr:nvSpPr>
      <xdr:spPr>
        <a:xfrm>
          <a:off x="7626427" y="10332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45381</xdr:rowOff>
    </xdr:from>
    <xdr:ext cx="469744" cy="259045"/>
    <xdr:sp macro="" textlink="">
      <xdr:nvSpPr>
        <xdr:cNvPr id="255" name="n_4aveValue【体育館・プール】&#10;一人当たり面積">
          <a:extLst>
            <a:ext uri="{FF2B5EF4-FFF2-40B4-BE49-F238E27FC236}">
              <a16:creationId xmlns:a16="http://schemas.microsoft.com/office/drawing/2014/main" id="{5F4C5EC6-FBA4-4881-8E11-08EB39A5E378}"/>
            </a:ext>
          </a:extLst>
        </xdr:cNvPr>
        <xdr:cNvSpPr txBox="1"/>
      </xdr:nvSpPr>
      <xdr:spPr>
        <a:xfrm>
          <a:off x="6737427" y="10332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30040</xdr:rowOff>
    </xdr:from>
    <xdr:ext cx="469744" cy="259045"/>
    <xdr:sp macro="" textlink="">
      <xdr:nvSpPr>
        <xdr:cNvPr id="256" name="n_1mainValue【体育館・プール】&#10;一人当たり面積">
          <a:extLst>
            <a:ext uri="{FF2B5EF4-FFF2-40B4-BE49-F238E27FC236}">
              <a16:creationId xmlns:a16="http://schemas.microsoft.com/office/drawing/2014/main" id="{0751D542-AFC8-4307-AA33-5B3419EC25B9}"/>
            </a:ext>
          </a:extLst>
        </xdr:cNvPr>
        <xdr:cNvSpPr txBox="1"/>
      </xdr:nvSpPr>
      <xdr:spPr>
        <a:xfrm>
          <a:off x="9391727" y="10659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35526</xdr:rowOff>
    </xdr:from>
    <xdr:ext cx="469744" cy="259045"/>
    <xdr:sp macro="" textlink="">
      <xdr:nvSpPr>
        <xdr:cNvPr id="257" name="n_2mainValue【体育館・プール】&#10;一人当たり面積">
          <a:extLst>
            <a:ext uri="{FF2B5EF4-FFF2-40B4-BE49-F238E27FC236}">
              <a16:creationId xmlns:a16="http://schemas.microsoft.com/office/drawing/2014/main" id="{9116C580-C64D-4F03-B51A-704496A88340}"/>
            </a:ext>
          </a:extLst>
        </xdr:cNvPr>
        <xdr:cNvSpPr txBox="1"/>
      </xdr:nvSpPr>
      <xdr:spPr>
        <a:xfrm>
          <a:off x="8515427" y="10665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39184</xdr:rowOff>
    </xdr:from>
    <xdr:ext cx="469744" cy="259045"/>
    <xdr:sp macro="" textlink="">
      <xdr:nvSpPr>
        <xdr:cNvPr id="258" name="n_3mainValue【体育館・プール】&#10;一人当たり面積">
          <a:extLst>
            <a:ext uri="{FF2B5EF4-FFF2-40B4-BE49-F238E27FC236}">
              <a16:creationId xmlns:a16="http://schemas.microsoft.com/office/drawing/2014/main" id="{D1375305-A269-4B09-A011-AB9258876EE6}"/>
            </a:ext>
          </a:extLst>
        </xdr:cNvPr>
        <xdr:cNvSpPr txBox="1"/>
      </xdr:nvSpPr>
      <xdr:spPr>
        <a:xfrm>
          <a:off x="7626427" y="10669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42842</xdr:rowOff>
    </xdr:from>
    <xdr:ext cx="469744" cy="259045"/>
    <xdr:sp macro="" textlink="">
      <xdr:nvSpPr>
        <xdr:cNvPr id="259" name="n_4mainValue【体育館・プール】&#10;一人当たり面積">
          <a:extLst>
            <a:ext uri="{FF2B5EF4-FFF2-40B4-BE49-F238E27FC236}">
              <a16:creationId xmlns:a16="http://schemas.microsoft.com/office/drawing/2014/main" id="{543DD65F-2E93-47D7-AB3B-4FCF428686B4}"/>
            </a:ext>
          </a:extLst>
        </xdr:cNvPr>
        <xdr:cNvSpPr txBox="1"/>
      </xdr:nvSpPr>
      <xdr:spPr>
        <a:xfrm>
          <a:off x="6737427" y="10672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0" name="正方形/長方形 259">
          <a:extLst>
            <a:ext uri="{FF2B5EF4-FFF2-40B4-BE49-F238E27FC236}">
              <a16:creationId xmlns:a16="http://schemas.microsoft.com/office/drawing/2014/main" id="{1B412260-086C-43C5-B4E8-A32073612E39}"/>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1" name="正方形/長方形 260">
          <a:extLst>
            <a:ext uri="{FF2B5EF4-FFF2-40B4-BE49-F238E27FC236}">
              <a16:creationId xmlns:a16="http://schemas.microsoft.com/office/drawing/2014/main" id="{3B4E5888-6EDF-4B02-B602-CEA398351F01}"/>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2" name="正方形/長方形 261">
          <a:extLst>
            <a:ext uri="{FF2B5EF4-FFF2-40B4-BE49-F238E27FC236}">
              <a16:creationId xmlns:a16="http://schemas.microsoft.com/office/drawing/2014/main" id="{A57F913E-E05B-48B8-9C54-65998756F3D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3" name="正方形/長方形 262">
          <a:extLst>
            <a:ext uri="{FF2B5EF4-FFF2-40B4-BE49-F238E27FC236}">
              <a16:creationId xmlns:a16="http://schemas.microsoft.com/office/drawing/2014/main" id="{10D2FEA0-0FDB-42A6-B85D-7E36EDAF718C}"/>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4" name="正方形/長方形 263">
          <a:extLst>
            <a:ext uri="{FF2B5EF4-FFF2-40B4-BE49-F238E27FC236}">
              <a16:creationId xmlns:a16="http://schemas.microsoft.com/office/drawing/2014/main" id="{6908AD87-773A-4CF2-9190-411230C1972F}"/>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5" name="正方形/長方形 264">
          <a:extLst>
            <a:ext uri="{FF2B5EF4-FFF2-40B4-BE49-F238E27FC236}">
              <a16:creationId xmlns:a16="http://schemas.microsoft.com/office/drawing/2014/main" id="{73E91490-93DE-4C08-8BFF-4AE24D1B9B4A}"/>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6" name="正方形/長方形 265">
          <a:extLst>
            <a:ext uri="{FF2B5EF4-FFF2-40B4-BE49-F238E27FC236}">
              <a16:creationId xmlns:a16="http://schemas.microsoft.com/office/drawing/2014/main" id="{C46A5CA3-2C60-49B7-AABA-C0AE9ACD588E}"/>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7" name="正方形/長方形 266">
          <a:extLst>
            <a:ext uri="{FF2B5EF4-FFF2-40B4-BE49-F238E27FC236}">
              <a16:creationId xmlns:a16="http://schemas.microsoft.com/office/drawing/2014/main" id="{347C3909-4D82-4453-B673-2EFB188CCF80}"/>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68" name="正方形/長方形 267">
          <a:extLst>
            <a:ext uri="{FF2B5EF4-FFF2-40B4-BE49-F238E27FC236}">
              <a16:creationId xmlns:a16="http://schemas.microsoft.com/office/drawing/2014/main" id="{A0B8CFCF-F87C-49FF-9F3E-2A68CB1D610C}"/>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9" name="正方形/長方形 268">
          <a:extLst>
            <a:ext uri="{FF2B5EF4-FFF2-40B4-BE49-F238E27FC236}">
              <a16:creationId xmlns:a16="http://schemas.microsoft.com/office/drawing/2014/main" id="{2DCE74AB-59D8-4A5D-975C-7E8C7B1F8306}"/>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0" name="正方形/長方形 269">
          <a:extLst>
            <a:ext uri="{FF2B5EF4-FFF2-40B4-BE49-F238E27FC236}">
              <a16:creationId xmlns:a16="http://schemas.microsoft.com/office/drawing/2014/main" id="{DEF4FC15-CD38-49BA-A577-48AAF8A037AE}"/>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1" name="正方形/長方形 270">
          <a:extLst>
            <a:ext uri="{FF2B5EF4-FFF2-40B4-BE49-F238E27FC236}">
              <a16:creationId xmlns:a16="http://schemas.microsoft.com/office/drawing/2014/main" id="{9E762B52-78D4-40F7-AEAD-7E4F48052998}"/>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2" name="正方形/長方形 271">
          <a:extLst>
            <a:ext uri="{FF2B5EF4-FFF2-40B4-BE49-F238E27FC236}">
              <a16:creationId xmlns:a16="http://schemas.microsoft.com/office/drawing/2014/main" id="{96A87AB1-4F2F-4A47-B194-15D089D4D046}"/>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3" name="正方形/長方形 272">
          <a:extLst>
            <a:ext uri="{FF2B5EF4-FFF2-40B4-BE49-F238E27FC236}">
              <a16:creationId xmlns:a16="http://schemas.microsoft.com/office/drawing/2014/main" id="{9A1B1FFC-120F-4813-AB17-41676130FD94}"/>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4" name="正方形/長方形 273">
          <a:extLst>
            <a:ext uri="{FF2B5EF4-FFF2-40B4-BE49-F238E27FC236}">
              <a16:creationId xmlns:a16="http://schemas.microsoft.com/office/drawing/2014/main" id="{D110A26C-7BD9-41A1-AB13-1B9D89CB01C5}"/>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5" name="正方形/長方形 274">
          <a:extLst>
            <a:ext uri="{FF2B5EF4-FFF2-40B4-BE49-F238E27FC236}">
              <a16:creationId xmlns:a16="http://schemas.microsoft.com/office/drawing/2014/main" id="{2A13D3A6-AEDB-42F2-9AF0-FA185A62E05D}"/>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76" name="正方形/長方形 275">
          <a:extLst>
            <a:ext uri="{FF2B5EF4-FFF2-40B4-BE49-F238E27FC236}">
              <a16:creationId xmlns:a16="http://schemas.microsoft.com/office/drawing/2014/main" id="{D8B59150-7BDA-4341-A15F-C70605C418B7}"/>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7" name="正方形/長方形 276">
          <a:extLst>
            <a:ext uri="{FF2B5EF4-FFF2-40B4-BE49-F238E27FC236}">
              <a16:creationId xmlns:a16="http://schemas.microsoft.com/office/drawing/2014/main" id="{9D89C42B-9369-4928-8913-E637A2AD4091}"/>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8" name="正方形/長方形 277">
          <a:extLst>
            <a:ext uri="{FF2B5EF4-FFF2-40B4-BE49-F238E27FC236}">
              <a16:creationId xmlns:a16="http://schemas.microsoft.com/office/drawing/2014/main" id="{D05B3622-80F3-420A-BED1-2F17E669DDC8}"/>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9" name="正方形/長方形 278">
          <a:extLst>
            <a:ext uri="{FF2B5EF4-FFF2-40B4-BE49-F238E27FC236}">
              <a16:creationId xmlns:a16="http://schemas.microsoft.com/office/drawing/2014/main" id="{2319FFA6-4156-439A-ACC0-CA9747F0451A}"/>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0" name="正方形/長方形 279">
          <a:extLst>
            <a:ext uri="{FF2B5EF4-FFF2-40B4-BE49-F238E27FC236}">
              <a16:creationId xmlns:a16="http://schemas.microsoft.com/office/drawing/2014/main" id="{84A9682E-48DC-4836-8413-66577C2AADB3}"/>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1" name="正方形/長方形 280">
          <a:extLst>
            <a:ext uri="{FF2B5EF4-FFF2-40B4-BE49-F238E27FC236}">
              <a16:creationId xmlns:a16="http://schemas.microsoft.com/office/drawing/2014/main" id="{F421FD54-4550-47B2-B4E2-E0D4FB936D9D}"/>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2" name="正方形/長方形 281">
          <a:extLst>
            <a:ext uri="{FF2B5EF4-FFF2-40B4-BE49-F238E27FC236}">
              <a16:creationId xmlns:a16="http://schemas.microsoft.com/office/drawing/2014/main" id="{79C80720-8814-484D-8DF8-346A74AC89A4}"/>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3" name="正方形/長方形 282">
          <a:extLst>
            <a:ext uri="{FF2B5EF4-FFF2-40B4-BE49-F238E27FC236}">
              <a16:creationId xmlns:a16="http://schemas.microsoft.com/office/drawing/2014/main" id="{7C62228F-38BC-497A-BBBD-83F3E7485DE4}"/>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4" name="テキスト ボックス 283">
          <a:extLst>
            <a:ext uri="{FF2B5EF4-FFF2-40B4-BE49-F238E27FC236}">
              <a16:creationId xmlns:a16="http://schemas.microsoft.com/office/drawing/2014/main" id="{ECD74F7F-5511-4EC2-B24A-60FF4F14B78E}"/>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5" name="直線コネクタ 284">
          <a:extLst>
            <a:ext uri="{FF2B5EF4-FFF2-40B4-BE49-F238E27FC236}">
              <a16:creationId xmlns:a16="http://schemas.microsoft.com/office/drawing/2014/main" id="{87285C84-E511-4C34-9908-9A4DCF2C4EF1}"/>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86" name="テキスト ボックス 285">
          <a:extLst>
            <a:ext uri="{FF2B5EF4-FFF2-40B4-BE49-F238E27FC236}">
              <a16:creationId xmlns:a16="http://schemas.microsoft.com/office/drawing/2014/main" id="{98FBE912-8029-4093-A9A8-0FED5CFBCD5E}"/>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87" name="直線コネクタ 286">
          <a:extLst>
            <a:ext uri="{FF2B5EF4-FFF2-40B4-BE49-F238E27FC236}">
              <a16:creationId xmlns:a16="http://schemas.microsoft.com/office/drawing/2014/main" id="{808FEB8F-CDD7-4588-B706-1C9FB48AFEE3}"/>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288" name="テキスト ボックス 287">
          <a:extLst>
            <a:ext uri="{FF2B5EF4-FFF2-40B4-BE49-F238E27FC236}">
              <a16:creationId xmlns:a16="http://schemas.microsoft.com/office/drawing/2014/main" id="{3F3C28F8-C2F1-492E-A75F-75C359487F20}"/>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89" name="直線コネクタ 288">
          <a:extLst>
            <a:ext uri="{FF2B5EF4-FFF2-40B4-BE49-F238E27FC236}">
              <a16:creationId xmlns:a16="http://schemas.microsoft.com/office/drawing/2014/main" id="{9ED22205-1D57-450D-985D-3BB3E38D64D5}"/>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90" name="テキスト ボックス 289">
          <a:extLst>
            <a:ext uri="{FF2B5EF4-FFF2-40B4-BE49-F238E27FC236}">
              <a16:creationId xmlns:a16="http://schemas.microsoft.com/office/drawing/2014/main" id="{3D236EF0-A1CD-4B86-9D8E-568C79E6B30C}"/>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91" name="直線コネクタ 290">
          <a:extLst>
            <a:ext uri="{FF2B5EF4-FFF2-40B4-BE49-F238E27FC236}">
              <a16:creationId xmlns:a16="http://schemas.microsoft.com/office/drawing/2014/main" id="{F19383BA-7F60-4734-B810-531A86B25727}"/>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92" name="テキスト ボックス 291">
          <a:extLst>
            <a:ext uri="{FF2B5EF4-FFF2-40B4-BE49-F238E27FC236}">
              <a16:creationId xmlns:a16="http://schemas.microsoft.com/office/drawing/2014/main" id="{637616BE-F55E-4E04-96D8-A2C0E35F84C2}"/>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93" name="直線コネクタ 292">
          <a:extLst>
            <a:ext uri="{FF2B5EF4-FFF2-40B4-BE49-F238E27FC236}">
              <a16:creationId xmlns:a16="http://schemas.microsoft.com/office/drawing/2014/main" id="{E949DD1E-A523-4D7D-9022-22D1554115D4}"/>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94" name="テキスト ボックス 293">
          <a:extLst>
            <a:ext uri="{FF2B5EF4-FFF2-40B4-BE49-F238E27FC236}">
              <a16:creationId xmlns:a16="http://schemas.microsoft.com/office/drawing/2014/main" id="{30F483EA-8616-48F6-8DA2-BC1E5EF02A35}"/>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95" name="直線コネクタ 294">
          <a:extLst>
            <a:ext uri="{FF2B5EF4-FFF2-40B4-BE49-F238E27FC236}">
              <a16:creationId xmlns:a16="http://schemas.microsoft.com/office/drawing/2014/main" id="{84073678-45F7-4088-B9D3-14FAF103C9FE}"/>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296" name="テキスト ボックス 295">
          <a:extLst>
            <a:ext uri="{FF2B5EF4-FFF2-40B4-BE49-F238E27FC236}">
              <a16:creationId xmlns:a16="http://schemas.microsoft.com/office/drawing/2014/main" id="{7D9509EC-F0F9-4E96-8186-824953772EB1}"/>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97" name="直線コネクタ 296">
          <a:extLst>
            <a:ext uri="{FF2B5EF4-FFF2-40B4-BE49-F238E27FC236}">
              <a16:creationId xmlns:a16="http://schemas.microsoft.com/office/drawing/2014/main" id="{81AA30D2-AE3D-4B23-AE22-56960616D188}"/>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298" name="テキスト ボックス 297">
          <a:extLst>
            <a:ext uri="{FF2B5EF4-FFF2-40B4-BE49-F238E27FC236}">
              <a16:creationId xmlns:a16="http://schemas.microsoft.com/office/drawing/2014/main" id="{5DA8ED84-4F54-43F1-BA82-CA8E0599C473}"/>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99" name="【市民会館】&#10;有形固定資産減価償却率グラフ枠">
          <a:extLst>
            <a:ext uri="{FF2B5EF4-FFF2-40B4-BE49-F238E27FC236}">
              <a16:creationId xmlns:a16="http://schemas.microsoft.com/office/drawing/2014/main" id="{C8B2B117-C3C7-489C-ACDD-A377FA718B26}"/>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152400</xdr:rowOff>
    </xdr:from>
    <xdr:to>
      <xdr:col>24</xdr:col>
      <xdr:colOff>62865</xdr:colOff>
      <xdr:row>108</xdr:row>
      <xdr:rowOff>133350</xdr:rowOff>
    </xdr:to>
    <xdr:cxnSp macro="">
      <xdr:nvCxnSpPr>
        <xdr:cNvPr id="300" name="直線コネクタ 299">
          <a:extLst>
            <a:ext uri="{FF2B5EF4-FFF2-40B4-BE49-F238E27FC236}">
              <a16:creationId xmlns:a16="http://schemas.microsoft.com/office/drawing/2014/main" id="{7B856BC7-C3F8-40A7-ADF4-8DD7216710B6}"/>
            </a:ext>
          </a:extLst>
        </xdr:cNvPr>
        <xdr:cNvCxnSpPr/>
      </xdr:nvCxnSpPr>
      <xdr:spPr>
        <a:xfrm flipV="1">
          <a:off x="4634865" y="1712595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137177</xdr:rowOff>
    </xdr:from>
    <xdr:ext cx="405111" cy="259045"/>
    <xdr:sp macro="" textlink="">
      <xdr:nvSpPr>
        <xdr:cNvPr id="301" name="【市民会館】&#10;有形固定資産減価償却率最小値テキスト">
          <a:extLst>
            <a:ext uri="{FF2B5EF4-FFF2-40B4-BE49-F238E27FC236}">
              <a16:creationId xmlns:a16="http://schemas.microsoft.com/office/drawing/2014/main" id="{5AA41B73-1340-46F8-AF2E-D00EEDD9015E}"/>
            </a:ext>
          </a:extLst>
        </xdr:cNvPr>
        <xdr:cNvSpPr txBox="1"/>
      </xdr:nvSpPr>
      <xdr:spPr>
        <a:xfrm>
          <a:off x="4673600" y="1865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133350</xdr:rowOff>
    </xdr:from>
    <xdr:to>
      <xdr:col>24</xdr:col>
      <xdr:colOff>152400</xdr:colOff>
      <xdr:row>108</xdr:row>
      <xdr:rowOff>133350</xdr:rowOff>
    </xdr:to>
    <xdr:cxnSp macro="">
      <xdr:nvCxnSpPr>
        <xdr:cNvPr id="302" name="直線コネクタ 301">
          <a:extLst>
            <a:ext uri="{FF2B5EF4-FFF2-40B4-BE49-F238E27FC236}">
              <a16:creationId xmlns:a16="http://schemas.microsoft.com/office/drawing/2014/main" id="{4414E88C-C260-484C-B6A7-B9A332BDB988}"/>
            </a:ext>
          </a:extLst>
        </xdr:cNvPr>
        <xdr:cNvCxnSpPr/>
      </xdr:nvCxnSpPr>
      <xdr:spPr>
        <a:xfrm>
          <a:off x="4546600" y="1864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99077</xdr:rowOff>
    </xdr:from>
    <xdr:ext cx="405111" cy="259045"/>
    <xdr:sp macro="" textlink="">
      <xdr:nvSpPr>
        <xdr:cNvPr id="303" name="【市民会館】&#10;有形固定資産減価償却率最大値テキスト">
          <a:extLst>
            <a:ext uri="{FF2B5EF4-FFF2-40B4-BE49-F238E27FC236}">
              <a16:creationId xmlns:a16="http://schemas.microsoft.com/office/drawing/2014/main" id="{27CCB667-4CDC-4542-B0AA-6C21CB544A3C}"/>
            </a:ext>
          </a:extLst>
        </xdr:cNvPr>
        <xdr:cNvSpPr txBox="1"/>
      </xdr:nvSpPr>
      <xdr:spPr>
        <a:xfrm>
          <a:off x="4673600" y="16901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152400</xdr:rowOff>
    </xdr:from>
    <xdr:to>
      <xdr:col>24</xdr:col>
      <xdr:colOff>152400</xdr:colOff>
      <xdr:row>99</xdr:row>
      <xdr:rowOff>152400</xdr:rowOff>
    </xdr:to>
    <xdr:cxnSp macro="">
      <xdr:nvCxnSpPr>
        <xdr:cNvPr id="304" name="直線コネクタ 303">
          <a:extLst>
            <a:ext uri="{FF2B5EF4-FFF2-40B4-BE49-F238E27FC236}">
              <a16:creationId xmlns:a16="http://schemas.microsoft.com/office/drawing/2014/main" id="{6A3D3654-2A55-4122-8E2B-4460DA44ADAD}"/>
            </a:ext>
          </a:extLst>
        </xdr:cNvPr>
        <xdr:cNvCxnSpPr/>
      </xdr:nvCxnSpPr>
      <xdr:spPr>
        <a:xfrm>
          <a:off x="4546600" y="1712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89552</xdr:rowOff>
    </xdr:from>
    <xdr:ext cx="405111" cy="259045"/>
    <xdr:sp macro="" textlink="">
      <xdr:nvSpPr>
        <xdr:cNvPr id="305" name="【市民会館】&#10;有形固定資産減価償却率平均値テキスト">
          <a:extLst>
            <a:ext uri="{FF2B5EF4-FFF2-40B4-BE49-F238E27FC236}">
              <a16:creationId xmlns:a16="http://schemas.microsoft.com/office/drawing/2014/main" id="{A3085B70-6E63-456C-892A-2FDAFBAA25AB}"/>
            </a:ext>
          </a:extLst>
        </xdr:cNvPr>
        <xdr:cNvSpPr txBox="1"/>
      </xdr:nvSpPr>
      <xdr:spPr>
        <a:xfrm>
          <a:off x="4673600" y="177489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111125</xdr:rowOff>
    </xdr:from>
    <xdr:to>
      <xdr:col>24</xdr:col>
      <xdr:colOff>114300</xdr:colOff>
      <xdr:row>104</xdr:row>
      <xdr:rowOff>41275</xdr:rowOff>
    </xdr:to>
    <xdr:sp macro="" textlink="">
      <xdr:nvSpPr>
        <xdr:cNvPr id="306" name="フローチャート: 判断 305">
          <a:extLst>
            <a:ext uri="{FF2B5EF4-FFF2-40B4-BE49-F238E27FC236}">
              <a16:creationId xmlns:a16="http://schemas.microsoft.com/office/drawing/2014/main" id="{C22A3FE0-BDE4-4323-8B64-E8610FE5E4C3}"/>
            </a:ext>
          </a:extLst>
        </xdr:cNvPr>
        <xdr:cNvSpPr/>
      </xdr:nvSpPr>
      <xdr:spPr>
        <a:xfrm>
          <a:off x="4584700" y="1777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154939</xdr:rowOff>
    </xdr:from>
    <xdr:to>
      <xdr:col>20</xdr:col>
      <xdr:colOff>38100</xdr:colOff>
      <xdr:row>104</xdr:row>
      <xdr:rowOff>85089</xdr:rowOff>
    </xdr:to>
    <xdr:sp macro="" textlink="">
      <xdr:nvSpPr>
        <xdr:cNvPr id="307" name="フローチャート: 判断 306">
          <a:extLst>
            <a:ext uri="{FF2B5EF4-FFF2-40B4-BE49-F238E27FC236}">
              <a16:creationId xmlns:a16="http://schemas.microsoft.com/office/drawing/2014/main" id="{3EBD6282-92B8-428D-825E-0D3E15BB2DE6}"/>
            </a:ext>
          </a:extLst>
        </xdr:cNvPr>
        <xdr:cNvSpPr/>
      </xdr:nvSpPr>
      <xdr:spPr>
        <a:xfrm>
          <a:off x="3746500" y="1781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97789</xdr:rowOff>
    </xdr:from>
    <xdr:to>
      <xdr:col>15</xdr:col>
      <xdr:colOff>101600</xdr:colOff>
      <xdr:row>104</xdr:row>
      <xdr:rowOff>27939</xdr:rowOff>
    </xdr:to>
    <xdr:sp macro="" textlink="">
      <xdr:nvSpPr>
        <xdr:cNvPr id="308" name="フローチャート: 判断 307">
          <a:extLst>
            <a:ext uri="{FF2B5EF4-FFF2-40B4-BE49-F238E27FC236}">
              <a16:creationId xmlns:a16="http://schemas.microsoft.com/office/drawing/2014/main" id="{E052BF1F-DE52-447C-8076-D3035A7C762E}"/>
            </a:ext>
          </a:extLst>
        </xdr:cNvPr>
        <xdr:cNvSpPr/>
      </xdr:nvSpPr>
      <xdr:spPr>
        <a:xfrm>
          <a:off x="2857500" y="1775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34925</xdr:rowOff>
    </xdr:from>
    <xdr:to>
      <xdr:col>10</xdr:col>
      <xdr:colOff>165100</xdr:colOff>
      <xdr:row>103</xdr:row>
      <xdr:rowOff>136525</xdr:rowOff>
    </xdr:to>
    <xdr:sp macro="" textlink="">
      <xdr:nvSpPr>
        <xdr:cNvPr id="309" name="フローチャート: 判断 308">
          <a:extLst>
            <a:ext uri="{FF2B5EF4-FFF2-40B4-BE49-F238E27FC236}">
              <a16:creationId xmlns:a16="http://schemas.microsoft.com/office/drawing/2014/main" id="{90E64FAB-B65A-47C3-9F57-F69A74FA384A}"/>
            </a:ext>
          </a:extLst>
        </xdr:cNvPr>
        <xdr:cNvSpPr/>
      </xdr:nvSpPr>
      <xdr:spPr>
        <a:xfrm>
          <a:off x="1968500" y="1769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156845</xdr:rowOff>
    </xdr:from>
    <xdr:to>
      <xdr:col>6</xdr:col>
      <xdr:colOff>38100</xdr:colOff>
      <xdr:row>103</xdr:row>
      <xdr:rowOff>86995</xdr:rowOff>
    </xdr:to>
    <xdr:sp macro="" textlink="">
      <xdr:nvSpPr>
        <xdr:cNvPr id="310" name="フローチャート: 判断 309">
          <a:extLst>
            <a:ext uri="{FF2B5EF4-FFF2-40B4-BE49-F238E27FC236}">
              <a16:creationId xmlns:a16="http://schemas.microsoft.com/office/drawing/2014/main" id="{2B4F6305-6C86-4A1B-AE15-6642EED76189}"/>
            </a:ext>
          </a:extLst>
        </xdr:cNvPr>
        <xdr:cNvSpPr/>
      </xdr:nvSpPr>
      <xdr:spPr>
        <a:xfrm>
          <a:off x="1079500" y="17644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1" name="テキスト ボックス 310">
          <a:extLst>
            <a:ext uri="{FF2B5EF4-FFF2-40B4-BE49-F238E27FC236}">
              <a16:creationId xmlns:a16="http://schemas.microsoft.com/office/drawing/2014/main" id="{8A60DCF8-E11D-4074-8F55-765392A1FDBA}"/>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2" name="テキスト ボックス 311">
          <a:extLst>
            <a:ext uri="{FF2B5EF4-FFF2-40B4-BE49-F238E27FC236}">
              <a16:creationId xmlns:a16="http://schemas.microsoft.com/office/drawing/2014/main" id="{B9E16EBB-2DCB-4C23-8479-B54196DCDBC4}"/>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3" name="テキスト ボックス 312">
          <a:extLst>
            <a:ext uri="{FF2B5EF4-FFF2-40B4-BE49-F238E27FC236}">
              <a16:creationId xmlns:a16="http://schemas.microsoft.com/office/drawing/2014/main" id="{EC0BF0D9-6ADC-4A15-9315-5194F4C05217}"/>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4" name="テキスト ボックス 313">
          <a:extLst>
            <a:ext uri="{FF2B5EF4-FFF2-40B4-BE49-F238E27FC236}">
              <a16:creationId xmlns:a16="http://schemas.microsoft.com/office/drawing/2014/main" id="{0B5AE339-5C4B-4598-9BEC-8A693D37301F}"/>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5" name="テキスト ボックス 314">
          <a:extLst>
            <a:ext uri="{FF2B5EF4-FFF2-40B4-BE49-F238E27FC236}">
              <a16:creationId xmlns:a16="http://schemas.microsoft.com/office/drawing/2014/main" id="{D0B4CC2A-B104-4DFD-80CE-AA6AAF112D29}"/>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6350</xdr:rowOff>
    </xdr:from>
    <xdr:to>
      <xdr:col>24</xdr:col>
      <xdr:colOff>114300</xdr:colOff>
      <xdr:row>103</xdr:row>
      <xdr:rowOff>107950</xdr:rowOff>
    </xdr:to>
    <xdr:sp macro="" textlink="">
      <xdr:nvSpPr>
        <xdr:cNvPr id="316" name="楕円 315">
          <a:extLst>
            <a:ext uri="{FF2B5EF4-FFF2-40B4-BE49-F238E27FC236}">
              <a16:creationId xmlns:a16="http://schemas.microsoft.com/office/drawing/2014/main" id="{1A748F41-9AB3-4B92-8112-49276635F767}"/>
            </a:ext>
          </a:extLst>
        </xdr:cNvPr>
        <xdr:cNvSpPr/>
      </xdr:nvSpPr>
      <xdr:spPr>
        <a:xfrm>
          <a:off x="4584700" y="1766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29227</xdr:rowOff>
    </xdr:from>
    <xdr:ext cx="405111" cy="259045"/>
    <xdr:sp macro="" textlink="">
      <xdr:nvSpPr>
        <xdr:cNvPr id="317" name="【市民会館】&#10;有形固定資産減価償却率該当値テキスト">
          <a:extLst>
            <a:ext uri="{FF2B5EF4-FFF2-40B4-BE49-F238E27FC236}">
              <a16:creationId xmlns:a16="http://schemas.microsoft.com/office/drawing/2014/main" id="{D40E3FCE-61F8-4683-8E3B-18D207136B00}"/>
            </a:ext>
          </a:extLst>
        </xdr:cNvPr>
        <xdr:cNvSpPr txBox="1"/>
      </xdr:nvSpPr>
      <xdr:spPr>
        <a:xfrm>
          <a:off x="4673600" y="1751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139700</xdr:rowOff>
    </xdr:from>
    <xdr:to>
      <xdr:col>20</xdr:col>
      <xdr:colOff>38100</xdr:colOff>
      <xdr:row>103</xdr:row>
      <xdr:rowOff>69850</xdr:rowOff>
    </xdr:to>
    <xdr:sp macro="" textlink="">
      <xdr:nvSpPr>
        <xdr:cNvPr id="318" name="楕円 317">
          <a:extLst>
            <a:ext uri="{FF2B5EF4-FFF2-40B4-BE49-F238E27FC236}">
              <a16:creationId xmlns:a16="http://schemas.microsoft.com/office/drawing/2014/main" id="{4CE3B634-160F-43F2-9482-7FA9E54FFD1D}"/>
            </a:ext>
          </a:extLst>
        </xdr:cNvPr>
        <xdr:cNvSpPr/>
      </xdr:nvSpPr>
      <xdr:spPr>
        <a:xfrm>
          <a:off x="3746500" y="1762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19050</xdr:rowOff>
    </xdr:from>
    <xdr:to>
      <xdr:col>24</xdr:col>
      <xdr:colOff>63500</xdr:colOff>
      <xdr:row>103</xdr:row>
      <xdr:rowOff>57150</xdr:rowOff>
    </xdr:to>
    <xdr:cxnSp macro="">
      <xdr:nvCxnSpPr>
        <xdr:cNvPr id="319" name="直線コネクタ 318">
          <a:extLst>
            <a:ext uri="{FF2B5EF4-FFF2-40B4-BE49-F238E27FC236}">
              <a16:creationId xmlns:a16="http://schemas.microsoft.com/office/drawing/2014/main" id="{1EAA7B63-12C9-4FF4-8D77-1027E2BF9ADD}"/>
            </a:ext>
          </a:extLst>
        </xdr:cNvPr>
        <xdr:cNvCxnSpPr/>
      </xdr:nvCxnSpPr>
      <xdr:spPr>
        <a:xfrm>
          <a:off x="3797300" y="176784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101600</xdr:rowOff>
    </xdr:from>
    <xdr:to>
      <xdr:col>15</xdr:col>
      <xdr:colOff>101600</xdr:colOff>
      <xdr:row>103</xdr:row>
      <xdr:rowOff>31750</xdr:rowOff>
    </xdr:to>
    <xdr:sp macro="" textlink="">
      <xdr:nvSpPr>
        <xdr:cNvPr id="320" name="楕円 319">
          <a:extLst>
            <a:ext uri="{FF2B5EF4-FFF2-40B4-BE49-F238E27FC236}">
              <a16:creationId xmlns:a16="http://schemas.microsoft.com/office/drawing/2014/main" id="{3FD3FF11-07B5-4A80-A8C3-FC689164CD50}"/>
            </a:ext>
          </a:extLst>
        </xdr:cNvPr>
        <xdr:cNvSpPr/>
      </xdr:nvSpPr>
      <xdr:spPr>
        <a:xfrm>
          <a:off x="2857500" y="1758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152400</xdr:rowOff>
    </xdr:from>
    <xdr:to>
      <xdr:col>19</xdr:col>
      <xdr:colOff>177800</xdr:colOff>
      <xdr:row>103</xdr:row>
      <xdr:rowOff>19050</xdr:rowOff>
    </xdr:to>
    <xdr:cxnSp macro="">
      <xdr:nvCxnSpPr>
        <xdr:cNvPr id="321" name="直線コネクタ 320">
          <a:extLst>
            <a:ext uri="{FF2B5EF4-FFF2-40B4-BE49-F238E27FC236}">
              <a16:creationId xmlns:a16="http://schemas.microsoft.com/office/drawing/2014/main" id="{1DD47A14-5E90-4249-BED6-CA211883C279}"/>
            </a:ext>
          </a:extLst>
        </xdr:cNvPr>
        <xdr:cNvCxnSpPr/>
      </xdr:nvCxnSpPr>
      <xdr:spPr>
        <a:xfrm>
          <a:off x="2908300" y="17640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63500</xdr:rowOff>
    </xdr:from>
    <xdr:to>
      <xdr:col>10</xdr:col>
      <xdr:colOff>165100</xdr:colOff>
      <xdr:row>102</xdr:row>
      <xdr:rowOff>165100</xdr:rowOff>
    </xdr:to>
    <xdr:sp macro="" textlink="">
      <xdr:nvSpPr>
        <xdr:cNvPr id="322" name="楕円 321">
          <a:extLst>
            <a:ext uri="{FF2B5EF4-FFF2-40B4-BE49-F238E27FC236}">
              <a16:creationId xmlns:a16="http://schemas.microsoft.com/office/drawing/2014/main" id="{6D86397E-97E8-4450-940F-9A4C1772FEDE}"/>
            </a:ext>
          </a:extLst>
        </xdr:cNvPr>
        <xdr:cNvSpPr/>
      </xdr:nvSpPr>
      <xdr:spPr>
        <a:xfrm>
          <a:off x="1968500" y="1755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114300</xdr:rowOff>
    </xdr:from>
    <xdr:to>
      <xdr:col>15</xdr:col>
      <xdr:colOff>50800</xdr:colOff>
      <xdr:row>102</xdr:row>
      <xdr:rowOff>152400</xdr:rowOff>
    </xdr:to>
    <xdr:cxnSp macro="">
      <xdr:nvCxnSpPr>
        <xdr:cNvPr id="323" name="直線コネクタ 322">
          <a:extLst>
            <a:ext uri="{FF2B5EF4-FFF2-40B4-BE49-F238E27FC236}">
              <a16:creationId xmlns:a16="http://schemas.microsoft.com/office/drawing/2014/main" id="{ED2C3AB6-EF3B-4BC3-AE88-6D10EC1E2EF3}"/>
            </a:ext>
          </a:extLst>
        </xdr:cNvPr>
        <xdr:cNvCxnSpPr/>
      </xdr:nvCxnSpPr>
      <xdr:spPr>
        <a:xfrm>
          <a:off x="2019300" y="17602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25400</xdr:rowOff>
    </xdr:from>
    <xdr:to>
      <xdr:col>6</xdr:col>
      <xdr:colOff>38100</xdr:colOff>
      <xdr:row>102</xdr:row>
      <xdr:rowOff>127000</xdr:rowOff>
    </xdr:to>
    <xdr:sp macro="" textlink="">
      <xdr:nvSpPr>
        <xdr:cNvPr id="324" name="楕円 323">
          <a:extLst>
            <a:ext uri="{FF2B5EF4-FFF2-40B4-BE49-F238E27FC236}">
              <a16:creationId xmlns:a16="http://schemas.microsoft.com/office/drawing/2014/main" id="{233A0979-F6DF-4C61-8E4F-D3CB8B4C762A}"/>
            </a:ext>
          </a:extLst>
        </xdr:cNvPr>
        <xdr:cNvSpPr/>
      </xdr:nvSpPr>
      <xdr:spPr>
        <a:xfrm>
          <a:off x="1079500" y="1751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102</xdr:row>
      <xdr:rowOff>76200</xdr:rowOff>
    </xdr:from>
    <xdr:to>
      <xdr:col>10</xdr:col>
      <xdr:colOff>114300</xdr:colOff>
      <xdr:row>102</xdr:row>
      <xdr:rowOff>114300</xdr:rowOff>
    </xdr:to>
    <xdr:cxnSp macro="">
      <xdr:nvCxnSpPr>
        <xdr:cNvPr id="325" name="直線コネクタ 324">
          <a:extLst>
            <a:ext uri="{FF2B5EF4-FFF2-40B4-BE49-F238E27FC236}">
              <a16:creationId xmlns:a16="http://schemas.microsoft.com/office/drawing/2014/main" id="{1F86AB5C-6EA5-460E-B175-5ECBD0E36FA0}"/>
            </a:ext>
          </a:extLst>
        </xdr:cNvPr>
        <xdr:cNvCxnSpPr/>
      </xdr:nvCxnSpPr>
      <xdr:spPr>
        <a:xfrm>
          <a:off x="1130300" y="17564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76216</xdr:rowOff>
    </xdr:from>
    <xdr:ext cx="405111" cy="259045"/>
    <xdr:sp macro="" textlink="">
      <xdr:nvSpPr>
        <xdr:cNvPr id="326" name="n_1aveValue【市民会館】&#10;有形固定資産減価償却率">
          <a:extLst>
            <a:ext uri="{FF2B5EF4-FFF2-40B4-BE49-F238E27FC236}">
              <a16:creationId xmlns:a16="http://schemas.microsoft.com/office/drawing/2014/main" id="{888AB2E6-E448-4283-A723-6C582FF364E4}"/>
            </a:ext>
          </a:extLst>
        </xdr:cNvPr>
        <xdr:cNvSpPr txBox="1"/>
      </xdr:nvSpPr>
      <xdr:spPr>
        <a:xfrm>
          <a:off x="3582044" y="17907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19066</xdr:rowOff>
    </xdr:from>
    <xdr:ext cx="405111" cy="259045"/>
    <xdr:sp macro="" textlink="">
      <xdr:nvSpPr>
        <xdr:cNvPr id="327" name="n_2aveValue【市民会館】&#10;有形固定資産減価償却率">
          <a:extLst>
            <a:ext uri="{FF2B5EF4-FFF2-40B4-BE49-F238E27FC236}">
              <a16:creationId xmlns:a16="http://schemas.microsoft.com/office/drawing/2014/main" id="{C487DAA5-1598-44DD-8BFD-D8D33AA5E1D2}"/>
            </a:ext>
          </a:extLst>
        </xdr:cNvPr>
        <xdr:cNvSpPr txBox="1"/>
      </xdr:nvSpPr>
      <xdr:spPr>
        <a:xfrm>
          <a:off x="2705744" y="17849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127652</xdr:rowOff>
    </xdr:from>
    <xdr:ext cx="405111" cy="259045"/>
    <xdr:sp macro="" textlink="">
      <xdr:nvSpPr>
        <xdr:cNvPr id="328" name="n_3aveValue【市民会館】&#10;有形固定資産減価償却率">
          <a:extLst>
            <a:ext uri="{FF2B5EF4-FFF2-40B4-BE49-F238E27FC236}">
              <a16:creationId xmlns:a16="http://schemas.microsoft.com/office/drawing/2014/main" id="{2D6C7072-7802-4342-9CA1-D51248C4B955}"/>
            </a:ext>
          </a:extLst>
        </xdr:cNvPr>
        <xdr:cNvSpPr txBox="1"/>
      </xdr:nvSpPr>
      <xdr:spPr>
        <a:xfrm>
          <a:off x="1816744" y="17787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78122</xdr:rowOff>
    </xdr:from>
    <xdr:ext cx="405111" cy="259045"/>
    <xdr:sp macro="" textlink="">
      <xdr:nvSpPr>
        <xdr:cNvPr id="329" name="n_4aveValue【市民会館】&#10;有形固定資産減価償却率">
          <a:extLst>
            <a:ext uri="{FF2B5EF4-FFF2-40B4-BE49-F238E27FC236}">
              <a16:creationId xmlns:a16="http://schemas.microsoft.com/office/drawing/2014/main" id="{902C022E-B558-4E12-9705-4EBD697DADEC}"/>
            </a:ext>
          </a:extLst>
        </xdr:cNvPr>
        <xdr:cNvSpPr txBox="1"/>
      </xdr:nvSpPr>
      <xdr:spPr>
        <a:xfrm>
          <a:off x="927744" y="17737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86377</xdr:rowOff>
    </xdr:from>
    <xdr:ext cx="405111" cy="259045"/>
    <xdr:sp macro="" textlink="">
      <xdr:nvSpPr>
        <xdr:cNvPr id="330" name="n_1mainValue【市民会館】&#10;有形固定資産減価償却率">
          <a:extLst>
            <a:ext uri="{FF2B5EF4-FFF2-40B4-BE49-F238E27FC236}">
              <a16:creationId xmlns:a16="http://schemas.microsoft.com/office/drawing/2014/main" id="{C8216E72-AB19-4253-BB0D-9F9436FD9A30}"/>
            </a:ext>
          </a:extLst>
        </xdr:cNvPr>
        <xdr:cNvSpPr txBox="1"/>
      </xdr:nvSpPr>
      <xdr:spPr>
        <a:xfrm>
          <a:off x="3582044" y="1740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48277</xdr:rowOff>
    </xdr:from>
    <xdr:ext cx="405111" cy="259045"/>
    <xdr:sp macro="" textlink="">
      <xdr:nvSpPr>
        <xdr:cNvPr id="331" name="n_2mainValue【市民会館】&#10;有形固定資産減価償却率">
          <a:extLst>
            <a:ext uri="{FF2B5EF4-FFF2-40B4-BE49-F238E27FC236}">
              <a16:creationId xmlns:a16="http://schemas.microsoft.com/office/drawing/2014/main" id="{E554DE26-EE09-4175-B93C-9E0A6B21FB38}"/>
            </a:ext>
          </a:extLst>
        </xdr:cNvPr>
        <xdr:cNvSpPr txBox="1"/>
      </xdr:nvSpPr>
      <xdr:spPr>
        <a:xfrm>
          <a:off x="2705744" y="1736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10177</xdr:rowOff>
    </xdr:from>
    <xdr:ext cx="405111" cy="259045"/>
    <xdr:sp macro="" textlink="">
      <xdr:nvSpPr>
        <xdr:cNvPr id="332" name="n_3mainValue【市民会館】&#10;有形固定資産減価償却率">
          <a:extLst>
            <a:ext uri="{FF2B5EF4-FFF2-40B4-BE49-F238E27FC236}">
              <a16:creationId xmlns:a16="http://schemas.microsoft.com/office/drawing/2014/main" id="{38F729CF-A241-4A37-9B85-D9B8A1398C28}"/>
            </a:ext>
          </a:extLst>
        </xdr:cNvPr>
        <xdr:cNvSpPr txBox="1"/>
      </xdr:nvSpPr>
      <xdr:spPr>
        <a:xfrm>
          <a:off x="1816744" y="1732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100</xdr:row>
      <xdr:rowOff>143527</xdr:rowOff>
    </xdr:from>
    <xdr:ext cx="405111" cy="259045"/>
    <xdr:sp macro="" textlink="">
      <xdr:nvSpPr>
        <xdr:cNvPr id="333" name="n_4mainValue【市民会館】&#10;有形固定資産減価償却率">
          <a:extLst>
            <a:ext uri="{FF2B5EF4-FFF2-40B4-BE49-F238E27FC236}">
              <a16:creationId xmlns:a16="http://schemas.microsoft.com/office/drawing/2014/main" id="{D0E19DFD-1BCD-47C8-8636-494C9EBA1A1E}"/>
            </a:ext>
          </a:extLst>
        </xdr:cNvPr>
        <xdr:cNvSpPr txBox="1"/>
      </xdr:nvSpPr>
      <xdr:spPr>
        <a:xfrm>
          <a:off x="927744" y="1728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4" name="正方形/長方形 333">
          <a:extLst>
            <a:ext uri="{FF2B5EF4-FFF2-40B4-BE49-F238E27FC236}">
              <a16:creationId xmlns:a16="http://schemas.microsoft.com/office/drawing/2014/main" id="{1DA1D01D-D659-4658-9F80-F9ECBFE51CB1}"/>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5" name="正方形/長方形 334">
          <a:extLst>
            <a:ext uri="{FF2B5EF4-FFF2-40B4-BE49-F238E27FC236}">
              <a16:creationId xmlns:a16="http://schemas.microsoft.com/office/drawing/2014/main" id="{0BF9A9A7-7465-4DAE-A10B-3F98361374C9}"/>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6" name="正方形/長方形 335">
          <a:extLst>
            <a:ext uri="{FF2B5EF4-FFF2-40B4-BE49-F238E27FC236}">
              <a16:creationId xmlns:a16="http://schemas.microsoft.com/office/drawing/2014/main" id="{E070A0B9-634C-435B-9E19-2116F74347C4}"/>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7" name="正方形/長方形 336">
          <a:extLst>
            <a:ext uri="{FF2B5EF4-FFF2-40B4-BE49-F238E27FC236}">
              <a16:creationId xmlns:a16="http://schemas.microsoft.com/office/drawing/2014/main" id="{99933045-D077-4E53-8424-82B86213332C}"/>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8" name="正方形/長方形 337">
          <a:extLst>
            <a:ext uri="{FF2B5EF4-FFF2-40B4-BE49-F238E27FC236}">
              <a16:creationId xmlns:a16="http://schemas.microsoft.com/office/drawing/2014/main" id="{D0E2333A-09DF-439F-85E2-02C89AE2107B}"/>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9" name="正方形/長方形 338">
          <a:extLst>
            <a:ext uri="{FF2B5EF4-FFF2-40B4-BE49-F238E27FC236}">
              <a16:creationId xmlns:a16="http://schemas.microsoft.com/office/drawing/2014/main" id="{F806E5D6-4A74-40FF-B5DD-5FDE3B4FB9CE}"/>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0" name="正方形/長方形 339">
          <a:extLst>
            <a:ext uri="{FF2B5EF4-FFF2-40B4-BE49-F238E27FC236}">
              <a16:creationId xmlns:a16="http://schemas.microsoft.com/office/drawing/2014/main" id="{3A1FBE12-D8E7-4E40-890F-1162EA3CA69D}"/>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1" name="正方形/長方形 340">
          <a:extLst>
            <a:ext uri="{FF2B5EF4-FFF2-40B4-BE49-F238E27FC236}">
              <a16:creationId xmlns:a16="http://schemas.microsoft.com/office/drawing/2014/main" id="{FBF8C087-B1BC-4C57-934B-D657B8B94CD5}"/>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2" name="テキスト ボックス 341">
          <a:extLst>
            <a:ext uri="{FF2B5EF4-FFF2-40B4-BE49-F238E27FC236}">
              <a16:creationId xmlns:a16="http://schemas.microsoft.com/office/drawing/2014/main" id="{B6FA5D11-7AF2-44C7-8DAB-86B1C96C35EB}"/>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3" name="直線コネクタ 342">
          <a:extLst>
            <a:ext uri="{FF2B5EF4-FFF2-40B4-BE49-F238E27FC236}">
              <a16:creationId xmlns:a16="http://schemas.microsoft.com/office/drawing/2014/main" id="{9BF83396-8BF0-43D4-8721-D0D1B9E1A6DF}"/>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44" name="直線コネクタ 343">
          <a:extLst>
            <a:ext uri="{FF2B5EF4-FFF2-40B4-BE49-F238E27FC236}">
              <a16:creationId xmlns:a16="http://schemas.microsoft.com/office/drawing/2014/main" id="{958BB464-E625-4A43-BE92-49944EF7267B}"/>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45" name="テキスト ボックス 344">
          <a:extLst>
            <a:ext uri="{FF2B5EF4-FFF2-40B4-BE49-F238E27FC236}">
              <a16:creationId xmlns:a16="http://schemas.microsoft.com/office/drawing/2014/main" id="{EB521E7F-4B1A-4DB9-83FF-58AE8EAE36AD}"/>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46" name="直線コネクタ 345">
          <a:extLst>
            <a:ext uri="{FF2B5EF4-FFF2-40B4-BE49-F238E27FC236}">
              <a16:creationId xmlns:a16="http://schemas.microsoft.com/office/drawing/2014/main" id="{4826C97D-394D-4F06-B9E7-08A35071F8FF}"/>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47" name="テキスト ボックス 346">
          <a:extLst>
            <a:ext uri="{FF2B5EF4-FFF2-40B4-BE49-F238E27FC236}">
              <a16:creationId xmlns:a16="http://schemas.microsoft.com/office/drawing/2014/main" id="{47D8EA41-9183-4495-9FBE-5C25D7F7A022}"/>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48" name="直線コネクタ 347">
          <a:extLst>
            <a:ext uri="{FF2B5EF4-FFF2-40B4-BE49-F238E27FC236}">
              <a16:creationId xmlns:a16="http://schemas.microsoft.com/office/drawing/2014/main" id="{75D045B1-45D0-4C7B-A67A-AB596F44728B}"/>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49" name="テキスト ボックス 348">
          <a:extLst>
            <a:ext uri="{FF2B5EF4-FFF2-40B4-BE49-F238E27FC236}">
              <a16:creationId xmlns:a16="http://schemas.microsoft.com/office/drawing/2014/main" id="{EDDB229B-2779-4248-BC3F-98B17FFB1B8A}"/>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50" name="直線コネクタ 349">
          <a:extLst>
            <a:ext uri="{FF2B5EF4-FFF2-40B4-BE49-F238E27FC236}">
              <a16:creationId xmlns:a16="http://schemas.microsoft.com/office/drawing/2014/main" id="{4324A091-D950-4CC6-A078-F7806A491BA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51" name="テキスト ボックス 350">
          <a:extLst>
            <a:ext uri="{FF2B5EF4-FFF2-40B4-BE49-F238E27FC236}">
              <a16:creationId xmlns:a16="http://schemas.microsoft.com/office/drawing/2014/main" id="{56B79577-FBD6-4830-AB71-2A13125FD281}"/>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52" name="直線コネクタ 351">
          <a:extLst>
            <a:ext uri="{FF2B5EF4-FFF2-40B4-BE49-F238E27FC236}">
              <a16:creationId xmlns:a16="http://schemas.microsoft.com/office/drawing/2014/main" id="{25A8E2ED-701E-4A0A-A10C-27586FAC4414}"/>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53" name="テキスト ボックス 352">
          <a:extLst>
            <a:ext uri="{FF2B5EF4-FFF2-40B4-BE49-F238E27FC236}">
              <a16:creationId xmlns:a16="http://schemas.microsoft.com/office/drawing/2014/main" id="{012C51A2-EDCE-4C0A-836B-8AD2D06B3313}"/>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4" name="直線コネクタ 353">
          <a:extLst>
            <a:ext uri="{FF2B5EF4-FFF2-40B4-BE49-F238E27FC236}">
              <a16:creationId xmlns:a16="http://schemas.microsoft.com/office/drawing/2014/main" id="{CE5E9DA6-D7A1-4AFC-AEFF-3AF87B29B684}"/>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55" name="テキスト ボックス 354">
          <a:extLst>
            <a:ext uri="{FF2B5EF4-FFF2-40B4-BE49-F238E27FC236}">
              <a16:creationId xmlns:a16="http://schemas.microsoft.com/office/drawing/2014/main" id="{8FCD1C6C-9D55-49A8-B64C-992E9DD46BD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56" name="【市民会館】&#10;一人当たり面積グラフ枠">
          <a:extLst>
            <a:ext uri="{FF2B5EF4-FFF2-40B4-BE49-F238E27FC236}">
              <a16:creationId xmlns:a16="http://schemas.microsoft.com/office/drawing/2014/main" id="{A0F0128A-DB40-41E1-A366-8FC0F0E9577B}"/>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57150</xdr:rowOff>
    </xdr:from>
    <xdr:to>
      <xdr:col>54</xdr:col>
      <xdr:colOff>189865</xdr:colOff>
      <xdr:row>108</xdr:row>
      <xdr:rowOff>83820</xdr:rowOff>
    </xdr:to>
    <xdr:cxnSp macro="">
      <xdr:nvCxnSpPr>
        <xdr:cNvPr id="357" name="直線コネクタ 356">
          <a:extLst>
            <a:ext uri="{FF2B5EF4-FFF2-40B4-BE49-F238E27FC236}">
              <a16:creationId xmlns:a16="http://schemas.microsoft.com/office/drawing/2014/main" id="{3A50F42E-90D7-4D8A-BFE2-67E683FEE430}"/>
            </a:ext>
          </a:extLst>
        </xdr:cNvPr>
        <xdr:cNvCxnSpPr/>
      </xdr:nvCxnSpPr>
      <xdr:spPr>
        <a:xfrm flipV="1">
          <a:off x="10476865" y="1737360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87647</xdr:rowOff>
    </xdr:from>
    <xdr:ext cx="469744" cy="259045"/>
    <xdr:sp macro="" textlink="">
      <xdr:nvSpPr>
        <xdr:cNvPr id="358" name="【市民会館】&#10;一人当たり面積最小値テキスト">
          <a:extLst>
            <a:ext uri="{FF2B5EF4-FFF2-40B4-BE49-F238E27FC236}">
              <a16:creationId xmlns:a16="http://schemas.microsoft.com/office/drawing/2014/main" id="{979D78F1-F842-4946-A8EE-1C80E827B078}"/>
            </a:ext>
          </a:extLst>
        </xdr:cNvPr>
        <xdr:cNvSpPr txBox="1"/>
      </xdr:nvSpPr>
      <xdr:spPr>
        <a:xfrm>
          <a:off x="10515600" y="1860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83820</xdr:rowOff>
    </xdr:from>
    <xdr:to>
      <xdr:col>55</xdr:col>
      <xdr:colOff>88900</xdr:colOff>
      <xdr:row>108</xdr:row>
      <xdr:rowOff>83820</xdr:rowOff>
    </xdr:to>
    <xdr:cxnSp macro="">
      <xdr:nvCxnSpPr>
        <xdr:cNvPr id="359" name="直線コネクタ 358">
          <a:extLst>
            <a:ext uri="{FF2B5EF4-FFF2-40B4-BE49-F238E27FC236}">
              <a16:creationId xmlns:a16="http://schemas.microsoft.com/office/drawing/2014/main" id="{8C1859BF-3BEC-4A92-94CD-B5F81616C1E7}"/>
            </a:ext>
          </a:extLst>
        </xdr:cNvPr>
        <xdr:cNvCxnSpPr/>
      </xdr:nvCxnSpPr>
      <xdr:spPr>
        <a:xfrm>
          <a:off x="10388600" y="1860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3827</xdr:rowOff>
    </xdr:from>
    <xdr:ext cx="469744" cy="259045"/>
    <xdr:sp macro="" textlink="">
      <xdr:nvSpPr>
        <xdr:cNvPr id="360" name="【市民会館】&#10;一人当たり面積最大値テキスト">
          <a:extLst>
            <a:ext uri="{FF2B5EF4-FFF2-40B4-BE49-F238E27FC236}">
              <a16:creationId xmlns:a16="http://schemas.microsoft.com/office/drawing/2014/main" id="{F7E45062-3C61-4C59-A709-4F4C9A6573AD}"/>
            </a:ext>
          </a:extLst>
        </xdr:cNvPr>
        <xdr:cNvSpPr txBox="1"/>
      </xdr:nvSpPr>
      <xdr:spPr>
        <a:xfrm>
          <a:off x="10515600" y="1714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57150</xdr:rowOff>
    </xdr:from>
    <xdr:to>
      <xdr:col>55</xdr:col>
      <xdr:colOff>88900</xdr:colOff>
      <xdr:row>101</xdr:row>
      <xdr:rowOff>57150</xdr:rowOff>
    </xdr:to>
    <xdr:cxnSp macro="">
      <xdr:nvCxnSpPr>
        <xdr:cNvPr id="361" name="直線コネクタ 360">
          <a:extLst>
            <a:ext uri="{FF2B5EF4-FFF2-40B4-BE49-F238E27FC236}">
              <a16:creationId xmlns:a16="http://schemas.microsoft.com/office/drawing/2014/main" id="{0A8507F4-FE41-4480-87DC-721B82C14A4C}"/>
            </a:ext>
          </a:extLst>
        </xdr:cNvPr>
        <xdr:cNvCxnSpPr/>
      </xdr:nvCxnSpPr>
      <xdr:spPr>
        <a:xfrm>
          <a:off x="10388600" y="1737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127652</xdr:rowOff>
    </xdr:from>
    <xdr:ext cx="469744" cy="259045"/>
    <xdr:sp macro="" textlink="">
      <xdr:nvSpPr>
        <xdr:cNvPr id="362" name="【市民会館】&#10;一人当たり面積平均値テキスト">
          <a:extLst>
            <a:ext uri="{FF2B5EF4-FFF2-40B4-BE49-F238E27FC236}">
              <a16:creationId xmlns:a16="http://schemas.microsoft.com/office/drawing/2014/main" id="{15930B78-31E1-4242-A946-C557EE9F2F69}"/>
            </a:ext>
          </a:extLst>
        </xdr:cNvPr>
        <xdr:cNvSpPr txBox="1"/>
      </xdr:nvSpPr>
      <xdr:spPr>
        <a:xfrm>
          <a:off x="10515600" y="18129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149225</xdr:rowOff>
    </xdr:from>
    <xdr:to>
      <xdr:col>55</xdr:col>
      <xdr:colOff>50800</xdr:colOff>
      <xdr:row>106</xdr:row>
      <xdr:rowOff>79375</xdr:rowOff>
    </xdr:to>
    <xdr:sp macro="" textlink="">
      <xdr:nvSpPr>
        <xdr:cNvPr id="363" name="フローチャート: 判断 362">
          <a:extLst>
            <a:ext uri="{FF2B5EF4-FFF2-40B4-BE49-F238E27FC236}">
              <a16:creationId xmlns:a16="http://schemas.microsoft.com/office/drawing/2014/main" id="{305D74A8-75C6-4D8E-BCD9-E64167D743F3}"/>
            </a:ext>
          </a:extLst>
        </xdr:cNvPr>
        <xdr:cNvSpPr/>
      </xdr:nvSpPr>
      <xdr:spPr>
        <a:xfrm>
          <a:off x="10426700" y="1815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74930</xdr:rowOff>
    </xdr:from>
    <xdr:to>
      <xdr:col>50</xdr:col>
      <xdr:colOff>165100</xdr:colOff>
      <xdr:row>106</xdr:row>
      <xdr:rowOff>5080</xdr:rowOff>
    </xdr:to>
    <xdr:sp macro="" textlink="">
      <xdr:nvSpPr>
        <xdr:cNvPr id="364" name="フローチャート: 判断 363">
          <a:extLst>
            <a:ext uri="{FF2B5EF4-FFF2-40B4-BE49-F238E27FC236}">
              <a16:creationId xmlns:a16="http://schemas.microsoft.com/office/drawing/2014/main" id="{FBE4A677-1F00-4C7A-8F0F-2727F450F763}"/>
            </a:ext>
          </a:extLst>
        </xdr:cNvPr>
        <xdr:cNvSpPr/>
      </xdr:nvSpPr>
      <xdr:spPr>
        <a:xfrm>
          <a:off x="9588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57786</xdr:rowOff>
    </xdr:from>
    <xdr:to>
      <xdr:col>46</xdr:col>
      <xdr:colOff>38100</xdr:colOff>
      <xdr:row>105</xdr:row>
      <xdr:rowOff>159386</xdr:rowOff>
    </xdr:to>
    <xdr:sp macro="" textlink="">
      <xdr:nvSpPr>
        <xdr:cNvPr id="365" name="フローチャート: 判断 364">
          <a:extLst>
            <a:ext uri="{FF2B5EF4-FFF2-40B4-BE49-F238E27FC236}">
              <a16:creationId xmlns:a16="http://schemas.microsoft.com/office/drawing/2014/main" id="{B3E78578-2EC2-49B8-A7CC-AAE753DB28B5}"/>
            </a:ext>
          </a:extLst>
        </xdr:cNvPr>
        <xdr:cNvSpPr/>
      </xdr:nvSpPr>
      <xdr:spPr>
        <a:xfrm>
          <a:off x="8699500" y="1806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42545</xdr:rowOff>
    </xdr:from>
    <xdr:to>
      <xdr:col>41</xdr:col>
      <xdr:colOff>101600</xdr:colOff>
      <xdr:row>105</xdr:row>
      <xdr:rowOff>144145</xdr:rowOff>
    </xdr:to>
    <xdr:sp macro="" textlink="">
      <xdr:nvSpPr>
        <xdr:cNvPr id="366" name="フローチャート: 判断 365">
          <a:extLst>
            <a:ext uri="{FF2B5EF4-FFF2-40B4-BE49-F238E27FC236}">
              <a16:creationId xmlns:a16="http://schemas.microsoft.com/office/drawing/2014/main" id="{1ECF6ADE-3170-46D8-97AF-74FB8D25D732}"/>
            </a:ext>
          </a:extLst>
        </xdr:cNvPr>
        <xdr:cNvSpPr/>
      </xdr:nvSpPr>
      <xdr:spPr>
        <a:xfrm>
          <a:off x="7810500" y="1804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156845</xdr:rowOff>
    </xdr:from>
    <xdr:to>
      <xdr:col>36</xdr:col>
      <xdr:colOff>165100</xdr:colOff>
      <xdr:row>105</xdr:row>
      <xdr:rowOff>86995</xdr:rowOff>
    </xdr:to>
    <xdr:sp macro="" textlink="">
      <xdr:nvSpPr>
        <xdr:cNvPr id="367" name="フローチャート: 判断 366">
          <a:extLst>
            <a:ext uri="{FF2B5EF4-FFF2-40B4-BE49-F238E27FC236}">
              <a16:creationId xmlns:a16="http://schemas.microsoft.com/office/drawing/2014/main" id="{9F9AD63B-5C09-45C3-B524-323BD72749E9}"/>
            </a:ext>
          </a:extLst>
        </xdr:cNvPr>
        <xdr:cNvSpPr/>
      </xdr:nvSpPr>
      <xdr:spPr>
        <a:xfrm>
          <a:off x="6921500" y="1798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68" name="テキスト ボックス 367">
          <a:extLst>
            <a:ext uri="{FF2B5EF4-FFF2-40B4-BE49-F238E27FC236}">
              <a16:creationId xmlns:a16="http://schemas.microsoft.com/office/drawing/2014/main" id="{5DD54F49-8641-47B2-881E-73EE3F0B3465}"/>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69" name="テキスト ボックス 368">
          <a:extLst>
            <a:ext uri="{FF2B5EF4-FFF2-40B4-BE49-F238E27FC236}">
              <a16:creationId xmlns:a16="http://schemas.microsoft.com/office/drawing/2014/main" id="{B266ED9F-1277-4688-8390-CA164E1264D6}"/>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0" name="テキスト ボックス 369">
          <a:extLst>
            <a:ext uri="{FF2B5EF4-FFF2-40B4-BE49-F238E27FC236}">
              <a16:creationId xmlns:a16="http://schemas.microsoft.com/office/drawing/2014/main" id="{885B67F3-80E5-45A9-BF89-287E72CD7F56}"/>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1" name="テキスト ボックス 370">
          <a:extLst>
            <a:ext uri="{FF2B5EF4-FFF2-40B4-BE49-F238E27FC236}">
              <a16:creationId xmlns:a16="http://schemas.microsoft.com/office/drawing/2014/main" id="{42F62846-D4E8-4730-AF64-E4699DE7832E}"/>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2" name="テキスト ボックス 371">
          <a:extLst>
            <a:ext uri="{FF2B5EF4-FFF2-40B4-BE49-F238E27FC236}">
              <a16:creationId xmlns:a16="http://schemas.microsoft.com/office/drawing/2014/main" id="{806BD91F-531F-45A9-8DC3-290E7E44541D}"/>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130175</xdr:rowOff>
    </xdr:from>
    <xdr:to>
      <xdr:col>55</xdr:col>
      <xdr:colOff>50800</xdr:colOff>
      <xdr:row>105</xdr:row>
      <xdr:rowOff>60325</xdr:rowOff>
    </xdr:to>
    <xdr:sp macro="" textlink="">
      <xdr:nvSpPr>
        <xdr:cNvPr id="373" name="楕円 372">
          <a:extLst>
            <a:ext uri="{FF2B5EF4-FFF2-40B4-BE49-F238E27FC236}">
              <a16:creationId xmlns:a16="http://schemas.microsoft.com/office/drawing/2014/main" id="{10F2D410-DF13-47A9-8C7B-3856787A0992}"/>
            </a:ext>
          </a:extLst>
        </xdr:cNvPr>
        <xdr:cNvSpPr/>
      </xdr:nvSpPr>
      <xdr:spPr>
        <a:xfrm>
          <a:off x="10426700" y="1796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153052</xdr:rowOff>
    </xdr:from>
    <xdr:ext cx="469744" cy="259045"/>
    <xdr:sp macro="" textlink="">
      <xdr:nvSpPr>
        <xdr:cNvPr id="374" name="【市民会館】&#10;一人当たり面積該当値テキスト">
          <a:extLst>
            <a:ext uri="{FF2B5EF4-FFF2-40B4-BE49-F238E27FC236}">
              <a16:creationId xmlns:a16="http://schemas.microsoft.com/office/drawing/2014/main" id="{663F40F9-BCAE-4BC9-86F2-3B6CACF43A2E}"/>
            </a:ext>
          </a:extLst>
        </xdr:cNvPr>
        <xdr:cNvSpPr txBox="1"/>
      </xdr:nvSpPr>
      <xdr:spPr>
        <a:xfrm>
          <a:off x="10515600" y="17812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139700</xdr:rowOff>
    </xdr:from>
    <xdr:to>
      <xdr:col>50</xdr:col>
      <xdr:colOff>165100</xdr:colOff>
      <xdr:row>105</xdr:row>
      <xdr:rowOff>69850</xdr:rowOff>
    </xdr:to>
    <xdr:sp macro="" textlink="">
      <xdr:nvSpPr>
        <xdr:cNvPr id="375" name="楕円 374">
          <a:extLst>
            <a:ext uri="{FF2B5EF4-FFF2-40B4-BE49-F238E27FC236}">
              <a16:creationId xmlns:a16="http://schemas.microsoft.com/office/drawing/2014/main" id="{AD777AB7-6593-4322-A89C-7BFE52A8FB81}"/>
            </a:ext>
          </a:extLst>
        </xdr:cNvPr>
        <xdr:cNvSpPr/>
      </xdr:nvSpPr>
      <xdr:spPr>
        <a:xfrm>
          <a:off x="9588500" y="1797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9525</xdr:rowOff>
    </xdr:from>
    <xdr:to>
      <xdr:col>55</xdr:col>
      <xdr:colOff>0</xdr:colOff>
      <xdr:row>105</xdr:row>
      <xdr:rowOff>19050</xdr:rowOff>
    </xdr:to>
    <xdr:cxnSp macro="">
      <xdr:nvCxnSpPr>
        <xdr:cNvPr id="376" name="直線コネクタ 375">
          <a:extLst>
            <a:ext uri="{FF2B5EF4-FFF2-40B4-BE49-F238E27FC236}">
              <a16:creationId xmlns:a16="http://schemas.microsoft.com/office/drawing/2014/main" id="{48367559-CADC-4150-926D-1BD57EAE3E24}"/>
            </a:ext>
          </a:extLst>
        </xdr:cNvPr>
        <xdr:cNvCxnSpPr/>
      </xdr:nvCxnSpPr>
      <xdr:spPr>
        <a:xfrm flipV="1">
          <a:off x="9639300" y="1801177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149225</xdr:rowOff>
    </xdr:from>
    <xdr:to>
      <xdr:col>46</xdr:col>
      <xdr:colOff>38100</xdr:colOff>
      <xdr:row>105</xdr:row>
      <xdr:rowOff>79375</xdr:rowOff>
    </xdr:to>
    <xdr:sp macro="" textlink="">
      <xdr:nvSpPr>
        <xdr:cNvPr id="377" name="楕円 376">
          <a:extLst>
            <a:ext uri="{FF2B5EF4-FFF2-40B4-BE49-F238E27FC236}">
              <a16:creationId xmlns:a16="http://schemas.microsoft.com/office/drawing/2014/main" id="{2761E4E0-3A92-42A7-A59D-56AB8DD45A2B}"/>
            </a:ext>
          </a:extLst>
        </xdr:cNvPr>
        <xdr:cNvSpPr/>
      </xdr:nvSpPr>
      <xdr:spPr>
        <a:xfrm>
          <a:off x="8699500" y="1798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19050</xdr:rowOff>
    </xdr:from>
    <xdr:to>
      <xdr:col>50</xdr:col>
      <xdr:colOff>114300</xdr:colOff>
      <xdr:row>105</xdr:row>
      <xdr:rowOff>28575</xdr:rowOff>
    </xdr:to>
    <xdr:cxnSp macro="">
      <xdr:nvCxnSpPr>
        <xdr:cNvPr id="378" name="直線コネクタ 377">
          <a:extLst>
            <a:ext uri="{FF2B5EF4-FFF2-40B4-BE49-F238E27FC236}">
              <a16:creationId xmlns:a16="http://schemas.microsoft.com/office/drawing/2014/main" id="{479AA455-0D0E-4008-A52C-4F6610B51D4F}"/>
            </a:ext>
          </a:extLst>
        </xdr:cNvPr>
        <xdr:cNvCxnSpPr/>
      </xdr:nvCxnSpPr>
      <xdr:spPr>
        <a:xfrm flipV="1">
          <a:off x="8750300" y="1802130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156845</xdr:rowOff>
    </xdr:from>
    <xdr:to>
      <xdr:col>41</xdr:col>
      <xdr:colOff>101600</xdr:colOff>
      <xdr:row>105</xdr:row>
      <xdr:rowOff>86995</xdr:rowOff>
    </xdr:to>
    <xdr:sp macro="" textlink="">
      <xdr:nvSpPr>
        <xdr:cNvPr id="379" name="楕円 378">
          <a:extLst>
            <a:ext uri="{FF2B5EF4-FFF2-40B4-BE49-F238E27FC236}">
              <a16:creationId xmlns:a16="http://schemas.microsoft.com/office/drawing/2014/main" id="{A7F0479F-A65B-46C4-8643-6452596EE6AC}"/>
            </a:ext>
          </a:extLst>
        </xdr:cNvPr>
        <xdr:cNvSpPr/>
      </xdr:nvSpPr>
      <xdr:spPr>
        <a:xfrm>
          <a:off x="7810500" y="1798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28575</xdr:rowOff>
    </xdr:from>
    <xdr:to>
      <xdr:col>45</xdr:col>
      <xdr:colOff>177800</xdr:colOff>
      <xdr:row>105</xdr:row>
      <xdr:rowOff>36195</xdr:rowOff>
    </xdr:to>
    <xdr:cxnSp macro="">
      <xdr:nvCxnSpPr>
        <xdr:cNvPr id="380" name="直線コネクタ 379">
          <a:extLst>
            <a:ext uri="{FF2B5EF4-FFF2-40B4-BE49-F238E27FC236}">
              <a16:creationId xmlns:a16="http://schemas.microsoft.com/office/drawing/2014/main" id="{23D5D212-7469-48C2-925A-7AC03B510BC5}"/>
            </a:ext>
          </a:extLst>
        </xdr:cNvPr>
        <xdr:cNvCxnSpPr/>
      </xdr:nvCxnSpPr>
      <xdr:spPr>
        <a:xfrm flipV="1">
          <a:off x="7861300" y="1803082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104</xdr:row>
      <xdr:rowOff>162561</xdr:rowOff>
    </xdr:from>
    <xdr:to>
      <xdr:col>36</xdr:col>
      <xdr:colOff>165100</xdr:colOff>
      <xdr:row>105</xdr:row>
      <xdr:rowOff>92711</xdr:rowOff>
    </xdr:to>
    <xdr:sp macro="" textlink="">
      <xdr:nvSpPr>
        <xdr:cNvPr id="381" name="楕円 380">
          <a:extLst>
            <a:ext uri="{FF2B5EF4-FFF2-40B4-BE49-F238E27FC236}">
              <a16:creationId xmlns:a16="http://schemas.microsoft.com/office/drawing/2014/main" id="{810E6027-896F-4524-A412-53DD91D0E41E}"/>
            </a:ext>
          </a:extLst>
        </xdr:cNvPr>
        <xdr:cNvSpPr/>
      </xdr:nvSpPr>
      <xdr:spPr>
        <a:xfrm>
          <a:off x="6921500" y="1799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36195</xdr:rowOff>
    </xdr:from>
    <xdr:to>
      <xdr:col>41</xdr:col>
      <xdr:colOff>50800</xdr:colOff>
      <xdr:row>105</xdr:row>
      <xdr:rowOff>41911</xdr:rowOff>
    </xdr:to>
    <xdr:cxnSp macro="">
      <xdr:nvCxnSpPr>
        <xdr:cNvPr id="382" name="直線コネクタ 381">
          <a:extLst>
            <a:ext uri="{FF2B5EF4-FFF2-40B4-BE49-F238E27FC236}">
              <a16:creationId xmlns:a16="http://schemas.microsoft.com/office/drawing/2014/main" id="{E730DE5F-E344-4F87-83BC-70771A4510FE}"/>
            </a:ext>
          </a:extLst>
        </xdr:cNvPr>
        <xdr:cNvCxnSpPr/>
      </xdr:nvCxnSpPr>
      <xdr:spPr>
        <a:xfrm flipV="1">
          <a:off x="6972300" y="18038445"/>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167657</xdr:rowOff>
    </xdr:from>
    <xdr:ext cx="469744" cy="259045"/>
    <xdr:sp macro="" textlink="">
      <xdr:nvSpPr>
        <xdr:cNvPr id="383" name="n_1aveValue【市民会館】&#10;一人当たり面積">
          <a:extLst>
            <a:ext uri="{FF2B5EF4-FFF2-40B4-BE49-F238E27FC236}">
              <a16:creationId xmlns:a16="http://schemas.microsoft.com/office/drawing/2014/main" id="{764CDB8D-4B47-4092-A985-90657C74F1E2}"/>
            </a:ext>
          </a:extLst>
        </xdr:cNvPr>
        <xdr:cNvSpPr txBox="1"/>
      </xdr:nvSpPr>
      <xdr:spPr>
        <a:xfrm>
          <a:off x="9391727" y="1816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150513</xdr:rowOff>
    </xdr:from>
    <xdr:ext cx="469744" cy="259045"/>
    <xdr:sp macro="" textlink="">
      <xdr:nvSpPr>
        <xdr:cNvPr id="384" name="n_2aveValue【市民会館】&#10;一人当たり面積">
          <a:extLst>
            <a:ext uri="{FF2B5EF4-FFF2-40B4-BE49-F238E27FC236}">
              <a16:creationId xmlns:a16="http://schemas.microsoft.com/office/drawing/2014/main" id="{6328873D-D76E-4144-A3E8-8E16755554BE}"/>
            </a:ext>
          </a:extLst>
        </xdr:cNvPr>
        <xdr:cNvSpPr txBox="1"/>
      </xdr:nvSpPr>
      <xdr:spPr>
        <a:xfrm>
          <a:off x="8515427" y="18152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135272</xdr:rowOff>
    </xdr:from>
    <xdr:ext cx="469744" cy="259045"/>
    <xdr:sp macro="" textlink="">
      <xdr:nvSpPr>
        <xdr:cNvPr id="385" name="n_3aveValue【市民会館】&#10;一人当たり面積">
          <a:extLst>
            <a:ext uri="{FF2B5EF4-FFF2-40B4-BE49-F238E27FC236}">
              <a16:creationId xmlns:a16="http://schemas.microsoft.com/office/drawing/2014/main" id="{DAFAF473-09F9-43CD-84ED-434E6364E3FD}"/>
            </a:ext>
          </a:extLst>
        </xdr:cNvPr>
        <xdr:cNvSpPr txBox="1"/>
      </xdr:nvSpPr>
      <xdr:spPr>
        <a:xfrm>
          <a:off x="7626427" y="18137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103522</xdr:rowOff>
    </xdr:from>
    <xdr:ext cx="469744" cy="259045"/>
    <xdr:sp macro="" textlink="">
      <xdr:nvSpPr>
        <xdr:cNvPr id="386" name="n_4aveValue【市民会館】&#10;一人当たり面積">
          <a:extLst>
            <a:ext uri="{FF2B5EF4-FFF2-40B4-BE49-F238E27FC236}">
              <a16:creationId xmlns:a16="http://schemas.microsoft.com/office/drawing/2014/main" id="{2315C7B8-40E0-4F0B-BEDA-F668D9CEAB27}"/>
            </a:ext>
          </a:extLst>
        </xdr:cNvPr>
        <xdr:cNvSpPr txBox="1"/>
      </xdr:nvSpPr>
      <xdr:spPr>
        <a:xfrm>
          <a:off x="6737427" y="17762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86377</xdr:rowOff>
    </xdr:from>
    <xdr:ext cx="469744" cy="259045"/>
    <xdr:sp macro="" textlink="">
      <xdr:nvSpPr>
        <xdr:cNvPr id="387" name="n_1mainValue【市民会館】&#10;一人当たり面積">
          <a:extLst>
            <a:ext uri="{FF2B5EF4-FFF2-40B4-BE49-F238E27FC236}">
              <a16:creationId xmlns:a16="http://schemas.microsoft.com/office/drawing/2014/main" id="{1EA3DDD0-3086-4284-A85F-BD76AF2BDE8A}"/>
            </a:ext>
          </a:extLst>
        </xdr:cNvPr>
        <xdr:cNvSpPr txBox="1"/>
      </xdr:nvSpPr>
      <xdr:spPr>
        <a:xfrm>
          <a:off x="9391727" y="1774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95902</xdr:rowOff>
    </xdr:from>
    <xdr:ext cx="469744" cy="259045"/>
    <xdr:sp macro="" textlink="">
      <xdr:nvSpPr>
        <xdr:cNvPr id="388" name="n_2mainValue【市民会館】&#10;一人当たり面積">
          <a:extLst>
            <a:ext uri="{FF2B5EF4-FFF2-40B4-BE49-F238E27FC236}">
              <a16:creationId xmlns:a16="http://schemas.microsoft.com/office/drawing/2014/main" id="{D68C4CBC-C1AF-47F5-9CE2-246DFB7B11D0}"/>
            </a:ext>
          </a:extLst>
        </xdr:cNvPr>
        <xdr:cNvSpPr txBox="1"/>
      </xdr:nvSpPr>
      <xdr:spPr>
        <a:xfrm>
          <a:off x="8515427" y="17755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103522</xdr:rowOff>
    </xdr:from>
    <xdr:ext cx="469744" cy="259045"/>
    <xdr:sp macro="" textlink="">
      <xdr:nvSpPr>
        <xdr:cNvPr id="389" name="n_3mainValue【市民会館】&#10;一人当たり面積">
          <a:extLst>
            <a:ext uri="{FF2B5EF4-FFF2-40B4-BE49-F238E27FC236}">
              <a16:creationId xmlns:a16="http://schemas.microsoft.com/office/drawing/2014/main" id="{D17F5EAF-32C6-4491-9F3C-F9600FE68D82}"/>
            </a:ext>
          </a:extLst>
        </xdr:cNvPr>
        <xdr:cNvSpPr txBox="1"/>
      </xdr:nvSpPr>
      <xdr:spPr>
        <a:xfrm>
          <a:off x="7626427" y="17762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83838</xdr:rowOff>
    </xdr:from>
    <xdr:ext cx="469744" cy="259045"/>
    <xdr:sp macro="" textlink="">
      <xdr:nvSpPr>
        <xdr:cNvPr id="390" name="n_4mainValue【市民会館】&#10;一人当たり面積">
          <a:extLst>
            <a:ext uri="{FF2B5EF4-FFF2-40B4-BE49-F238E27FC236}">
              <a16:creationId xmlns:a16="http://schemas.microsoft.com/office/drawing/2014/main" id="{BFF585C6-B8BC-40F9-A0B6-8C327F4AF02F}"/>
            </a:ext>
          </a:extLst>
        </xdr:cNvPr>
        <xdr:cNvSpPr txBox="1"/>
      </xdr:nvSpPr>
      <xdr:spPr>
        <a:xfrm>
          <a:off x="6737427" y="1808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1" name="正方形/長方形 390">
          <a:extLst>
            <a:ext uri="{FF2B5EF4-FFF2-40B4-BE49-F238E27FC236}">
              <a16:creationId xmlns:a16="http://schemas.microsoft.com/office/drawing/2014/main" id="{0FC6B25F-9A70-4943-9460-1ED383023998}"/>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2" name="正方形/長方形 391">
          <a:extLst>
            <a:ext uri="{FF2B5EF4-FFF2-40B4-BE49-F238E27FC236}">
              <a16:creationId xmlns:a16="http://schemas.microsoft.com/office/drawing/2014/main" id="{125A6EEF-4F7E-4172-B520-5B23FE13AD66}"/>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3" name="正方形/長方形 392">
          <a:extLst>
            <a:ext uri="{FF2B5EF4-FFF2-40B4-BE49-F238E27FC236}">
              <a16:creationId xmlns:a16="http://schemas.microsoft.com/office/drawing/2014/main" id="{E89CCB90-CB50-4617-A6FA-FD87DB6700D1}"/>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4" name="正方形/長方形 393">
          <a:extLst>
            <a:ext uri="{FF2B5EF4-FFF2-40B4-BE49-F238E27FC236}">
              <a16:creationId xmlns:a16="http://schemas.microsoft.com/office/drawing/2014/main" id="{EC96F709-F370-4C87-9EF0-9B4F07E78BF1}"/>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5" name="正方形/長方形 394">
          <a:extLst>
            <a:ext uri="{FF2B5EF4-FFF2-40B4-BE49-F238E27FC236}">
              <a16:creationId xmlns:a16="http://schemas.microsoft.com/office/drawing/2014/main" id="{D1FBBEF8-717B-4CCE-A1EE-4CAA961D02EC}"/>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6" name="正方形/長方形 395">
          <a:extLst>
            <a:ext uri="{FF2B5EF4-FFF2-40B4-BE49-F238E27FC236}">
              <a16:creationId xmlns:a16="http://schemas.microsoft.com/office/drawing/2014/main" id="{EB80777C-6438-4A0B-AD58-0D59B930ACE1}"/>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7" name="正方形/長方形 396">
          <a:extLst>
            <a:ext uri="{FF2B5EF4-FFF2-40B4-BE49-F238E27FC236}">
              <a16:creationId xmlns:a16="http://schemas.microsoft.com/office/drawing/2014/main" id="{AA8EC517-BA37-4F2A-8E7A-876EE09CF6EB}"/>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8" name="正方形/長方形 397">
          <a:extLst>
            <a:ext uri="{FF2B5EF4-FFF2-40B4-BE49-F238E27FC236}">
              <a16:creationId xmlns:a16="http://schemas.microsoft.com/office/drawing/2014/main" id="{44AF4600-4E83-460C-8C80-6D0DD6397962}"/>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9" name="テキスト ボックス 398">
          <a:extLst>
            <a:ext uri="{FF2B5EF4-FFF2-40B4-BE49-F238E27FC236}">
              <a16:creationId xmlns:a16="http://schemas.microsoft.com/office/drawing/2014/main" id="{4587595B-45B8-4353-BB5E-A9DA15FD2E64}"/>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0" name="直線コネクタ 399">
          <a:extLst>
            <a:ext uri="{FF2B5EF4-FFF2-40B4-BE49-F238E27FC236}">
              <a16:creationId xmlns:a16="http://schemas.microsoft.com/office/drawing/2014/main" id="{123D9FA0-38D6-4C0C-9479-8C2F0CFB1C22}"/>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1" name="テキスト ボックス 400">
          <a:extLst>
            <a:ext uri="{FF2B5EF4-FFF2-40B4-BE49-F238E27FC236}">
              <a16:creationId xmlns:a16="http://schemas.microsoft.com/office/drawing/2014/main" id="{72F665C2-B5DA-4D6C-874E-080768DF4A2D}"/>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2" name="直線コネクタ 401">
          <a:extLst>
            <a:ext uri="{FF2B5EF4-FFF2-40B4-BE49-F238E27FC236}">
              <a16:creationId xmlns:a16="http://schemas.microsoft.com/office/drawing/2014/main" id="{3156273D-4F12-4259-9B8D-51725BB1155B}"/>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3" name="テキスト ボックス 402">
          <a:extLst>
            <a:ext uri="{FF2B5EF4-FFF2-40B4-BE49-F238E27FC236}">
              <a16:creationId xmlns:a16="http://schemas.microsoft.com/office/drawing/2014/main" id="{E72B3B58-C07A-45F6-B682-824C162ADD46}"/>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4" name="直線コネクタ 403">
          <a:extLst>
            <a:ext uri="{FF2B5EF4-FFF2-40B4-BE49-F238E27FC236}">
              <a16:creationId xmlns:a16="http://schemas.microsoft.com/office/drawing/2014/main" id="{C5070B17-E033-4E9A-B3ED-3B7B126D7224}"/>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5" name="テキスト ボックス 404">
          <a:extLst>
            <a:ext uri="{FF2B5EF4-FFF2-40B4-BE49-F238E27FC236}">
              <a16:creationId xmlns:a16="http://schemas.microsoft.com/office/drawing/2014/main" id="{08BBE8B2-A23C-4CD7-90B7-91EA5EA7BF2A}"/>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6" name="直線コネクタ 405">
          <a:extLst>
            <a:ext uri="{FF2B5EF4-FFF2-40B4-BE49-F238E27FC236}">
              <a16:creationId xmlns:a16="http://schemas.microsoft.com/office/drawing/2014/main" id="{0FC32E33-D209-4FEC-B191-7B67CBD29463}"/>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7" name="テキスト ボックス 406">
          <a:extLst>
            <a:ext uri="{FF2B5EF4-FFF2-40B4-BE49-F238E27FC236}">
              <a16:creationId xmlns:a16="http://schemas.microsoft.com/office/drawing/2014/main" id="{C6490B80-858B-4069-BA86-FAEA1FA9DEA7}"/>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8" name="直線コネクタ 407">
          <a:extLst>
            <a:ext uri="{FF2B5EF4-FFF2-40B4-BE49-F238E27FC236}">
              <a16:creationId xmlns:a16="http://schemas.microsoft.com/office/drawing/2014/main" id="{7888E759-6954-44D3-A7B3-D0A20FBD7438}"/>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9" name="テキスト ボックス 408">
          <a:extLst>
            <a:ext uri="{FF2B5EF4-FFF2-40B4-BE49-F238E27FC236}">
              <a16:creationId xmlns:a16="http://schemas.microsoft.com/office/drawing/2014/main" id="{CE88C011-F4E0-46BB-9629-32D24CFA7B9C}"/>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0" name="直線コネクタ 409">
          <a:extLst>
            <a:ext uri="{FF2B5EF4-FFF2-40B4-BE49-F238E27FC236}">
              <a16:creationId xmlns:a16="http://schemas.microsoft.com/office/drawing/2014/main" id="{A280367E-1059-410E-8E29-8A3B8C25B3A7}"/>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1" name="テキスト ボックス 410">
          <a:extLst>
            <a:ext uri="{FF2B5EF4-FFF2-40B4-BE49-F238E27FC236}">
              <a16:creationId xmlns:a16="http://schemas.microsoft.com/office/drawing/2014/main" id="{F30C1B53-2965-46C3-A835-FA6D746B3E0E}"/>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2" name="直線コネクタ 411">
          <a:extLst>
            <a:ext uri="{FF2B5EF4-FFF2-40B4-BE49-F238E27FC236}">
              <a16:creationId xmlns:a16="http://schemas.microsoft.com/office/drawing/2014/main" id="{9E50973E-E529-4C0E-AA5A-237E0B4C7E3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3" name="テキスト ボックス 412">
          <a:extLst>
            <a:ext uri="{FF2B5EF4-FFF2-40B4-BE49-F238E27FC236}">
              <a16:creationId xmlns:a16="http://schemas.microsoft.com/office/drawing/2014/main" id="{69CE8EE2-0609-457A-BF2A-7114029ADF06}"/>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4" name="【一般廃棄物処理施設】&#10;有形固定資産減価償却率グラフ枠">
          <a:extLst>
            <a:ext uri="{FF2B5EF4-FFF2-40B4-BE49-F238E27FC236}">
              <a16:creationId xmlns:a16="http://schemas.microsoft.com/office/drawing/2014/main" id="{00FBBDE8-D395-44AC-A262-5B27404A0C5C}"/>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0</xdr:rowOff>
    </xdr:from>
    <xdr:to>
      <xdr:col>85</xdr:col>
      <xdr:colOff>126364</xdr:colOff>
      <xdr:row>42</xdr:row>
      <xdr:rowOff>38100</xdr:rowOff>
    </xdr:to>
    <xdr:cxnSp macro="">
      <xdr:nvCxnSpPr>
        <xdr:cNvPr id="415" name="直線コネクタ 414">
          <a:extLst>
            <a:ext uri="{FF2B5EF4-FFF2-40B4-BE49-F238E27FC236}">
              <a16:creationId xmlns:a16="http://schemas.microsoft.com/office/drawing/2014/main" id="{B3BCE91B-6473-4309-90D2-039B226BB203}"/>
            </a:ext>
          </a:extLst>
        </xdr:cNvPr>
        <xdr:cNvCxnSpPr/>
      </xdr:nvCxnSpPr>
      <xdr:spPr>
        <a:xfrm flipV="1">
          <a:off x="16318864" y="5657850"/>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16" name="【一般廃棄物処理施設】&#10;有形固定資産減価償却率最小値テキスト">
          <a:extLst>
            <a:ext uri="{FF2B5EF4-FFF2-40B4-BE49-F238E27FC236}">
              <a16:creationId xmlns:a16="http://schemas.microsoft.com/office/drawing/2014/main" id="{13F58BEE-AEEF-464C-96FB-167F3D3F30CD}"/>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17" name="直線コネクタ 416">
          <a:extLst>
            <a:ext uri="{FF2B5EF4-FFF2-40B4-BE49-F238E27FC236}">
              <a16:creationId xmlns:a16="http://schemas.microsoft.com/office/drawing/2014/main" id="{A20C3BD4-526E-4B8E-B57D-1B0F68263ACC}"/>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118127</xdr:rowOff>
    </xdr:from>
    <xdr:ext cx="405111" cy="259045"/>
    <xdr:sp macro="" textlink="">
      <xdr:nvSpPr>
        <xdr:cNvPr id="418" name="【一般廃棄物処理施設】&#10;有形固定資産減価償却率最大値テキスト">
          <a:extLst>
            <a:ext uri="{FF2B5EF4-FFF2-40B4-BE49-F238E27FC236}">
              <a16:creationId xmlns:a16="http://schemas.microsoft.com/office/drawing/2014/main" id="{6F2C28B4-8F61-4B05-94F2-150855CA2AB7}"/>
            </a:ext>
          </a:extLst>
        </xdr:cNvPr>
        <xdr:cNvSpPr txBox="1"/>
      </xdr:nvSpPr>
      <xdr:spPr>
        <a:xfrm>
          <a:off x="16357600" y="5433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0</xdr:rowOff>
    </xdr:from>
    <xdr:to>
      <xdr:col>86</xdr:col>
      <xdr:colOff>25400</xdr:colOff>
      <xdr:row>33</xdr:row>
      <xdr:rowOff>0</xdr:rowOff>
    </xdr:to>
    <xdr:cxnSp macro="">
      <xdr:nvCxnSpPr>
        <xdr:cNvPr id="419" name="直線コネクタ 418">
          <a:extLst>
            <a:ext uri="{FF2B5EF4-FFF2-40B4-BE49-F238E27FC236}">
              <a16:creationId xmlns:a16="http://schemas.microsoft.com/office/drawing/2014/main" id="{26B07870-F58F-429D-86BD-2C7469EADAE9}"/>
            </a:ext>
          </a:extLst>
        </xdr:cNvPr>
        <xdr:cNvCxnSpPr/>
      </xdr:nvCxnSpPr>
      <xdr:spPr>
        <a:xfrm>
          <a:off x="16230600" y="565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83837</xdr:rowOff>
    </xdr:from>
    <xdr:ext cx="405111" cy="259045"/>
    <xdr:sp macro="" textlink="">
      <xdr:nvSpPr>
        <xdr:cNvPr id="420" name="【一般廃棄物処理施設】&#10;有形固定資産減価償却率平均値テキスト">
          <a:extLst>
            <a:ext uri="{FF2B5EF4-FFF2-40B4-BE49-F238E27FC236}">
              <a16:creationId xmlns:a16="http://schemas.microsoft.com/office/drawing/2014/main" id="{9B23E974-A3BD-4965-87FC-AA3E4C19AA95}"/>
            </a:ext>
          </a:extLst>
        </xdr:cNvPr>
        <xdr:cNvSpPr txBox="1"/>
      </xdr:nvSpPr>
      <xdr:spPr>
        <a:xfrm>
          <a:off x="16357600" y="6427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105410</xdr:rowOff>
    </xdr:from>
    <xdr:to>
      <xdr:col>85</xdr:col>
      <xdr:colOff>177800</xdr:colOff>
      <xdr:row>38</xdr:row>
      <xdr:rowOff>35560</xdr:rowOff>
    </xdr:to>
    <xdr:sp macro="" textlink="">
      <xdr:nvSpPr>
        <xdr:cNvPr id="421" name="フローチャート: 判断 420">
          <a:extLst>
            <a:ext uri="{FF2B5EF4-FFF2-40B4-BE49-F238E27FC236}">
              <a16:creationId xmlns:a16="http://schemas.microsoft.com/office/drawing/2014/main" id="{0D3D1E9D-4693-4A5E-BDD7-71EF3972AFFB}"/>
            </a:ext>
          </a:extLst>
        </xdr:cNvPr>
        <xdr:cNvSpPr/>
      </xdr:nvSpPr>
      <xdr:spPr>
        <a:xfrm>
          <a:off x="162687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143510</xdr:rowOff>
    </xdr:from>
    <xdr:to>
      <xdr:col>81</xdr:col>
      <xdr:colOff>101600</xdr:colOff>
      <xdr:row>38</xdr:row>
      <xdr:rowOff>73660</xdr:rowOff>
    </xdr:to>
    <xdr:sp macro="" textlink="">
      <xdr:nvSpPr>
        <xdr:cNvPr id="422" name="フローチャート: 判断 421">
          <a:extLst>
            <a:ext uri="{FF2B5EF4-FFF2-40B4-BE49-F238E27FC236}">
              <a16:creationId xmlns:a16="http://schemas.microsoft.com/office/drawing/2014/main" id="{19473C9B-C549-4B17-8080-E256806E3CD9}"/>
            </a:ext>
          </a:extLst>
        </xdr:cNvPr>
        <xdr:cNvSpPr/>
      </xdr:nvSpPr>
      <xdr:spPr>
        <a:xfrm>
          <a:off x="154305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82550</xdr:rowOff>
    </xdr:from>
    <xdr:to>
      <xdr:col>76</xdr:col>
      <xdr:colOff>165100</xdr:colOff>
      <xdr:row>38</xdr:row>
      <xdr:rowOff>12700</xdr:rowOff>
    </xdr:to>
    <xdr:sp macro="" textlink="">
      <xdr:nvSpPr>
        <xdr:cNvPr id="423" name="フローチャート: 判断 422">
          <a:extLst>
            <a:ext uri="{FF2B5EF4-FFF2-40B4-BE49-F238E27FC236}">
              <a16:creationId xmlns:a16="http://schemas.microsoft.com/office/drawing/2014/main" id="{850942BC-0077-4E1C-84E1-8BFB2E4D70DD}"/>
            </a:ext>
          </a:extLst>
        </xdr:cNvPr>
        <xdr:cNvSpPr/>
      </xdr:nvSpPr>
      <xdr:spPr>
        <a:xfrm>
          <a:off x="14541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84455</xdr:rowOff>
    </xdr:from>
    <xdr:to>
      <xdr:col>72</xdr:col>
      <xdr:colOff>38100</xdr:colOff>
      <xdr:row>38</xdr:row>
      <xdr:rowOff>14605</xdr:rowOff>
    </xdr:to>
    <xdr:sp macro="" textlink="">
      <xdr:nvSpPr>
        <xdr:cNvPr id="424" name="フローチャート: 判断 423">
          <a:extLst>
            <a:ext uri="{FF2B5EF4-FFF2-40B4-BE49-F238E27FC236}">
              <a16:creationId xmlns:a16="http://schemas.microsoft.com/office/drawing/2014/main" id="{BDF2B131-A945-46D0-9BA9-C155BA673AC3}"/>
            </a:ext>
          </a:extLst>
        </xdr:cNvPr>
        <xdr:cNvSpPr/>
      </xdr:nvSpPr>
      <xdr:spPr>
        <a:xfrm>
          <a:off x="13652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76835</xdr:rowOff>
    </xdr:from>
    <xdr:to>
      <xdr:col>67</xdr:col>
      <xdr:colOff>101600</xdr:colOff>
      <xdr:row>38</xdr:row>
      <xdr:rowOff>6985</xdr:rowOff>
    </xdr:to>
    <xdr:sp macro="" textlink="">
      <xdr:nvSpPr>
        <xdr:cNvPr id="425" name="フローチャート: 判断 424">
          <a:extLst>
            <a:ext uri="{FF2B5EF4-FFF2-40B4-BE49-F238E27FC236}">
              <a16:creationId xmlns:a16="http://schemas.microsoft.com/office/drawing/2014/main" id="{82899FC2-FDAA-4AD0-98A8-56B38B1A5A1C}"/>
            </a:ext>
          </a:extLst>
        </xdr:cNvPr>
        <xdr:cNvSpPr/>
      </xdr:nvSpPr>
      <xdr:spPr>
        <a:xfrm>
          <a:off x="12763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6" name="テキスト ボックス 425">
          <a:extLst>
            <a:ext uri="{FF2B5EF4-FFF2-40B4-BE49-F238E27FC236}">
              <a16:creationId xmlns:a16="http://schemas.microsoft.com/office/drawing/2014/main" id="{843C696B-345A-47A0-AE29-FC850370D2B8}"/>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7ABFA5C1-889B-4656-A41D-32576286FDD2}"/>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D7456261-CC1B-4B31-A625-71C096E2EE0C}"/>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1CFDABCA-3724-4339-ADEC-E2379C877E0B}"/>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591531F5-7AB3-4EBC-A257-54CC7B0B1E68}"/>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40640</xdr:rowOff>
    </xdr:from>
    <xdr:to>
      <xdr:col>85</xdr:col>
      <xdr:colOff>177800</xdr:colOff>
      <xdr:row>35</xdr:row>
      <xdr:rowOff>142240</xdr:rowOff>
    </xdr:to>
    <xdr:sp macro="" textlink="">
      <xdr:nvSpPr>
        <xdr:cNvPr id="431" name="楕円 430">
          <a:extLst>
            <a:ext uri="{FF2B5EF4-FFF2-40B4-BE49-F238E27FC236}">
              <a16:creationId xmlns:a16="http://schemas.microsoft.com/office/drawing/2014/main" id="{B8D053ED-3079-462E-A36E-A0584A1BE445}"/>
            </a:ext>
          </a:extLst>
        </xdr:cNvPr>
        <xdr:cNvSpPr/>
      </xdr:nvSpPr>
      <xdr:spPr>
        <a:xfrm>
          <a:off x="16268700" y="6041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63517</xdr:rowOff>
    </xdr:from>
    <xdr:ext cx="405111" cy="259045"/>
    <xdr:sp macro="" textlink="">
      <xdr:nvSpPr>
        <xdr:cNvPr id="432" name="【一般廃棄物処理施設】&#10;有形固定資産減価償却率該当値テキスト">
          <a:extLst>
            <a:ext uri="{FF2B5EF4-FFF2-40B4-BE49-F238E27FC236}">
              <a16:creationId xmlns:a16="http://schemas.microsoft.com/office/drawing/2014/main" id="{3615068A-D6A5-4C2E-8A2B-3E1C9D640358}"/>
            </a:ext>
          </a:extLst>
        </xdr:cNvPr>
        <xdr:cNvSpPr txBox="1"/>
      </xdr:nvSpPr>
      <xdr:spPr>
        <a:xfrm>
          <a:off x="16357600" y="589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158750</xdr:rowOff>
    </xdr:from>
    <xdr:to>
      <xdr:col>81</xdr:col>
      <xdr:colOff>101600</xdr:colOff>
      <xdr:row>36</xdr:row>
      <xdr:rowOff>88900</xdr:rowOff>
    </xdr:to>
    <xdr:sp macro="" textlink="">
      <xdr:nvSpPr>
        <xdr:cNvPr id="433" name="楕円 432">
          <a:extLst>
            <a:ext uri="{FF2B5EF4-FFF2-40B4-BE49-F238E27FC236}">
              <a16:creationId xmlns:a16="http://schemas.microsoft.com/office/drawing/2014/main" id="{A95B9007-2BDE-468E-977B-73D8C6B2FBBE}"/>
            </a:ext>
          </a:extLst>
        </xdr:cNvPr>
        <xdr:cNvSpPr/>
      </xdr:nvSpPr>
      <xdr:spPr>
        <a:xfrm>
          <a:off x="15430500" y="615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91440</xdr:rowOff>
    </xdr:from>
    <xdr:to>
      <xdr:col>85</xdr:col>
      <xdr:colOff>127000</xdr:colOff>
      <xdr:row>36</xdr:row>
      <xdr:rowOff>38100</xdr:rowOff>
    </xdr:to>
    <xdr:cxnSp macro="">
      <xdr:nvCxnSpPr>
        <xdr:cNvPr id="434" name="直線コネクタ 433">
          <a:extLst>
            <a:ext uri="{FF2B5EF4-FFF2-40B4-BE49-F238E27FC236}">
              <a16:creationId xmlns:a16="http://schemas.microsoft.com/office/drawing/2014/main" id="{DDD3F59C-D7A5-43A8-9636-25E63003E0A9}"/>
            </a:ext>
          </a:extLst>
        </xdr:cNvPr>
        <xdr:cNvCxnSpPr/>
      </xdr:nvCxnSpPr>
      <xdr:spPr>
        <a:xfrm flipV="1">
          <a:off x="15481300" y="6092190"/>
          <a:ext cx="838200" cy="11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92075</xdr:rowOff>
    </xdr:from>
    <xdr:to>
      <xdr:col>76</xdr:col>
      <xdr:colOff>165100</xdr:colOff>
      <xdr:row>36</xdr:row>
      <xdr:rowOff>22225</xdr:rowOff>
    </xdr:to>
    <xdr:sp macro="" textlink="">
      <xdr:nvSpPr>
        <xdr:cNvPr id="435" name="楕円 434">
          <a:extLst>
            <a:ext uri="{FF2B5EF4-FFF2-40B4-BE49-F238E27FC236}">
              <a16:creationId xmlns:a16="http://schemas.microsoft.com/office/drawing/2014/main" id="{C61796F8-CBDC-42EC-80C0-0B0312899F7A}"/>
            </a:ext>
          </a:extLst>
        </xdr:cNvPr>
        <xdr:cNvSpPr/>
      </xdr:nvSpPr>
      <xdr:spPr>
        <a:xfrm>
          <a:off x="14541500" y="609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142875</xdr:rowOff>
    </xdr:from>
    <xdr:to>
      <xdr:col>81</xdr:col>
      <xdr:colOff>50800</xdr:colOff>
      <xdr:row>36</xdr:row>
      <xdr:rowOff>38100</xdr:rowOff>
    </xdr:to>
    <xdr:cxnSp macro="">
      <xdr:nvCxnSpPr>
        <xdr:cNvPr id="436" name="直線コネクタ 435">
          <a:extLst>
            <a:ext uri="{FF2B5EF4-FFF2-40B4-BE49-F238E27FC236}">
              <a16:creationId xmlns:a16="http://schemas.microsoft.com/office/drawing/2014/main" id="{797091DF-2160-4409-9719-BC20C99904AB}"/>
            </a:ext>
          </a:extLst>
        </xdr:cNvPr>
        <xdr:cNvCxnSpPr/>
      </xdr:nvCxnSpPr>
      <xdr:spPr>
        <a:xfrm>
          <a:off x="14592300" y="6143625"/>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50165</xdr:rowOff>
    </xdr:from>
    <xdr:to>
      <xdr:col>72</xdr:col>
      <xdr:colOff>38100</xdr:colOff>
      <xdr:row>36</xdr:row>
      <xdr:rowOff>151765</xdr:rowOff>
    </xdr:to>
    <xdr:sp macro="" textlink="">
      <xdr:nvSpPr>
        <xdr:cNvPr id="437" name="楕円 436">
          <a:extLst>
            <a:ext uri="{FF2B5EF4-FFF2-40B4-BE49-F238E27FC236}">
              <a16:creationId xmlns:a16="http://schemas.microsoft.com/office/drawing/2014/main" id="{5DB92A9D-DCCF-4DD2-B132-2F8D750D3EDD}"/>
            </a:ext>
          </a:extLst>
        </xdr:cNvPr>
        <xdr:cNvSpPr/>
      </xdr:nvSpPr>
      <xdr:spPr>
        <a:xfrm>
          <a:off x="13652500" y="622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142875</xdr:rowOff>
    </xdr:from>
    <xdr:to>
      <xdr:col>76</xdr:col>
      <xdr:colOff>114300</xdr:colOff>
      <xdr:row>36</xdr:row>
      <xdr:rowOff>100965</xdr:rowOff>
    </xdr:to>
    <xdr:cxnSp macro="">
      <xdr:nvCxnSpPr>
        <xdr:cNvPr id="438" name="直線コネクタ 437">
          <a:extLst>
            <a:ext uri="{FF2B5EF4-FFF2-40B4-BE49-F238E27FC236}">
              <a16:creationId xmlns:a16="http://schemas.microsoft.com/office/drawing/2014/main" id="{FAC83DA5-B8A7-4F82-8648-7B7FE30EBFCE}"/>
            </a:ext>
          </a:extLst>
        </xdr:cNvPr>
        <xdr:cNvCxnSpPr/>
      </xdr:nvCxnSpPr>
      <xdr:spPr>
        <a:xfrm flipV="1">
          <a:off x="13703300" y="6143625"/>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122555</xdr:rowOff>
    </xdr:from>
    <xdr:to>
      <xdr:col>67</xdr:col>
      <xdr:colOff>101600</xdr:colOff>
      <xdr:row>36</xdr:row>
      <xdr:rowOff>52705</xdr:rowOff>
    </xdr:to>
    <xdr:sp macro="" textlink="">
      <xdr:nvSpPr>
        <xdr:cNvPr id="439" name="楕円 438">
          <a:extLst>
            <a:ext uri="{FF2B5EF4-FFF2-40B4-BE49-F238E27FC236}">
              <a16:creationId xmlns:a16="http://schemas.microsoft.com/office/drawing/2014/main" id="{64AE88F9-4CBD-4377-B511-9D5BFED05F03}"/>
            </a:ext>
          </a:extLst>
        </xdr:cNvPr>
        <xdr:cNvSpPr/>
      </xdr:nvSpPr>
      <xdr:spPr>
        <a:xfrm>
          <a:off x="12763500" y="612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1905</xdr:rowOff>
    </xdr:from>
    <xdr:to>
      <xdr:col>71</xdr:col>
      <xdr:colOff>177800</xdr:colOff>
      <xdr:row>36</xdr:row>
      <xdr:rowOff>100965</xdr:rowOff>
    </xdr:to>
    <xdr:cxnSp macro="">
      <xdr:nvCxnSpPr>
        <xdr:cNvPr id="440" name="直線コネクタ 439">
          <a:extLst>
            <a:ext uri="{FF2B5EF4-FFF2-40B4-BE49-F238E27FC236}">
              <a16:creationId xmlns:a16="http://schemas.microsoft.com/office/drawing/2014/main" id="{06936EB4-A942-408A-9F33-A99B54A2C6DB}"/>
            </a:ext>
          </a:extLst>
        </xdr:cNvPr>
        <xdr:cNvCxnSpPr/>
      </xdr:nvCxnSpPr>
      <xdr:spPr>
        <a:xfrm>
          <a:off x="12814300" y="6174105"/>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64787</xdr:rowOff>
    </xdr:from>
    <xdr:ext cx="405111" cy="259045"/>
    <xdr:sp macro="" textlink="">
      <xdr:nvSpPr>
        <xdr:cNvPr id="441" name="n_1aveValue【一般廃棄物処理施設】&#10;有形固定資産減価償却率">
          <a:extLst>
            <a:ext uri="{FF2B5EF4-FFF2-40B4-BE49-F238E27FC236}">
              <a16:creationId xmlns:a16="http://schemas.microsoft.com/office/drawing/2014/main" id="{66498D9D-6537-4E9E-9043-07FACDF9A577}"/>
            </a:ext>
          </a:extLst>
        </xdr:cNvPr>
        <xdr:cNvSpPr txBox="1"/>
      </xdr:nvSpPr>
      <xdr:spPr>
        <a:xfrm>
          <a:off x="15266044" y="657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3827</xdr:rowOff>
    </xdr:from>
    <xdr:ext cx="405111" cy="259045"/>
    <xdr:sp macro="" textlink="">
      <xdr:nvSpPr>
        <xdr:cNvPr id="442" name="n_2aveValue【一般廃棄物処理施設】&#10;有形固定資産減価償却率">
          <a:extLst>
            <a:ext uri="{FF2B5EF4-FFF2-40B4-BE49-F238E27FC236}">
              <a16:creationId xmlns:a16="http://schemas.microsoft.com/office/drawing/2014/main" id="{C9154E34-2427-4AAD-B928-34219673321E}"/>
            </a:ext>
          </a:extLst>
        </xdr:cNvPr>
        <xdr:cNvSpPr txBox="1"/>
      </xdr:nvSpPr>
      <xdr:spPr>
        <a:xfrm>
          <a:off x="14389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5732</xdr:rowOff>
    </xdr:from>
    <xdr:ext cx="405111" cy="259045"/>
    <xdr:sp macro="" textlink="">
      <xdr:nvSpPr>
        <xdr:cNvPr id="443" name="n_3aveValue【一般廃棄物処理施設】&#10;有形固定資産減価償却率">
          <a:extLst>
            <a:ext uri="{FF2B5EF4-FFF2-40B4-BE49-F238E27FC236}">
              <a16:creationId xmlns:a16="http://schemas.microsoft.com/office/drawing/2014/main" id="{669D8D0B-7E07-4A97-B3EF-3457E435AFD2}"/>
            </a:ext>
          </a:extLst>
        </xdr:cNvPr>
        <xdr:cNvSpPr txBox="1"/>
      </xdr:nvSpPr>
      <xdr:spPr>
        <a:xfrm>
          <a:off x="13500744" y="652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169562</xdr:rowOff>
    </xdr:from>
    <xdr:ext cx="405111" cy="259045"/>
    <xdr:sp macro="" textlink="">
      <xdr:nvSpPr>
        <xdr:cNvPr id="444" name="n_4aveValue【一般廃棄物処理施設】&#10;有形固定資産減価償却率">
          <a:extLst>
            <a:ext uri="{FF2B5EF4-FFF2-40B4-BE49-F238E27FC236}">
              <a16:creationId xmlns:a16="http://schemas.microsoft.com/office/drawing/2014/main" id="{CCCEEAAB-9C8B-4D67-AABF-BFBF289FF1EA}"/>
            </a:ext>
          </a:extLst>
        </xdr:cNvPr>
        <xdr:cNvSpPr txBox="1"/>
      </xdr:nvSpPr>
      <xdr:spPr>
        <a:xfrm>
          <a:off x="12611744" y="651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105427</xdr:rowOff>
    </xdr:from>
    <xdr:ext cx="405111" cy="259045"/>
    <xdr:sp macro="" textlink="">
      <xdr:nvSpPr>
        <xdr:cNvPr id="445" name="n_1mainValue【一般廃棄物処理施設】&#10;有形固定資産減価償却率">
          <a:extLst>
            <a:ext uri="{FF2B5EF4-FFF2-40B4-BE49-F238E27FC236}">
              <a16:creationId xmlns:a16="http://schemas.microsoft.com/office/drawing/2014/main" id="{5A756869-9E4F-451C-9213-B1C233A5A00A}"/>
            </a:ext>
          </a:extLst>
        </xdr:cNvPr>
        <xdr:cNvSpPr txBox="1"/>
      </xdr:nvSpPr>
      <xdr:spPr>
        <a:xfrm>
          <a:off x="15266044" y="593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38752</xdr:rowOff>
    </xdr:from>
    <xdr:ext cx="405111" cy="259045"/>
    <xdr:sp macro="" textlink="">
      <xdr:nvSpPr>
        <xdr:cNvPr id="446" name="n_2mainValue【一般廃棄物処理施設】&#10;有形固定資産減価償却率">
          <a:extLst>
            <a:ext uri="{FF2B5EF4-FFF2-40B4-BE49-F238E27FC236}">
              <a16:creationId xmlns:a16="http://schemas.microsoft.com/office/drawing/2014/main" id="{6A6F5E90-D498-4C80-9407-0E0EDEE66A23}"/>
            </a:ext>
          </a:extLst>
        </xdr:cNvPr>
        <xdr:cNvSpPr txBox="1"/>
      </xdr:nvSpPr>
      <xdr:spPr>
        <a:xfrm>
          <a:off x="14389744" y="586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168292</xdr:rowOff>
    </xdr:from>
    <xdr:ext cx="405111" cy="259045"/>
    <xdr:sp macro="" textlink="">
      <xdr:nvSpPr>
        <xdr:cNvPr id="447" name="n_3mainValue【一般廃棄物処理施設】&#10;有形固定資産減価償却率">
          <a:extLst>
            <a:ext uri="{FF2B5EF4-FFF2-40B4-BE49-F238E27FC236}">
              <a16:creationId xmlns:a16="http://schemas.microsoft.com/office/drawing/2014/main" id="{4C8EBC9F-C00B-45EC-828D-AD5069E41DE4}"/>
            </a:ext>
          </a:extLst>
        </xdr:cNvPr>
        <xdr:cNvSpPr txBox="1"/>
      </xdr:nvSpPr>
      <xdr:spPr>
        <a:xfrm>
          <a:off x="13500744" y="5997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69232</xdr:rowOff>
    </xdr:from>
    <xdr:ext cx="405111" cy="259045"/>
    <xdr:sp macro="" textlink="">
      <xdr:nvSpPr>
        <xdr:cNvPr id="448" name="n_4mainValue【一般廃棄物処理施設】&#10;有形固定資産減価償却率">
          <a:extLst>
            <a:ext uri="{FF2B5EF4-FFF2-40B4-BE49-F238E27FC236}">
              <a16:creationId xmlns:a16="http://schemas.microsoft.com/office/drawing/2014/main" id="{3548949C-247F-4B2F-95F9-56AFB6F9B791}"/>
            </a:ext>
          </a:extLst>
        </xdr:cNvPr>
        <xdr:cNvSpPr txBox="1"/>
      </xdr:nvSpPr>
      <xdr:spPr>
        <a:xfrm>
          <a:off x="12611744" y="589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9" name="正方形/長方形 448">
          <a:extLst>
            <a:ext uri="{FF2B5EF4-FFF2-40B4-BE49-F238E27FC236}">
              <a16:creationId xmlns:a16="http://schemas.microsoft.com/office/drawing/2014/main" id="{41995405-C976-4AA4-B8C4-1F98C65DED6B}"/>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0" name="正方形/長方形 449">
          <a:extLst>
            <a:ext uri="{FF2B5EF4-FFF2-40B4-BE49-F238E27FC236}">
              <a16:creationId xmlns:a16="http://schemas.microsoft.com/office/drawing/2014/main" id="{8F482A6F-1CB2-4E72-B63E-033B00F24309}"/>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1" name="正方形/長方形 450">
          <a:extLst>
            <a:ext uri="{FF2B5EF4-FFF2-40B4-BE49-F238E27FC236}">
              <a16:creationId xmlns:a16="http://schemas.microsoft.com/office/drawing/2014/main" id="{029F252A-BFBC-4DB5-A1C1-C23B2DA4E7AD}"/>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2" name="正方形/長方形 451">
          <a:extLst>
            <a:ext uri="{FF2B5EF4-FFF2-40B4-BE49-F238E27FC236}">
              <a16:creationId xmlns:a16="http://schemas.microsoft.com/office/drawing/2014/main" id="{0C3FAF82-2C64-4191-9E6E-8F9F553AB56E}"/>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3" name="正方形/長方形 452">
          <a:extLst>
            <a:ext uri="{FF2B5EF4-FFF2-40B4-BE49-F238E27FC236}">
              <a16:creationId xmlns:a16="http://schemas.microsoft.com/office/drawing/2014/main" id="{1BFB346C-88D3-47DC-A117-BA0876BF6B93}"/>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4" name="正方形/長方形 453">
          <a:extLst>
            <a:ext uri="{FF2B5EF4-FFF2-40B4-BE49-F238E27FC236}">
              <a16:creationId xmlns:a16="http://schemas.microsoft.com/office/drawing/2014/main" id="{1D2BBC61-8161-4197-95DD-0198A8297324}"/>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5" name="正方形/長方形 454">
          <a:extLst>
            <a:ext uri="{FF2B5EF4-FFF2-40B4-BE49-F238E27FC236}">
              <a16:creationId xmlns:a16="http://schemas.microsoft.com/office/drawing/2014/main" id="{AAEF198A-D1E6-4D1B-97C4-0948C6098A28}"/>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6" name="正方形/長方形 455">
          <a:extLst>
            <a:ext uri="{FF2B5EF4-FFF2-40B4-BE49-F238E27FC236}">
              <a16:creationId xmlns:a16="http://schemas.microsoft.com/office/drawing/2014/main" id="{292E0C0C-1CAF-4423-9E46-88FEFCE1D584}"/>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7" name="テキスト ボックス 456">
          <a:extLst>
            <a:ext uri="{FF2B5EF4-FFF2-40B4-BE49-F238E27FC236}">
              <a16:creationId xmlns:a16="http://schemas.microsoft.com/office/drawing/2014/main" id="{23076319-161A-4649-8F39-C90B2895F9B6}"/>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8" name="直線コネクタ 457">
          <a:extLst>
            <a:ext uri="{FF2B5EF4-FFF2-40B4-BE49-F238E27FC236}">
              <a16:creationId xmlns:a16="http://schemas.microsoft.com/office/drawing/2014/main" id="{40ECC6BF-1A34-4338-8902-9E182A8C3F5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59" name="直線コネクタ 458">
          <a:extLst>
            <a:ext uri="{FF2B5EF4-FFF2-40B4-BE49-F238E27FC236}">
              <a16:creationId xmlns:a16="http://schemas.microsoft.com/office/drawing/2014/main" id="{016161B0-9D4D-48AF-9130-FBF253BFC131}"/>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60" name="テキスト ボックス 459">
          <a:extLst>
            <a:ext uri="{FF2B5EF4-FFF2-40B4-BE49-F238E27FC236}">
              <a16:creationId xmlns:a16="http://schemas.microsoft.com/office/drawing/2014/main" id="{183317B2-2827-439B-9E2B-2A3B6F3E93E6}"/>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1" name="直線コネクタ 460">
          <a:extLst>
            <a:ext uri="{FF2B5EF4-FFF2-40B4-BE49-F238E27FC236}">
              <a16:creationId xmlns:a16="http://schemas.microsoft.com/office/drawing/2014/main" id="{E2088301-E2A3-4389-9F48-7D4DBA16DE69}"/>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62" name="テキスト ボックス 461">
          <a:extLst>
            <a:ext uri="{FF2B5EF4-FFF2-40B4-BE49-F238E27FC236}">
              <a16:creationId xmlns:a16="http://schemas.microsoft.com/office/drawing/2014/main" id="{51BF72AA-36EE-4963-8966-A7BB85B0424F}"/>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3" name="直線コネクタ 462">
          <a:extLst>
            <a:ext uri="{FF2B5EF4-FFF2-40B4-BE49-F238E27FC236}">
              <a16:creationId xmlns:a16="http://schemas.microsoft.com/office/drawing/2014/main" id="{EBC17179-6D1A-4FBD-86CD-85A745CACC9F}"/>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64" name="テキスト ボックス 463">
          <a:extLst>
            <a:ext uri="{FF2B5EF4-FFF2-40B4-BE49-F238E27FC236}">
              <a16:creationId xmlns:a16="http://schemas.microsoft.com/office/drawing/2014/main" id="{A545EE98-C6E8-42EF-B303-3D959ECC151D}"/>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5" name="直線コネクタ 464">
          <a:extLst>
            <a:ext uri="{FF2B5EF4-FFF2-40B4-BE49-F238E27FC236}">
              <a16:creationId xmlns:a16="http://schemas.microsoft.com/office/drawing/2014/main" id="{3E5146C6-33E7-447E-A6FD-208A33B9F79C}"/>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66" name="テキスト ボックス 465">
          <a:extLst>
            <a:ext uri="{FF2B5EF4-FFF2-40B4-BE49-F238E27FC236}">
              <a16:creationId xmlns:a16="http://schemas.microsoft.com/office/drawing/2014/main" id="{F96EA4B5-6490-4CCC-A778-0300AB6116DD}"/>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7" name="直線コネクタ 466">
          <a:extLst>
            <a:ext uri="{FF2B5EF4-FFF2-40B4-BE49-F238E27FC236}">
              <a16:creationId xmlns:a16="http://schemas.microsoft.com/office/drawing/2014/main" id="{9E723920-666F-49F8-91C3-7CC6C3AA463B}"/>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68" name="テキスト ボックス 467">
          <a:extLst>
            <a:ext uri="{FF2B5EF4-FFF2-40B4-BE49-F238E27FC236}">
              <a16:creationId xmlns:a16="http://schemas.microsoft.com/office/drawing/2014/main" id="{5D33366B-9F1C-41A1-B4F0-DF65D9C66248}"/>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9" name="直線コネクタ 468">
          <a:extLst>
            <a:ext uri="{FF2B5EF4-FFF2-40B4-BE49-F238E27FC236}">
              <a16:creationId xmlns:a16="http://schemas.microsoft.com/office/drawing/2014/main" id="{4B631FC4-38B9-443B-8DA4-8FFF08503308}"/>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0" name="テキスト ボックス 469">
          <a:extLst>
            <a:ext uri="{FF2B5EF4-FFF2-40B4-BE49-F238E27FC236}">
              <a16:creationId xmlns:a16="http://schemas.microsoft.com/office/drawing/2014/main" id="{A4F5AE5F-26BD-4D3F-9958-596D137EE678}"/>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1" name="【一般廃棄物処理施設】&#10;一人当たり有形固定資産（償却資産）額グラフ枠">
          <a:extLst>
            <a:ext uri="{FF2B5EF4-FFF2-40B4-BE49-F238E27FC236}">
              <a16:creationId xmlns:a16="http://schemas.microsoft.com/office/drawing/2014/main" id="{C8AD5112-E70E-4DD7-AA7A-3E550067EE7E}"/>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51694</xdr:rowOff>
    </xdr:from>
    <xdr:to>
      <xdr:col>116</xdr:col>
      <xdr:colOff>62864</xdr:colOff>
      <xdr:row>42</xdr:row>
      <xdr:rowOff>28141</xdr:rowOff>
    </xdr:to>
    <xdr:cxnSp macro="">
      <xdr:nvCxnSpPr>
        <xdr:cNvPr id="472" name="直線コネクタ 471">
          <a:extLst>
            <a:ext uri="{FF2B5EF4-FFF2-40B4-BE49-F238E27FC236}">
              <a16:creationId xmlns:a16="http://schemas.microsoft.com/office/drawing/2014/main" id="{AB8A93ED-9B68-4E49-8C34-B031D983E07E}"/>
            </a:ext>
          </a:extLst>
        </xdr:cNvPr>
        <xdr:cNvCxnSpPr/>
      </xdr:nvCxnSpPr>
      <xdr:spPr>
        <a:xfrm flipV="1">
          <a:off x="22160864" y="5880994"/>
          <a:ext cx="0" cy="1348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31968</xdr:rowOff>
    </xdr:from>
    <xdr:ext cx="469744" cy="259045"/>
    <xdr:sp macro="" textlink="">
      <xdr:nvSpPr>
        <xdr:cNvPr id="473" name="【一般廃棄物処理施設】&#10;一人当たり有形固定資産（償却資産）額最小値テキスト">
          <a:extLst>
            <a:ext uri="{FF2B5EF4-FFF2-40B4-BE49-F238E27FC236}">
              <a16:creationId xmlns:a16="http://schemas.microsoft.com/office/drawing/2014/main" id="{1410CEF4-CAD9-42B9-8EC9-7B29B13C1024}"/>
            </a:ext>
          </a:extLst>
        </xdr:cNvPr>
        <xdr:cNvSpPr txBox="1"/>
      </xdr:nvSpPr>
      <xdr:spPr>
        <a:xfrm>
          <a:off x="22199600" y="7232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28141</xdr:rowOff>
    </xdr:from>
    <xdr:to>
      <xdr:col>116</xdr:col>
      <xdr:colOff>152400</xdr:colOff>
      <xdr:row>42</xdr:row>
      <xdr:rowOff>28141</xdr:rowOff>
    </xdr:to>
    <xdr:cxnSp macro="">
      <xdr:nvCxnSpPr>
        <xdr:cNvPr id="474" name="直線コネクタ 473">
          <a:extLst>
            <a:ext uri="{FF2B5EF4-FFF2-40B4-BE49-F238E27FC236}">
              <a16:creationId xmlns:a16="http://schemas.microsoft.com/office/drawing/2014/main" id="{D7CAD0C1-817F-4985-B1E9-FF4FE5DF2525}"/>
            </a:ext>
          </a:extLst>
        </xdr:cNvPr>
        <xdr:cNvCxnSpPr/>
      </xdr:nvCxnSpPr>
      <xdr:spPr>
        <a:xfrm>
          <a:off x="22072600" y="7229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169821</xdr:rowOff>
    </xdr:from>
    <xdr:ext cx="599010" cy="259045"/>
    <xdr:sp macro="" textlink="">
      <xdr:nvSpPr>
        <xdr:cNvPr id="475" name="【一般廃棄物処理施設】&#10;一人当たり有形固定資産（償却資産）額最大値テキスト">
          <a:extLst>
            <a:ext uri="{FF2B5EF4-FFF2-40B4-BE49-F238E27FC236}">
              <a16:creationId xmlns:a16="http://schemas.microsoft.com/office/drawing/2014/main" id="{9BA8EE22-0201-467A-9A61-C0C33D652DBA}"/>
            </a:ext>
          </a:extLst>
        </xdr:cNvPr>
        <xdr:cNvSpPr txBox="1"/>
      </xdr:nvSpPr>
      <xdr:spPr>
        <a:xfrm>
          <a:off x="22199600" y="5656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51694</xdr:rowOff>
    </xdr:from>
    <xdr:to>
      <xdr:col>116</xdr:col>
      <xdr:colOff>152400</xdr:colOff>
      <xdr:row>34</xdr:row>
      <xdr:rowOff>51694</xdr:rowOff>
    </xdr:to>
    <xdr:cxnSp macro="">
      <xdr:nvCxnSpPr>
        <xdr:cNvPr id="476" name="直線コネクタ 475">
          <a:extLst>
            <a:ext uri="{FF2B5EF4-FFF2-40B4-BE49-F238E27FC236}">
              <a16:creationId xmlns:a16="http://schemas.microsoft.com/office/drawing/2014/main" id="{2CA88832-BEDC-4B6D-92A3-BBD6D84DEDA4}"/>
            </a:ext>
          </a:extLst>
        </xdr:cNvPr>
        <xdr:cNvCxnSpPr/>
      </xdr:nvCxnSpPr>
      <xdr:spPr>
        <a:xfrm>
          <a:off x="22072600" y="5880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127244</xdr:rowOff>
    </xdr:from>
    <xdr:ext cx="599010" cy="259045"/>
    <xdr:sp macro="" textlink="">
      <xdr:nvSpPr>
        <xdr:cNvPr id="477" name="【一般廃棄物処理施設】&#10;一人当たり有形固定資産（償却資産）額平均値テキスト">
          <a:extLst>
            <a:ext uri="{FF2B5EF4-FFF2-40B4-BE49-F238E27FC236}">
              <a16:creationId xmlns:a16="http://schemas.microsoft.com/office/drawing/2014/main" id="{033B9A60-F384-42A3-BE87-5207855BBAB0}"/>
            </a:ext>
          </a:extLst>
        </xdr:cNvPr>
        <xdr:cNvSpPr txBox="1"/>
      </xdr:nvSpPr>
      <xdr:spPr>
        <a:xfrm>
          <a:off x="22199600" y="66423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148817</xdr:rowOff>
    </xdr:from>
    <xdr:to>
      <xdr:col>116</xdr:col>
      <xdr:colOff>114300</xdr:colOff>
      <xdr:row>39</xdr:row>
      <xdr:rowOff>78967</xdr:rowOff>
    </xdr:to>
    <xdr:sp macro="" textlink="">
      <xdr:nvSpPr>
        <xdr:cNvPr id="478" name="フローチャート: 判断 477">
          <a:extLst>
            <a:ext uri="{FF2B5EF4-FFF2-40B4-BE49-F238E27FC236}">
              <a16:creationId xmlns:a16="http://schemas.microsoft.com/office/drawing/2014/main" id="{62AAA3D2-E185-4336-A8F3-661B607DBF11}"/>
            </a:ext>
          </a:extLst>
        </xdr:cNvPr>
        <xdr:cNvSpPr/>
      </xdr:nvSpPr>
      <xdr:spPr>
        <a:xfrm>
          <a:off x="22110700" y="666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31538</xdr:rowOff>
    </xdr:from>
    <xdr:to>
      <xdr:col>112</xdr:col>
      <xdr:colOff>38100</xdr:colOff>
      <xdr:row>39</xdr:row>
      <xdr:rowOff>133138</xdr:rowOff>
    </xdr:to>
    <xdr:sp macro="" textlink="">
      <xdr:nvSpPr>
        <xdr:cNvPr id="479" name="フローチャート: 判断 478">
          <a:extLst>
            <a:ext uri="{FF2B5EF4-FFF2-40B4-BE49-F238E27FC236}">
              <a16:creationId xmlns:a16="http://schemas.microsoft.com/office/drawing/2014/main" id="{392BEE31-4B9D-4A08-ABDD-65DF855EFABA}"/>
            </a:ext>
          </a:extLst>
        </xdr:cNvPr>
        <xdr:cNvSpPr/>
      </xdr:nvSpPr>
      <xdr:spPr>
        <a:xfrm>
          <a:off x="21272500" y="6718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39447</xdr:rowOff>
    </xdr:from>
    <xdr:to>
      <xdr:col>107</xdr:col>
      <xdr:colOff>101600</xdr:colOff>
      <xdr:row>39</xdr:row>
      <xdr:rowOff>141047</xdr:rowOff>
    </xdr:to>
    <xdr:sp macro="" textlink="">
      <xdr:nvSpPr>
        <xdr:cNvPr id="480" name="フローチャート: 判断 479">
          <a:extLst>
            <a:ext uri="{FF2B5EF4-FFF2-40B4-BE49-F238E27FC236}">
              <a16:creationId xmlns:a16="http://schemas.microsoft.com/office/drawing/2014/main" id="{3CDCCD13-0FA6-46E5-BE4C-AEFA157E79F9}"/>
            </a:ext>
          </a:extLst>
        </xdr:cNvPr>
        <xdr:cNvSpPr/>
      </xdr:nvSpPr>
      <xdr:spPr>
        <a:xfrm>
          <a:off x="20383500" y="672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63797</xdr:rowOff>
    </xdr:from>
    <xdr:to>
      <xdr:col>102</xdr:col>
      <xdr:colOff>165100</xdr:colOff>
      <xdr:row>39</xdr:row>
      <xdr:rowOff>165397</xdr:rowOff>
    </xdr:to>
    <xdr:sp macro="" textlink="">
      <xdr:nvSpPr>
        <xdr:cNvPr id="481" name="フローチャート: 判断 480">
          <a:extLst>
            <a:ext uri="{FF2B5EF4-FFF2-40B4-BE49-F238E27FC236}">
              <a16:creationId xmlns:a16="http://schemas.microsoft.com/office/drawing/2014/main" id="{57BC38ED-2417-4614-A1A5-7835F72D4875}"/>
            </a:ext>
          </a:extLst>
        </xdr:cNvPr>
        <xdr:cNvSpPr/>
      </xdr:nvSpPr>
      <xdr:spPr>
        <a:xfrm>
          <a:off x="19494500" y="6750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105742</xdr:rowOff>
    </xdr:from>
    <xdr:to>
      <xdr:col>98</xdr:col>
      <xdr:colOff>38100</xdr:colOff>
      <xdr:row>40</xdr:row>
      <xdr:rowOff>35892</xdr:rowOff>
    </xdr:to>
    <xdr:sp macro="" textlink="">
      <xdr:nvSpPr>
        <xdr:cNvPr id="482" name="フローチャート: 判断 481">
          <a:extLst>
            <a:ext uri="{FF2B5EF4-FFF2-40B4-BE49-F238E27FC236}">
              <a16:creationId xmlns:a16="http://schemas.microsoft.com/office/drawing/2014/main" id="{1F4D1658-1ADF-4FAC-A913-2BDA575D6EE6}"/>
            </a:ext>
          </a:extLst>
        </xdr:cNvPr>
        <xdr:cNvSpPr/>
      </xdr:nvSpPr>
      <xdr:spPr>
        <a:xfrm>
          <a:off x="18605500" y="6792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id="{9E806C90-8F9C-4564-833E-6B9BEC5C8A33}"/>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A2E62C66-B334-4263-A76F-61ECF7807061}"/>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EDF4D8C5-9BB9-4EAF-B82D-C1E2651AF236}"/>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2563E9A7-6CF1-4CF2-9E13-DE36F89A2A32}"/>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A84A2A0D-464C-4AC3-B66E-CC0142233E25}"/>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129242</xdr:rowOff>
    </xdr:from>
    <xdr:to>
      <xdr:col>116</xdr:col>
      <xdr:colOff>114300</xdr:colOff>
      <xdr:row>35</xdr:row>
      <xdr:rowOff>59392</xdr:rowOff>
    </xdr:to>
    <xdr:sp macro="" textlink="">
      <xdr:nvSpPr>
        <xdr:cNvPr id="488" name="楕円 487">
          <a:extLst>
            <a:ext uri="{FF2B5EF4-FFF2-40B4-BE49-F238E27FC236}">
              <a16:creationId xmlns:a16="http://schemas.microsoft.com/office/drawing/2014/main" id="{BAD74BB1-65F7-419E-BA08-AF617304B33D}"/>
            </a:ext>
          </a:extLst>
        </xdr:cNvPr>
        <xdr:cNvSpPr/>
      </xdr:nvSpPr>
      <xdr:spPr>
        <a:xfrm>
          <a:off x="22110700" y="5958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33</xdr:row>
      <xdr:rowOff>152119</xdr:rowOff>
    </xdr:from>
    <xdr:ext cx="599010" cy="259045"/>
    <xdr:sp macro="" textlink="">
      <xdr:nvSpPr>
        <xdr:cNvPr id="489" name="【一般廃棄物処理施設】&#10;一人当たり有形固定資産（償却資産）額該当値テキスト">
          <a:extLst>
            <a:ext uri="{FF2B5EF4-FFF2-40B4-BE49-F238E27FC236}">
              <a16:creationId xmlns:a16="http://schemas.microsoft.com/office/drawing/2014/main" id="{665EB5DB-91F9-47CE-B3E4-DFB3037B43F3}"/>
            </a:ext>
          </a:extLst>
        </xdr:cNvPr>
        <xdr:cNvSpPr txBox="1"/>
      </xdr:nvSpPr>
      <xdr:spPr>
        <a:xfrm>
          <a:off x="22199600" y="5809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52596</xdr:rowOff>
    </xdr:from>
    <xdr:to>
      <xdr:col>112</xdr:col>
      <xdr:colOff>38100</xdr:colOff>
      <xdr:row>36</xdr:row>
      <xdr:rowOff>154196</xdr:rowOff>
    </xdr:to>
    <xdr:sp macro="" textlink="">
      <xdr:nvSpPr>
        <xdr:cNvPr id="490" name="楕円 489">
          <a:extLst>
            <a:ext uri="{FF2B5EF4-FFF2-40B4-BE49-F238E27FC236}">
              <a16:creationId xmlns:a16="http://schemas.microsoft.com/office/drawing/2014/main" id="{108FF00B-45A3-4357-87BC-A6D4FCEA38F5}"/>
            </a:ext>
          </a:extLst>
        </xdr:cNvPr>
        <xdr:cNvSpPr/>
      </xdr:nvSpPr>
      <xdr:spPr>
        <a:xfrm>
          <a:off x="21272500" y="6224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8592</xdr:rowOff>
    </xdr:from>
    <xdr:to>
      <xdr:col>116</xdr:col>
      <xdr:colOff>63500</xdr:colOff>
      <xdr:row>36</xdr:row>
      <xdr:rowOff>103396</xdr:rowOff>
    </xdr:to>
    <xdr:cxnSp macro="">
      <xdr:nvCxnSpPr>
        <xdr:cNvPr id="491" name="直線コネクタ 490">
          <a:extLst>
            <a:ext uri="{FF2B5EF4-FFF2-40B4-BE49-F238E27FC236}">
              <a16:creationId xmlns:a16="http://schemas.microsoft.com/office/drawing/2014/main" id="{6EDE37D0-E2D9-4373-95D9-90E0B28B4E28}"/>
            </a:ext>
          </a:extLst>
        </xdr:cNvPr>
        <xdr:cNvCxnSpPr/>
      </xdr:nvCxnSpPr>
      <xdr:spPr>
        <a:xfrm flipV="1">
          <a:off x="21323300" y="6009342"/>
          <a:ext cx="838200" cy="266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76290</xdr:rowOff>
    </xdr:from>
    <xdr:to>
      <xdr:col>107</xdr:col>
      <xdr:colOff>101600</xdr:colOff>
      <xdr:row>37</xdr:row>
      <xdr:rowOff>6440</xdr:rowOff>
    </xdr:to>
    <xdr:sp macro="" textlink="">
      <xdr:nvSpPr>
        <xdr:cNvPr id="492" name="楕円 491">
          <a:extLst>
            <a:ext uri="{FF2B5EF4-FFF2-40B4-BE49-F238E27FC236}">
              <a16:creationId xmlns:a16="http://schemas.microsoft.com/office/drawing/2014/main" id="{09BC1AFD-EE2C-4FAC-A3E7-25523F2B05A4}"/>
            </a:ext>
          </a:extLst>
        </xdr:cNvPr>
        <xdr:cNvSpPr/>
      </xdr:nvSpPr>
      <xdr:spPr>
        <a:xfrm>
          <a:off x="20383500" y="6248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103396</xdr:rowOff>
    </xdr:from>
    <xdr:to>
      <xdr:col>111</xdr:col>
      <xdr:colOff>177800</xdr:colOff>
      <xdr:row>36</xdr:row>
      <xdr:rowOff>127090</xdr:rowOff>
    </xdr:to>
    <xdr:cxnSp macro="">
      <xdr:nvCxnSpPr>
        <xdr:cNvPr id="493" name="直線コネクタ 492">
          <a:extLst>
            <a:ext uri="{FF2B5EF4-FFF2-40B4-BE49-F238E27FC236}">
              <a16:creationId xmlns:a16="http://schemas.microsoft.com/office/drawing/2014/main" id="{F611653A-3E25-4602-AC32-B9EE6654C6EF}"/>
            </a:ext>
          </a:extLst>
        </xdr:cNvPr>
        <xdr:cNvCxnSpPr/>
      </xdr:nvCxnSpPr>
      <xdr:spPr>
        <a:xfrm flipV="1">
          <a:off x="20434300" y="6275596"/>
          <a:ext cx="889000" cy="23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99756</xdr:rowOff>
    </xdr:from>
    <xdr:to>
      <xdr:col>102</xdr:col>
      <xdr:colOff>165100</xdr:colOff>
      <xdr:row>38</xdr:row>
      <xdr:rowOff>29906</xdr:rowOff>
    </xdr:to>
    <xdr:sp macro="" textlink="">
      <xdr:nvSpPr>
        <xdr:cNvPr id="494" name="楕円 493">
          <a:extLst>
            <a:ext uri="{FF2B5EF4-FFF2-40B4-BE49-F238E27FC236}">
              <a16:creationId xmlns:a16="http://schemas.microsoft.com/office/drawing/2014/main" id="{A474D443-368F-440C-9154-2F2BD0956E53}"/>
            </a:ext>
          </a:extLst>
        </xdr:cNvPr>
        <xdr:cNvSpPr/>
      </xdr:nvSpPr>
      <xdr:spPr>
        <a:xfrm>
          <a:off x="19494500" y="6443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127090</xdr:rowOff>
    </xdr:from>
    <xdr:to>
      <xdr:col>107</xdr:col>
      <xdr:colOff>50800</xdr:colOff>
      <xdr:row>37</xdr:row>
      <xdr:rowOff>150556</xdr:rowOff>
    </xdr:to>
    <xdr:cxnSp macro="">
      <xdr:nvCxnSpPr>
        <xdr:cNvPr id="495" name="直線コネクタ 494">
          <a:extLst>
            <a:ext uri="{FF2B5EF4-FFF2-40B4-BE49-F238E27FC236}">
              <a16:creationId xmlns:a16="http://schemas.microsoft.com/office/drawing/2014/main" id="{02CD2EAD-B25A-40F8-8BB4-1FF20E5038B9}"/>
            </a:ext>
          </a:extLst>
        </xdr:cNvPr>
        <xdr:cNvCxnSpPr/>
      </xdr:nvCxnSpPr>
      <xdr:spPr>
        <a:xfrm flipV="1">
          <a:off x="19545300" y="6299290"/>
          <a:ext cx="889000" cy="194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91386</xdr:rowOff>
    </xdr:from>
    <xdr:to>
      <xdr:col>98</xdr:col>
      <xdr:colOff>38100</xdr:colOff>
      <xdr:row>38</xdr:row>
      <xdr:rowOff>21535</xdr:rowOff>
    </xdr:to>
    <xdr:sp macro="" textlink="">
      <xdr:nvSpPr>
        <xdr:cNvPr id="496" name="楕円 495">
          <a:extLst>
            <a:ext uri="{FF2B5EF4-FFF2-40B4-BE49-F238E27FC236}">
              <a16:creationId xmlns:a16="http://schemas.microsoft.com/office/drawing/2014/main" id="{45C7567F-E54D-420B-B136-CCFCB67ECCE3}"/>
            </a:ext>
          </a:extLst>
        </xdr:cNvPr>
        <xdr:cNvSpPr/>
      </xdr:nvSpPr>
      <xdr:spPr>
        <a:xfrm>
          <a:off x="18605500" y="64350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142186</xdr:rowOff>
    </xdr:from>
    <xdr:to>
      <xdr:col>102</xdr:col>
      <xdr:colOff>114300</xdr:colOff>
      <xdr:row>37</xdr:row>
      <xdr:rowOff>150556</xdr:rowOff>
    </xdr:to>
    <xdr:cxnSp macro="">
      <xdr:nvCxnSpPr>
        <xdr:cNvPr id="497" name="直線コネクタ 496">
          <a:extLst>
            <a:ext uri="{FF2B5EF4-FFF2-40B4-BE49-F238E27FC236}">
              <a16:creationId xmlns:a16="http://schemas.microsoft.com/office/drawing/2014/main" id="{A9435CB9-5856-4016-9A90-33B1A607299D}"/>
            </a:ext>
          </a:extLst>
        </xdr:cNvPr>
        <xdr:cNvCxnSpPr/>
      </xdr:nvCxnSpPr>
      <xdr:spPr>
        <a:xfrm>
          <a:off x="18656300" y="6485836"/>
          <a:ext cx="889000" cy="8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124265</xdr:rowOff>
    </xdr:from>
    <xdr:ext cx="599010" cy="259045"/>
    <xdr:sp macro="" textlink="">
      <xdr:nvSpPr>
        <xdr:cNvPr id="498" name="n_1aveValue【一般廃棄物処理施設】&#10;一人当たり有形固定資産（償却資産）額">
          <a:extLst>
            <a:ext uri="{FF2B5EF4-FFF2-40B4-BE49-F238E27FC236}">
              <a16:creationId xmlns:a16="http://schemas.microsoft.com/office/drawing/2014/main" id="{A6322F21-11E1-4570-8CAD-DAA81AD09923}"/>
            </a:ext>
          </a:extLst>
        </xdr:cNvPr>
        <xdr:cNvSpPr txBox="1"/>
      </xdr:nvSpPr>
      <xdr:spPr>
        <a:xfrm>
          <a:off x="21011095" y="6810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132174</xdr:rowOff>
    </xdr:from>
    <xdr:ext cx="599010" cy="259045"/>
    <xdr:sp macro="" textlink="">
      <xdr:nvSpPr>
        <xdr:cNvPr id="499" name="n_2aveValue【一般廃棄物処理施設】&#10;一人当たり有形固定資産（償却資産）額">
          <a:extLst>
            <a:ext uri="{FF2B5EF4-FFF2-40B4-BE49-F238E27FC236}">
              <a16:creationId xmlns:a16="http://schemas.microsoft.com/office/drawing/2014/main" id="{C3C95D1F-D730-4EDE-A389-586F6BB08031}"/>
            </a:ext>
          </a:extLst>
        </xdr:cNvPr>
        <xdr:cNvSpPr txBox="1"/>
      </xdr:nvSpPr>
      <xdr:spPr>
        <a:xfrm>
          <a:off x="20134795" y="6818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156524</xdr:rowOff>
    </xdr:from>
    <xdr:ext cx="599010" cy="259045"/>
    <xdr:sp macro="" textlink="">
      <xdr:nvSpPr>
        <xdr:cNvPr id="500" name="n_3aveValue【一般廃棄物処理施設】&#10;一人当たり有形固定資産（償却資産）額">
          <a:extLst>
            <a:ext uri="{FF2B5EF4-FFF2-40B4-BE49-F238E27FC236}">
              <a16:creationId xmlns:a16="http://schemas.microsoft.com/office/drawing/2014/main" id="{8A4BB331-B4B1-4BD8-B679-7CC37EBDEBE4}"/>
            </a:ext>
          </a:extLst>
        </xdr:cNvPr>
        <xdr:cNvSpPr txBox="1"/>
      </xdr:nvSpPr>
      <xdr:spPr>
        <a:xfrm>
          <a:off x="19245795" y="6843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40</xdr:row>
      <xdr:rowOff>27019</xdr:rowOff>
    </xdr:from>
    <xdr:ext cx="599010" cy="259045"/>
    <xdr:sp macro="" textlink="">
      <xdr:nvSpPr>
        <xdr:cNvPr id="501" name="n_4aveValue【一般廃棄物処理施設】&#10;一人当たり有形固定資産（償却資産）額">
          <a:extLst>
            <a:ext uri="{FF2B5EF4-FFF2-40B4-BE49-F238E27FC236}">
              <a16:creationId xmlns:a16="http://schemas.microsoft.com/office/drawing/2014/main" id="{862E87AE-B396-4C67-B393-0AB47469B714}"/>
            </a:ext>
          </a:extLst>
        </xdr:cNvPr>
        <xdr:cNvSpPr txBox="1"/>
      </xdr:nvSpPr>
      <xdr:spPr>
        <a:xfrm>
          <a:off x="18356795" y="6885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34</xdr:row>
      <xdr:rowOff>170723</xdr:rowOff>
    </xdr:from>
    <xdr:ext cx="599010" cy="259045"/>
    <xdr:sp macro="" textlink="">
      <xdr:nvSpPr>
        <xdr:cNvPr id="502" name="n_1mainValue【一般廃棄物処理施設】&#10;一人当たり有形固定資産（償却資産）額">
          <a:extLst>
            <a:ext uri="{FF2B5EF4-FFF2-40B4-BE49-F238E27FC236}">
              <a16:creationId xmlns:a16="http://schemas.microsoft.com/office/drawing/2014/main" id="{7411BBA1-6936-4183-9592-5675F3A17E07}"/>
            </a:ext>
          </a:extLst>
        </xdr:cNvPr>
        <xdr:cNvSpPr txBox="1"/>
      </xdr:nvSpPr>
      <xdr:spPr>
        <a:xfrm>
          <a:off x="21011095" y="6000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35</xdr:row>
      <xdr:rowOff>22967</xdr:rowOff>
    </xdr:from>
    <xdr:ext cx="599010" cy="259045"/>
    <xdr:sp macro="" textlink="">
      <xdr:nvSpPr>
        <xdr:cNvPr id="503" name="n_2mainValue【一般廃棄物処理施設】&#10;一人当たり有形固定資産（償却資産）額">
          <a:extLst>
            <a:ext uri="{FF2B5EF4-FFF2-40B4-BE49-F238E27FC236}">
              <a16:creationId xmlns:a16="http://schemas.microsoft.com/office/drawing/2014/main" id="{8E43322D-C4F6-40AD-8FC4-4192F8B5B0AC}"/>
            </a:ext>
          </a:extLst>
        </xdr:cNvPr>
        <xdr:cNvSpPr txBox="1"/>
      </xdr:nvSpPr>
      <xdr:spPr>
        <a:xfrm>
          <a:off x="20134795" y="6023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36</xdr:row>
      <xdr:rowOff>46433</xdr:rowOff>
    </xdr:from>
    <xdr:ext cx="599010" cy="259045"/>
    <xdr:sp macro="" textlink="">
      <xdr:nvSpPr>
        <xdr:cNvPr id="504" name="n_3mainValue【一般廃棄物処理施設】&#10;一人当たり有形固定資産（償却資産）額">
          <a:extLst>
            <a:ext uri="{FF2B5EF4-FFF2-40B4-BE49-F238E27FC236}">
              <a16:creationId xmlns:a16="http://schemas.microsoft.com/office/drawing/2014/main" id="{AB996F89-F6C1-46C3-8572-8C63B7BE55D1}"/>
            </a:ext>
          </a:extLst>
        </xdr:cNvPr>
        <xdr:cNvSpPr txBox="1"/>
      </xdr:nvSpPr>
      <xdr:spPr>
        <a:xfrm>
          <a:off x="19245795" y="6218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36</xdr:row>
      <xdr:rowOff>38063</xdr:rowOff>
    </xdr:from>
    <xdr:ext cx="599010" cy="259045"/>
    <xdr:sp macro="" textlink="">
      <xdr:nvSpPr>
        <xdr:cNvPr id="505" name="n_4mainValue【一般廃棄物処理施設】&#10;一人当たり有形固定資産（償却資産）額">
          <a:extLst>
            <a:ext uri="{FF2B5EF4-FFF2-40B4-BE49-F238E27FC236}">
              <a16:creationId xmlns:a16="http://schemas.microsoft.com/office/drawing/2014/main" id="{F6AF68A6-4204-4491-8153-52F4E7D4684A}"/>
            </a:ext>
          </a:extLst>
        </xdr:cNvPr>
        <xdr:cNvSpPr txBox="1"/>
      </xdr:nvSpPr>
      <xdr:spPr>
        <a:xfrm>
          <a:off x="18356795" y="6210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6" name="正方形/長方形 505">
          <a:extLst>
            <a:ext uri="{FF2B5EF4-FFF2-40B4-BE49-F238E27FC236}">
              <a16:creationId xmlns:a16="http://schemas.microsoft.com/office/drawing/2014/main" id="{35B9C4EA-9983-43A0-9B7A-B48DE28895EA}"/>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7" name="正方形/長方形 506">
          <a:extLst>
            <a:ext uri="{FF2B5EF4-FFF2-40B4-BE49-F238E27FC236}">
              <a16:creationId xmlns:a16="http://schemas.microsoft.com/office/drawing/2014/main" id="{D1D4AB65-BA64-435E-8406-45F83A51417F}"/>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8" name="正方形/長方形 507">
          <a:extLst>
            <a:ext uri="{FF2B5EF4-FFF2-40B4-BE49-F238E27FC236}">
              <a16:creationId xmlns:a16="http://schemas.microsoft.com/office/drawing/2014/main" id="{4394240E-9BA3-428C-9A7E-82D9C57E946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9" name="正方形/長方形 508">
          <a:extLst>
            <a:ext uri="{FF2B5EF4-FFF2-40B4-BE49-F238E27FC236}">
              <a16:creationId xmlns:a16="http://schemas.microsoft.com/office/drawing/2014/main" id="{E70C8AC7-EB46-4B53-80C8-30632F7F56D9}"/>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0" name="正方形/長方形 509">
          <a:extLst>
            <a:ext uri="{FF2B5EF4-FFF2-40B4-BE49-F238E27FC236}">
              <a16:creationId xmlns:a16="http://schemas.microsoft.com/office/drawing/2014/main" id="{9EFD8A5A-5F38-4101-A608-680BCA8D4A5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1" name="正方形/長方形 510">
          <a:extLst>
            <a:ext uri="{FF2B5EF4-FFF2-40B4-BE49-F238E27FC236}">
              <a16:creationId xmlns:a16="http://schemas.microsoft.com/office/drawing/2014/main" id="{0D81C1B3-77B8-47BB-8BC9-9C74CF82AE9D}"/>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2" name="正方形/長方形 511">
          <a:extLst>
            <a:ext uri="{FF2B5EF4-FFF2-40B4-BE49-F238E27FC236}">
              <a16:creationId xmlns:a16="http://schemas.microsoft.com/office/drawing/2014/main" id="{B98C4E86-1F4E-4818-A3B8-FBA066D39DD7}"/>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3" name="正方形/長方形 512">
          <a:extLst>
            <a:ext uri="{FF2B5EF4-FFF2-40B4-BE49-F238E27FC236}">
              <a16:creationId xmlns:a16="http://schemas.microsoft.com/office/drawing/2014/main" id="{624EE6B3-5752-4A3A-9EB4-F8CAFF9B1BC6}"/>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4" name="テキスト ボックス 513">
          <a:extLst>
            <a:ext uri="{FF2B5EF4-FFF2-40B4-BE49-F238E27FC236}">
              <a16:creationId xmlns:a16="http://schemas.microsoft.com/office/drawing/2014/main" id="{1584B014-0997-438C-9CE4-CCFB5AD8B5FE}"/>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5" name="直線コネクタ 514">
          <a:extLst>
            <a:ext uri="{FF2B5EF4-FFF2-40B4-BE49-F238E27FC236}">
              <a16:creationId xmlns:a16="http://schemas.microsoft.com/office/drawing/2014/main" id="{DCFAFC9F-1BDE-47D7-8A1E-DF578A27F068}"/>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6" name="テキスト ボックス 515">
          <a:extLst>
            <a:ext uri="{FF2B5EF4-FFF2-40B4-BE49-F238E27FC236}">
              <a16:creationId xmlns:a16="http://schemas.microsoft.com/office/drawing/2014/main" id="{4E91B5DA-671C-4328-A339-6EBD30983535}"/>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7" name="直線コネクタ 516">
          <a:extLst>
            <a:ext uri="{FF2B5EF4-FFF2-40B4-BE49-F238E27FC236}">
              <a16:creationId xmlns:a16="http://schemas.microsoft.com/office/drawing/2014/main" id="{8DFBE3D7-00ED-4816-979E-2EC5EA94B7EF}"/>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18" name="テキスト ボックス 517">
          <a:extLst>
            <a:ext uri="{FF2B5EF4-FFF2-40B4-BE49-F238E27FC236}">
              <a16:creationId xmlns:a16="http://schemas.microsoft.com/office/drawing/2014/main" id="{831FBC7E-F456-40E2-8A5C-18E83F0CBEE9}"/>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19" name="直線コネクタ 518">
          <a:extLst>
            <a:ext uri="{FF2B5EF4-FFF2-40B4-BE49-F238E27FC236}">
              <a16:creationId xmlns:a16="http://schemas.microsoft.com/office/drawing/2014/main" id="{C0E297A6-9D6C-4A7C-99A4-920F629FF00E}"/>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0" name="テキスト ボックス 519">
          <a:extLst>
            <a:ext uri="{FF2B5EF4-FFF2-40B4-BE49-F238E27FC236}">
              <a16:creationId xmlns:a16="http://schemas.microsoft.com/office/drawing/2014/main" id="{78D9E09D-6CE6-41BD-AE2F-EBDCDD92FD77}"/>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1" name="直線コネクタ 520">
          <a:extLst>
            <a:ext uri="{FF2B5EF4-FFF2-40B4-BE49-F238E27FC236}">
              <a16:creationId xmlns:a16="http://schemas.microsoft.com/office/drawing/2014/main" id="{5A014AEC-C32C-45F4-A1DB-61E9A14C721C}"/>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2" name="テキスト ボックス 521">
          <a:extLst>
            <a:ext uri="{FF2B5EF4-FFF2-40B4-BE49-F238E27FC236}">
              <a16:creationId xmlns:a16="http://schemas.microsoft.com/office/drawing/2014/main" id="{3709F689-62A5-4C1C-951E-B4EF718E5974}"/>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3" name="直線コネクタ 522">
          <a:extLst>
            <a:ext uri="{FF2B5EF4-FFF2-40B4-BE49-F238E27FC236}">
              <a16:creationId xmlns:a16="http://schemas.microsoft.com/office/drawing/2014/main" id="{16D7E8CA-E069-47B9-99A8-C7F39EBC22D3}"/>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4" name="テキスト ボックス 523">
          <a:extLst>
            <a:ext uri="{FF2B5EF4-FFF2-40B4-BE49-F238E27FC236}">
              <a16:creationId xmlns:a16="http://schemas.microsoft.com/office/drawing/2014/main" id="{26029100-DA65-4675-805B-FA6BD251AB9F}"/>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5" name="直線コネクタ 524">
          <a:extLst>
            <a:ext uri="{FF2B5EF4-FFF2-40B4-BE49-F238E27FC236}">
              <a16:creationId xmlns:a16="http://schemas.microsoft.com/office/drawing/2014/main" id="{074D3638-62ED-4B3C-8089-A4EC1A6BE63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526" name="テキスト ボックス 525">
          <a:extLst>
            <a:ext uri="{FF2B5EF4-FFF2-40B4-BE49-F238E27FC236}">
              <a16:creationId xmlns:a16="http://schemas.microsoft.com/office/drawing/2014/main" id="{FEC7CCFF-50E3-4E04-A1DA-F583B12D3E3C}"/>
            </a:ext>
          </a:extLst>
        </xdr:cNvPr>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7" name="直線コネクタ 526">
          <a:extLst>
            <a:ext uri="{FF2B5EF4-FFF2-40B4-BE49-F238E27FC236}">
              <a16:creationId xmlns:a16="http://schemas.microsoft.com/office/drawing/2014/main" id="{34865E7B-1407-4D29-B03B-0CD584A2CBF9}"/>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8" name="【保健センター・保健所】&#10;有形固定資産減価償却率グラフ枠">
          <a:extLst>
            <a:ext uri="{FF2B5EF4-FFF2-40B4-BE49-F238E27FC236}">
              <a16:creationId xmlns:a16="http://schemas.microsoft.com/office/drawing/2014/main" id="{E2C595D0-3C36-4FF5-8E03-827B7A1174B1}"/>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95250</xdr:rowOff>
    </xdr:from>
    <xdr:to>
      <xdr:col>85</xdr:col>
      <xdr:colOff>126364</xdr:colOff>
      <xdr:row>62</xdr:row>
      <xdr:rowOff>165100</xdr:rowOff>
    </xdr:to>
    <xdr:cxnSp macro="">
      <xdr:nvCxnSpPr>
        <xdr:cNvPr id="529" name="直線コネクタ 528">
          <a:extLst>
            <a:ext uri="{FF2B5EF4-FFF2-40B4-BE49-F238E27FC236}">
              <a16:creationId xmlns:a16="http://schemas.microsoft.com/office/drawing/2014/main" id="{098368AC-A23A-461F-84ED-7EF43713B58C}"/>
            </a:ext>
          </a:extLst>
        </xdr:cNvPr>
        <xdr:cNvCxnSpPr/>
      </xdr:nvCxnSpPr>
      <xdr:spPr>
        <a:xfrm flipV="1">
          <a:off x="16318864" y="952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168927</xdr:rowOff>
    </xdr:from>
    <xdr:ext cx="469744" cy="259045"/>
    <xdr:sp macro="" textlink="">
      <xdr:nvSpPr>
        <xdr:cNvPr id="530" name="【保健センター・保健所】&#10;有形固定資産減価償却率最小値テキスト">
          <a:extLst>
            <a:ext uri="{FF2B5EF4-FFF2-40B4-BE49-F238E27FC236}">
              <a16:creationId xmlns:a16="http://schemas.microsoft.com/office/drawing/2014/main" id="{AA188E09-8C08-40FB-A2AE-F9BCAE0F1ED5}"/>
            </a:ext>
          </a:extLst>
        </xdr:cNvPr>
        <xdr:cNvSpPr txBox="1"/>
      </xdr:nvSpPr>
      <xdr:spPr>
        <a:xfrm>
          <a:off x="16357600" y="1079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165100</xdr:rowOff>
    </xdr:from>
    <xdr:to>
      <xdr:col>86</xdr:col>
      <xdr:colOff>25400</xdr:colOff>
      <xdr:row>62</xdr:row>
      <xdr:rowOff>165100</xdr:rowOff>
    </xdr:to>
    <xdr:cxnSp macro="">
      <xdr:nvCxnSpPr>
        <xdr:cNvPr id="531" name="直線コネクタ 530">
          <a:extLst>
            <a:ext uri="{FF2B5EF4-FFF2-40B4-BE49-F238E27FC236}">
              <a16:creationId xmlns:a16="http://schemas.microsoft.com/office/drawing/2014/main" id="{6C67150D-846A-4D09-97B0-F16674EE8A27}"/>
            </a:ext>
          </a:extLst>
        </xdr:cNvPr>
        <xdr:cNvCxnSpPr/>
      </xdr:nvCxnSpPr>
      <xdr:spPr>
        <a:xfrm>
          <a:off x="16230600" y="1079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41927</xdr:rowOff>
    </xdr:from>
    <xdr:ext cx="340478" cy="259045"/>
    <xdr:sp macro="" textlink="">
      <xdr:nvSpPr>
        <xdr:cNvPr id="532" name="【保健センター・保健所】&#10;有形固定資産減価償却率最大値テキスト">
          <a:extLst>
            <a:ext uri="{FF2B5EF4-FFF2-40B4-BE49-F238E27FC236}">
              <a16:creationId xmlns:a16="http://schemas.microsoft.com/office/drawing/2014/main" id="{6BC1A81B-D32A-4259-BE67-2BD01CE5F0A2}"/>
            </a:ext>
          </a:extLst>
        </xdr:cNvPr>
        <xdr:cNvSpPr txBox="1"/>
      </xdr:nvSpPr>
      <xdr:spPr>
        <a:xfrm>
          <a:off x="16357600" y="930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95250</xdr:rowOff>
    </xdr:from>
    <xdr:to>
      <xdr:col>86</xdr:col>
      <xdr:colOff>25400</xdr:colOff>
      <xdr:row>55</xdr:row>
      <xdr:rowOff>95250</xdr:rowOff>
    </xdr:to>
    <xdr:cxnSp macro="">
      <xdr:nvCxnSpPr>
        <xdr:cNvPr id="533" name="直線コネクタ 532">
          <a:extLst>
            <a:ext uri="{FF2B5EF4-FFF2-40B4-BE49-F238E27FC236}">
              <a16:creationId xmlns:a16="http://schemas.microsoft.com/office/drawing/2014/main" id="{ACFD549A-F7C3-4D1A-B96F-9C4AC1BBDE2A}"/>
            </a:ext>
          </a:extLst>
        </xdr:cNvPr>
        <xdr:cNvCxnSpPr/>
      </xdr:nvCxnSpPr>
      <xdr:spPr>
        <a:xfrm>
          <a:off x="16230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33037</xdr:rowOff>
    </xdr:from>
    <xdr:ext cx="405111" cy="259045"/>
    <xdr:sp macro="" textlink="">
      <xdr:nvSpPr>
        <xdr:cNvPr id="534" name="【保健センター・保健所】&#10;有形固定資産減価償却率平均値テキスト">
          <a:extLst>
            <a:ext uri="{FF2B5EF4-FFF2-40B4-BE49-F238E27FC236}">
              <a16:creationId xmlns:a16="http://schemas.microsoft.com/office/drawing/2014/main" id="{CA2314AB-D2D1-4B7E-9F21-2A991423CE1C}"/>
            </a:ext>
          </a:extLst>
        </xdr:cNvPr>
        <xdr:cNvSpPr txBox="1"/>
      </xdr:nvSpPr>
      <xdr:spPr>
        <a:xfrm>
          <a:off x="16357600" y="10148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54610</xdr:rowOff>
    </xdr:from>
    <xdr:to>
      <xdr:col>85</xdr:col>
      <xdr:colOff>177800</xdr:colOff>
      <xdr:row>59</xdr:row>
      <xdr:rowOff>156210</xdr:rowOff>
    </xdr:to>
    <xdr:sp macro="" textlink="">
      <xdr:nvSpPr>
        <xdr:cNvPr id="535" name="フローチャート: 判断 534">
          <a:extLst>
            <a:ext uri="{FF2B5EF4-FFF2-40B4-BE49-F238E27FC236}">
              <a16:creationId xmlns:a16="http://schemas.microsoft.com/office/drawing/2014/main" id="{FD12084B-33DA-492B-A83F-255758078CC2}"/>
            </a:ext>
          </a:extLst>
        </xdr:cNvPr>
        <xdr:cNvSpPr/>
      </xdr:nvSpPr>
      <xdr:spPr>
        <a:xfrm>
          <a:off x="16268700" y="1017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53340</xdr:rowOff>
    </xdr:from>
    <xdr:to>
      <xdr:col>81</xdr:col>
      <xdr:colOff>101600</xdr:colOff>
      <xdr:row>59</xdr:row>
      <xdr:rowOff>154940</xdr:rowOff>
    </xdr:to>
    <xdr:sp macro="" textlink="">
      <xdr:nvSpPr>
        <xdr:cNvPr id="536" name="フローチャート: 判断 535">
          <a:extLst>
            <a:ext uri="{FF2B5EF4-FFF2-40B4-BE49-F238E27FC236}">
              <a16:creationId xmlns:a16="http://schemas.microsoft.com/office/drawing/2014/main" id="{74D5CE96-A9FB-454F-81EF-872A3061EC33}"/>
            </a:ext>
          </a:extLst>
        </xdr:cNvPr>
        <xdr:cNvSpPr/>
      </xdr:nvSpPr>
      <xdr:spPr>
        <a:xfrm>
          <a:off x="15430500" y="10168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12700</xdr:rowOff>
    </xdr:from>
    <xdr:to>
      <xdr:col>76</xdr:col>
      <xdr:colOff>165100</xdr:colOff>
      <xdr:row>59</xdr:row>
      <xdr:rowOff>114300</xdr:rowOff>
    </xdr:to>
    <xdr:sp macro="" textlink="">
      <xdr:nvSpPr>
        <xdr:cNvPr id="537" name="フローチャート: 判断 536">
          <a:extLst>
            <a:ext uri="{FF2B5EF4-FFF2-40B4-BE49-F238E27FC236}">
              <a16:creationId xmlns:a16="http://schemas.microsoft.com/office/drawing/2014/main" id="{9A86AAC9-C453-4B6C-BE44-FDA589CF2FF8}"/>
            </a:ext>
          </a:extLst>
        </xdr:cNvPr>
        <xdr:cNvSpPr/>
      </xdr:nvSpPr>
      <xdr:spPr>
        <a:xfrm>
          <a:off x="14541500" y="1012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156210</xdr:rowOff>
    </xdr:from>
    <xdr:to>
      <xdr:col>72</xdr:col>
      <xdr:colOff>38100</xdr:colOff>
      <xdr:row>59</xdr:row>
      <xdr:rowOff>86360</xdr:rowOff>
    </xdr:to>
    <xdr:sp macro="" textlink="">
      <xdr:nvSpPr>
        <xdr:cNvPr id="538" name="フローチャート: 判断 537">
          <a:extLst>
            <a:ext uri="{FF2B5EF4-FFF2-40B4-BE49-F238E27FC236}">
              <a16:creationId xmlns:a16="http://schemas.microsoft.com/office/drawing/2014/main" id="{C187508C-C150-4599-94B5-7C3BD5E997F8}"/>
            </a:ext>
          </a:extLst>
        </xdr:cNvPr>
        <xdr:cNvSpPr/>
      </xdr:nvSpPr>
      <xdr:spPr>
        <a:xfrm>
          <a:off x="13652500" y="1010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135890</xdr:rowOff>
    </xdr:from>
    <xdr:to>
      <xdr:col>67</xdr:col>
      <xdr:colOff>101600</xdr:colOff>
      <xdr:row>59</xdr:row>
      <xdr:rowOff>66040</xdr:rowOff>
    </xdr:to>
    <xdr:sp macro="" textlink="">
      <xdr:nvSpPr>
        <xdr:cNvPr id="539" name="フローチャート: 判断 538">
          <a:extLst>
            <a:ext uri="{FF2B5EF4-FFF2-40B4-BE49-F238E27FC236}">
              <a16:creationId xmlns:a16="http://schemas.microsoft.com/office/drawing/2014/main" id="{0570E1C0-3A51-4B30-9EC6-FA002592E40C}"/>
            </a:ext>
          </a:extLst>
        </xdr:cNvPr>
        <xdr:cNvSpPr/>
      </xdr:nvSpPr>
      <xdr:spPr>
        <a:xfrm>
          <a:off x="12763500" y="1007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0" name="テキスト ボックス 539">
          <a:extLst>
            <a:ext uri="{FF2B5EF4-FFF2-40B4-BE49-F238E27FC236}">
              <a16:creationId xmlns:a16="http://schemas.microsoft.com/office/drawing/2014/main" id="{6D21FDFA-33FC-47BA-822E-81FC5DB44AE4}"/>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1" name="テキスト ボックス 540">
          <a:extLst>
            <a:ext uri="{FF2B5EF4-FFF2-40B4-BE49-F238E27FC236}">
              <a16:creationId xmlns:a16="http://schemas.microsoft.com/office/drawing/2014/main" id="{FB7B3742-17E2-49F0-9B75-5B4FA4FF7F89}"/>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07C4FE4A-6968-42D3-940F-EE75501EEF2C}"/>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EB5E1090-76BD-449D-825C-CCBAC1B5FC8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9C62E7B7-1E1D-4FEB-9E6A-42B22CCBE3AC}"/>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133350</xdr:rowOff>
    </xdr:from>
    <xdr:to>
      <xdr:col>85</xdr:col>
      <xdr:colOff>177800</xdr:colOff>
      <xdr:row>58</xdr:row>
      <xdr:rowOff>63500</xdr:rowOff>
    </xdr:to>
    <xdr:sp macro="" textlink="">
      <xdr:nvSpPr>
        <xdr:cNvPr id="545" name="楕円 544">
          <a:extLst>
            <a:ext uri="{FF2B5EF4-FFF2-40B4-BE49-F238E27FC236}">
              <a16:creationId xmlns:a16="http://schemas.microsoft.com/office/drawing/2014/main" id="{67A7053D-CA0C-4AD6-AD24-DB23D0C48DD1}"/>
            </a:ext>
          </a:extLst>
        </xdr:cNvPr>
        <xdr:cNvSpPr/>
      </xdr:nvSpPr>
      <xdr:spPr>
        <a:xfrm>
          <a:off x="162687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156227</xdr:rowOff>
    </xdr:from>
    <xdr:ext cx="405111" cy="259045"/>
    <xdr:sp macro="" textlink="">
      <xdr:nvSpPr>
        <xdr:cNvPr id="546" name="【保健センター・保健所】&#10;有形固定資産減価償却率該当値テキスト">
          <a:extLst>
            <a:ext uri="{FF2B5EF4-FFF2-40B4-BE49-F238E27FC236}">
              <a16:creationId xmlns:a16="http://schemas.microsoft.com/office/drawing/2014/main" id="{211ADF2D-0718-485E-A332-9105C0E298BD}"/>
            </a:ext>
          </a:extLst>
        </xdr:cNvPr>
        <xdr:cNvSpPr txBox="1"/>
      </xdr:nvSpPr>
      <xdr:spPr>
        <a:xfrm>
          <a:off x="16357600" y="9757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107950</xdr:rowOff>
    </xdr:from>
    <xdr:to>
      <xdr:col>81</xdr:col>
      <xdr:colOff>101600</xdr:colOff>
      <xdr:row>58</xdr:row>
      <xdr:rowOff>38100</xdr:rowOff>
    </xdr:to>
    <xdr:sp macro="" textlink="">
      <xdr:nvSpPr>
        <xdr:cNvPr id="547" name="楕円 546">
          <a:extLst>
            <a:ext uri="{FF2B5EF4-FFF2-40B4-BE49-F238E27FC236}">
              <a16:creationId xmlns:a16="http://schemas.microsoft.com/office/drawing/2014/main" id="{9DFB9F0D-E111-44BA-A576-4FA87F05276D}"/>
            </a:ext>
          </a:extLst>
        </xdr:cNvPr>
        <xdr:cNvSpPr/>
      </xdr:nvSpPr>
      <xdr:spPr>
        <a:xfrm>
          <a:off x="15430500" y="988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158750</xdr:rowOff>
    </xdr:from>
    <xdr:to>
      <xdr:col>85</xdr:col>
      <xdr:colOff>127000</xdr:colOff>
      <xdr:row>58</xdr:row>
      <xdr:rowOff>12700</xdr:rowOff>
    </xdr:to>
    <xdr:cxnSp macro="">
      <xdr:nvCxnSpPr>
        <xdr:cNvPr id="548" name="直線コネクタ 547">
          <a:extLst>
            <a:ext uri="{FF2B5EF4-FFF2-40B4-BE49-F238E27FC236}">
              <a16:creationId xmlns:a16="http://schemas.microsoft.com/office/drawing/2014/main" id="{7DFC8980-2C9B-4008-924C-0B884B569570}"/>
            </a:ext>
          </a:extLst>
        </xdr:cNvPr>
        <xdr:cNvCxnSpPr/>
      </xdr:nvCxnSpPr>
      <xdr:spPr>
        <a:xfrm>
          <a:off x="15481300" y="99314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82550</xdr:rowOff>
    </xdr:from>
    <xdr:to>
      <xdr:col>76</xdr:col>
      <xdr:colOff>165100</xdr:colOff>
      <xdr:row>58</xdr:row>
      <xdr:rowOff>12700</xdr:rowOff>
    </xdr:to>
    <xdr:sp macro="" textlink="">
      <xdr:nvSpPr>
        <xdr:cNvPr id="549" name="楕円 548">
          <a:extLst>
            <a:ext uri="{FF2B5EF4-FFF2-40B4-BE49-F238E27FC236}">
              <a16:creationId xmlns:a16="http://schemas.microsoft.com/office/drawing/2014/main" id="{74FC0EF3-BEBD-4F40-8D1C-5029E8F68746}"/>
            </a:ext>
          </a:extLst>
        </xdr:cNvPr>
        <xdr:cNvSpPr/>
      </xdr:nvSpPr>
      <xdr:spPr>
        <a:xfrm>
          <a:off x="145415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133350</xdr:rowOff>
    </xdr:from>
    <xdr:to>
      <xdr:col>81</xdr:col>
      <xdr:colOff>50800</xdr:colOff>
      <xdr:row>57</xdr:row>
      <xdr:rowOff>158750</xdr:rowOff>
    </xdr:to>
    <xdr:cxnSp macro="">
      <xdr:nvCxnSpPr>
        <xdr:cNvPr id="550" name="直線コネクタ 549">
          <a:extLst>
            <a:ext uri="{FF2B5EF4-FFF2-40B4-BE49-F238E27FC236}">
              <a16:creationId xmlns:a16="http://schemas.microsoft.com/office/drawing/2014/main" id="{C06E8FB1-A26B-4176-85F6-64D04ED980FD}"/>
            </a:ext>
          </a:extLst>
        </xdr:cNvPr>
        <xdr:cNvCxnSpPr/>
      </xdr:nvCxnSpPr>
      <xdr:spPr>
        <a:xfrm>
          <a:off x="14592300" y="99060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57150</xdr:rowOff>
    </xdr:from>
    <xdr:to>
      <xdr:col>72</xdr:col>
      <xdr:colOff>38100</xdr:colOff>
      <xdr:row>57</xdr:row>
      <xdr:rowOff>158750</xdr:rowOff>
    </xdr:to>
    <xdr:sp macro="" textlink="">
      <xdr:nvSpPr>
        <xdr:cNvPr id="551" name="楕円 550">
          <a:extLst>
            <a:ext uri="{FF2B5EF4-FFF2-40B4-BE49-F238E27FC236}">
              <a16:creationId xmlns:a16="http://schemas.microsoft.com/office/drawing/2014/main" id="{14876215-47A1-4EA8-8BB4-FA17ADF7F3E9}"/>
            </a:ext>
          </a:extLst>
        </xdr:cNvPr>
        <xdr:cNvSpPr/>
      </xdr:nvSpPr>
      <xdr:spPr>
        <a:xfrm>
          <a:off x="136525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107950</xdr:rowOff>
    </xdr:from>
    <xdr:to>
      <xdr:col>76</xdr:col>
      <xdr:colOff>114300</xdr:colOff>
      <xdr:row>57</xdr:row>
      <xdr:rowOff>133350</xdr:rowOff>
    </xdr:to>
    <xdr:cxnSp macro="">
      <xdr:nvCxnSpPr>
        <xdr:cNvPr id="552" name="直線コネクタ 551">
          <a:extLst>
            <a:ext uri="{FF2B5EF4-FFF2-40B4-BE49-F238E27FC236}">
              <a16:creationId xmlns:a16="http://schemas.microsoft.com/office/drawing/2014/main" id="{572D2C87-838B-4C0E-8326-3C683F2D9FDA}"/>
            </a:ext>
          </a:extLst>
        </xdr:cNvPr>
        <xdr:cNvCxnSpPr/>
      </xdr:nvCxnSpPr>
      <xdr:spPr>
        <a:xfrm>
          <a:off x="13703300" y="98806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31750</xdr:rowOff>
    </xdr:from>
    <xdr:to>
      <xdr:col>67</xdr:col>
      <xdr:colOff>101600</xdr:colOff>
      <xdr:row>57</xdr:row>
      <xdr:rowOff>133350</xdr:rowOff>
    </xdr:to>
    <xdr:sp macro="" textlink="">
      <xdr:nvSpPr>
        <xdr:cNvPr id="553" name="楕円 552">
          <a:extLst>
            <a:ext uri="{FF2B5EF4-FFF2-40B4-BE49-F238E27FC236}">
              <a16:creationId xmlns:a16="http://schemas.microsoft.com/office/drawing/2014/main" id="{431F9657-5096-4E64-8BC3-BCC20B46C117}"/>
            </a:ext>
          </a:extLst>
        </xdr:cNvPr>
        <xdr:cNvSpPr/>
      </xdr:nvSpPr>
      <xdr:spPr>
        <a:xfrm>
          <a:off x="12763500" y="98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82550</xdr:rowOff>
    </xdr:from>
    <xdr:to>
      <xdr:col>71</xdr:col>
      <xdr:colOff>177800</xdr:colOff>
      <xdr:row>57</xdr:row>
      <xdr:rowOff>107950</xdr:rowOff>
    </xdr:to>
    <xdr:cxnSp macro="">
      <xdr:nvCxnSpPr>
        <xdr:cNvPr id="554" name="直線コネクタ 553">
          <a:extLst>
            <a:ext uri="{FF2B5EF4-FFF2-40B4-BE49-F238E27FC236}">
              <a16:creationId xmlns:a16="http://schemas.microsoft.com/office/drawing/2014/main" id="{60FDBA88-F6DD-4391-99D3-51E7E22040A1}"/>
            </a:ext>
          </a:extLst>
        </xdr:cNvPr>
        <xdr:cNvCxnSpPr/>
      </xdr:nvCxnSpPr>
      <xdr:spPr>
        <a:xfrm>
          <a:off x="12814300" y="98552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146067</xdr:rowOff>
    </xdr:from>
    <xdr:ext cx="405111" cy="259045"/>
    <xdr:sp macro="" textlink="">
      <xdr:nvSpPr>
        <xdr:cNvPr id="555" name="n_1aveValue【保健センター・保健所】&#10;有形固定資産減価償却率">
          <a:extLst>
            <a:ext uri="{FF2B5EF4-FFF2-40B4-BE49-F238E27FC236}">
              <a16:creationId xmlns:a16="http://schemas.microsoft.com/office/drawing/2014/main" id="{0E304899-5B8B-405A-A246-900820926B3A}"/>
            </a:ext>
          </a:extLst>
        </xdr:cNvPr>
        <xdr:cNvSpPr txBox="1"/>
      </xdr:nvSpPr>
      <xdr:spPr>
        <a:xfrm>
          <a:off x="15266044" y="10261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105427</xdr:rowOff>
    </xdr:from>
    <xdr:ext cx="405111" cy="259045"/>
    <xdr:sp macro="" textlink="">
      <xdr:nvSpPr>
        <xdr:cNvPr id="556" name="n_2aveValue【保健センター・保健所】&#10;有形固定資産減価償却率">
          <a:extLst>
            <a:ext uri="{FF2B5EF4-FFF2-40B4-BE49-F238E27FC236}">
              <a16:creationId xmlns:a16="http://schemas.microsoft.com/office/drawing/2014/main" id="{1F2FB010-7B3E-4482-85EC-D4C6F13AAD41}"/>
            </a:ext>
          </a:extLst>
        </xdr:cNvPr>
        <xdr:cNvSpPr txBox="1"/>
      </xdr:nvSpPr>
      <xdr:spPr>
        <a:xfrm>
          <a:off x="14389744" y="10220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77487</xdr:rowOff>
    </xdr:from>
    <xdr:ext cx="405111" cy="259045"/>
    <xdr:sp macro="" textlink="">
      <xdr:nvSpPr>
        <xdr:cNvPr id="557" name="n_3aveValue【保健センター・保健所】&#10;有形固定資産減価償却率">
          <a:extLst>
            <a:ext uri="{FF2B5EF4-FFF2-40B4-BE49-F238E27FC236}">
              <a16:creationId xmlns:a16="http://schemas.microsoft.com/office/drawing/2014/main" id="{14CF0B39-B449-4CE8-BE67-71B230F24CF9}"/>
            </a:ext>
          </a:extLst>
        </xdr:cNvPr>
        <xdr:cNvSpPr txBox="1"/>
      </xdr:nvSpPr>
      <xdr:spPr>
        <a:xfrm>
          <a:off x="13500744" y="10193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57167</xdr:rowOff>
    </xdr:from>
    <xdr:ext cx="405111" cy="259045"/>
    <xdr:sp macro="" textlink="">
      <xdr:nvSpPr>
        <xdr:cNvPr id="558" name="n_4aveValue【保健センター・保健所】&#10;有形固定資産減価償却率">
          <a:extLst>
            <a:ext uri="{FF2B5EF4-FFF2-40B4-BE49-F238E27FC236}">
              <a16:creationId xmlns:a16="http://schemas.microsoft.com/office/drawing/2014/main" id="{A7AE0C81-8AA7-4668-9B51-DC821230ADD1}"/>
            </a:ext>
          </a:extLst>
        </xdr:cNvPr>
        <xdr:cNvSpPr txBox="1"/>
      </xdr:nvSpPr>
      <xdr:spPr>
        <a:xfrm>
          <a:off x="12611744" y="10172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54627</xdr:rowOff>
    </xdr:from>
    <xdr:ext cx="405111" cy="259045"/>
    <xdr:sp macro="" textlink="">
      <xdr:nvSpPr>
        <xdr:cNvPr id="559" name="n_1mainValue【保健センター・保健所】&#10;有形固定資産減価償却率">
          <a:extLst>
            <a:ext uri="{FF2B5EF4-FFF2-40B4-BE49-F238E27FC236}">
              <a16:creationId xmlns:a16="http://schemas.microsoft.com/office/drawing/2014/main" id="{14E96E20-42C2-408C-9A2D-29A1BF682E8E}"/>
            </a:ext>
          </a:extLst>
        </xdr:cNvPr>
        <xdr:cNvSpPr txBox="1"/>
      </xdr:nvSpPr>
      <xdr:spPr>
        <a:xfrm>
          <a:off x="15266044" y="9655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29227</xdr:rowOff>
    </xdr:from>
    <xdr:ext cx="405111" cy="259045"/>
    <xdr:sp macro="" textlink="">
      <xdr:nvSpPr>
        <xdr:cNvPr id="560" name="n_2mainValue【保健センター・保健所】&#10;有形固定資産減価償却率">
          <a:extLst>
            <a:ext uri="{FF2B5EF4-FFF2-40B4-BE49-F238E27FC236}">
              <a16:creationId xmlns:a16="http://schemas.microsoft.com/office/drawing/2014/main" id="{D74735CC-A6E5-4850-9515-8311C46ED0DF}"/>
            </a:ext>
          </a:extLst>
        </xdr:cNvPr>
        <xdr:cNvSpPr txBox="1"/>
      </xdr:nvSpPr>
      <xdr:spPr>
        <a:xfrm>
          <a:off x="14389744" y="963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3827</xdr:rowOff>
    </xdr:from>
    <xdr:ext cx="405111" cy="259045"/>
    <xdr:sp macro="" textlink="">
      <xdr:nvSpPr>
        <xdr:cNvPr id="561" name="n_3mainValue【保健センター・保健所】&#10;有形固定資産減価償却率">
          <a:extLst>
            <a:ext uri="{FF2B5EF4-FFF2-40B4-BE49-F238E27FC236}">
              <a16:creationId xmlns:a16="http://schemas.microsoft.com/office/drawing/2014/main" id="{EA2029DF-A0A2-42DC-8834-810ACE85764B}"/>
            </a:ext>
          </a:extLst>
        </xdr:cNvPr>
        <xdr:cNvSpPr txBox="1"/>
      </xdr:nvSpPr>
      <xdr:spPr>
        <a:xfrm>
          <a:off x="13500744" y="9605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149877</xdr:rowOff>
    </xdr:from>
    <xdr:ext cx="405111" cy="259045"/>
    <xdr:sp macro="" textlink="">
      <xdr:nvSpPr>
        <xdr:cNvPr id="562" name="n_4mainValue【保健センター・保健所】&#10;有形固定資産減価償却率">
          <a:extLst>
            <a:ext uri="{FF2B5EF4-FFF2-40B4-BE49-F238E27FC236}">
              <a16:creationId xmlns:a16="http://schemas.microsoft.com/office/drawing/2014/main" id="{E6373DAC-9A43-4428-BC13-18EC679E7E49}"/>
            </a:ext>
          </a:extLst>
        </xdr:cNvPr>
        <xdr:cNvSpPr txBox="1"/>
      </xdr:nvSpPr>
      <xdr:spPr>
        <a:xfrm>
          <a:off x="12611744" y="9579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3" name="正方形/長方形 562">
          <a:extLst>
            <a:ext uri="{FF2B5EF4-FFF2-40B4-BE49-F238E27FC236}">
              <a16:creationId xmlns:a16="http://schemas.microsoft.com/office/drawing/2014/main" id="{A53ABDC6-93FC-4C8D-8A8E-E8B2B0A094E3}"/>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4" name="正方形/長方形 563">
          <a:extLst>
            <a:ext uri="{FF2B5EF4-FFF2-40B4-BE49-F238E27FC236}">
              <a16:creationId xmlns:a16="http://schemas.microsoft.com/office/drawing/2014/main" id="{92EA155E-D94B-4337-98F8-FFCC1C910282}"/>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5" name="正方形/長方形 564">
          <a:extLst>
            <a:ext uri="{FF2B5EF4-FFF2-40B4-BE49-F238E27FC236}">
              <a16:creationId xmlns:a16="http://schemas.microsoft.com/office/drawing/2014/main" id="{CF7A5F5B-0328-4BD5-8EC9-CB1DA0DC7C4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6" name="正方形/長方形 565">
          <a:extLst>
            <a:ext uri="{FF2B5EF4-FFF2-40B4-BE49-F238E27FC236}">
              <a16:creationId xmlns:a16="http://schemas.microsoft.com/office/drawing/2014/main" id="{F0A56E33-B26D-4400-902E-D56EFE23A4D1}"/>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7" name="正方形/長方形 566">
          <a:extLst>
            <a:ext uri="{FF2B5EF4-FFF2-40B4-BE49-F238E27FC236}">
              <a16:creationId xmlns:a16="http://schemas.microsoft.com/office/drawing/2014/main" id="{2DCBCD49-215D-483D-8E0C-187EF311BF75}"/>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8" name="正方形/長方形 567">
          <a:extLst>
            <a:ext uri="{FF2B5EF4-FFF2-40B4-BE49-F238E27FC236}">
              <a16:creationId xmlns:a16="http://schemas.microsoft.com/office/drawing/2014/main" id="{CDA1903D-7E44-4596-A6A3-D911179F09D2}"/>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9" name="正方形/長方形 568">
          <a:extLst>
            <a:ext uri="{FF2B5EF4-FFF2-40B4-BE49-F238E27FC236}">
              <a16:creationId xmlns:a16="http://schemas.microsoft.com/office/drawing/2014/main" id="{85A732C6-C672-4B15-AD21-7B68723AE0DA}"/>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0" name="正方形/長方形 569">
          <a:extLst>
            <a:ext uri="{FF2B5EF4-FFF2-40B4-BE49-F238E27FC236}">
              <a16:creationId xmlns:a16="http://schemas.microsoft.com/office/drawing/2014/main" id="{1C8F32E2-D668-446E-A021-00A6402112D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1" name="テキスト ボックス 570">
          <a:extLst>
            <a:ext uri="{FF2B5EF4-FFF2-40B4-BE49-F238E27FC236}">
              <a16:creationId xmlns:a16="http://schemas.microsoft.com/office/drawing/2014/main" id="{91DCB3C3-2B74-46F9-9727-665BED6CDCD7}"/>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2" name="直線コネクタ 571">
          <a:extLst>
            <a:ext uri="{FF2B5EF4-FFF2-40B4-BE49-F238E27FC236}">
              <a16:creationId xmlns:a16="http://schemas.microsoft.com/office/drawing/2014/main" id="{A7F4F482-7402-443D-9B33-6C102656C53C}"/>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3" name="直線コネクタ 572">
          <a:extLst>
            <a:ext uri="{FF2B5EF4-FFF2-40B4-BE49-F238E27FC236}">
              <a16:creationId xmlns:a16="http://schemas.microsoft.com/office/drawing/2014/main" id="{3003EC80-E32D-4D15-A116-FF58F353B7D8}"/>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4" name="テキスト ボックス 573">
          <a:extLst>
            <a:ext uri="{FF2B5EF4-FFF2-40B4-BE49-F238E27FC236}">
              <a16:creationId xmlns:a16="http://schemas.microsoft.com/office/drawing/2014/main" id="{962D2101-A1FD-4C55-B395-754CBAC71E5A}"/>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5" name="直線コネクタ 574">
          <a:extLst>
            <a:ext uri="{FF2B5EF4-FFF2-40B4-BE49-F238E27FC236}">
              <a16:creationId xmlns:a16="http://schemas.microsoft.com/office/drawing/2014/main" id="{8E72709F-E045-4C48-9D52-0423D87B3B4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6" name="テキスト ボックス 575">
          <a:extLst>
            <a:ext uri="{FF2B5EF4-FFF2-40B4-BE49-F238E27FC236}">
              <a16:creationId xmlns:a16="http://schemas.microsoft.com/office/drawing/2014/main" id="{736E1D3D-21EA-4AA2-B7A6-1D029B2896A8}"/>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7" name="直線コネクタ 576">
          <a:extLst>
            <a:ext uri="{FF2B5EF4-FFF2-40B4-BE49-F238E27FC236}">
              <a16:creationId xmlns:a16="http://schemas.microsoft.com/office/drawing/2014/main" id="{A8F0803D-B634-417F-8E37-CF2F0C64D2FB}"/>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78" name="テキスト ボックス 577">
          <a:extLst>
            <a:ext uri="{FF2B5EF4-FFF2-40B4-BE49-F238E27FC236}">
              <a16:creationId xmlns:a16="http://schemas.microsoft.com/office/drawing/2014/main" id="{AB7ADFB3-25C7-40CA-BFE6-18A7D3AAE5AF}"/>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79" name="直線コネクタ 578">
          <a:extLst>
            <a:ext uri="{FF2B5EF4-FFF2-40B4-BE49-F238E27FC236}">
              <a16:creationId xmlns:a16="http://schemas.microsoft.com/office/drawing/2014/main" id="{2590256F-C2E8-4ADC-BB1F-A38847AC5572}"/>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0" name="テキスト ボックス 579">
          <a:extLst>
            <a:ext uri="{FF2B5EF4-FFF2-40B4-BE49-F238E27FC236}">
              <a16:creationId xmlns:a16="http://schemas.microsoft.com/office/drawing/2014/main" id="{6237632D-D75A-42A2-81E6-6E9AA0DA8C8F}"/>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1" name="直線コネクタ 580">
          <a:extLst>
            <a:ext uri="{FF2B5EF4-FFF2-40B4-BE49-F238E27FC236}">
              <a16:creationId xmlns:a16="http://schemas.microsoft.com/office/drawing/2014/main" id="{55F0390C-7C55-483F-9188-3D2A8C35F52F}"/>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2" name="テキスト ボックス 581">
          <a:extLst>
            <a:ext uri="{FF2B5EF4-FFF2-40B4-BE49-F238E27FC236}">
              <a16:creationId xmlns:a16="http://schemas.microsoft.com/office/drawing/2014/main" id="{30CE4D7D-C54A-4EBD-85D5-2C003B77971B}"/>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3" name="直線コネクタ 582">
          <a:extLst>
            <a:ext uri="{FF2B5EF4-FFF2-40B4-BE49-F238E27FC236}">
              <a16:creationId xmlns:a16="http://schemas.microsoft.com/office/drawing/2014/main" id="{2139E101-BA00-4B38-8D29-8A72565299DD}"/>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4" name="テキスト ボックス 583">
          <a:extLst>
            <a:ext uri="{FF2B5EF4-FFF2-40B4-BE49-F238E27FC236}">
              <a16:creationId xmlns:a16="http://schemas.microsoft.com/office/drawing/2014/main" id="{A08A3297-0F7B-4A76-97EE-CBCA09F74C95}"/>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5" name="【保健センター・保健所】&#10;一人当たり面積グラフ枠">
          <a:extLst>
            <a:ext uri="{FF2B5EF4-FFF2-40B4-BE49-F238E27FC236}">
              <a16:creationId xmlns:a16="http://schemas.microsoft.com/office/drawing/2014/main" id="{2B72FE43-749F-4101-A6DD-0579920E7241}"/>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156210</xdr:rowOff>
    </xdr:from>
    <xdr:to>
      <xdr:col>116</xdr:col>
      <xdr:colOff>62864</xdr:colOff>
      <xdr:row>64</xdr:row>
      <xdr:rowOff>34290</xdr:rowOff>
    </xdr:to>
    <xdr:cxnSp macro="">
      <xdr:nvCxnSpPr>
        <xdr:cNvPr id="586" name="直線コネクタ 585">
          <a:extLst>
            <a:ext uri="{FF2B5EF4-FFF2-40B4-BE49-F238E27FC236}">
              <a16:creationId xmlns:a16="http://schemas.microsoft.com/office/drawing/2014/main" id="{CCD45778-E58A-4346-BE10-964022519067}"/>
            </a:ext>
          </a:extLst>
        </xdr:cNvPr>
        <xdr:cNvCxnSpPr/>
      </xdr:nvCxnSpPr>
      <xdr:spPr>
        <a:xfrm flipV="1">
          <a:off x="22160864" y="975741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38117</xdr:rowOff>
    </xdr:from>
    <xdr:ext cx="469744" cy="259045"/>
    <xdr:sp macro="" textlink="">
      <xdr:nvSpPr>
        <xdr:cNvPr id="587" name="【保健センター・保健所】&#10;一人当たり面積最小値テキスト">
          <a:extLst>
            <a:ext uri="{FF2B5EF4-FFF2-40B4-BE49-F238E27FC236}">
              <a16:creationId xmlns:a16="http://schemas.microsoft.com/office/drawing/2014/main" id="{49A424C9-C325-4A67-AAB9-C4727F4A691B}"/>
            </a:ext>
          </a:extLst>
        </xdr:cNvPr>
        <xdr:cNvSpPr txBox="1"/>
      </xdr:nvSpPr>
      <xdr:spPr>
        <a:xfrm>
          <a:off x="22199600" y="1101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34290</xdr:rowOff>
    </xdr:from>
    <xdr:to>
      <xdr:col>116</xdr:col>
      <xdr:colOff>152400</xdr:colOff>
      <xdr:row>64</xdr:row>
      <xdr:rowOff>34290</xdr:rowOff>
    </xdr:to>
    <xdr:cxnSp macro="">
      <xdr:nvCxnSpPr>
        <xdr:cNvPr id="588" name="直線コネクタ 587">
          <a:extLst>
            <a:ext uri="{FF2B5EF4-FFF2-40B4-BE49-F238E27FC236}">
              <a16:creationId xmlns:a16="http://schemas.microsoft.com/office/drawing/2014/main" id="{CEC2F87B-B64D-4DB6-94EB-139A1E5DB102}"/>
            </a:ext>
          </a:extLst>
        </xdr:cNvPr>
        <xdr:cNvCxnSpPr/>
      </xdr:nvCxnSpPr>
      <xdr:spPr>
        <a:xfrm>
          <a:off x="22072600" y="1100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102887</xdr:rowOff>
    </xdr:from>
    <xdr:ext cx="469744" cy="259045"/>
    <xdr:sp macro="" textlink="">
      <xdr:nvSpPr>
        <xdr:cNvPr id="589" name="【保健センター・保健所】&#10;一人当たり面積最大値テキスト">
          <a:extLst>
            <a:ext uri="{FF2B5EF4-FFF2-40B4-BE49-F238E27FC236}">
              <a16:creationId xmlns:a16="http://schemas.microsoft.com/office/drawing/2014/main" id="{80669C07-7E19-4777-837E-F5F1970A5125}"/>
            </a:ext>
          </a:extLst>
        </xdr:cNvPr>
        <xdr:cNvSpPr txBox="1"/>
      </xdr:nvSpPr>
      <xdr:spPr>
        <a:xfrm>
          <a:off x="22199600" y="9532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156210</xdr:rowOff>
    </xdr:from>
    <xdr:to>
      <xdr:col>116</xdr:col>
      <xdr:colOff>152400</xdr:colOff>
      <xdr:row>56</xdr:row>
      <xdr:rowOff>156210</xdr:rowOff>
    </xdr:to>
    <xdr:cxnSp macro="">
      <xdr:nvCxnSpPr>
        <xdr:cNvPr id="590" name="直線コネクタ 589">
          <a:extLst>
            <a:ext uri="{FF2B5EF4-FFF2-40B4-BE49-F238E27FC236}">
              <a16:creationId xmlns:a16="http://schemas.microsoft.com/office/drawing/2014/main" id="{869716EC-8B2F-4996-961C-F57890387326}"/>
            </a:ext>
          </a:extLst>
        </xdr:cNvPr>
        <xdr:cNvCxnSpPr/>
      </xdr:nvCxnSpPr>
      <xdr:spPr>
        <a:xfrm>
          <a:off x="22072600" y="9757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152417</xdr:rowOff>
    </xdr:from>
    <xdr:ext cx="469744" cy="259045"/>
    <xdr:sp macro="" textlink="">
      <xdr:nvSpPr>
        <xdr:cNvPr id="591" name="【保健センター・保健所】&#10;一人当たり面積平均値テキスト">
          <a:extLst>
            <a:ext uri="{FF2B5EF4-FFF2-40B4-BE49-F238E27FC236}">
              <a16:creationId xmlns:a16="http://schemas.microsoft.com/office/drawing/2014/main" id="{905A5DCA-7470-4C47-BD81-EB3569CE5220}"/>
            </a:ext>
          </a:extLst>
        </xdr:cNvPr>
        <xdr:cNvSpPr txBox="1"/>
      </xdr:nvSpPr>
      <xdr:spPr>
        <a:xfrm>
          <a:off x="22199600" y="106108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2540</xdr:rowOff>
    </xdr:from>
    <xdr:to>
      <xdr:col>116</xdr:col>
      <xdr:colOff>114300</xdr:colOff>
      <xdr:row>62</xdr:row>
      <xdr:rowOff>104140</xdr:rowOff>
    </xdr:to>
    <xdr:sp macro="" textlink="">
      <xdr:nvSpPr>
        <xdr:cNvPr id="592" name="フローチャート: 判断 591">
          <a:extLst>
            <a:ext uri="{FF2B5EF4-FFF2-40B4-BE49-F238E27FC236}">
              <a16:creationId xmlns:a16="http://schemas.microsoft.com/office/drawing/2014/main" id="{155903F2-FED2-42A4-BEC7-0AFBA8F666C4}"/>
            </a:ext>
          </a:extLst>
        </xdr:cNvPr>
        <xdr:cNvSpPr/>
      </xdr:nvSpPr>
      <xdr:spPr>
        <a:xfrm>
          <a:off x="22110700" y="106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113030</xdr:rowOff>
    </xdr:from>
    <xdr:to>
      <xdr:col>112</xdr:col>
      <xdr:colOff>38100</xdr:colOff>
      <xdr:row>62</xdr:row>
      <xdr:rowOff>43180</xdr:rowOff>
    </xdr:to>
    <xdr:sp macro="" textlink="">
      <xdr:nvSpPr>
        <xdr:cNvPr id="593" name="フローチャート: 判断 592">
          <a:extLst>
            <a:ext uri="{FF2B5EF4-FFF2-40B4-BE49-F238E27FC236}">
              <a16:creationId xmlns:a16="http://schemas.microsoft.com/office/drawing/2014/main" id="{0A893C73-7109-472E-85F3-79CEB9A10620}"/>
            </a:ext>
          </a:extLst>
        </xdr:cNvPr>
        <xdr:cNvSpPr/>
      </xdr:nvSpPr>
      <xdr:spPr>
        <a:xfrm>
          <a:off x="21272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113030</xdr:rowOff>
    </xdr:from>
    <xdr:to>
      <xdr:col>107</xdr:col>
      <xdr:colOff>101600</xdr:colOff>
      <xdr:row>62</xdr:row>
      <xdr:rowOff>43180</xdr:rowOff>
    </xdr:to>
    <xdr:sp macro="" textlink="">
      <xdr:nvSpPr>
        <xdr:cNvPr id="594" name="フローチャート: 判断 593">
          <a:extLst>
            <a:ext uri="{FF2B5EF4-FFF2-40B4-BE49-F238E27FC236}">
              <a16:creationId xmlns:a16="http://schemas.microsoft.com/office/drawing/2014/main" id="{1D1EBE76-5061-4157-A4D6-103B540106FA}"/>
            </a:ext>
          </a:extLst>
        </xdr:cNvPr>
        <xdr:cNvSpPr/>
      </xdr:nvSpPr>
      <xdr:spPr>
        <a:xfrm>
          <a:off x="20383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120650</xdr:rowOff>
    </xdr:from>
    <xdr:to>
      <xdr:col>102</xdr:col>
      <xdr:colOff>165100</xdr:colOff>
      <xdr:row>62</xdr:row>
      <xdr:rowOff>50800</xdr:rowOff>
    </xdr:to>
    <xdr:sp macro="" textlink="">
      <xdr:nvSpPr>
        <xdr:cNvPr id="595" name="フローチャート: 判断 594">
          <a:extLst>
            <a:ext uri="{FF2B5EF4-FFF2-40B4-BE49-F238E27FC236}">
              <a16:creationId xmlns:a16="http://schemas.microsoft.com/office/drawing/2014/main" id="{A0182E63-AB53-44C2-810E-FC68636A6B8B}"/>
            </a:ext>
          </a:extLst>
        </xdr:cNvPr>
        <xdr:cNvSpPr/>
      </xdr:nvSpPr>
      <xdr:spPr>
        <a:xfrm>
          <a:off x="19494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97790</xdr:rowOff>
    </xdr:from>
    <xdr:to>
      <xdr:col>98</xdr:col>
      <xdr:colOff>38100</xdr:colOff>
      <xdr:row>62</xdr:row>
      <xdr:rowOff>27940</xdr:rowOff>
    </xdr:to>
    <xdr:sp macro="" textlink="">
      <xdr:nvSpPr>
        <xdr:cNvPr id="596" name="フローチャート: 判断 595">
          <a:extLst>
            <a:ext uri="{FF2B5EF4-FFF2-40B4-BE49-F238E27FC236}">
              <a16:creationId xmlns:a16="http://schemas.microsoft.com/office/drawing/2014/main" id="{67582654-540C-4F82-AAEA-999E0F0C9BE4}"/>
            </a:ext>
          </a:extLst>
        </xdr:cNvPr>
        <xdr:cNvSpPr/>
      </xdr:nvSpPr>
      <xdr:spPr>
        <a:xfrm>
          <a:off x="18605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7" name="テキスト ボックス 596">
          <a:extLst>
            <a:ext uri="{FF2B5EF4-FFF2-40B4-BE49-F238E27FC236}">
              <a16:creationId xmlns:a16="http://schemas.microsoft.com/office/drawing/2014/main" id="{61C20835-5D40-40E8-9F1D-9943F4EFAD77}"/>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8" name="テキスト ボックス 597">
          <a:extLst>
            <a:ext uri="{FF2B5EF4-FFF2-40B4-BE49-F238E27FC236}">
              <a16:creationId xmlns:a16="http://schemas.microsoft.com/office/drawing/2014/main" id="{BAEF19B8-A839-4B99-942E-A93E60107B0B}"/>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3EDCFEDA-948C-422A-BC82-B405E050B0D8}"/>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ACBE8E87-B76C-4289-903D-F5621B88DBEF}"/>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F2C61D9B-1C16-4911-98E0-2E83A127793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132080</xdr:rowOff>
    </xdr:from>
    <xdr:to>
      <xdr:col>116</xdr:col>
      <xdr:colOff>114300</xdr:colOff>
      <xdr:row>61</xdr:row>
      <xdr:rowOff>62230</xdr:rowOff>
    </xdr:to>
    <xdr:sp macro="" textlink="">
      <xdr:nvSpPr>
        <xdr:cNvPr id="602" name="楕円 601">
          <a:extLst>
            <a:ext uri="{FF2B5EF4-FFF2-40B4-BE49-F238E27FC236}">
              <a16:creationId xmlns:a16="http://schemas.microsoft.com/office/drawing/2014/main" id="{F9C52FEC-8132-46AE-8A61-2957DBB5EE38}"/>
            </a:ext>
          </a:extLst>
        </xdr:cNvPr>
        <xdr:cNvSpPr/>
      </xdr:nvSpPr>
      <xdr:spPr>
        <a:xfrm>
          <a:off x="22110700" y="104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154957</xdr:rowOff>
    </xdr:from>
    <xdr:ext cx="469744" cy="259045"/>
    <xdr:sp macro="" textlink="">
      <xdr:nvSpPr>
        <xdr:cNvPr id="603" name="【保健センター・保健所】&#10;一人当たり面積該当値テキスト">
          <a:extLst>
            <a:ext uri="{FF2B5EF4-FFF2-40B4-BE49-F238E27FC236}">
              <a16:creationId xmlns:a16="http://schemas.microsoft.com/office/drawing/2014/main" id="{1C60E2A6-491E-4329-A76F-83C9EB64393A}"/>
            </a:ext>
          </a:extLst>
        </xdr:cNvPr>
        <xdr:cNvSpPr txBox="1"/>
      </xdr:nvSpPr>
      <xdr:spPr>
        <a:xfrm>
          <a:off x="22199600" y="1027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139700</xdr:rowOff>
    </xdr:from>
    <xdr:to>
      <xdr:col>112</xdr:col>
      <xdr:colOff>38100</xdr:colOff>
      <xdr:row>61</xdr:row>
      <xdr:rowOff>69850</xdr:rowOff>
    </xdr:to>
    <xdr:sp macro="" textlink="">
      <xdr:nvSpPr>
        <xdr:cNvPr id="604" name="楕円 603">
          <a:extLst>
            <a:ext uri="{FF2B5EF4-FFF2-40B4-BE49-F238E27FC236}">
              <a16:creationId xmlns:a16="http://schemas.microsoft.com/office/drawing/2014/main" id="{CC6013D8-C96C-414E-BED4-79CBB9EAB74C}"/>
            </a:ext>
          </a:extLst>
        </xdr:cNvPr>
        <xdr:cNvSpPr/>
      </xdr:nvSpPr>
      <xdr:spPr>
        <a:xfrm>
          <a:off x="21272500" y="1042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11430</xdr:rowOff>
    </xdr:from>
    <xdr:to>
      <xdr:col>116</xdr:col>
      <xdr:colOff>63500</xdr:colOff>
      <xdr:row>61</xdr:row>
      <xdr:rowOff>19050</xdr:rowOff>
    </xdr:to>
    <xdr:cxnSp macro="">
      <xdr:nvCxnSpPr>
        <xdr:cNvPr id="605" name="直線コネクタ 604">
          <a:extLst>
            <a:ext uri="{FF2B5EF4-FFF2-40B4-BE49-F238E27FC236}">
              <a16:creationId xmlns:a16="http://schemas.microsoft.com/office/drawing/2014/main" id="{DE0B924F-CC8E-48B2-A755-2576D7E6DAC9}"/>
            </a:ext>
          </a:extLst>
        </xdr:cNvPr>
        <xdr:cNvCxnSpPr/>
      </xdr:nvCxnSpPr>
      <xdr:spPr>
        <a:xfrm flipV="1">
          <a:off x="21323300" y="104698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151130</xdr:rowOff>
    </xdr:from>
    <xdr:to>
      <xdr:col>107</xdr:col>
      <xdr:colOff>101600</xdr:colOff>
      <xdr:row>61</xdr:row>
      <xdr:rowOff>81280</xdr:rowOff>
    </xdr:to>
    <xdr:sp macro="" textlink="">
      <xdr:nvSpPr>
        <xdr:cNvPr id="606" name="楕円 605">
          <a:extLst>
            <a:ext uri="{FF2B5EF4-FFF2-40B4-BE49-F238E27FC236}">
              <a16:creationId xmlns:a16="http://schemas.microsoft.com/office/drawing/2014/main" id="{C00F077A-9282-4950-8D4E-7E47C96D32CA}"/>
            </a:ext>
          </a:extLst>
        </xdr:cNvPr>
        <xdr:cNvSpPr/>
      </xdr:nvSpPr>
      <xdr:spPr>
        <a:xfrm>
          <a:off x="20383500" y="1043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19050</xdr:rowOff>
    </xdr:from>
    <xdr:to>
      <xdr:col>111</xdr:col>
      <xdr:colOff>177800</xdr:colOff>
      <xdr:row>61</xdr:row>
      <xdr:rowOff>30480</xdr:rowOff>
    </xdr:to>
    <xdr:cxnSp macro="">
      <xdr:nvCxnSpPr>
        <xdr:cNvPr id="607" name="直線コネクタ 606">
          <a:extLst>
            <a:ext uri="{FF2B5EF4-FFF2-40B4-BE49-F238E27FC236}">
              <a16:creationId xmlns:a16="http://schemas.microsoft.com/office/drawing/2014/main" id="{3B66D331-B3E5-4C4F-8ADA-767472D0EA4D}"/>
            </a:ext>
          </a:extLst>
        </xdr:cNvPr>
        <xdr:cNvCxnSpPr/>
      </xdr:nvCxnSpPr>
      <xdr:spPr>
        <a:xfrm flipV="1">
          <a:off x="20434300" y="1047750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154940</xdr:rowOff>
    </xdr:from>
    <xdr:to>
      <xdr:col>102</xdr:col>
      <xdr:colOff>165100</xdr:colOff>
      <xdr:row>61</xdr:row>
      <xdr:rowOff>85090</xdr:rowOff>
    </xdr:to>
    <xdr:sp macro="" textlink="">
      <xdr:nvSpPr>
        <xdr:cNvPr id="608" name="楕円 607">
          <a:extLst>
            <a:ext uri="{FF2B5EF4-FFF2-40B4-BE49-F238E27FC236}">
              <a16:creationId xmlns:a16="http://schemas.microsoft.com/office/drawing/2014/main" id="{DDE0138A-4C7D-4F25-844E-C667E82AE20A}"/>
            </a:ext>
          </a:extLst>
        </xdr:cNvPr>
        <xdr:cNvSpPr/>
      </xdr:nvSpPr>
      <xdr:spPr>
        <a:xfrm>
          <a:off x="19494500" y="1044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30480</xdr:rowOff>
    </xdr:from>
    <xdr:to>
      <xdr:col>107</xdr:col>
      <xdr:colOff>50800</xdr:colOff>
      <xdr:row>61</xdr:row>
      <xdr:rowOff>34290</xdr:rowOff>
    </xdr:to>
    <xdr:cxnSp macro="">
      <xdr:nvCxnSpPr>
        <xdr:cNvPr id="609" name="直線コネクタ 608">
          <a:extLst>
            <a:ext uri="{FF2B5EF4-FFF2-40B4-BE49-F238E27FC236}">
              <a16:creationId xmlns:a16="http://schemas.microsoft.com/office/drawing/2014/main" id="{D8CF1454-0609-4A6D-8752-601B0F86CE25}"/>
            </a:ext>
          </a:extLst>
        </xdr:cNvPr>
        <xdr:cNvCxnSpPr/>
      </xdr:nvCxnSpPr>
      <xdr:spPr>
        <a:xfrm flipV="1">
          <a:off x="19545300" y="1048893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162560</xdr:rowOff>
    </xdr:from>
    <xdr:to>
      <xdr:col>98</xdr:col>
      <xdr:colOff>38100</xdr:colOff>
      <xdr:row>61</xdr:row>
      <xdr:rowOff>92710</xdr:rowOff>
    </xdr:to>
    <xdr:sp macro="" textlink="">
      <xdr:nvSpPr>
        <xdr:cNvPr id="610" name="楕円 609">
          <a:extLst>
            <a:ext uri="{FF2B5EF4-FFF2-40B4-BE49-F238E27FC236}">
              <a16:creationId xmlns:a16="http://schemas.microsoft.com/office/drawing/2014/main" id="{E3B0E8AB-C841-4042-A64E-F89DE84FD2E1}"/>
            </a:ext>
          </a:extLst>
        </xdr:cNvPr>
        <xdr:cNvSpPr/>
      </xdr:nvSpPr>
      <xdr:spPr>
        <a:xfrm>
          <a:off x="18605500" y="1044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34290</xdr:rowOff>
    </xdr:from>
    <xdr:to>
      <xdr:col>102</xdr:col>
      <xdr:colOff>114300</xdr:colOff>
      <xdr:row>61</xdr:row>
      <xdr:rowOff>41910</xdr:rowOff>
    </xdr:to>
    <xdr:cxnSp macro="">
      <xdr:nvCxnSpPr>
        <xdr:cNvPr id="611" name="直線コネクタ 610">
          <a:extLst>
            <a:ext uri="{FF2B5EF4-FFF2-40B4-BE49-F238E27FC236}">
              <a16:creationId xmlns:a16="http://schemas.microsoft.com/office/drawing/2014/main" id="{E01CA12B-6011-4FB3-BA2D-92BBC12FC7CA}"/>
            </a:ext>
          </a:extLst>
        </xdr:cNvPr>
        <xdr:cNvCxnSpPr/>
      </xdr:nvCxnSpPr>
      <xdr:spPr>
        <a:xfrm flipV="1">
          <a:off x="18656300" y="104927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34307</xdr:rowOff>
    </xdr:from>
    <xdr:ext cx="469744" cy="259045"/>
    <xdr:sp macro="" textlink="">
      <xdr:nvSpPr>
        <xdr:cNvPr id="612" name="n_1aveValue【保健センター・保健所】&#10;一人当たり面積">
          <a:extLst>
            <a:ext uri="{FF2B5EF4-FFF2-40B4-BE49-F238E27FC236}">
              <a16:creationId xmlns:a16="http://schemas.microsoft.com/office/drawing/2014/main" id="{7DB30130-BAEB-4CBF-B184-DD8F69B680EE}"/>
            </a:ext>
          </a:extLst>
        </xdr:cNvPr>
        <xdr:cNvSpPr txBox="1"/>
      </xdr:nvSpPr>
      <xdr:spPr>
        <a:xfrm>
          <a:off x="21075727" y="1066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34307</xdr:rowOff>
    </xdr:from>
    <xdr:ext cx="469744" cy="259045"/>
    <xdr:sp macro="" textlink="">
      <xdr:nvSpPr>
        <xdr:cNvPr id="613" name="n_2aveValue【保健センター・保健所】&#10;一人当たり面積">
          <a:extLst>
            <a:ext uri="{FF2B5EF4-FFF2-40B4-BE49-F238E27FC236}">
              <a16:creationId xmlns:a16="http://schemas.microsoft.com/office/drawing/2014/main" id="{13DAD771-D4A2-47D7-90E6-81FFD2D5AACA}"/>
            </a:ext>
          </a:extLst>
        </xdr:cNvPr>
        <xdr:cNvSpPr txBox="1"/>
      </xdr:nvSpPr>
      <xdr:spPr>
        <a:xfrm>
          <a:off x="20199427" y="1066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41927</xdr:rowOff>
    </xdr:from>
    <xdr:ext cx="469744" cy="259045"/>
    <xdr:sp macro="" textlink="">
      <xdr:nvSpPr>
        <xdr:cNvPr id="614" name="n_3aveValue【保健センター・保健所】&#10;一人当たり面積">
          <a:extLst>
            <a:ext uri="{FF2B5EF4-FFF2-40B4-BE49-F238E27FC236}">
              <a16:creationId xmlns:a16="http://schemas.microsoft.com/office/drawing/2014/main" id="{D6CFE15C-E6C8-4029-9DB9-CA6014BB010A}"/>
            </a:ext>
          </a:extLst>
        </xdr:cNvPr>
        <xdr:cNvSpPr txBox="1"/>
      </xdr:nvSpPr>
      <xdr:spPr>
        <a:xfrm>
          <a:off x="19310427"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19067</xdr:rowOff>
    </xdr:from>
    <xdr:ext cx="469744" cy="259045"/>
    <xdr:sp macro="" textlink="">
      <xdr:nvSpPr>
        <xdr:cNvPr id="615" name="n_4aveValue【保健センター・保健所】&#10;一人当たり面積">
          <a:extLst>
            <a:ext uri="{FF2B5EF4-FFF2-40B4-BE49-F238E27FC236}">
              <a16:creationId xmlns:a16="http://schemas.microsoft.com/office/drawing/2014/main" id="{2F51E3F2-DDA1-4D68-A030-A09586F8A82B}"/>
            </a:ext>
          </a:extLst>
        </xdr:cNvPr>
        <xdr:cNvSpPr txBox="1"/>
      </xdr:nvSpPr>
      <xdr:spPr>
        <a:xfrm>
          <a:off x="18421427" y="1064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86377</xdr:rowOff>
    </xdr:from>
    <xdr:ext cx="469744" cy="259045"/>
    <xdr:sp macro="" textlink="">
      <xdr:nvSpPr>
        <xdr:cNvPr id="616" name="n_1mainValue【保健センター・保健所】&#10;一人当たり面積">
          <a:extLst>
            <a:ext uri="{FF2B5EF4-FFF2-40B4-BE49-F238E27FC236}">
              <a16:creationId xmlns:a16="http://schemas.microsoft.com/office/drawing/2014/main" id="{29BEB871-9451-4D02-8AB8-FB29C9A78390}"/>
            </a:ext>
          </a:extLst>
        </xdr:cNvPr>
        <xdr:cNvSpPr txBox="1"/>
      </xdr:nvSpPr>
      <xdr:spPr>
        <a:xfrm>
          <a:off x="21075727" y="1020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97807</xdr:rowOff>
    </xdr:from>
    <xdr:ext cx="469744" cy="259045"/>
    <xdr:sp macro="" textlink="">
      <xdr:nvSpPr>
        <xdr:cNvPr id="617" name="n_2mainValue【保健センター・保健所】&#10;一人当たり面積">
          <a:extLst>
            <a:ext uri="{FF2B5EF4-FFF2-40B4-BE49-F238E27FC236}">
              <a16:creationId xmlns:a16="http://schemas.microsoft.com/office/drawing/2014/main" id="{C60E7761-B7EE-4C24-88C4-7F1705F12805}"/>
            </a:ext>
          </a:extLst>
        </xdr:cNvPr>
        <xdr:cNvSpPr txBox="1"/>
      </xdr:nvSpPr>
      <xdr:spPr>
        <a:xfrm>
          <a:off x="20199427" y="10213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101617</xdr:rowOff>
    </xdr:from>
    <xdr:ext cx="469744" cy="259045"/>
    <xdr:sp macro="" textlink="">
      <xdr:nvSpPr>
        <xdr:cNvPr id="618" name="n_3mainValue【保健センター・保健所】&#10;一人当たり面積">
          <a:extLst>
            <a:ext uri="{FF2B5EF4-FFF2-40B4-BE49-F238E27FC236}">
              <a16:creationId xmlns:a16="http://schemas.microsoft.com/office/drawing/2014/main" id="{33125039-8571-4DCB-BB24-C484814B8394}"/>
            </a:ext>
          </a:extLst>
        </xdr:cNvPr>
        <xdr:cNvSpPr txBox="1"/>
      </xdr:nvSpPr>
      <xdr:spPr>
        <a:xfrm>
          <a:off x="19310427" y="1021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109237</xdr:rowOff>
    </xdr:from>
    <xdr:ext cx="469744" cy="259045"/>
    <xdr:sp macro="" textlink="">
      <xdr:nvSpPr>
        <xdr:cNvPr id="619" name="n_4mainValue【保健センター・保健所】&#10;一人当たり面積">
          <a:extLst>
            <a:ext uri="{FF2B5EF4-FFF2-40B4-BE49-F238E27FC236}">
              <a16:creationId xmlns:a16="http://schemas.microsoft.com/office/drawing/2014/main" id="{B915833B-E733-4005-9449-5644BA6A4C8F}"/>
            </a:ext>
          </a:extLst>
        </xdr:cNvPr>
        <xdr:cNvSpPr txBox="1"/>
      </xdr:nvSpPr>
      <xdr:spPr>
        <a:xfrm>
          <a:off x="18421427" y="1022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0" name="正方形/長方形 619">
          <a:extLst>
            <a:ext uri="{FF2B5EF4-FFF2-40B4-BE49-F238E27FC236}">
              <a16:creationId xmlns:a16="http://schemas.microsoft.com/office/drawing/2014/main" id="{86C5772B-EB16-4E82-8DE8-9D3E44FF88C4}"/>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1" name="正方形/長方形 620">
          <a:extLst>
            <a:ext uri="{FF2B5EF4-FFF2-40B4-BE49-F238E27FC236}">
              <a16:creationId xmlns:a16="http://schemas.microsoft.com/office/drawing/2014/main" id="{B2F80E28-3AC3-4F8F-A30F-1DD87C375584}"/>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2" name="正方形/長方形 621">
          <a:extLst>
            <a:ext uri="{FF2B5EF4-FFF2-40B4-BE49-F238E27FC236}">
              <a16:creationId xmlns:a16="http://schemas.microsoft.com/office/drawing/2014/main" id="{0E1F6C9C-1977-4684-8976-1E855AEEC64C}"/>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3" name="正方形/長方形 622">
          <a:extLst>
            <a:ext uri="{FF2B5EF4-FFF2-40B4-BE49-F238E27FC236}">
              <a16:creationId xmlns:a16="http://schemas.microsoft.com/office/drawing/2014/main" id="{C3BC86E4-CFE0-434D-9EAF-D429D95BEB83}"/>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4" name="正方形/長方形 623">
          <a:extLst>
            <a:ext uri="{FF2B5EF4-FFF2-40B4-BE49-F238E27FC236}">
              <a16:creationId xmlns:a16="http://schemas.microsoft.com/office/drawing/2014/main" id="{D55F80C7-9A50-4DE9-90B8-49E290DC8BE8}"/>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5" name="正方形/長方形 624">
          <a:extLst>
            <a:ext uri="{FF2B5EF4-FFF2-40B4-BE49-F238E27FC236}">
              <a16:creationId xmlns:a16="http://schemas.microsoft.com/office/drawing/2014/main" id="{49869AB8-5E66-4F3F-ACD4-CC97DBA6CECD}"/>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6" name="正方形/長方形 625">
          <a:extLst>
            <a:ext uri="{FF2B5EF4-FFF2-40B4-BE49-F238E27FC236}">
              <a16:creationId xmlns:a16="http://schemas.microsoft.com/office/drawing/2014/main" id="{70A6591F-52C5-4FED-A51A-5313EAC18B6D}"/>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7" name="正方形/長方形 626">
          <a:extLst>
            <a:ext uri="{FF2B5EF4-FFF2-40B4-BE49-F238E27FC236}">
              <a16:creationId xmlns:a16="http://schemas.microsoft.com/office/drawing/2014/main" id="{05E9A784-4303-41DD-B2B0-405C2D9DF7E1}"/>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8" name="テキスト ボックス 627">
          <a:extLst>
            <a:ext uri="{FF2B5EF4-FFF2-40B4-BE49-F238E27FC236}">
              <a16:creationId xmlns:a16="http://schemas.microsoft.com/office/drawing/2014/main" id="{92469892-7A8E-4350-9F72-A8A14A03C07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9" name="直線コネクタ 628">
          <a:extLst>
            <a:ext uri="{FF2B5EF4-FFF2-40B4-BE49-F238E27FC236}">
              <a16:creationId xmlns:a16="http://schemas.microsoft.com/office/drawing/2014/main" id="{892D7099-A4B8-4547-B257-8F58FE506C5E}"/>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0" name="テキスト ボックス 629">
          <a:extLst>
            <a:ext uri="{FF2B5EF4-FFF2-40B4-BE49-F238E27FC236}">
              <a16:creationId xmlns:a16="http://schemas.microsoft.com/office/drawing/2014/main" id="{DBA5E32D-44F0-4DBA-996A-BBD8C47980F9}"/>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1" name="直線コネクタ 630">
          <a:extLst>
            <a:ext uri="{FF2B5EF4-FFF2-40B4-BE49-F238E27FC236}">
              <a16:creationId xmlns:a16="http://schemas.microsoft.com/office/drawing/2014/main" id="{D5FFCFA1-42AB-43A1-869B-37BDE3100129}"/>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2" name="テキスト ボックス 631">
          <a:extLst>
            <a:ext uri="{FF2B5EF4-FFF2-40B4-BE49-F238E27FC236}">
              <a16:creationId xmlns:a16="http://schemas.microsoft.com/office/drawing/2014/main" id="{BF3BF12B-13D6-4AC0-84D8-4BF0E372939C}"/>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3" name="直線コネクタ 632">
          <a:extLst>
            <a:ext uri="{FF2B5EF4-FFF2-40B4-BE49-F238E27FC236}">
              <a16:creationId xmlns:a16="http://schemas.microsoft.com/office/drawing/2014/main" id="{EDA46625-5AF1-4D42-9261-FDA530F13A59}"/>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4" name="テキスト ボックス 633">
          <a:extLst>
            <a:ext uri="{FF2B5EF4-FFF2-40B4-BE49-F238E27FC236}">
              <a16:creationId xmlns:a16="http://schemas.microsoft.com/office/drawing/2014/main" id="{AF8C2A6D-CC86-4DC1-8683-E2BB38E67068}"/>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5" name="直線コネクタ 634">
          <a:extLst>
            <a:ext uri="{FF2B5EF4-FFF2-40B4-BE49-F238E27FC236}">
              <a16:creationId xmlns:a16="http://schemas.microsoft.com/office/drawing/2014/main" id="{E746CDBB-A373-4511-B1D7-1A6F4AC5498A}"/>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6" name="テキスト ボックス 635">
          <a:extLst>
            <a:ext uri="{FF2B5EF4-FFF2-40B4-BE49-F238E27FC236}">
              <a16:creationId xmlns:a16="http://schemas.microsoft.com/office/drawing/2014/main" id="{FFD73342-0E43-4A2E-8D50-B8BBB584812F}"/>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7" name="直線コネクタ 636">
          <a:extLst>
            <a:ext uri="{FF2B5EF4-FFF2-40B4-BE49-F238E27FC236}">
              <a16:creationId xmlns:a16="http://schemas.microsoft.com/office/drawing/2014/main" id="{A31F31E4-8C8D-4489-8585-E5991FAFEFB6}"/>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38" name="テキスト ボックス 637">
          <a:extLst>
            <a:ext uri="{FF2B5EF4-FFF2-40B4-BE49-F238E27FC236}">
              <a16:creationId xmlns:a16="http://schemas.microsoft.com/office/drawing/2014/main" id="{C4D53DA6-E1B6-4383-8DF4-1D0D0B7C5E3F}"/>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39" name="直線コネクタ 638">
          <a:extLst>
            <a:ext uri="{FF2B5EF4-FFF2-40B4-BE49-F238E27FC236}">
              <a16:creationId xmlns:a16="http://schemas.microsoft.com/office/drawing/2014/main" id="{DEC7097E-CC0C-475E-A9A2-CECAD7427BA5}"/>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0" name="テキスト ボックス 639">
          <a:extLst>
            <a:ext uri="{FF2B5EF4-FFF2-40B4-BE49-F238E27FC236}">
              <a16:creationId xmlns:a16="http://schemas.microsoft.com/office/drawing/2014/main" id="{048FE1AC-008A-4581-B619-12156FF9CB8C}"/>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1" name="直線コネクタ 640">
          <a:extLst>
            <a:ext uri="{FF2B5EF4-FFF2-40B4-BE49-F238E27FC236}">
              <a16:creationId xmlns:a16="http://schemas.microsoft.com/office/drawing/2014/main" id="{EF6FB3DF-91B7-4CF1-A7AB-B09F8E9600D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2" name="テキスト ボックス 641">
          <a:extLst>
            <a:ext uri="{FF2B5EF4-FFF2-40B4-BE49-F238E27FC236}">
              <a16:creationId xmlns:a16="http://schemas.microsoft.com/office/drawing/2014/main" id="{47CA8CE8-E50F-4017-9352-BCFC4046419F}"/>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3" name="直線コネクタ 642">
          <a:extLst>
            <a:ext uri="{FF2B5EF4-FFF2-40B4-BE49-F238E27FC236}">
              <a16:creationId xmlns:a16="http://schemas.microsoft.com/office/drawing/2014/main" id="{823743B8-D42B-4372-8CD8-0B26FD23AFA1}"/>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4" name="【消防施設】&#10;有形固定資産減価償却率グラフ枠">
          <a:extLst>
            <a:ext uri="{FF2B5EF4-FFF2-40B4-BE49-F238E27FC236}">
              <a16:creationId xmlns:a16="http://schemas.microsoft.com/office/drawing/2014/main" id="{03F33365-E0B7-4B13-8977-FC78742C0981}"/>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124642</xdr:rowOff>
    </xdr:from>
    <xdr:to>
      <xdr:col>85</xdr:col>
      <xdr:colOff>126364</xdr:colOff>
      <xdr:row>86</xdr:row>
      <xdr:rowOff>123008</xdr:rowOff>
    </xdr:to>
    <xdr:cxnSp macro="">
      <xdr:nvCxnSpPr>
        <xdr:cNvPr id="645" name="直線コネクタ 644">
          <a:extLst>
            <a:ext uri="{FF2B5EF4-FFF2-40B4-BE49-F238E27FC236}">
              <a16:creationId xmlns:a16="http://schemas.microsoft.com/office/drawing/2014/main" id="{7A1D5C63-DFBE-4B7E-B83D-3BDCDFA72E45}"/>
            </a:ext>
          </a:extLst>
        </xdr:cNvPr>
        <xdr:cNvCxnSpPr/>
      </xdr:nvCxnSpPr>
      <xdr:spPr>
        <a:xfrm flipV="1">
          <a:off x="16318864" y="13497742"/>
          <a:ext cx="0" cy="1369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126835</xdr:rowOff>
    </xdr:from>
    <xdr:ext cx="405111" cy="259045"/>
    <xdr:sp macro="" textlink="">
      <xdr:nvSpPr>
        <xdr:cNvPr id="646" name="【消防施設】&#10;有形固定資産減価償却率最小値テキスト">
          <a:extLst>
            <a:ext uri="{FF2B5EF4-FFF2-40B4-BE49-F238E27FC236}">
              <a16:creationId xmlns:a16="http://schemas.microsoft.com/office/drawing/2014/main" id="{C889255F-C89D-4023-A296-148AB6AA8BFC}"/>
            </a:ext>
          </a:extLst>
        </xdr:cNvPr>
        <xdr:cNvSpPr txBox="1"/>
      </xdr:nvSpPr>
      <xdr:spPr>
        <a:xfrm>
          <a:off x="16357600" y="14871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123008</xdr:rowOff>
    </xdr:from>
    <xdr:to>
      <xdr:col>86</xdr:col>
      <xdr:colOff>25400</xdr:colOff>
      <xdr:row>86</xdr:row>
      <xdr:rowOff>123008</xdr:rowOff>
    </xdr:to>
    <xdr:cxnSp macro="">
      <xdr:nvCxnSpPr>
        <xdr:cNvPr id="647" name="直線コネクタ 646">
          <a:extLst>
            <a:ext uri="{FF2B5EF4-FFF2-40B4-BE49-F238E27FC236}">
              <a16:creationId xmlns:a16="http://schemas.microsoft.com/office/drawing/2014/main" id="{2100B28C-3936-46A1-84E1-B4DD0212BDC0}"/>
            </a:ext>
          </a:extLst>
        </xdr:cNvPr>
        <xdr:cNvCxnSpPr/>
      </xdr:nvCxnSpPr>
      <xdr:spPr>
        <a:xfrm>
          <a:off x="16230600" y="14867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71319</xdr:rowOff>
    </xdr:from>
    <xdr:ext cx="405111" cy="259045"/>
    <xdr:sp macro="" textlink="">
      <xdr:nvSpPr>
        <xdr:cNvPr id="648" name="【消防施設】&#10;有形固定資産減価償却率最大値テキスト">
          <a:extLst>
            <a:ext uri="{FF2B5EF4-FFF2-40B4-BE49-F238E27FC236}">
              <a16:creationId xmlns:a16="http://schemas.microsoft.com/office/drawing/2014/main" id="{396053FD-0757-425D-B6F3-F15AE75825DF}"/>
            </a:ext>
          </a:extLst>
        </xdr:cNvPr>
        <xdr:cNvSpPr txBox="1"/>
      </xdr:nvSpPr>
      <xdr:spPr>
        <a:xfrm>
          <a:off x="16357600" y="13272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124642</xdr:rowOff>
    </xdr:from>
    <xdr:to>
      <xdr:col>86</xdr:col>
      <xdr:colOff>25400</xdr:colOff>
      <xdr:row>78</xdr:row>
      <xdr:rowOff>124642</xdr:rowOff>
    </xdr:to>
    <xdr:cxnSp macro="">
      <xdr:nvCxnSpPr>
        <xdr:cNvPr id="649" name="直線コネクタ 648">
          <a:extLst>
            <a:ext uri="{FF2B5EF4-FFF2-40B4-BE49-F238E27FC236}">
              <a16:creationId xmlns:a16="http://schemas.microsoft.com/office/drawing/2014/main" id="{EDD93D56-8A27-45FB-97A4-89BB63CF8178}"/>
            </a:ext>
          </a:extLst>
        </xdr:cNvPr>
        <xdr:cNvCxnSpPr/>
      </xdr:nvCxnSpPr>
      <xdr:spPr>
        <a:xfrm>
          <a:off x="16230600" y="13497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163303</xdr:rowOff>
    </xdr:from>
    <xdr:ext cx="405111" cy="259045"/>
    <xdr:sp macro="" textlink="">
      <xdr:nvSpPr>
        <xdr:cNvPr id="650" name="【消防施設】&#10;有形固定資産減価償却率平均値テキスト">
          <a:extLst>
            <a:ext uri="{FF2B5EF4-FFF2-40B4-BE49-F238E27FC236}">
              <a16:creationId xmlns:a16="http://schemas.microsoft.com/office/drawing/2014/main" id="{BA7E3BBE-B5E0-42AF-BC8D-D6702E2CEA7D}"/>
            </a:ext>
          </a:extLst>
        </xdr:cNvPr>
        <xdr:cNvSpPr txBox="1"/>
      </xdr:nvSpPr>
      <xdr:spPr>
        <a:xfrm>
          <a:off x="16357600" y="142222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13426</xdr:rowOff>
    </xdr:from>
    <xdr:to>
      <xdr:col>85</xdr:col>
      <xdr:colOff>177800</xdr:colOff>
      <xdr:row>83</xdr:row>
      <xdr:rowOff>115026</xdr:rowOff>
    </xdr:to>
    <xdr:sp macro="" textlink="">
      <xdr:nvSpPr>
        <xdr:cNvPr id="651" name="フローチャート: 判断 650">
          <a:extLst>
            <a:ext uri="{FF2B5EF4-FFF2-40B4-BE49-F238E27FC236}">
              <a16:creationId xmlns:a16="http://schemas.microsoft.com/office/drawing/2014/main" id="{80D239F7-3283-47B4-AE47-1126449122E7}"/>
            </a:ext>
          </a:extLst>
        </xdr:cNvPr>
        <xdr:cNvSpPr/>
      </xdr:nvSpPr>
      <xdr:spPr>
        <a:xfrm>
          <a:off x="16268700" y="1424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127726</xdr:rowOff>
    </xdr:from>
    <xdr:to>
      <xdr:col>81</xdr:col>
      <xdr:colOff>101600</xdr:colOff>
      <xdr:row>83</xdr:row>
      <xdr:rowOff>57876</xdr:rowOff>
    </xdr:to>
    <xdr:sp macro="" textlink="">
      <xdr:nvSpPr>
        <xdr:cNvPr id="652" name="フローチャート: 判断 651">
          <a:extLst>
            <a:ext uri="{FF2B5EF4-FFF2-40B4-BE49-F238E27FC236}">
              <a16:creationId xmlns:a16="http://schemas.microsoft.com/office/drawing/2014/main" id="{DA1FFA69-5071-4C26-8B41-25BEAF81D62E}"/>
            </a:ext>
          </a:extLst>
        </xdr:cNvPr>
        <xdr:cNvSpPr/>
      </xdr:nvSpPr>
      <xdr:spPr>
        <a:xfrm>
          <a:off x="15430500" y="1418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155484</xdr:rowOff>
    </xdr:from>
    <xdr:to>
      <xdr:col>76</xdr:col>
      <xdr:colOff>165100</xdr:colOff>
      <xdr:row>83</xdr:row>
      <xdr:rowOff>85634</xdr:rowOff>
    </xdr:to>
    <xdr:sp macro="" textlink="">
      <xdr:nvSpPr>
        <xdr:cNvPr id="653" name="フローチャート: 判断 652">
          <a:extLst>
            <a:ext uri="{FF2B5EF4-FFF2-40B4-BE49-F238E27FC236}">
              <a16:creationId xmlns:a16="http://schemas.microsoft.com/office/drawing/2014/main" id="{06D14BCB-0022-4CDF-8499-C0EE5C162C2F}"/>
            </a:ext>
          </a:extLst>
        </xdr:cNvPr>
        <xdr:cNvSpPr/>
      </xdr:nvSpPr>
      <xdr:spPr>
        <a:xfrm>
          <a:off x="14541500" y="1421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52614</xdr:rowOff>
    </xdr:from>
    <xdr:to>
      <xdr:col>72</xdr:col>
      <xdr:colOff>38100</xdr:colOff>
      <xdr:row>82</xdr:row>
      <xdr:rowOff>154214</xdr:rowOff>
    </xdr:to>
    <xdr:sp macro="" textlink="">
      <xdr:nvSpPr>
        <xdr:cNvPr id="654" name="フローチャート: 判断 653">
          <a:extLst>
            <a:ext uri="{FF2B5EF4-FFF2-40B4-BE49-F238E27FC236}">
              <a16:creationId xmlns:a16="http://schemas.microsoft.com/office/drawing/2014/main" id="{1E01A111-27A7-4F29-9C28-226BF0F57EBE}"/>
            </a:ext>
          </a:extLst>
        </xdr:cNvPr>
        <xdr:cNvSpPr/>
      </xdr:nvSpPr>
      <xdr:spPr>
        <a:xfrm>
          <a:off x="13652500" y="1411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96701</xdr:rowOff>
    </xdr:from>
    <xdr:to>
      <xdr:col>67</xdr:col>
      <xdr:colOff>101600</xdr:colOff>
      <xdr:row>83</xdr:row>
      <xdr:rowOff>26851</xdr:rowOff>
    </xdr:to>
    <xdr:sp macro="" textlink="">
      <xdr:nvSpPr>
        <xdr:cNvPr id="655" name="フローチャート: 判断 654">
          <a:extLst>
            <a:ext uri="{FF2B5EF4-FFF2-40B4-BE49-F238E27FC236}">
              <a16:creationId xmlns:a16="http://schemas.microsoft.com/office/drawing/2014/main" id="{5C908BA3-BB57-4FFC-BB8D-4EB47BF00AA5}"/>
            </a:ext>
          </a:extLst>
        </xdr:cNvPr>
        <xdr:cNvSpPr/>
      </xdr:nvSpPr>
      <xdr:spPr>
        <a:xfrm>
          <a:off x="12763500" y="1415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6" name="テキスト ボックス 655">
          <a:extLst>
            <a:ext uri="{FF2B5EF4-FFF2-40B4-BE49-F238E27FC236}">
              <a16:creationId xmlns:a16="http://schemas.microsoft.com/office/drawing/2014/main" id="{39D59C22-872A-4DE3-A803-41C7B5AEF374}"/>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7" name="テキスト ボックス 656">
          <a:extLst>
            <a:ext uri="{FF2B5EF4-FFF2-40B4-BE49-F238E27FC236}">
              <a16:creationId xmlns:a16="http://schemas.microsoft.com/office/drawing/2014/main" id="{5030EB20-926E-46DB-838D-ED694DC30E7F}"/>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53793C18-0268-4B9E-BAC0-A61F073E46C2}"/>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5051BA08-A32C-42C5-A3B9-F148E0B39504}"/>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8E53DA1B-5464-439D-84F1-086B2AA9AECA}"/>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28121</xdr:rowOff>
    </xdr:from>
    <xdr:to>
      <xdr:col>85</xdr:col>
      <xdr:colOff>177800</xdr:colOff>
      <xdr:row>82</xdr:row>
      <xdr:rowOff>129721</xdr:rowOff>
    </xdr:to>
    <xdr:sp macro="" textlink="">
      <xdr:nvSpPr>
        <xdr:cNvPr id="661" name="楕円 660">
          <a:extLst>
            <a:ext uri="{FF2B5EF4-FFF2-40B4-BE49-F238E27FC236}">
              <a16:creationId xmlns:a16="http://schemas.microsoft.com/office/drawing/2014/main" id="{9542DC5A-70C3-4AE3-A3E3-82E96F5E4AB8}"/>
            </a:ext>
          </a:extLst>
        </xdr:cNvPr>
        <xdr:cNvSpPr/>
      </xdr:nvSpPr>
      <xdr:spPr>
        <a:xfrm>
          <a:off x="16268700" y="14087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50998</xdr:rowOff>
    </xdr:from>
    <xdr:ext cx="405111" cy="259045"/>
    <xdr:sp macro="" textlink="">
      <xdr:nvSpPr>
        <xdr:cNvPr id="662" name="【消防施設】&#10;有形固定資産減価償却率該当値テキスト">
          <a:extLst>
            <a:ext uri="{FF2B5EF4-FFF2-40B4-BE49-F238E27FC236}">
              <a16:creationId xmlns:a16="http://schemas.microsoft.com/office/drawing/2014/main" id="{AFBC584E-E73C-4E2E-A898-79418EE5A9B6}"/>
            </a:ext>
          </a:extLst>
        </xdr:cNvPr>
        <xdr:cNvSpPr txBox="1"/>
      </xdr:nvSpPr>
      <xdr:spPr>
        <a:xfrm>
          <a:off x="16357600" y="139384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91802</xdr:rowOff>
    </xdr:from>
    <xdr:to>
      <xdr:col>81</xdr:col>
      <xdr:colOff>101600</xdr:colOff>
      <xdr:row>84</xdr:row>
      <xdr:rowOff>21952</xdr:rowOff>
    </xdr:to>
    <xdr:sp macro="" textlink="">
      <xdr:nvSpPr>
        <xdr:cNvPr id="663" name="楕円 662">
          <a:extLst>
            <a:ext uri="{FF2B5EF4-FFF2-40B4-BE49-F238E27FC236}">
              <a16:creationId xmlns:a16="http://schemas.microsoft.com/office/drawing/2014/main" id="{2D5D3131-3EB0-4644-8402-50178BFDBFC8}"/>
            </a:ext>
          </a:extLst>
        </xdr:cNvPr>
        <xdr:cNvSpPr/>
      </xdr:nvSpPr>
      <xdr:spPr>
        <a:xfrm>
          <a:off x="15430500" y="1432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78921</xdr:rowOff>
    </xdr:from>
    <xdr:to>
      <xdr:col>85</xdr:col>
      <xdr:colOff>127000</xdr:colOff>
      <xdr:row>83</xdr:row>
      <xdr:rowOff>142602</xdr:rowOff>
    </xdr:to>
    <xdr:cxnSp macro="">
      <xdr:nvCxnSpPr>
        <xdr:cNvPr id="664" name="直線コネクタ 663">
          <a:extLst>
            <a:ext uri="{FF2B5EF4-FFF2-40B4-BE49-F238E27FC236}">
              <a16:creationId xmlns:a16="http://schemas.microsoft.com/office/drawing/2014/main" id="{994A0858-805D-48BF-B810-A363F00E9427}"/>
            </a:ext>
          </a:extLst>
        </xdr:cNvPr>
        <xdr:cNvCxnSpPr/>
      </xdr:nvCxnSpPr>
      <xdr:spPr>
        <a:xfrm flipV="1">
          <a:off x="15481300" y="14137821"/>
          <a:ext cx="838200" cy="235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148952</xdr:rowOff>
    </xdr:from>
    <xdr:to>
      <xdr:col>76</xdr:col>
      <xdr:colOff>165100</xdr:colOff>
      <xdr:row>84</xdr:row>
      <xdr:rowOff>79102</xdr:rowOff>
    </xdr:to>
    <xdr:sp macro="" textlink="">
      <xdr:nvSpPr>
        <xdr:cNvPr id="665" name="楕円 664">
          <a:extLst>
            <a:ext uri="{FF2B5EF4-FFF2-40B4-BE49-F238E27FC236}">
              <a16:creationId xmlns:a16="http://schemas.microsoft.com/office/drawing/2014/main" id="{984FAA61-C4E0-4C1D-A430-69EB895EFAF9}"/>
            </a:ext>
          </a:extLst>
        </xdr:cNvPr>
        <xdr:cNvSpPr/>
      </xdr:nvSpPr>
      <xdr:spPr>
        <a:xfrm>
          <a:off x="14541500" y="1437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142602</xdr:rowOff>
    </xdr:from>
    <xdr:to>
      <xdr:col>81</xdr:col>
      <xdr:colOff>50800</xdr:colOff>
      <xdr:row>84</xdr:row>
      <xdr:rowOff>28302</xdr:rowOff>
    </xdr:to>
    <xdr:cxnSp macro="">
      <xdr:nvCxnSpPr>
        <xdr:cNvPr id="666" name="直線コネクタ 665">
          <a:extLst>
            <a:ext uri="{FF2B5EF4-FFF2-40B4-BE49-F238E27FC236}">
              <a16:creationId xmlns:a16="http://schemas.microsoft.com/office/drawing/2014/main" id="{8B225116-0669-4BB1-AC18-27E76F3C6ADD}"/>
            </a:ext>
          </a:extLst>
        </xdr:cNvPr>
        <xdr:cNvCxnSpPr/>
      </xdr:nvCxnSpPr>
      <xdr:spPr>
        <a:xfrm flipV="1">
          <a:off x="14592300" y="14372952"/>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142421</xdr:rowOff>
    </xdr:from>
    <xdr:to>
      <xdr:col>72</xdr:col>
      <xdr:colOff>38100</xdr:colOff>
      <xdr:row>84</xdr:row>
      <xdr:rowOff>72571</xdr:rowOff>
    </xdr:to>
    <xdr:sp macro="" textlink="">
      <xdr:nvSpPr>
        <xdr:cNvPr id="667" name="楕円 666">
          <a:extLst>
            <a:ext uri="{FF2B5EF4-FFF2-40B4-BE49-F238E27FC236}">
              <a16:creationId xmlns:a16="http://schemas.microsoft.com/office/drawing/2014/main" id="{121E94F3-9914-436F-8C0A-387709AC1D9C}"/>
            </a:ext>
          </a:extLst>
        </xdr:cNvPr>
        <xdr:cNvSpPr/>
      </xdr:nvSpPr>
      <xdr:spPr>
        <a:xfrm>
          <a:off x="13652500" y="1437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21771</xdr:rowOff>
    </xdr:from>
    <xdr:to>
      <xdr:col>76</xdr:col>
      <xdr:colOff>114300</xdr:colOff>
      <xdr:row>84</xdr:row>
      <xdr:rowOff>28302</xdr:rowOff>
    </xdr:to>
    <xdr:cxnSp macro="">
      <xdr:nvCxnSpPr>
        <xdr:cNvPr id="668" name="直線コネクタ 667">
          <a:extLst>
            <a:ext uri="{FF2B5EF4-FFF2-40B4-BE49-F238E27FC236}">
              <a16:creationId xmlns:a16="http://schemas.microsoft.com/office/drawing/2014/main" id="{CF74070F-35FB-46FB-93CA-FE0A1CEDFAD9}"/>
            </a:ext>
          </a:extLst>
        </xdr:cNvPr>
        <xdr:cNvCxnSpPr/>
      </xdr:nvCxnSpPr>
      <xdr:spPr>
        <a:xfrm>
          <a:off x="13703300" y="14423571"/>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113030</xdr:rowOff>
    </xdr:from>
    <xdr:to>
      <xdr:col>67</xdr:col>
      <xdr:colOff>101600</xdr:colOff>
      <xdr:row>84</xdr:row>
      <xdr:rowOff>43180</xdr:rowOff>
    </xdr:to>
    <xdr:sp macro="" textlink="">
      <xdr:nvSpPr>
        <xdr:cNvPr id="669" name="楕円 668">
          <a:extLst>
            <a:ext uri="{FF2B5EF4-FFF2-40B4-BE49-F238E27FC236}">
              <a16:creationId xmlns:a16="http://schemas.microsoft.com/office/drawing/2014/main" id="{39601DBC-419B-45E5-A830-EAD2CA9806BA}"/>
            </a:ext>
          </a:extLst>
        </xdr:cNvPr>
        <xdr:cNvSpPr/>
      </xdr:nvSpPr>
      <xdr:spPr>
        <a:xfrm>
          <a:off x="12763500" y="1434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163830</xdr:rowOff>
    </xdr:from>
    <xdr:to>
      <xdr:col>71</xdr:col>
      <xdr:colOff>177800</xdr:colOff>
      <xdr:row>84</xdr:row>
      <xdr:rowOff>21771</xdr:rowOff>
    </xdr:to>
    <xdr:cxnSp macro="">
      <xdr:nvCxnSpPr>
        <xdr:cNvPr id="670" name="直線コネクタ 669">
          <a:extLst>
            <a:ext uri="{FF2B5EF4-FFF2-40B4-BE49-F238E27FC236}">
              <a16:creationId xmlns:a16="http://schemas.microsoft.com/office/drawing/2014/main" id="{0281CC8B-0A7F-4201-B164-B986B8B3DA3E}"/>
            </a:ext>
          </a:extLst>
        </xdr:cNvPr>
        <xdr:cNvCxnSpPr/>
      </xdr:nvCxnSpPr>
      <xdr:spPr>
        <a:xfrm>
          <a:off x="12814300" y="14394180"/>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74403</xdr:rowOff>
    </xdr:from>
    <xdr:ext cx="405111" cy="259045"/>
    <xdr:sp macro="" textlink="">
      <xdr:nvSpPr>
        <xdr:cNvPr id="671" name="n_1aveValue【消防施設】&#10;有形固定資産減価償却率">
          <a:extLst>
            <a:ext uri="{FF2B5EF4-FFF2-40B4-BE49-F238E27FC236}">
              <a16:creationId xmlns:a16="http://schemas.microsoft.com/office/drawing/2014/main" id="{59F15C04-9828-4E3D-A634-EDBCC0082377}"/>
            </a:ext>
          </a:extLst>
        </xdr:cNvPr>
        <xdr:cNvSpPr txBox="1"/>
      </xdr:nvSpPr>
      <xdr:spPr>
        <a:xfrm>
          <a:off x="15266044" y="13961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102161</xdr:rowOff>
    </xdr:from>
    <xdr:ext cx="405111" cy="259045"/>
    <xdr:sp macro="" textlink="">
      <xdr:nvSpPr>
        <xdr:cNvPr id="672" name="n_2aveValue【消防施設】&#10;有形固定資産減価償却率">
          <a:extLst>
            <a:ext uri="{FF2B5EF4-FFF2-40B4-BE49-F238E27FC236}">
              <a16:creationId xmlns:a16="http://schemas.microsoft.com/office/drawing/2014/main" id="{08956182-A6DE-4E91-B871-7B08EA2DFA40}"/>
            </a:ext>
          </a:extLst>
        </xdr:cNvPr>
        <xdr:cNvSpPr txBox="1"/>
      </xdr:nvSpPr>
      <xdr:spPr>
        <a:xfrm>
          <a:off x="14389744" y="1398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170741</xdr:rowOff>
    </xdr:from>
    <xdr:ext cx="405111" cy="259045"/>
    <xdr:sp macro="" textlink="">
      <xdr:nvSpPr>
        <xdr:cNvPr id="673" name="n_3aveValue【消防施設】&#10;有形固定資産減価償却率">
          <a:extLst>
            <a:ext uri="{FF2B5EF4-FFF2-40B4-BE49-F238E27FC236}">
              <a16:creationId xmlns:a16="http://schemas.microsoft.com/office/drawing/2014/main" id="{1EF3AD8C-6173-483B-8A1C-41CC354FB23E}"/>
            </a:ext>
          </a:extLst>
        </xdr:cNvPr>
        <xdr:cNvSpPr txBox="1"/>
      </xdr:nvSpPr>
      <xdr:spPr>
        <a:xfrm>
          <a:off x="13500744" y="1388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43378</xdr:rowOff>
    </xdr:from>
    <xdr:ext cx="405111" cy="259045"/>
    <xdr:sp macro="" textlink="">
      <xdr:nvSpPr>
        <xdr:cNvPr id="674" name="n_4aveValue【消防施設】&#10;有形固定資産減価償却率">
          <a:extLst>
            <a:ext uri="{FF2B5EF4-FFF2-40B4-BE49-F238E27FC236}">
              <a16:creationId xmlns:a16="http://schemas.microsoft.com/office/drawing/2014/main" id="{0BAF2A89-D277-4F3C-B510-A4BE33BAD6FF}"/>
            </a:ext>
          </a:extLst>
        </xdr:cNvPr>
        <xdr:cNvSpPr txBox="1"/>
      </xdr:nvSpPr>
      <xdr:spPr>
        <a:xfrm>
          <a:off x="12611744" y="13930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13079</xdr:rowOff>
    </xdr:from>
    <xdr:ext cx="405111" cy="259045"/>
    <xdr:sp macro="" textlink="">
      <xdr:nvSpPr>
        <xdr:cNvPr id="675" name="n_1mainValue【消防施設】&#10;有形固定資産減価償却率">
          <a:extLst>
            <a:ext uri="{FF2B5EF4-FFF2-40B4-BE49-F238E27FC236}">
              <a16:creationId xmlns:a16="http://schemas.microsoft.com/office/drawing/2014/main" id="{F46AEC4B-343A-40C3-9F4B-4DF8A2235459}"/>
            </a:ext>
          </a:extLst>
        </xdr:cNvPr>
        <xdr:cNvSpPr txBox="1"/>
      </xdr:nvSpPr>
      <xdr:spPr>
        <a:xfrm>
          <a:off x="15266044" y="14414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70229</xdr:rowOff>
    </xdr:from>
    <xdr:ext cx="405111" cy="259045"/>
    <xdr:sp macro="" textlink="">
      <xdr:nvSpPr>
        <xdr:cNvPr id="676" name="n_2mainValue【消防施設】&#10;有形固定資産減価償却率">
          <a:extLst>
            <a:ext uri="{FF2B5EF4-FFF2-40B4-BE49-F238E27FC236}">
              <a16:creationId xmlns:a16="http://schemas.microsoft.com/office/drawing/2014/main" id="{45AD4AE6-E6B4-4AB1-A656-B07CF7074EDF}"/>
            </a:ext>
          </a:extLst>
        </xdr:cNvPr>
        <xdr:cNvSpPr txBox="1"/>
      </xdr:nvSpPr>
      <xdr:spPr>
        <a:xfrm>
          <a:off x="14389744" y="14472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63698</xdr:rowOff>
    </xdr:from>
    <xdr:ext cx="405111" cy="259045"/>
    <xdr:sp macro="" textlink="">
      <xdr:nvSpPr>
        <xdr:cNvPr id="677" name="n_3mainValue【消防施設】&#10;有形固定資産減価償却率">
          <a:extLst>
            <a:ext uri="{FF2B5EF4-FFF2-40B4-BE49-F238E27FC236}">
              <a16:creationId xmlns:a16="http://schemas.microsoft.com/office/drawing/2014/main" id="{D75C3A90-B070-41C2-9C69-E168BC4B7705}"/>
            </a:ext>
          </a:extLst>
        </xdr:cNvPr>
        <xdr:cNvSpPr txBox="1"/>
      </xdr:nvSpPr>
      <xdr:spPr>
        <a:xfrm>
          <a:off x="13500744" y="144654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34307</xdr:rowOff>
    </xdr:from>
    <xdr:ext cx="405111" cy="259045"/>
    <xdr:sp macro="" textlink="">
      <xdr:nvSpPr>
        <xdr:cNvPr id="678" name="n_4mainValue【消防施設】&#10;有形固定資産減価償却率">
          <a:extLst>
            <a:ext uri="{FF2B5EF4-FFF2-40B4-BE49-F238E27FC236}">
              <a16:creationId xmlns:a16="http://schemas.microsoft.com/office/drawing/2014/main" id="{AF5F35B5-FBBB-4F64-A8B9-B1B2FB5EA099}"/>
            </a:ext>
          </a:extLst>
        </xdr:cNvPr>
        <xdr:cNvSpPr txBox="1"/>
      </xdr:nvSpPr>
      <xdr:spPr>
        <a:xfrm>
          <a:off x="12611744" y="1443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9" name="正方形/長方形 678">
          <a:extLst>
            <a:ext uri="{FF2B5EF4-FFF2-40B4-BE49-F238E27FC236}">
              <a16:creationId xmlns:a16="http://schemas.microsoft.com/office/drawing/2014/main" id="{5F076A21-4C2C-4CFE-A399-BE38D5160EA5}"/>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0" name="正方形/長方形 679">
          <a:extLst>
            <a:ext uri="{FF2B5EF4-FFF2-40B4-BE49-F238E27FC236}">
              <a16:creationId xmlns:a16="http://schemas.microsoft.com/office/drawing/2014/main" id="{053B9207-06EA-4D29-B217-D61E813C3AB6}"/>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1" name="正方形/長方形 680">
          <a:extLst>
            <a:ext uri="{FF2B5EF4-FFF2-40B4-BE49-F238E27FC236}">
              <a16:creationId xmlns:a16="http://schemas.microsoft.com/office/drawing/2014/main" id="{A3B1256E-C2B0-48B7-95E6-FC71B4BF5EA5}"/>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2" name="正方形/長方形 681">
          <a:extLst>
            <a:ext uri="{FF2B5EF4-FFF2-40B4-BE49-F238E27FC236}">
              <a16:creationId xmlns:a16="http://schemas.microsoft.com/office/drawing/2014/main" id="{5B13135D-F2DF-4AB5-B122-3C74512B2F8F}"/>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3" name="正方形/長方形 682">
          <a:extLst>
            <a:ext uri="{FF2B5EF4-FFF2-40B4-BE49-F238E27FC236}">
              <a16:creationId xmlns:a16="http://schemas.microsoft.com/office/drawing/2014/main" id="{A4358B78-3C5C-4564-B338-46E0CE441E5D}"/>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4" name="正方形/長方形 683">
          <a:extLst>
            <a:ext uri="{FF2B5EF4-FFF2-40B4-BE49-F238E27FC236}">
              <a16:creationId xmlns:a16="http://schemas.microsoft.com/office/drawing/2014/main" id="{AEEB95C2-1F01-470D-8116-5D5B94C9C8CE}"/>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5" name="正方形/長方形 684">
          <a:extLst>
            <a:ext uri="{FF2B5EF4-FFF2-40B4-BE49-F238E27FC236}">
              <a16:creationId xmlns:a16="http://schemas.microsoft.com/office/drawing/2014/main" id="{EB2668CF-1791-4B86-BFF9-C590CAD9E7FE}"/>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6" name="正方形/長方形 685">
          <a:extLst>
            <a:ext uri="{FF2B5EF4-FFF2-40B4-BE49-F238E27FC236}">
              <a16:creationId xmlns:a16="http://schemas.microsoft.com/office/drawing/2014/main" id="{FC2CDD04-C159-44C4-A3B0-4FB858BA1424}"/>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7" name="テキスト ボックス 686">
          <a:extLst>
            <a:ext uri="{FF2B5EF4-FFF2-40B4-BE49-F238E27FC236}">
              <a16:creationId xmlns:a16="http://schemas.microsoft.com/office/drawing/2014/main" id="{A7E899B5-3053-488E-84D1-CA8A453806EB}"/>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8" name="直線コネクタ 687">
          <a:extLst>
            <a:ext uri="{FF2B5EF4-FFF2-40B4-BE49-F238E27FC236}">
              <a16:creationId xmlns:a16="http://schemas.microsoft.com/office/drawing/2014/main" id="{0F821594-5F3A-4172-A665-F5756644E49D}"/>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89" name="直線コネクタ 688">
          <a:extLst>
            <a:ext uri="{FF2B5EF4-FFF2-40B4-BE49-F238E27FC236}">
              <a16:creationId xmlns:a16="http://schemas.microsoft.com/office/drawing/2014/main" id="{B504F677-9163-4063-8339-3FDF04DD5596}"/>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90" name="テキスト ボックス 689">
          <a:extLst>
            <a:ext uri="{FF2B5EF4-FFF2-40B4-BE49-F238E27FC236}">
              <a16:creationId xmlns:a16="http://schemas.microsoft.com/office/drawing/2014/main" id="{38AEC8EA-22BC-4982-8BB1-A27F12346F29}"/>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91" name="直線コネクタ 690">
          <a:extLst>
            <a:ext uri="{FF2B5EF4-FFF2-40B4-BE49-F238E27FC236}">
              <a16:creationId xmlns:a16="http://schemas.microsoft.com/office/drawing/2014/main" id="{B522CF9C-872D-4614-8FFE-03288B09EBCC}"/>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92" name="テキスト ボックス 691">
          <a:extLst>
            <a:ext uri="{FF2B5EF4-FFF2-40B4-BE49-F238E27FC236}">
              <a16:creationId xmlns:a16="http://schemas.microsoft.com/office/drawing/2014/main" id="{034E2432-3032-4A77-8A14-73636E650F9F}"/>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93" name="直線コネクタ 692">
          <a:extLst>
            <a:ext uri="{FF2B5EF4-FFF2-40B4-BE49-F238E27FC236}">
              <a16:creationId xmlns:a16="http://schemas.microsoft.com/office/drawing/2014/main" id="{DD2EDA2F-5A44-4598-BB71-49ABC4F280B5}"/>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94" name="テキスト ボックス 693">
          <a:extLst>
            <a:ext uri="{FF2B5EF4-FFF2-40B4-BE49-F238E27FC236}">
              <a16:creationId xmlns:a16="http://schemas.microsoft.com/office/drawing/2014/main" id="{6FA1E80F-B78C-4D78-B761-0ACF8A7D7EB4}"/>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95" name="直線コネクタ 694">
          <a:extLst>
            <a:ext uri="{FF2B5EF4-FFF2-40B4-BE49-F238E27FC236}">
              <a16:creationId xmlns:a16="http://schemas.microsoft.com/office/drawing/2014/main" id="{2E04F680-85E1-47FA-85FC-C81E475BB189}"/>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96" name="テキスト ボックス 695">
          <a:extLst>
            <a:ext uri="{FF2B5EF4-FFF2-40B4-BE49-F238E27FC236}">
              <a16:creationId xmlns:a16="http://schemas.microsoft.com/office/drawing/2014/main" id="{9D3FD99B-4616-498B-AA97-DAFCE5486207}"/>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97" name="直線コネクタ 696">
          <a:extLst>
            <a:ext uri="{FF2B5EF4-FFF2-40B4-BE49-F238E27FC236}">
              <a16:creationId xmlns:a16="http://schemas.microsoft.com/office/drawing/2014/main" id="{01D4E423-1C6C-402D-8743-C81929983979}"/>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98" name="テキスト ボックス 697">
          <a:extLst>
            <a:ext uri="{FF2B5EF4-FFF2-40B4-BE49-F238E27FC236}">
              <a16:creationId xmlns:a16="http://schemas.microsoft.com/office/drawing/2014/main" id="{C375A1FF-50D0-47A1-BFF2-949AF147DA40}"/>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99" name="直線コネクタ 698">
          <a:extLst>
            <a:ext uri="{FF2B5EF4-FFF2-40B4-BE49-F238E27FC236}">
              <a16:creationId xmlns:a16="http://schemas.microsoft.com/office/drawing/2014/main" id="{266B74B1-12CD-4364-9EF8-171D34F0C098}"/>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00" name="テキスト ボックス 699">
          <a:extLst>
            <a:ext uri="{FF2B5EF4-FFF2-40B4-BE49-F238E27FC236}">
              <a16:creationId xmlns:a16="http://schemas.microsoft.com/office/drawing/2014/main" id="{F9A23972-E9B1-4EC4-B8CF-0218F1B1D389}"/>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1" name="直線コネクタ 700">
          <a:extLst>
            <a:ext uri="{FF2B5EF4-FFF2-40B4-BE49-F238E27FC236}">
              <a16:creationId xmlns:a16="http://schemas.microsoft.com/office/drawing/2014/main" id="{313FC1D8-C703-40BF-8D78-255CB9537726}"/>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2" name="テキスト ボックス 701">
          <a:extLst>
            <a:ext uri="{FF2B5EF4-FFF2-40B4-BE49-F238E27FC236}">
              <a16:creationId xmlns:a16="http://schemas.microsoft.com/office/drawing/2014/main" id="{8E53536E-443E-4DBE-BBFF-A6D1C4074FA7}"/>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3" name="【消防施設】&#10;一人当たり面積グラフ枠">
          <a:extLst>
            <a:ext uri="{FF2B5EF4-FFF2-40B4-BE49-F238E27FC236}">
              <a16:creationId xmlns:a16="http://schemas.microsoft.com/office/drawing/2014/main" id="{9C90D276-A3FD-4719-A1F1-E1EFCCAB117E}"/>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123008</xdr:rowOff>
    </xdr:from>
    <xdr:to>
      <xdr:col>116</xdr:col>
      <xdr:colOff>62864</xdr:colOff>
      <xdr:row>86</xdr:row>
      <xdr:rowOff>168075</xdr:rowOff>
    </xdr:to>
    <xdr:cxnSp macro="">
      <xdr:nvCxnSpPr>
        <xdr:cNvPr id="704" name="直線コネクタ 703">
          <a:extLst>
            <a:ext uri="{FF2B5EF4-FFF2-40B4-BE49-F238E27FC236}">
              <a16:creationId xmlns:a16="http://schemas.microsoft.com/office/drawing/2014/main" id="{EA676FCE-5987-4E64-BD8F-A4617A82E94D}"/>
            </a:ext>
          </a:extLst>
        </xdr:cNvPr>
        <xdr:cNvCxnSpPr/>
      </xdr:nvCxnSpPr>
      <xdr:spPr>
        <a:xfrm flipV="1">
          <a:off x="22160864" y="13496108"/>
          <a:ext cx="0" cy="1416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87</xdr:row>
      <xdr:rowOff>452</xdr:rowOff>
    </xdr:from>
    <xdr:ext cx="469744" cy="259045"/>
    <xdr:sp macro="" textlink="">
      <xdr:nvSpPr>
        <xdr:cNvPr id="705" name="【消防施設】&#10;一人当たり面積最小値テキスト">
          <a:extLst>
            <a:ext uri="{FF2B5EF4-FFF2-40B4-BE49-F238E27FC236}">
              <a16:creationId xmlns:a16="http://schemas.microsoft.com/office/drawing/2014/main" id="{BAA5C77E-A30E-4401-BD4C-296FA23CF9FA}"/>
            </a:ext>
          </a:extLst>
        </xdr:cNvPr>
        <xdr:cNvSpPr txBox="1"/>
      </xdr:nvSpPr>
      <xdr:spPr>
        <a:xfrm>
          <a:off x="22199600" y="1491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168075</xdr:rowOff>
    </xdr:from>
    <xdr:to>
      <xdr:col>116</xdr:col>
      <xdr:colOff>152400</xdr:colOff>
      <xdr:row>86</xdr:row>
      <xdr:rowOff>168075</xdr:rowOff>
    </xdr:to>
    <xdr:cxnSp macro="">
      <xdr:nvCxnSpPr>
        <xdr:cNvPr id="706" name="直線コネクタ 705">
          <a:extLst>
            <a:ext uri="{FF2B5EF4-FFF2-40B4-BE49-F238E27FC236}">
              <a16:creationId xmlns:a16="http://schemas.microsoft.com/office/drawing/2014/main" id="{6A0A4786-FCF2-49CB-B0A9-2D24A7EDEB88}"/>
            </a:ext>
          </a:extLst>
        </xdr:cNvPr>
        <xdr:cNvCxnSpPr/>
      </xdr:nvCxnSpPr>
      <xdr:spPr>
        <a:xfrm>
          <a:off x="22072600" y="14912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69685</xdr:rowOff>
    </xdr:from>
    <xdr:ext cx="469744" cy="259045"/>
    <xdr:sp macro="" textlink="">
      <xdr:nvSpPr>
        <xdr:cNvPr id="707" name="【消防施設】&#10;一人当たり面積最大値テキスト">
          <a:extLst>
            <a:ext uri="{FF2B5EF4-FFF2-40B4-BE49-F238E27FC236}">
              <a16:creationId xmlns:a16="http://schemas.microsoft.com/office/drawing/2014/main" id="{61AAE300-A990-41D2-B7AB-77254859CCB7}"/>
            </a:ext>
          </a:extLst>
        </xdr:cNvPr>
        <xdr:cNvSpPr txBox="1"/>
      </xdr:nvSpPr>
      <xdr:spPr>
        <a:xfrm>
          <a:off x="22199600" y="13271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123008</xdr:rowOff>
    </xdr:from>
    <xdr:to>
      <xdr:col>116</xdr:col>
      <xdr:colOff>152400</xdr:colOff>
      <xdr:row>78</xdr:row>
      <xdr:rowOff>123008</xdr:rowOff>
    </xdr:to>
    <xdr:cxnSp macro="">
      <xdr:nvCxnSpPr>
        <xdr:cNvPr id="708" name="直線コネクタ 707">
          <a:extLst>
            <a:ext uri="{FF2B5EF4-FFF2-40B4-BE49-F238E27FC236}">
              <a16:creationId xmlns:a16="http://schemas.microsoft.com/office/drawing/2014/main" id="{B999CC17-74C7-40F4-97AB-3A95658BB430}"/>
            </a:ext>
          </a:extLst>
        </xdr:cNvPr>
        <xdr:cNvCxnSpPr/>
      </xdr:nvCxnSpPr>
      <xdr:spPr>
        <a:xfrm>
          <a:off x="22072600" y="13496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61775</xdr:rowOff>
    </xdr:from>
    <xdr:ext cx="469744" cy="259045"/>
    <xdr:sp macro="" textlink="">
      <xdr:nvSpPr>
        <xdr:cNvPr id="709" name="【消防施設】&#10;一人当たり面積平均値テキスト">
          <a:extLst>
            <a:ext uri="{FF2B5EF4-FFF2-40B4-BE49-F238E27FC236}">
              <a16:creationId xmlns:a16="http://schemas.microsoft.com/office/drawing/2014/main" id="{2B383A68-5292-4481-A5A5-E74F656C8A07}"/>
            </a:ext>
          </a:extLst>
        </xdr:cNvPr>
        <xdr:cNvSpPr txBox="1"/>
      </xdr:nvSpPr>
      <xdr:spPr>
        <a:xfrm>
          <a:off x="22199600" y="146350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38898</xdr:rowOff>
    </xdr:from>
    <xdr:to>
      <xdr:col>116</xdr:col>
      <xdr:colOff>114300</xdr:colOff>
      <xdr:row>86</xdr:row>
      <xdr:rowOff>140498</xdr:rowOff>
    </xdr:to>
    <xdr:sp macro="" textlink="">
      <xdr:nvSpPr>
        <xdr:cNvPr id="710" name="フローチャート: 判断 709">
          <a:extLst>
            <a:ext uri="{FF2B5EF4-FFF2-40B4-BE49-F238E27FC236}">
              <a16:creationId xmlns:a16="http://schemas.microsoft.com/office/drawing/2014/main" id="{FAA01398-41ED-4081-8EFC-31C2778B4399}"/>
            </a:ext>
          </a:extLst>
        </xdr:cNvPr>
        <xdr:cNvSpPr/>
      </xdr:nvSpPr>
      <xdr:spPr>
        <a:xfrm>
          <a:off x="22110700" y="1478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86</xdr:row>
      <xdr:rowOff>74822</xdr:rowOff>
    </xdr:from>
    <xdr:to>
      <xdr:col>112</xdr:col>
      <xdr:colOff>38100</xdr:colOff>
      <xdr:row>87</xdr:row>
      <xdr:rowOff>4972</xdr:rowOff>
    </xdr:to>
    <xdr:sp macro="" textlink="">
      <xdr:nvSpPr>
        <xdr:cNvPr id="711" name="フローチャート: 判断 710">
          <a:extLst>
            <a:ext uri="{FF2B5EF4-FFF2-40B4-BE49-F238E27FC236}">
              <a16:creationId xmlns:a16="http://schemas.microsoft.com/office/drawing/2014/main" id="{97037041-D718-4B9F-8B29-0FB365717007}"/>
            </a:ext>
          </a:extLst>
        </xdr:cNvPr>
        <xdr:cNvSpPr/>
      </xdr:nvSpPr>
      <xdr:spPr>
        <a:xfrm>
          <a:off x="21272500" y="1481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75802</xdr:rowOff>
    </xdr:from>
    <xdr:to>
      <xdr:col>107</xdr:col>
      <xdr:colOff>101600</xdr:colOff>
      <xdr:row>87</xdr:row>
      <xdr:rowOff>5952</xdr:rowOff>
    </xdr:to>
    <xdr:sp macro="" textlink="">
      <xdr:nvSpPr>
        <xdr:cNvPr id="712" name="フローチャート: 判断 711">
          <a:extLst>
            <a:ext uri="{FF2B5EF4-FFF2-40B4-BE49-F238E27FC236}">
              <a16:creationId xmlns:a16="http://schemas.microsoft.com/office/drawing/2014/main" id="{6BC2815C-65CA-4AC4-8C4F-D839283B6BCF}"/>
            </a:ext>
          </a:extLst>
        </xdr:cNvPr>
        <xdr:cNvSpPr/>
      </xdr:nvSpPr>
      <xdr:spPr>
        <a:xfrm>
          <a:off x="20383500" y="14820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75474</xdr:rowOff>
    </xdr:from>
    <xdr:to>
      <xdr:col>102</xdr:col>
      <xdr:colOff>165100</xdr:colOff>
      <xdr:row>87</xdr:row>
      <xdr:rowOff>5624</xdr:rowOff>
    </xdr:to>
    <xdr:sp macro="" textlink="">
      <xdr:nvSpPr>
        <xdr:cNvPr id="713" name="フローチャート: 判断 712">
          <a:extLst>
            <a:ext uri="{FF2B5EF4-FFF2-40B4-BE49-F238E27FC236}">
              <a16:creationId xmlns:a16="http://schemas.microsoft.com/office/drawing/2014/main" id="{F47AD612-39A1-4B6C-95EF-C89E4D278449}"/>
            </a:ext>
          </a:extLst>
        </xdr:cNvPr>
        <xdr:cNvSpPr/>
      </xdr:nvSpPr>
      <xdr:spPr>
        <a:xfrm>
          <a:off x="19494500" y="14820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75474</xdr:rowOff>
    </xdr:from>
    <xdr:to>
      <xdr:col>98</xdr:col>
      <xdr:colOff>38100</xdr:colOff>
      <xdr:row>87</xdr:row>
      <xdr:rowOff>5624</xdr:rowOff>
    </xdr:to>
    <xdr:sp macro="" textlink="">
      <xdr:nvSpPr>
        <xdr:cNvPr id="714" name="フローチャート: 判断 713">
          <a:extLst>
            <a:ext uri="{FF2B5EF4-FFF2-40B4-BE49-F238E27FC236}">
              <a16:creationId xmlns:a16="http://schemas.microsoft.com/office/drawing/2014/main" id="{74EC9CC6-C068-43A6-AA22-D4971907FC10}"/>
            </a:ext>
          </a:extLst>
        </xdr:cNvPr>
        <xdr:cNvSpPr/>
      </xdr:nvSpPr>
      <xdr:spPr>
        <a:xfrm>
          <a:off x="18605500" y="14820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DCCC00C5-B0E2-4D90-9CFA-314B0A9624F8}"/>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813EC445-AF41-4279-B7AA-89F8A46F83C7}"/>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8D4B8BA4-0A06-48D9-A163-7679A05C7CD4}"/>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40DD5C21-D203-4A07-A619-4A7DF6DF103F}"/>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7FDAED28-81A0-415C-B69C-51E422E91C7E}"/>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44777</xdr:rowOff>
    </xdr:from>
    <xdr:to>
      <xdr:col>116</xdr:col>
      <xdr:colOff>114300</xdr:colOff>
      <xdr:row>86</xdr:row>
      <xdr:rowOff>146377</xdr:rowOff>
    </xdr:to>
    <xdr:sp macro="" textlink="">
      <xdr:nvSpPr>
        <xdr:cNvPr id="720" name="楕円 719">
          <a:extLst>
            <a:ext uri="{FF2B5EF4-FFF2-40B4-BE49-F238E27FC236}">
              <a16:creationId xmlns:a16="http://schemas.microsoft.com/office/drawing/2014/main" id="{C89FBD75-428B-4A61-9F49-C750E8CD3429}"/>
            </a:ext>
          </a:extLst>
        </xdr:cNvPr>
        <xdr:cNvSpPr/>
      </xdr:nvSpPr>
      <xdr:spPr>
        <a:xfrm>
          <a:off x="22110700" y="14789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86</xdr:row>
      <xdr:rowOff>17326</xdr:rowOff>
    </xdr:from>
    <xdr:ext cx="469744" cy="259045"/>
    <xdr:sp macro="" textlink="">
      <xdr:nvSpPr>
        <xdr:cNvPr id="721" name="【消防施設】&#10;一人当たり面積該当値テキスト">
          <a:extLst>
            <a:ext uri="{FF2B5EF4-FFF2-40B4-BE49-F238E27FC236}">
              <a16:creationId xmlns:a16="http://schemas.microsoft.com/office/drawing/2014/main" id="{305C785E-810B-4927-8650-DF2AABD4ED2F}"/>
            </a:ext>
          </a:extLst>
        </xdr:cNvPr>
        <xdr:cNvSpPr txBox="1"/>
      </xdr:nvSpPr>
      <xdr:spPr>
        <a:xfrm>
          <a:off x="22199600" y="14762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50002</xdr:rowOff>
    </xdr:from>
    <xdr:to>
      <xdr:col>112</xdr:col>
      <xdr:colOff>38100</xdr:colOff>
      <xdr:row>86</xdr:row>
      <xdr:rowOff>151602</xdr:rowOff>
    </xdr:to>
    <xdr:sp macro="" textlink="">
      <xdr:nvSpPr>
        <xdr:cNvPr id="722" name="楕円 721">
          <a:extLst>
            <a:ext uri="{FF2B5EF4-FFF2-40B4-BE49-F238E27FC236}">
              <a16:creationId xmlns:a16="http://schemas.microsoft.com/office/drawing/2014/main" id="{1E74D7A4-0A1D-42A0-9E19-A22568BCA663}"/>
            </a:ext>
          </a:extLst>
        </xdr:cNvPr>
        <xdr:cNvSpPr/>
      </xdr:nvSpPr>
      <xdr:spPr>
        <a:xfrm>
          <a:off x="21272500" y="14794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95577</xdr:rowOff>
    </xdr:from>
    <xdr:to>
      <xdr:col>116</xdr:col>
      <xdr:colOff>63500</xdr:colOff>
      <xdr:row>86</xdr:row>
      <xdr:rowOff>100802</xdr:rowOff>
    </xdr:to>
    <xdr:cxnSp macro="">
      <xdr:nvCxnSpPr>
        <xdr:cNvPr id="723" name="直線コネクタ 722">
          <a:extLst>
            <a:ext uri="{FF2B5EF4-FFF2-40B4-BE49-F238E27FC236}">
              <a16:creationId xmlns:a16="http://schemas.microsoft.com/office/drawing/2014/main" id="{8D1784B9-DE97-4540-B86D-CBB1DE7FB9EB}"/>
            </a:ext>
          </a:extLst>
        </xdr:cNvPr>
        <xdr:cNvCxnSpPr/>
      </xdr:nvCxnSpPr>
      <xdr:spPr>
        <a:xfrm flipV="1">
          <a:off x="21323300" y="14840277"/>
          <a:ext cx="838200" cy="5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50654</xdr:rowOff>
    </xdr:from>
    <xdr:to>
      <xdr:col>107</xdr:col>
      <xdr:colOff>101600</xdr:colOff>
      <xdr:row>86</xdr:row>
      <xdr:rowOff>152254</xdr:rowOff>
    </xdr:to>
    <xdr:sp macro="" textlink="">
      <xdr:nvSpPr>
        <xdr:cNvPr id="724" name="楕円 723">
          <a:extLst>
            <a:ext uri="{FF2B5EF4-FFF2-40B4-BE49-F238E27FC236}">
              <a16:creationId xmlns:a16="http://schemas.microsoft.com/office/drawing/2014/main" id="{5E09067D-FFA0-4408-BA11-8CB6EA12640D}"/>
            </a:ext>
          </a:extLst>
        </xdr:cNvPr>
        <xdr:cNvSpPr/>
      </xdr:nvSpPr>
      <xdr:spPr>
        <a:xfrm>
          <a:off x="20383500" y="14795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100802</xdr:rowOff>
    </xdr:from>
    <xdr:to>
      <xdr:col>111</xdr:col>
      <xdr:colOff>177800</xdr:colOff>
      <xdr:row>86</xdr:row>
      <xdr:rowOff>101454</xdr:rowOff>
    </xdr:to>
    <xdr:cxnSp macro="">
      <xdr:nvCxnSpPr>
        <xdr:cNvPr id="725" name="直線コネクタ 724">
          <a:extLst>
            <a:ext uri="{FF2B5EF4-FFF2-40B4-BE49-F238E27FC236}">
              <a16:creationId xmlns:a16="http://schemas.microsoft.com/office/drawing/2014/main" id="{0C0E6833-E904-48A5-BD60-10D94D874932}"/>
            </a:ext>
          </a:extLst>
        </xdr:cNvPr>
        <xdr:cNvCxnSpPr/>
      </xdr:nvCxnSpPr>
      <xdr:spPr>
        <a:xfrm flipV="1">
          <a:off x="20434300" y="14845502"/>
          <a:ext cx="889000" cy="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51634</xdr:rowOff>
    </xdr:from>
    <xdr:to>
      <xdr:col>102</xdr:col>
      <xdr:colOff>165100</xdr:colOff>
      <xdr:row>86</xdr:row>
      <xdr:rowOff>153234</xdr:rowOff>
    </xdr:to>
    <xdr:sp macro="" textlink="">
      <xdr:nvSpPr>
        <xdr:cNvPr id="726" name="楕円 725">
          <a:extLst>
            <a:ext uri="{FF2B5EF4-FFF2-40B4-BE49-F238E27FC236}">
              <a16:creationId xmlns:a16="http://schemas.microsoft.com/office/drawing/2014/main" id="{D957EF2F-3E6F-4C85-B7B1-5F05EDEEAB08}"/>
            </a:ext>
          </a:extLst>
        </xdr:cNvPr>
        <xdr:cNvSpPr/>
      </xdr:nvSpPr>
      <xdr:spPr>
        <a:xfrm>
          <a:off x="19494500" y="14796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101454</xdr:rowOff>
    </xdr:from>
    <xdr:to>
      <xdr:col>107</xdr:col>
      <xdr:colOff>50800</xdr:colOff>
      <xdr:row>86</xdr:row>
      <xdr:rowOff>102434</xdr:rowOff>
    </xdr:to>
    <xdr:cxnSp macro="">
      <xdr:nvCxnSpPr>
        <xdr:cNvPr id="727" name="直線コネクタ 726">
          <a:extLst>
            <a:ext uri="{FF2B5EF4-FFF2-40B4-BE49-F238E27FC236}">
              <a16:creationId xmlns:a16="http://schemas.microsoft.com/office/drawing/2014/main" id="{6DC08474-A0E2-423C-BB3E-2219F3994993}"/>
            </a:ext>
          </a:extLst>
        </xdr:cNvPr>
        <xdr:cNvCxnSpPr/>
      </xdr:nvCxnSpPr>
      <xdr:spPr>
        <a:xfrm flipV="1">
          <a:off x="19545300" y="14846154"/>
          <a:ext cx="8890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66984</xdr:rowOff>
    </xdr:from>
    <xdr:to>
      <xdr:col>98</xdr:col>
      <xdr:colOff>38100</xdr:colOff>
      <xdr:row>86</xdr:row>
      <xdr:rowOff>168584</xdr:rowOff>
    </xdr:to>
    <xdr:sp macro="" textlink="">
      <xdr:nvSpPr>
        <xdr:cNvPr id="728" name="楕円 727">
          <a:extLst>
            <a:ext uri="{FF2B5EF4-FFF2-40B4-BE49-F238E27FC236}">
              <a16:creationId xmlns:a16="http://schemas.microsoft.com/office/drawing/2014/main" id="{500E077C-AB3C-43FC-8E1E-F7BC032B0FBC}"/>
            </a:ext>
          </a:extLst>
        </xdr:cNvPr>
        <xdr:cNvSpPr/>
      </xdr:nvSpPr>
      <xdr:spPr>
        <a:xfrm>
          <a:off x="18605500" y="14811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102434</xdr:rowOff>
    </xdr:from>
    <xdr:to>
      <xdr:col>102</xdr:col>
      <xdr:colOff>114300</xdr:colOff>
      <xdr:row>86</xdr:row>
      <xdr:rowOff>117784</xdr:rowOff>
    </xdr:to>
    <xdr:cxnSp macro="">
      <xdr:nvCxnSpPr>
        <xdr:cNvPr id="729" name="直線コネクタ 728">
          <a:extLst>
            <a:ext uri="{FF2B5EF4-FFF2-40B4-BE49-F238E27FC236}">
              <a16:creationId xmlns:a16="http://schemas.microsoft.com/office/drawing/2014/main" id="{DE753863-7E55-4644-9171-50BE2173E94F}"/>
            </a:ext>
          </a:extLst>
        </xdr:cNvPr>
        <xdr:cNvCxnSpPr/>
      </xdr:nvCxnSpPr>
      <xdr:spPr>
        <a:xfrm flipV="1">
          <a:off x="18656300" y="14847134"/>
          <a:ext cx="889000" cy="15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167549</xdr:rowOff>
    </xdr:from>
    <xdr:ext cx="469744" cy="259045"/>
    <xdr:sp macro="" textlink="">
      <xdr:nvSpPr>
        <xdr:cNvPr id="730" name="n_1aveValue【消防施設】&#10;一人当たり面積">
          <a:extLst>
            <a:ext uri="{FF2B5EF4-FFF2-40B4-BE49-F238E27FC236}">
              <a16:creationId xmlns:a16="http://schemas.microsoft.com/office/drawing/2014/main" id="{C5D5DFCC-2058-49AD-9DC6-747E6F2337D9}"/>
            </a:ext>
          </a:extLst>
        </xdr:cNvPr>
        <xdr:cNvSpPr txBox="1"/>
      </xdr:nvSpPr>
      <xdr:spPr>
        <a:xfrm>
          <a:off x="21075727" y="14912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168529</xdr:rowOff>
    </xdr:from>
    <xdr:ext cx="469744" cy="259045"/>
    <xdr:sp macro="" textlink="">
      <xdr:nvSpPr>
        <xdr:cNvPr id="731" name="n_2aveValue【消防施設】&#10;一人当たり面積">
          <a:extLst>
            <a:ext uri="{FF2B5EF4-FFF2-40B4-BE49-F238E27FC236}">
              <a16:creationId xmlns:a16="http://schemas.microsoft.com/office/drawing/2014/main" id="{D2547369-C535-4C14-830F-004E3CF2FE8B}"/>
            </a:ext>
          </a:extLst>
        </xdr:cNvPr>
        <xdr:cNvSpPr txBox="1"/>
      </xdr:nvSpPr>
      <xdr:spPr>
        <a:xfrm>
          <a:off x="20199427" y="14913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168201</xdr:rowOff>
    </xdr:from>
    <xdr:ext cx="469744" cy="259045"/>
    <xdr:sp macro="" textlink="">
      <xdr:nvSpPr>
        <xdr:cNvPr id="732" name="n_3aveValue【消防施設】&#10;一人当たり面積">
          <a:extLst>
            <a:ext uri="{FF2B5EF4-FFF2-40B4-BE49-F238E27FC236}">
              <a16:creationId xmlns:a16="http://schemas.microsoft.com/office/drawing/2014/main" id="{4802D628-C000-4DF9-9590-9A3CFBDAF1CC}"/>
            </a:ext>
          </a:extLst>
        </xdr:cNvPr>
        <xdr:cNvSpPr txBox="1"/>
      </xdr:nvSpPr>
      <xdr:spPr>
        <a:xfrm>
          <a:off x="19310427" y="14912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168201</xdr:rowOff>
    </xdr:from>
    <xdr:ext cx="469744" cy="259045"/>
    <xdr:sp macro="" textlink="">
      <xdr:nvSpPr>
        <xdr:cNvPr id="733" name="n_4aveValue【消防施設】&#10;一人当たり面積">
          <a:extLst>
            <a:ext uri="{FF2B5EF4-FFF2-40B4-BE49-F238E27FC236}">
              <a16:creationId xmlns:a16="http://schemas.microsoft.com/office/drawing/2014/main" id="{A47A3068-B193-4CA9-9F4C-C0B5CA75D3D6}"/>
            </a:ext>
          </a:extLst>
        </xdr:cNvPr>
        <xdr:cNvSpPr txBox="1"/>
      </xdr:nvSpPr>
      <xdr:spPr>
        <a:xfrm>
          <a:off x="18421427" y="14912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168129</xdr:rowOff>
    </xdr:from>
    <xdr:ext cx="469744" cy="259045"/>
    <xdr:sp macro="" textlink="">
      <xdr:nvSpPr>
        <xdr:cNvPr id="734" name="n_1mainValue【消防施設】&#10;一人当たり面積">
          <a:extLst>
            <a:ext uri="{FF2B5EF4-FFF2-40B4-BE49-F238E27FC236}">
              <a16:creationId xmlns:a16="http://schemas.microsoft.com/office/drawing/2014/main" id="{C9FB929D-FC03-4F0E-A3B8-94F069431EDB}"/>
            </a:ext>
          </a:extLst>
        </xdr:cNvPr>
        <xdr:cNvSpPr txBox="1"/>
      </xdr:nvSpPr>
      <xdr:spPr>
        <a:xfrm>
          <a:off x="21075727" y="14569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168781</xdr:rowOff>
    </xdr:from>
    <xdr:ext cx="469744" cy="259045"/>
    <xdr:sp macro="" textlink="">
      <xdr:nvSpPr>
        <xdr:cNvPr id="735" name="n_2mainValue【消防施設】&#10;一人当たり面積">
          <a:extLst>
            <a:ext uri="{FF2B5EF4-FFF2-40B4-BE49-F238E27FC236}">
              <a16:creationId xmlns:a16="http://schemas.microsoft.com/office/drawing/2014/main" id="{F0AB77DE-19C8-4C9C-8C19-AFA72462B37C}"/>
            </a:ext>
          </a:extLst>
        </xdr:cNvPr>
        <xdr:cNvSpPr txBox="1"/>
      </xdr:nvSpPr>
      <xdr:spPr>
        <a:xfrm>
          <a:off x="20199427" y="14570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169761</xdr:rowOff>
    </xdr:from>
    <xdr:ext cx="469744" cy="259045"/>
    <xdr:sp macro="" textlink="">
      <xdr:nvSpPr>
        <xdr:cNvPr id="736" name="n_3mainValue【消防施設】&#10;一人当たり面積">
          <a:extLst>
            <a:ext uri="{FF2B5EF4-FFF2-40B4-BE49-F238E27FC236}">
              <a16:creationId xmlns:a16="http://schemas.microsoft.com/office/drawing/2014/main" id="{7CF4C6E8-1109-4388-91E6-D4F66B99078A}"/>
            </a:ext>
          </a:extLst>
        </xdr:cNvPr>
        <xdr:cNvSpPr txBox="1"/>
      </xdr:nvSpPr>
      <xdr:spPr>
        <a:xfrm>
          <a:off x="19310427" y="14571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13661</xdr:rowOff>
    </xdr:from>
    <xdr:ext cx="469744" cy="259045"/>
    <xdr:sp macro="" textlink="">
      <xdr:nvSpPr>
        <xdr:cNvPr id="737" name="n_4mainValue【消防施設】&#10;一人当たり面積">
          <a:extLst>
            <a:ext uri="{FF2B5EF4-FFF2-40B4-BE49-F238E27FC236}">
              <a16:creationId xmlns:a16="http://schemas.microsoft.com/office/drawing/2014/main" id="{1165B292-1BBD-4014-A2DB-246EA281F90B}"/>
            </a:ext>
          </a:extLst>
        </xdr:cNvPr>
        <xdr:cNvSpPr txBox="1"/>
      </xdr:nvSpPr>
      <xdr:spPr>
        <a:xfrm>
          <a:off x="18421427" y="14586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8" name="正方形/長方形 737">
          <a:extLst>
            <a:ext uri="{FF2B5EF4-FFF2-40B4-BE49-F238E27FC236}">
              <a16:creationId xmlns:a16="http://schemas.microsoft.com/office/drawing/2014/main" id="{E6420BAF-AAE4-404D-9408-A1A1BC9656A9}"/>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9" name="正方形/長方形 738">
          <a:extLst>
            <a:ext uri="{FF2B5EF4-FFF2-40B4-BE49-F238E27FC236}">
              <a16:creationId xmlns:a16="http://schemas.microsoft.com/office/drawing/2014/main" id="{11F65793-4540-48EB-AA05-5EF317A3CF3E}"/>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0" name="正方形/長方形 739">
          <a:extLst>
            <a:ext uri="{FF2B5EF4-FFF2-40B4-BE49-F238E27FC236}">
              <a16:creationId xmlns:a16="http://schemas.microsoft.com/office/drawing/2014/main" id="{F3B2D659-A73A-4EAD-AA13-765AE2DF35F5}"/>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1" name="正方形/長方形 740">
          <a:extLst>
            <a:ext uri="{FF2B5EF4-FFF2-40B4-BE49-F238E27FC236}">
              <a16:creationId xmlns:a16="http://schemas.microsoft.com/office/drawing/2014/main" id="{B1E9BCCC-DBE9-40C2-899C-3A37790BC1DE}"/>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2" name="正方形/長方形 741">
          <a:extLst>
            <a:ext uri="{FF2B5EF4-FFF2-40B4-BE49-F238E27FC236}">
              <a16:creationId xmlns:a16="http://schemas.microsoft.com/office/drawing/2014/main" id="{5ED5AC6A-C96A-473D-B844-AAA523632F0D}"/>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3" name="正方形/長方形 742">
          <a:extLst>
            <a:ext uri="{FF2B5EF4-FFF2-40B4-BE49-F238E27FC236}">
              <a16:creationId xmlns:a16="http://schemas.microsoft.com/office/drawing/2014/main" id="{C6E8D735-5C90-4A50-B369-48E0C9CD8DF9}"/>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4" name="正方形/長方形 743">
          <a:extLst>
            <a:ext uri="{FF2B5EF4-FFF2-40B4-BE49-F238E27FC236}">
              <a16:creationId xmlns:a16="http://schemas.microsoft.com/office/drawing/2014/main" id="{A4D68173-0A02-4F39-82BA-18E04310FC91}"/>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5" name="正方形/長方形 744">
          <a:extLst>
            <a:ext uri="{FF2B5EF4-FFF2-40B4-BE49-F238E27FC236}">
              <a16:creationId xmlns:a16="http://schemas.microsoft.com/office/drawing/2014/main" id="{5DF0AC91-1829-4BDB-9F76-DB93A1515E85}"/>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6" name="テキスト ボックス 745">
          <a:extLst>
            <a:ext uri="{FF2B5EF4-FFF2-40B4-BE49-F238E27FC236}">
              <a16:creationId xmlns:a16="http://schemas.microsoft.com/office/drawing/2014/main" id="{12DA0578-59F9-436E-A397-53594C9BE869}"/>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7" name="直線コネクタ 746">
          <a:extLst>
            <a:ext uri="{FF2B5EF4-FFF2-40B4-BE49-F238E27FC236}">
              <a16:creationId xmlns:a16="http://schemas.microsoft.com/office/drawing/2014/main" id="{92742F14-2CED-4C3E-B9D1-0F484CB41199}"/>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8" name="テキスト ボックス 747">
          <a:extLst>
            <a:ext uri="{FF2B5EF4-FFF2-40B4-BE49-F238E27FC236}">
              <a16:creationId xmlns:a16="http://schemas.microsoft.com/office/drawing/2014/main" id="{AFE9E05A-CBE2-494D-B78A-5B2DBD41C0A6}"/>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9" name="直線コネクタ 748">
          <a:extLst>
            <a:ext uri="{FF2B5EF4-FFF2-40B4-BE49-F238E27FC236}">
              <a16:creationId xmlns:a16="http://schemas.microsoft.com/office/drawing/2014/main" id="{9957EF54-6EEB-4627-8482-3BA46813E08A}"/>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0" name="テキスト ボックス 749">
          <a:extLst>
            <a:ext uri="{FF2B5EF4-FFF2-40B4-BE49-F238E27FC236}">
              <a16:creationId xmlns:a16="http://schemas.microsoft.com/office/drawing/2014/main" id="{4E44DDF5-B93C-4BD6-B365-4D5068E30A87}"/>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1" name="直線コネクタ 750">
          <a:extLst>
            <a:ext uri="{FF2B5EF4-FFF2-40B4-BE49-F238E27FC236}">
              <a16:creationId xmlns:a16="http://schemas.microsoft.com/office/drawing/2014/main" id="{251D79E3-FD76-447C-A090-C734004D332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2" name="テキスト ボックス 751">
          <a:extLst>
            <a:ext uri="{FF2B5EF4-FFF2-40B4-BE49-F238E27FC236}">
              <a16:creationId xmlns:a16="http://schemas.microsoft.com/office/drawing/2014/main" id="{3FAF49F9-2756-458D-A946-4D53EA9B1884}"/>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3" name="直線コネクタ 752">
          <a:extLst>
            <a:ext uri="{FF2B5EF4-FFF2-40B4-BE49-F238E27FC236}">
              <a16:creationId xmlns:a16="http://schemas.microsoft.com/office/drawing/2014/main" id="{1F93C690-A0BC-4347-AB8E-9A1F9C6FA8E7}"/>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4" name="テキスト ボックス 753">
          <a:extLst>
            <a:ext uri="{FF2B5EF4-FFF2-40B4-BE49-F238E27FC236}">
              <a16:creationId xmlns:a16="http://schemas.microsoft.com/office/drawing/2014/main" id="{AA0FBD4B-60ED-4714-A508-316E0508CDDF}"/>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5" name="直線コネクタ 754">
          <a:extLst>
            <a:ext uri="{FF2B5EF4-FFF2-40B4-BE49-F238E27FC236}">
              <a16:creationId xmlns:a16="http://schemas.microsoft.com/office/drawing/2014/main" id="{4C615A8B-EB99-483B-906B-FFD661152D57}"/>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6" name="テキスト ボックス 755">
          <a:extLst>
            <a:ext uri="{FF2B5EF4-FFF2-40B4-BE49-F238E27FC236}">
              <a16:creationId xmlns:a16="http://schemas.microsoft.com/office/drawing/2014/main" id="{CB734916-973B-49BC-AB52-C2904D61F1EE}"/>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7" name="直線コネクタ 756">
          <a:extLst>
            <a:ext uri="{FF2B5EF4-FFF2-40B4-BE49-F238E27FC236}">
              <a16:creationId xmlns:a16="http://schemas.microsoft.com/office/drawing/2014/main" id="{07A6AB6E-BA70-4DB4-9A29-9B1FE0C55668}"/>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8" name="テキスト ボックス 757">
          <a:extLst>
            <a:ext uri="{FF2B5EF4-FFF2-40B4-BE49-F238E27FC236}">
              <a16:creationId xmlns:a16="http://schemas.microsoft.com/office/drawing/2014/main" id="{E0E619D1-5FA8-4F69-A8F6-B8A09E8C1AA6}"/>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9" name="直線コネクタ 758">
          <a:extLst>
            <a:ext uri="{FF2B5EF4-FFF2-40B4-BE49-F238E27FC236}">
              <a16:creationId xmlns:a16="http://schemas.microsoft.com/office/drawing/2014/main" id="{F387D8D1-4C7A-4C6B-BFE6-043099391D34}"/>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0" name="テキスト ボックス 759">
          <a:extLst>
            <a:ext uri="{FF2B5EF4-FFF2-40B4-BE49-F238E27FC236}">
              <a16:creationId xmlns:a16="http://schemas.microsoft.com/office/drawing/2014/main" id="{BFB13B5F-D540-4965-8A30-601D69DB2F55}"/>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1" name="直線コネクタ 760">
          <a:extLst>
            <a:ext uri="{FF2B5EF4-FFF2-40B4-BE49-F238E27FC236}">
              <a16:creationId xmlns:a16="http://schemas.microsoft.com/office/drawing/2014/main" id="{56A28224-47AF-4679-A9CA-343648A52E35}"/>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2" name="【庁舎】&#10;有形固定資産減価償却率グラフ枠">
          <a:extLst>
            <a:ext uri="{FF2B5EF4-FFF2-40B4-BE49-F238E27FC236}">
              <a16:creationId xmlns:a16="http://schemas.microsoft.com/office/drawing/2014/main" id="{063689A7-9366-4A8B-84E5-D1B54872B504}"/>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14151</xdr:rowOff>
    </xdr:from>
    <xdr:to>
      <xdr:col>85</xdr:col>
      <xdr:colOff>126364</xdr:colOff>
      <xdr:row>109</xdr:row>
      <xdr:rowOff>35379</xdr:rowOff>
    </xdr:to>
    <xdr:cxnSp macro="">
      <xdr:nvCxnSpPr>
        <xdr:cNvPr id="763" name="直線コネクタ 762">
          <a:extLst>
            <a:ext uri="{FF2B5EF4-FFF2-40B4-BE49-F238E27FC236}">
              <a16:creationId xmlns:a16="http://schemas.microsoft.com/office/drawing/2014/main" id="{FB634C40-3905-499B-BD20-AF1A734C3032}"/>
            </a:ext>
          </a:extLst>
        </xdr:cNvPr>
        <xdr:cNvCxnSpPr/>
      </xdr:nvCxnSpPr>
      <xdr:spPr>
        <a:xfrm flipV="1">
          <a:off x="16318864" y="17159151"/>
          <a:ext cx="0" cy="1564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4" name="【庁舎】&#10;有形固定資産減価償却率最小値テキスト">
          <a:extLst>
            <a:ext uri="{FF2B5EF4-FFF2-40B4-BE49-F238E27FC236}">
              <a16:creationId xmlns:a16="http://schemas.microsoft.com/office/drawing/2014/main" id="{17AAEA74-CB2C-4624-9911-2648AD6343E4}"/>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5" name="直線コネクタ 764">
          <a:extLst>
            <a:ext uri="{FF2B5EF4-FFF2-40B4-BE49-F238E27FC236}">
              <a16:creationId xmlns:a16="http://schemas.microsoft.com/office/drawing/2014/main" id="{4312D244-FC39-466B-8C5F-0AFF37E0CC2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132278</xdr:rowOff>
    </xdr:from>
    <xdr:ext cx="340478" cy="259045"/>
    <xdr:sp macro="" textlink="">
      <xdr:nvSpPr>
        <xdr:cNvPr id="766" name="【庁舎】&#10;有形固定資産減価償却率最大値テキスト">
          <a:extLst>
            <a:ext uri="{FF2B5EF4-FFF2-40B4-BE49-F238E27FC236}">
              <a16:creationId xmlns:a16="http://schemas.microsoft.com/office/drawing/2014/main" id="{37605953-458F-4A5C-BA6B-367905FD20DB}"/>
            </a:ext>
          </a:extLst>
        </xdr:cNvPr>
        <xdr:cNvSpPr txBox="1"/>
      </xdr:nvSpPr>
      <xdr:spPr>
        <a:xfrm>
          <a:off x="16357600" y="169343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14151</xdr:rowOff>
    </xdr:from>
    <xdr:to>
      <xdr:col>86</xdr:col>
      <xdr:colOff>25400</xdr:colOff>
      <xdr:row>100</xdr:row>
      <xdr:rowOff>14151</xdr:rowOff>
    </xdr:to>
    <xdr:cxnSp macro="">
      <xdr:nvCxnSpPr>
        <xdr:cNvPr id="767" name="直線コネクタ 766">
          <a:extLst>
            <a:ext uri="{FF2B5EF4-FFF2-40B4-BE49-F238E27FC236}">
              <a16:creationId xmlns:a16="http://schemas.microsoft.com/office/drawing/2014/main" id="{B019B20F-600A-4501-B2CF-4A0A8C33E5FC}"/>
            </a:ext>
          </a:extLst>
        </xdr:cNvPr>
        <xdr:cNvCxnSpPr/>
      </xdr:nvCxnSpPr>
      <xdr:spPr>
        <a:xfrm>
          <a:off x="16230600" y="1715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115225</xdr:rowOff>
    </xdr:from>
    <xdr:ext cx="405111" cy="259045"/>
    <xdr:sp macro="" textlink="">
      <xdr:nvSpPr>
        <xdr:cNvPr id="768" name="【庁舎】&#10;有形固定資産減価償却率平均値テキスト">
          <a:extLst>
            <a:ext uri="{FF2B5EF4-FFF2-40B4-BE49-F238E27FC236}">
              <a16:creationId xmlns:a16="http://schemas.microsoft.com/office/drawing/2014/main" id="{5E0C7B32-CE7F-426D-85D8-8561AF99790E}"/>
            </a:ext>
          </a:extLst>
        </xdr:cNvPr>
        <xdr:cNvSpPr txBox="1"/>
      </xdr:nvSpPr>
      <xdr:spPr>
        <a:xfrm>
          <a:off x="16357600" y="177745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92348</xdr:rowOff>
    </xdr:from>
    <xdr:to>
      <xdr:col>85</xdr:col>
      <xdr:colOff>177800</xdr:colOff>
      <xdr:row>105</xdr:row>
      <xdr:rowOff>22498</xdr:rowOff>
    </xdr:to>
    <xdr:sp macro="" textlink="">
      <xdr:nvSpPr>
        <xdr:cNvPr id="769" name="フローチャート: 判断 768">
          <a:extLst>
            <a:ext uri="{FF2B5EF4-FFF2-40B4-BE49-F238E27FC236}">
              <a16:creationId xmlns:a16="http://schemas.microsoft.com/office/drawing/2014/main" id="{CDC787C8-5E06-4A88-842A-918A77DEA59C}"/>
            </a:ext>
          </a:extLst>
        </xdr:cNvPr>
        <xdr:cNvSpPr/>
      </xdr:nvSpPr>
      <xdr:spPr>
        <a:xfrm>
          <a:off x="16268700" y="1792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10705</xdr:rowOff>
    </xdr:from>
    <xdr:to>
      <xdr:col>81</xdr:col>
      <xdr:colOff>101600</xdr:colOff>
      <xdr:row>105</xdr:row>
      <xdr:rowOff>112305</xdr:rowOff>
    </xdr:to>
    <xdr:sp macro="" textlink="">
      <xdr:nvSpPr>
        <xdr:cNvPr id="770" name="フローチャート: 判断 769">
          <a:extLst>
            <a:ext uri="{FF2B5EF4-FFF2-40B4-BE49-F238E27FC236}">
              <a16:creationId xmlns:a16="http://schemas.microsoft.com/office/drawing/2014/main" id="{8A3F4407-2A25-422C-9B19-4EFF5E0D08A0}"/>
            </a:ext>
          </a:extLst>
        </xdr:cNvPr>
        <xdr:cNvSpPr/>
      </xdr:nvSpPr>
      <xdr:spPr>
        <a:xfrm>
          <a:off x="15430500" y="1801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7438</xdr:rowOff>
    </xdr:from>
    <xdr:to>
      <xdr:col>76</xdr:col>
      <xdr:colOff>165100</xdr:colOff>
      <xdr:row>105</xdr:row>
      <xdr:rowOff>109038</xdr:rowOff>
    </xdr:to>
    <xdr:sp macro="" textlink="">
      <xdr:nvSpPr>
        <xdr:cNvPr id="771" name="フローチャート: 判断 770">
          <a:extLst>
            <a:ext uri="{FF2B5EF4-FFF2-40B4-BE49-F238E27FC236}">
              <a16:creationId xmlns:a16="http://schemas.microsoft.com/office/drawing/2014/main" id="{4526CB77-5EDF-45D5-A497-D12455C1CB40}"/>
            </a:ext>
          </a:extLst>
        </xdr:cNvPr>
        <xdr:cNvSpPr/>
      </xdr:nvSpPr>
      <xdr:spPr>
        <a:xfrm>
          <a:off x="14541500" y="1800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41729</xdr:rowOff>
    </xdr:from>
    <xdr:to>
      <xdr:col>72</xdr:col>
      <xdr:colOff>38100</xdr:colOff>
      <xdr:row>105</xdr:row>
      <xdr:rowOff>143329</xdr:rowOff>
    </xdr:to>
    <xdr:sp macro="" textlink="">
      <xdr:nvSpPr>
        <xdr:cNvPr id="772" name="フローチャート: 判断 771">
          <a:extLst>
            <a:ext uri="{FF2B5EF4-FFF2-40B4-BE49-F238E27FC236}">
              <a16:creationId xmlns:a16="http://schemas.microsoft.com/office/drawing/2014/main" id="{829C0CCB-826B-4225-9DB1-F5D5C54BEDBD}"/>
            </a:ext>
          </a:extLst>
        </xdr:cNvPr>
        <xdr:cNvSpPr/>
      </xdr:nvSpPr>
      <xdr:spPr>
        <a:xfrm>
          <a:off x="13652500" y="18043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170724</xdr:rowOff>
    </xdr:from>
    <xdr:to>
      <xdr:col>67</xdr:col>
      <xdr:colOff>101600</xdr:colOff>
      <xdr:row>105</xdr:row>
      <xdr:rowOff>100874</xdr:rowOff>
    </xdr:to>
    <xdr:sp macro="" textlink="">
      <xdr:nvSpPr>
        <xdr:cNvPr id="773" name="フローチャート: 判断 772">
          <a:extLst>
            <a:ext uri="{FF2B5EF4-FFF2-40B4-BE49-F238E27FC236}">
              <a16:creationId xmlns:a16="http://schemas.microsoft.com/office/drawing/2014/main" id="{47B5F162-36D0-45F8-BF91-C082258B6CB9}"/>
            </a:ext>
          </a:extLst>
        </xdr:cNvPr>
        <xdr:cNvSpPr/>
      </xdr:nvSpPr>
      <xdr:spPr>
        <a:xfrm>
          <a:off x="12763500" y="1800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034421D3-C617-4A98-906C-8081DFB21451}"/>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5446C4CE-B7B7-4464-8295-3FE283096B67}"/>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AB90C5BE-0511-430B-A821-37E942F5F607}"/>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1116E7E1-8F3A-406E-A19F-1393450B909B}"/>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39A01C86-2D24-49EF-AEFF-ABA5DE94D6EF}"/>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93980</xdr:rowOff>
    </xdr:from>
    <xdr:to>
      <xdr:col>85</xdr:col>
      <xdr:colOff>177800</xdr:colOff>
      <xdr:row>107</xdr:row>
      <xdr:rowOff>24130</xdr:rowOff>
    </xdr:to>
    <xdr:sp macro="" textlink="">
      <xdr:nvSpPr>
        <xdr:cNvPr id="779" name="楕円 778">
          <a:extLst>
            <a:ext uri="{FF2B5EF4-FFF2-40B4-BE49-F238E27FC236}">
              <a16:creationId xmlns:a16="http://schemas.microsoft.com/office/drawing/2014/main" id="{36EBFB8D-2BB5-4162-94E4-461433869BE3}"/>
            </a:ext>
          </a:extLst>
        </xdr:cNvPr>
        <xdr:cNvSpPr/>
      </xdr:nvSpPr>
      <xdr:spPr>
        <a:xfrm>
          <a:off x="162687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72407</xdr:rowOff>
    </xdr:from>
    <xdr:ext cx="405111" cy="259045"/>
    <xdr:sp macro="" textlink="">
      <xdr:nvSpPr>
        <xdr:cNvPr id="780" name="【庁舎】&#10;有形固定資産減価償却率該当値テキスト">
          <a:extLst>
            <a:ext uri="{FF2B5EF4-FFF2-40B4-BE49-F238E27FC236}">
              <a16:creationId xmlns:a16="http://schemas.microsoft.com/office/drawing/2014/main" id="{9CEB814A-8322-4B39-ACF5-2328DF42896A}"/>
            </a:ext>
          </a:extLst>
        </xdr:cNvPr>
        <xdr:cNvSpPr txBox="1"/>
      </xdr:nvSpPr>
      <xdr:spPr>
        <a:xfrm>
          <a:off x="16357600" y="1824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69487</xdr:rowOff>
    </xdr:from>
    <xdr:to>
      <xdr:col>81</xdr:col>
      <xdr:colOff>101600</xdr:colOff>
      <xdr:row>106</xdr:row>
      <xdr:rowOff>171087</xdr:rowOff>
    </xdr:to>
    <xdr:sp macro="" textlink="">
      <xdr:nvSpPr>
        <xdr:cNvPr id="781" name="楕円 780">
          <a:extLst>
            <a:ext uri="{FF2B5EF4-FFF2-40B4-BE49-F238E27FC236}">
              <a16:creationId xmlns:a16="http://schemas.microsoft.com/office/drawing/2014/main" id="{6DABCE0C-3C07-441F-9CE9-BC3CDA4165E4}"/>
            </a:ext>
          </a:extLst>
        </xdr:cNvPr>
        <xdr:cNvSpPr/>
      </xdr:nvSpPr>
      <xdr:spPr>
        <a:xfrm>
          <a:off x="15430500" y="18243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120287</xdr:rowOff>
    </xdr:from>
    <xdr:to>
      <xdr:col>85</xdr:col>
      <xdr:colOff>127000</xdr:colOff>
      <xdr:row>106</xdr:row>
      <xdr:rowOff>144780</xdr:rowOff>
    </xdr:to>
    <xdr:cxnSp macro="">
      <xdr:nvCxnSpPr>
        <xdr:cNvPr id="782" name="直線コネクタ 781">
          <a:extLst>
            <a:ext uri="{FF2B5EF4-FFF2-40B4-BE49-F238E27FC236}">
              <a16:creationId xmlns:a16="http://schemas.microsoft.com/office/drawing/2014/main" id="{C7DA2839-994B-4BD4-ADA8-575DB6CEC25E}"/>
            </a:ext>
          </a:extLst>
        </xdr:cNvPr>
        <xdr:cNvCxnSpPr/>
      </xdr:nvCxnSpPr>
      <xdr:spPr>
        <a:xfrm>
          <a:off x="15481300" y="18293987"/>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36830</xdr:rowOff>
    </xdr:from>
    <xdr:to>
      <xdr:col>76</xdr:col>
      <xdr:colOff>165100</xdr:colOff>
      <xdr:row>106</xdr:row>
      <xdr:rowOff>138430</xdr:rowOff>
    </xdr:to>
    <xdr:sp macro="" textlink="">
      <xdr:nvSpPr>
        <xdr:cNvPr id="783" name="楕円 782">
          <a:extLst>
            <a:ext uri="{FF2B5EF4-FFF2-40B4-BE49-F238E27FC236}">
              <a16:creationId xmlns:a16="http://schemas.microsoft.com/office/drawing/2014/main" id="{3B92C8C3-6B33-45F9-AC35-A941E2EDA3BE}"/>
            </a:ext>
          </a:extLst>
        </xdr:cNvPr>
        <xdr:cNvSpPr/>
      </xdr:nvSpPr>
      <xdr:spPr>
        <a:xfrm>
          <a:off x="14541500" y="1821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87630</xdr:rowOff>
    </xdr:from>
    <xdr:to>
      <xdr:col>81</xdr:col>
      <xdr:colOff>50800</xdr:colOff>
      <xdr:row>106</xdr:row>
      <xdr:rowOff>120287</xdr:rowOff>
    </xdr:to>
    <xdr:cxnSp macro="">
      <xdr:nvCxnSpPr>
        <xdr:cNvPr id="784" name="直線コネクタ 783">
          <a:extLst>
            <a:ext uri="{FF2B5EF4-FFF2-40B4-BE49-F238E27FC236}">
              <a16:creationId xmlns:a16="http://schemas.microsoft.com/office/drawing/2014/main" id="{3AA06846-2C20-4A7F-ABD5-320B7C51D672}"/>
            </a:ext>
          </a:extLst>
        </xdr:cNvPr>
        <xdr:cNvCxnSpPr/>
      </xdr:nvCxnSpPr>
      <xdr:spPr>
        <a:xfrm>
          <a:off x="14592300" y="1826133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7438</xdr:rowOff>
    </xdr:from>
    <xdr:to>
      <xdr:col>72</xdr:col>
      <xdr:colOff>38100</xdr:colOff>
      <xdr:row>106</xdr:row>
      <xdr:rowOff>109038</xdr:rowOff>
    </xdr:to>
    <xdr:sp macro="" textlink="">
      <xdr:nvSpPr>
        <xdr:cNvPr id="785" name="楕円 784">
          <a:extLst>
            <a:ext uri="{FF2B5EF4-FFF2-40B4-BE49-F238E27FC236}">
              <a16:creationId xmlns:a16="http://schemas.microsoft.com/office/drawing/2014/main" id="{AEB6EB37-DE9E-4C23-A857-0F66431BC7D7}"/>
            </a:ext>
          </a:extLst>
        </xdr:cNvPr>
        <xdr:cNvSpPr/>
      </xdr:nvSpPr>
      <xdr:spPr>
        <a:xfrm>
          <a:off x="13652500" y="1818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58238</xdr:rowOff>
    </xdr:from>
    <xdr:to>
      <xdr:col>76</xdr:col>
      <xdr:colOff>114300</xdr:colOff>
      <xdr:row>106</xdr:row>
      <xdr:rowOff>87630</xdr:rowOff>
    </xdr:to>
    <xdr:cxnSp macro="">
      <xdr:nvCxnSpPr>
        <xdr:cNvPr id="786" name="直線コネクタ 785">
          <a:extLst>
            <a:ext uri="{FF2B5EF4-FFF2-40B4-BE49-F238E27FC236}">
              <a16:creationId xmlns:a16="http://schemas.microsoft.com/office/drawing/2014/main" id="{8E2C993D-A3EB-4D4D-ADCB-21851A2D6278}"/>
            </a:ext>
          </a:extLst>
        </xdr:cNvPr>
        <xdr:cNvCxnSpPr/>
      </xdr:nvCxnSpPr>
      <xdr:spPr>
        <a:xfrm>
          <a:off x="13703300" y="18231938"/>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147864</xdr:rowOff>
    </xdr:from>
    <xdr:to>
      <xdr:col>67</xdr:col>
      <xdr:colOff>101600</xdr:colOff>
      <xdr:row>106</xdr:row>
      <xdr:rowOff>78014</xdr:rowOff>
    </xdr:to>
    <xdr:sp macro="" textlink="">
      <xdr:nvSpPr>
        <xdr:cNvPr id="787" name="楕円 786">
          <a:extLst>
            <a:ext uri="{FF2B5EF4-FFF2-40B4-BE49-F238E27FC236}">
              <a16:creationId xmlns:a16="http://schemas.microsoft.com/office/drawing/2014/main" id="{EF730257-46A6-4620-BA55-93EB29FB97D4}"/>
            </a:ext>
          </a:extLst>
        </xdr:cNvPr>
        <xdr:cNvSpPr/>
      </xdr:nvSpPr>
      <xdr:spPr>
        <a:xfrm>
          <a:off x="12763500" y="1815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27214</xdr:rowOff>
    </xdr:from>
    <xdr:to>
      <xdr:col>71</xdr:col>
      <xdr:colOff>177800</xdr:colOff>
      <xdr:row>106</xdr:row>
      <xdr:rowOff>58238</xdr:rowOff>
    </xdr:to>
    <xdr:cxnSp macro="">
      <xdr:nvCxnSpPr>
        <xdr:cNvPr id="788" name="直線コネクタ 787">
          <a:extLst>
            <a:ext uri="{FF2B5EF4-FFF2-40B4-BE49-F238E27FC236}">
              <a16:creationId xmlns:a16="http://schemas.microsoft.com/office/drawing/2014/main" id="{DECF3F19-4847-4FEC-BBBE-0027BE715C8C}"/>
            </a:ext>
          </a:extLst>
        </xdr:cNvPr>
        <xdr:cNvCxnSpPr/>
      </xdr:nvCxnSpPr>
      <xdr:spPr>
        <a:xfrm>
          <a:off x="12814300" y="18200914"/>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128832</xdr:rowOff>
    </xdr:from>
    <xdr:ext cx="405111" cy="259045"/>
    <xdr:sp macro="" textlink="">
      <xdr:nvSpPr>
        <xdr:cNvPr id="789" name="n_1aveValue【庁舎】&#10;有形固定資産減価償却率">
          <a:extLst>
            <a:ext uri="{FF2B5EF4-FFF2-40B4-BE49-F238E27FC236}">
              <a16:creationId xmlns:a16="http://schemas.microsoft.com/office/drawing/2014/main" id="{924F4D00-5DC2-4490-A8BE-89BEA989B211}"/>
            </a:ext>
          </a:extLst>
        </xdr:cNvPr>
        <xdr:cNvSpPr txBox="1"/>
      </xdr:nvSpPr>
      <xdr:spPr>
        <a:xfrm>
          <a:off x="15266044" y="17788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125565</xdr:rowOff>
    </xdr:from>
    <xdr:ext cx="405111" cy="259045"/>
    <xdr:sp macro="" textlink="">
      <xdr:nvSpPr>
        <xdr:cNvPr id="790" name="n_2aveValue【庁舎】&#10;有形固定資産減価償却率">
          <a:extLst>
            <a:ext uri="{FF2B5EF4-FFF2-40B4-BE49-F238E27FC236}">
              <a16:creationId xmlns:a16="http://schemas.microsoft.com/office/drawing/2014/main" id="{739F7753-DCE8-4EFD-8845-99CA8EEC1286}"/>
            </a:ext>
          </a:extLst>
        </xdr:cNvPr>
        <xdr:cNvSpPr txBox="1"/>
      </xdr:nvSpPr>
      <xdr:spPr>
        <a:xfrm>
          <a:off x="14389744" y="1778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159856</xdr:rowOff>
    </xdr:from>
    <xdr:ext cx="405111" cy="259045"/>
    <xdr:sp macro="" textlink="">
      <xdr:nvSpPr>
        <xdr:cNvPr id="791" name="n_3aveValue【庁舎】&#10;有形固定資産減価償却率">
          <a:extLst>
            <a:ext uri="{FF2B5EF4-FFF2-40B4-BE49-F238E27FC236}">
              <a16:creationId xmlns:a16="http://schemas.microsoft.com/office/drawing/2014/main" id="{3795B0D3-67FA-4E06-BBAC-73895D4C1BB8}"/>
            </a:ext>
          </a:extLst>
        </xdr:cNvPr>
        <xdr:cNvSpPr txBox="1"/>
      </xdr:nvSpPr>
      <xdr:spPr>
        <a:xfrm>
          <a:off x="13500744" y="178192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117401</xdr:rowOff>
    </xdr:from>
    <xdr:ext cx="405111" cy="259045"/>
    <xdr:sp macro="" textlink="">
      <xdr:nvSpPr>
        <xdr:cNvPr id="792" name="n_4aveValue【庁舎】&#10;有形固定資産減価償却率">
          <a:extLst>
            <a:ext uri="{FF2B5EF4-FFF2-40B4-BE49-F238E27FC236}">
              <a16:creationId xmlns:a16="http://schemas.microsoft.com/office/drawing/2014/main" id="{810FE621-80BF-4F7A-93E0-8AB961CCE03C}"/>
            </a:ext>
          </a:extLst>
        </xdr:cNvPr>
        <xdr:cNvSpPr txBox="1"/>
      </xdr:nvSpPr>
      <xdr:spPr>
        <a:xfrm>
          <a:off x="12611744" y="17776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162214</xdr:rowOff>
    </xdr:from>
    <xdr:ext cx="405111" cy="259045"/>
    <xdr:sp macro="" textlink="">
      <xdr:nvSpPr>
        <xdr:cNvPr id="793" name="n_1mainValue【庁舎】&#10;有形固定資産減価償却率">
          <a:extLst>
            <a:ext uri="{FF2B5EF4-FFF2-40B4-BE49-F238E27FC236}">
              <a16:creationId xmlns:a16="http://schemas.microsoft.com/office/drawing/2014/main" id="{BEA38A96-9289-45E4-999F-A3FD9276BDAF}"/>
            </a:ext>
          </a:extLst>
        </xdr:cNvPr>
        <xdr:cNvSpPr txBox="1"/>
      </xdr:nvSpPr>
      <xdr:spPr>
        <a:xfrm>
          <a:off x="15266044" y="18335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129557</xdr:rowOff>
    </xdr:from>
    <xdr:ext cx="405111" cy="259045"/>
    <xdr:sp macro="" textlink="">
      <xdr:nvSpPr>
        <xdr:cNvPr id="794" name="n_2mainValue【庁舎】&#10;有形固定資産減価償却率">
          <a:extLst>
            <a:ext uri="{FF2B5EF4-FFF2-40B4-BE49-F238E27FC236}">
              <a16:creationId xmlns:a16="http://schemas.microsoft.com/office/drawing/2014/main" id="{87FEFC26-B3A3-4DAB-BF85-1DCEF3593433}"/>
            </a:ext>
          </a:extLst>
        </xdr:cNvPr>
        <xdr:cNvSpPr txBox="1"/>
      </xdr:nvSpPr>
      <xdr:spPr>
        <a:xfrm>
          <a:off x="14389744" y="1830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100165</xdr:rowOff>
    </xdr:from>
    <xdr:ext cx="405111" cy="259045"/>
    <xdr:sp macro="" textlink="">
      <xdr:nvSpPr>
        <xdr:cNvPr id="795" name="n_3mainValue【庁舎】&#10;有形固定資産減価償却率">
          <a:extLst>
            <a:ext uri="{FF2B5EF4-FFF2-40B4-BE49-F238E27FC236}">
              <a16:creationId xmlns:a16="http://schemas.microsoft.com/office/drawing/2014/main" id="{311BFF73-7F8C-415F-B08F-F3A2B2467D7D}"/>
            </a:ext>
          </a:extLst>
        </xdr:cNvPr>
        <xdr:cNvSpPr txBox="1"/>
      </xdr:nvSpPr>
      <xdr:spPr>
        <a:xfrm>
          <a:off x="13500744" y="18273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69141</xdr:rowOff>
    </xdr:from>
    <xdr:ext cx="405111" cy="259045"/>
    <xdr:sp macro="" textlink="">
      <xdr:nvSpPr>
        <xdr:cNvPr id="796" name="n_4mainValue【庁舎】&#10;有形固定資産減価償却率">
          <a:extLst>
            <a:ext uri="{FF2B5EF4-FFF2-40B4-BE49-F238E27FC236}">
              <a16:creationId xmlns:a16="http://schemas.microsoft.com/office/drawing/2014/main" id="{19C89E17-A02E-4E99-9CFD-F58DF1C797EF}"/>
            </a:ext>
          </a:extLst>
        </xdr:cNvPr>
        <xdr:cNvSpPr txBox="1"/>
      </xdr:nvSpPr>
      <xdr:spPr>
        <a:xfrm>
          <a:off x="12611744" y="1824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7" name="正方形/長方形 796">
          <a:extLst>
            <a:ext uri="{FF2B5EF4-FFF2-40B4-BE49-F238E27FC236}">
              <a16:creationId xmlns:a16="http://schemas.microsoft.com/office/drawing/2014/main" id="{DFBA5763-FD22-4294-9A4E-F6A53A02C345}"/>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8" name="正方形/長方形 797">
          <a:extLst>
            <a:ext uri="{FF2B5EF4-FFF2-40B4-BE49-F238E27FC236}">
              <a16:creationId xmlns:a16="http://schemas.microsoft.com/office/drawing/2014/main" id="{EA47CD06-19F2-415D-A4BB-F512426FDC8E}"/>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9" name="正方形/長方形 798">
          <a:extLst>
            <a:ext uri="{FF2B5EF4-FFF2-40B4-BE49-F238E27FC236}">
              <a16:creationId xmlns:a16="http://schemas.microsoft.com/office/drawing/2014/main" id="{93A396E0-B13C-40A5-BBBF-80E8920F12B1}"/>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0" name="正方形/長方形 799">
          <a:extLst>
            <a:ext uri="{FF2B5EF4-FFF2-40B4-BE49-F238E27FC236}">
              <a16:creationId xmlns:a16="http://schemas.microsoft.com/office/drawing/2014/main" id="{414840FE-468B-451F-B87A-98F21311726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1" name="正方形/長方形 800">
          <a:extLst>
            <a:ext uri="{FF2B5EF4-FFF2-40B4-BE49-F238E27FC236}">
              <a16:creationId xmlns:a16="http://schemas.microsoft.com/office/drawing/2014/main" id="{C5B366E9-F2B4-4725-94E9-1C4C1FBCB344}"/>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2" name="正方形/長方形 801">
          <a:extLst>
            <a:ext uri="{FF2B5EF4-FFF2-40B4-BE49-F238E27FC236}">
              <a16:creationId xmlns:a16="http://schemas.microsoft.com/office/drawing/2014/main" id="{8F7E4BDF-165A-4938-80DB-704DD86A2AD3}"/>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3" name="正方形/長方形 802">
          <a:extLst>
            <a:ext uri="{FF2B5EF4-FFF2-40B4-BE49-F238E27FC236}">
              <a16:creationId xmlns:a16="http://schemas.microsoft.com/office/drawing/2014/main" id="{D5B3BBF7-B3A9-4FA8-9398-6AC9BDB1EBD9}"/>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4" name="正方形/長方形 803">
          <a:extLst>
            <a:ext uri="{FF2B5EF4-FFF2-40B4-BE49-F238E27FC236}">
              <a16:creationId xmlns:a16="http://schemas.microsoft.com/office/drawing/2014/main" id="{5C504AFD-81B7-41BB-8092-8B61F810A0BE}"/>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5" name="テキスト ボックス 804">
          <a:extLst>
            <a:ext uri="{FF2B5EF4-FFF2-40B4-BE49-F238E27FC236}">
              <a16:creationId xmlns:a16="http://schemas.microsoft.com/office/drawing/2014/main" id="{91623E04-AE4D-4F55-ACC7-174848D0DF1B}"/>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6" name="直線コネクタ 805">
          <a:extLst>
            <a:ext uri="{FF2B5EF4-FFF2-40B4-BE49-F238E27FC236}">
              <a16:creationId xmlns:a16="http://schemas.microsoft.com/office/drawing/2014/main" id="{3B2CAA6A-0602-472C-ACA3-110402B600F7}"/>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76200</xdr:rowOff>
    </xdr:from>
    <xdr:to>
      <xdr:col>120</xdr:col>
      <xdr:colOff>114300</xdr:colOff>
      <xdr:row>109</xdr:row>
      <xdr:rowOff>76200</xdr:rowOff>
    </xdr:to>
    <xdr:cxnSp macro="">
      <xdr:nvCxnSpPr>
        <xdr:cNvPr id="807" name="直線コネクタ 806">
          <a:extLst>
            <a:ext uri="{FF2B5EF4-FFF2-40B4-BE49-F238E27FC236}">
              <a16:creationId xmlns:a16="http://schemas.microsoft.com/office/drawing/2014/main" id="{248BF233-8C58-413F-98C8-DD43A26CC4F8}"/>
            </a:ext>
          </a:extLst>
        </xdr:cNvPr>
        <xdr:cNvCxnSpPr/>
      </xdr:nvCxnSpPr>
      <xdr:spPr>
        <a:xfrm>
          <a:off x="18288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105427</xdr:rowOff>
    </xdr:from>
    <xdr:ext cx="467179" cy="259045"/>
    <xdr:sp macro="" textlink="">
      <xdr:nvSpPr>
        <xdr:cNvPr id="808" name="テキスト ボックス 807">
          <a:extLst>
            <a:ext uri="{FF2B5EF4-FFF2-40B4-BE49-F238E27FC236}">
              <a16:creationId xmlns:a16="http://schemas.microsoft.com/office/drawing/2014/main" id="{16AC2D60-C646-476F-84AC-33CA83B6B4A3}"/>
            </a:ext>
          </a:extLst>
        </xdr:cNvPr>
        <xdr:cNvSpPr txBox="1"/>
      </xdr:nvSpPr>
      <xdr:spPr>
        <a:xfrm>
          <a:off x="17820821" y="1862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133350</xdr:rowOff>
    </xdr:from>
    <xdr:to>
      <xdr:col>120</xdr:col>
      <xdr:colOff>114300</xdr:colOff>
      <xdr:row>107</xdr:row>
      <xdr:rowOff>133350</xdr:rowOff>
    </xdr:to>
    <xdr:cxnSp macro="">
      <xdr:nvCxnSpPr>
        <xdr:cNvPr id="809" name="直線コネクタ 808">
          <a:extLst>
            <a:ext uri="{FF2B5EF4-FFF2-40B4-BE49-F238E27FC236}">
              <a16:creationId xmlns:a16="http://schemas.microsoft.com/office/drawing/2014/main" id="{9A979A73-17B6-4AE5-B6CB-19DC577150E4}"/>
            </a:ext>
          </a:extLst>
        </xdr:cNvPr>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810" name="テキスト ボックス 809">
          <a:extLst>
            <a:ext uri="{FF2B5EF4-FFF2-40B4-BE49-F238E27FC236}">
              <a16:creationId xmlns:a16="http://schemas.microsoft.com/office/drawing/2014/main" id="{32B07DAA-8885-4A72-A397-54CEE0B7F957}"/>
            </a:ext>
          </a:extLst>
        </xdr:cNvPr>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19050</xdr:rowOff>
    </xdr:from>
    <xdr:to>
      <xdr:col>120</xdr:col>
      <xdr:colOff>114300</xdr:colOff>
      <xdr:row>106</xdr:row>
      <xdr:rowOff>19050</xdr:rowOff>
    </xdr:to>
    <xdr:cxnSp macro="">
      <xdr:nvCxnSpPr>
        <xdr:cNvPr id="811" name="直線コネクタ 810">
          <a:extLst>
            <a:ext uri="{FF2B5EF4-FFF2-40B4-BE49-F238E27FC236}">
              <a16:creationId xmlns:a16="http://schemas.microsoft.com/office/drawing/2014/main" id="{8C6139AF-A885-4FEA-944A-FCD22A7AC39F}"/>
            </a:ext>
          </a:extLst>
        </xdr:cNvPr>
        <xdr:cNvCxnSpPr/>
      </xdr:nvCxnSpPr>
      <xdr:spPr>
        <a:xfrm>
          <a:off x="18288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48277</xdr:rowOff>
    </xdr:from>
    <xdr:ext cx="467179" cy="259045"/>
    <xdr:sp macro="" textlink="">
      <xdr:nvSpPr>
        <xdr:cNvPr id="812" name="テキスト ボックス 811">
          <a:extLst>
            <a:ext uri="{FF2B5EF4-FFF2-40B4-BE49-F238E27FC236}">
              <a16:creationId xmlns:a16="http://schemas.microsoft.com/office/drawing/2014/main" id="{D8EB8C70-6190-4C68-8276-F249878E7973}"/>
            </a:ext>
          </a:extLst>
        </xdr:cNvPr>
        <xdr:cNvSpPr txBox="1"/>
      </xdr:nvSpPr>
      <xdr:spPr>
        <a:xfrm>
          <a:off x="17820821" y="180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3" name="直線コネクタ 812">
          <a:extLst>
            <a:ext uri="{FF2B5EF4-FFF2-40B4-BE49-F238E27FC236}">
              <a16:creationId xmlns:a16="http://schemas.microsoft.com/office/drawing/2014/main" id="{2785E604-C391-4F73-8641-F26C5AA1B349}"/>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4" name="テキスト ボックス 813">
          <a:extLst>
            <a:ext uri="{FF2B5EF4-FFF2-40B4-BE49-F238E27FC236}">
              <a16:creationId xmlns:a16="http://schemas.microsoft.com/office/drawing/2014/main" id="{E495133C-CCAB-4D00-B2A0-46B495329DAA}"/>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133350</xdr:rowOff>
    </xdr:from>
    <xdr:to>
      <xdr:col>120</xdr:col>
      <xdr:colOff>114300</xdr:colOff>
      <xdr:row>102</xdr:row>
      <xdr:rowOff>133350</xdr:rowOff>
    </xdr:to>
    <xdr:cxnSp macro="">
      <xdr:nvCxnSpPr>
        <xdr:cNvPr id="815" name="直線コネクタ 814">
          <a:extLst>
            <a:ext uri="{FF2B5EF4-FFF2-40B4-BE49-F238E27FC236}">
              <a16:creationId xmlns:a16="http://schemas.microsoft.com/office/drawing/2014/main" id="{ED3ED02C-4299-4E75-AA7D-3ECA354510B8}"/>
            </a:ext>
          </a:extLst>
        </xdr:cNvPr>
        <xdr:cNvCxnSpPr/>
      </xdr:nvCxnSpPr>
      <xdr:spPr>
        <a:xfrm>
          <a:off x="18288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162577</xdr:rowOff>
    </xdr:from>
    <xdr:ext cx="467179" cy="259045"/>
    <xdr:sp macro="" textlink="">
      <xdr:nvSpPr>
        <xdr:cNvPr id="816" name="テキスト ボックス 815">
          <a:extLst>
            <a:ext uri="{FF2B5EF4-FFF2-40B4-BE49-F238E27FC236}">
              <a16:creationId xmlns:a16="http://schemas.microsoft.com/office/drawing/2014/main" id="{87CC73B5-6E53-4776-A681-95E8BA89E478}"/>
            </a:ext>
          </a:extLst>
        </xdr:cNvPr>
        <xdr:cNvSpPr txBox="1"/>
      </xdr:nvSpPr>
      <xdr:spPr>
        <a:xfrm>
          <a:off x="17820821" y="1747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817" name="直線コネクタ 816">
          <a:extLst>
            <a:ext uri="{FF2B5EF4-FFF2-40B4-BE49-F238E27FC236}">
              <a16:creationId xmlns:a16="http://schemas.microsoft.com/office/drawing/2014/main" id="{73677B12-2241-4EAB-B4C5-8AB535BBD3CC}"/>
            </a:ext>
          </a:extLst>
        </xdr:cNvPr>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818" name="テキスト ボックス 817">
          <a:extLst>
            <a:ext uri="{FF2B5EF4-FFF2-40B4-BE49-F238E27FC236}">
              <a16:creationId xmlns:a16="http://schemas.microsoft.com/office/drawing/2014/main" id="{9064D595-2380-4DB0-8F8D-5741EACBD2DF}"/>
            </a:ext>
          </a:extLst>
        </xdr:cNvPr>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76200</xdr:rowOff>
    </xdr:from>
    <xdr:to>
      <xdr:col>120</xdr:col>
      <xdr:colOff>114300</xdr:colOff>
      <xdr:row>99</xdr:row>
      <xdr:rowOff>76200</xdr:rowOff>
    </xdr:to>
    <xdr:cxnSp macro="">
      <xdr:nvCxnSpPr>
        <xdr:cNvPr id="819" name="直線コネクタ 818">
          <a:extLst>
            <a:ext uri="{FF2B5EF4-FFF2-40B4-BE49-F238E27FC236}">
              <a16:creationId xmlns:a16="http://schemas.microsoft.com/office/drawing/2014/main" id="{E453DC3E-DDCF-4B61-8248-5F85054D8051}"/>
            </a:ext>
          </a:extLst>
        </xdr:cNvPr>
        <xdr:cNvCxnSpPr/>
      </xdr:nvCxnSpPr>
      <xdr:spPr>
        <a:xfrm>
          <a:off x="18288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105427</xdr:rowOff>
    </xdr:from>
    <xdr:ext cx="467179" cy="259045"/>
    <xdr:sp macro="" textlink="">
      <xdr:nvSpPr>
        <xdr:cNvPr id="820" name="テキスト ボックス 819">
          <a:extLst>
            <a:ext uri="{FF2B5EF4-FFF2-40B4-BE49-F238E27FC236}">
              <a16:creationId xmlns:a16="http://schemas.microsoft.com/office/drawing/2014/main" id="{D1064CA5-0009-4A57-A087-9D615142FB49}"/>
            </a:ext>
          </a:extLst>
        </xdr:cNvPr>
        <xdr:cNvSpPr txBox="1"/>
      </xdr:nvSpPr>
      <xdr:spPr>
        <a:xfrm>
          <a:off x="17820821" y="1690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1" name="直線コネクタ 820">
          <a:extLst>
            <a:ext uri="{FF2B5EF4-FFF2-40B4-BE49-F238E27FC236}">
              <a16:creationId xmlns:a16="http://schemas.microsoft.com/office/drawing/2014/main" id="{2CF59FB9-F85C-45AE-81FE-1CD370E5F667}"/>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2" name="テキスト ボックス 821">
          <a:extLst>
            <a:ext uri="{FF2B5EF4-FFF2-40B4-BE49-F238E27FC236}">
              <a16:creationId xmlns:a16="http://schemas.microsoft.com/office/drawing/2014/main" id="{132EA6F7-266F-49FE-8D65-14B79F18FA87}"/>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3" name="【庁舎】&#10;一人当たり面積グラフ枠">
          <a:extLst>
            <a:ext uri="{FF2B5EF4-FFF2-40B4-BE49-F238E27FC236}">
              <a16:creationId xmlns:a16="http://schemas.microsoft.com/office/drawing/2014/main" id="{C80D2D1F-5DCD-44C8-A47C-43086B298B87}"/>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77152</xdr:rowOff>
    </xdr:from>
    <xdr:to>
      <xdr:col>116</xdr:col>
      <xdr:colOff>62864</xdr:colOff>
      <xdr:row>108</xdr:row>
      <xdr:rowOff>115252</xdr:rowOff>
    </xdr:to>
    <xdr:cxnSp macro="">
      <xdr:nvCxnSpPr>
        <xdr:cNvPr id="824" name="直線コネクタ 823">
          <a:extLst>
            <a:ext uri="{FF2B5EF4-FFF2-40B4-BE49-F238E27FC236}">
              <a16:creationId xmlns:a16="http://schemas.microsoft.com/office/drawing/2014/main" id="{A029D3CC-03C3-4275-B370-F8E8034182CF}"/>
            </a:ext>
          </a:extLst>
        </xdr:cNvPr>
        <xdr:cNvCxnSpPr/>
      </xdr:nvCxnSpPr>
      <xdr:spPr>
        <a:xfrm flipV="1">
          <a:off x="22160864" y="17222152"/>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119079</xdr:rowOff>
    </xdr:from>
    <xdr:ext cx="469744" cy="259045"/>
    <xdr:sp macro="" textlink="">
      <xdr:nvSpPr>
        <xdr:cNvPr id="825" name="【庁舎】&#10;一人当たり面積最小値テキスト">
          <a:extLst>
            <a:ext uri="{FF2B5EF4-FFF2-40B4-BE49-F238E27FC236}">
              <a16:creationId xmlns:a16="http://schemas.microsoft.com/office/drawing/2014/main" id="{21E4D941-C2B3-4133-BC7A-7D8EC3680244}"/>
            </a:ext>
          </a:extLst>
        </xdr:cNvPr>
        <xdr:cNvSpPr txBox="1"/>
      </xdr:nvSpPr>
      <xdr:spPr>
        <a:xfrm>
          <a:off x="22199600" y="18635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115252</xdr:rowOff>
    </xdr:from>
    <xdr:to>
      <xdr:col>116</xdr:col>
      <xdr:colOff>152400</xdr:colOff>
      <xdr:row>108</xdr:row>
      <xdr:rowOff>115252</xdr:rowOff>
    </xdr:to>
    <xdr:cxnSp macro="">
      <xdr:nvCxnSpPr>
        <xdr:cNvPr id="826" name="直線コネクタ 825">
          <a:extLst>
            <a:ext uri="{FF2B5EF4-FFF2-40B4-BE49-F238E27FC236}">
              <a16:creationId xmlns:a16="http://schemas.microsoft.com/office/drawing/2014/main" id="{20298B28-81FC-446C-A63D-2A1BEDFCA435}"/>
            </a:ext>
          </a:extLst>
        </xdr:cNvPr>
        <xdr:cNvCxnSpPr/>
      </xdr:nvCxnSpPr>
      <xdr:spPr>
        <a:xfrm>
          <a:off x="22072600" y="1863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23829</xdr:rowOff>
    </xdr:from>
    <xdr:ext cx="469744" cy="259045"/>
    <xdr:sp macro="" textlink="">
      <xdr:nvSpPr>
        <xdr:cNvPr id="827" name="【庁舎】&#10;一人当たり面積最大値テキスト">
          <a:extLst>
            <a:ext uri="{FF2B5EF4-FFF2-40B4-BE49-F238E27FC236}">
              <a16:creationId xmlns:a16="http://schemas.microsoft.com/office/drawing/2014/main" id="{3F2A46F0-C8B0-4D35-A51F-D9E3F963FF10}"/>
            </a:ext>
          </a:extLst>
        </xdr:cNvPr>
        <xdr:cNvSpPr txBox="1"/>
      </xdr:nvSpPr>
      <xdr:spPr>
        <a:xfrm>
          <a:off x="22199600" y="16997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77152</xdr:rowOff>
    </xdr:from>
    <xdr:to>
      <xdr:col>116</xdr:col>
      <xdr:colOff>152400</xdr:colOff>
      <xdr:row>100</xdr:row>
      <xdr:rowOff>77152</xdr:rowOff>
    </xdr:to>
    <xdr:cxnSp macro="">
      <xdr:nvCxnSpPr>
        <xdr:cNvPr id="828" name="直線コネクタ 827">
          <a:extLst>
            <a:ext uri="{FF2B5EF4-FFF2-40B4-BE49-F238E27FC236}">
              <a16:creationId xmlns:a16="http://schemas.microsoft.com/office/drawing/2014/main" id="{4DC5B50A-1F85-4DDA-9788-7C31E77CE697}"/>
            </a:ext>
          </a:extLst>
        </xdr:cNvPr>
        <xdr:cNvCxnSpPr/>
      </xdr:nvCxnSpPr>
      <xdr:spPr>
        <a:xfrm>
          <a:off x="22072600" y="17222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150195</xdr:rowOff>
    </xdr:from>
    <xdr:ext cx="469744" cy="259045"/>
    <xdr:sp macro="" textlink="">
      <xdr:nvSpPr>
        <xdr:cNvPr id="829" name="【庁舎】&#10;一人当たり面積平均値テキスト">
          <a:extLst>
            <a:ext uri="{FF2B5EF4-FFF2-40B4-BE49-F238E27FC236}">
              <a16:creationId xmlns:a16="http://schemas.microsoft.com/office/drawing/2014/main" id="{72C33279-C749-4F67-BFD9-9ADCD8954FCC}"/>
            </a:ext>
          </a:extLst>
        </xdr:cNvPr>
        <xdr:cNvSpPr txBox="1"/>
      </xdr:nvSpPr>
      <xdr:spPr>
        <a:xfrm>
          <a:off x="22199600" y="181524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127318</xdr:rowOff>
    </xdr:from>
    <xdr:to>
      <xdr:col>116</xdr:col>
      <xdr:colOff>114300</xdr:colOff>
      <xdr:row>107</xdr:row>
      <xdr:rowOff>57468</xdr:rowOff>
    </xdr:to>
    <xdr:sp macro="" textlink="">
      <xdr:nvSpPr>
        <xdr:cNvPr id="830" name="フローチャート: 判断 829">
          <a:extLst>
            <a:ext uri="{FF2B5EF4-FFF2-40B4-BE49-F238E27FC236}">
              <a16:creationId xmlns:a16="http://schemas.microsoft.com/office/drawing/2014/main" id="{9A3186B5-7BEB-4EB4-AA6A-1108A808FDD0}"/>
            </a:ext>
          </a:extLst>
        </xdr:cNvPr>
        <xdr:cNvSpPr/>
      </xdr:nvSpPr>
      <xdr:spPr>
        <a:xfrm>
          <a:off x="22110700" y="18301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155893</xdr:rowOff>
    </xdr:from>
    <xdr:to>
      <xdr:col>112</xdr:col>
      <xdr:colOff>38100</xdr:colOff>
      <xdr:row>107</xdr:row>
      <xdr:rowOff>86043</xdr:rowOff>
    </xdr:to>
    <xdr:sp macro="" textlink="">
      <xdr:nvSpPr>
        <xdr:cNvPr id="831" name="フローチャート: 判断 830">
          <a:extLst>
            <a:ext uri="{FF2B5EF4-FFF2-40B4-BE49-F238E27FC236}">
              <a16:creationId xmlns:a16="http://schemas.microsoft.com/office/drawing/2014/main" id="{EBA73B11-9457-497F-9F58-8661241797A5}"/>
            </a:ext>
          </a:extLst>
        </xdr:cNvPr>
        <xdr:cNvSpPr/>
      </xdr:nvSpPr>
      <xdr:spPr>
        <a:xfrm>
          <a:off x="21272500" y="18329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156845</xdr:rowOff>
    </xdr:from>
    <xdr:to>
      <xdr:col>107</xdr:col>
      <xdr:colOff>101600</xdr:colOff>
      <xdr:row>107</xdr:row>
      <xdr:rowOff>86995</xdr:rowOff>
    </xdr:to>
    <xdr:sp macro="" textlink="">
      <xdr:nvSpPr>
        <xdr:cNvPr id="832" name="フローチャート: 判断 831">
          <a:extLst>
            <a:ext uri="{FF2B5EF4-FFF2-40B4-BE49-F238E27FC236}">
              <a16:creationId xmlns:a16="http://schemas.microsoft.com/office/drawing/2014/main" id="{0F857A3E-5DB6-4E43-8873-527DD04E0730}"/>
            </a:ext>
          </a:extLst>
        </xdr:cNvPr>
        <xdr:cNvSpPr/>
      </xdr:nvSpPr>
      <xdr:spPr>
        <a:xfrm>
          <a:off x="20383500" y="18330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12064</xdr:rowOff>
    </xdr:from>
    <xdr:to>
      <xdr:col>102</xdr:col>
      <xdr:colOff>165100</xdr:colOff>
      <xdr:row>107</xdr:row>
      <xdr:rowOff>113664</xdr:rowOff>
    </xdr:to>
    <xdr:sp macro="" textlink="">
      <xdr:nvSpPr>
        <xdr:cNvPr id="833" name="フローチャート: 判断 832">
          <a:extLst>
            <a:ext uri="{FF2B5EF4-FFF2-40B4-BE49-F238E27FC236}">
              <a16:creationId xmlns:a16="http://schemas.microsoft.com/office/drawing/2014/main" id="{A79BBE5A-FA10-428B-A6F8-BDE38A4D3E74}"/>
            </a:ext>
          </a:extLst>
        </xdr:cNvPr>
        <xdr:cNvSpPr/>
      </xdr:nvSpPr>
      <xdr:spPr>
        <a:xfrm>
          <a:off x="19494500" y="1835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163513</xdr:rowOff>
    </xdr:from>
    <xdr:to>
      <xdr:col>98</xdr:col>
      <xdr:colOff>38100</xdr:colOff>
      <xdr:row>107</xdr:row>
      <xdr:rowOff>93663</xdr:rowOff>
    </xdr:to>
    <xdr:sp macro="" textlink="">
      <xdr:nvSpPr>
        <xdr:cNvPr id="834" name="フローチャート: 判断 833">
          <a:extLst>
            <a:ext uri="{FF2B5EF4-FFF2-40B4-BE49-F238E27FC236}">
              <a16:creationId xmlns:a16="http://schemas.microsoft.com/office/drawing/2014/main" id="{DA3D2028-580B-484F-8C89-5EC395E80294}"/>
            </a:ext>
          </a:extLst>
        </xdr:cNvPr>
        <xdr:cNvSpPr/>
      </xdr:nvSpPr>
      <xdr:spPr>
        <a:xfrm>
          <a:off x="18605500" y="18337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id="{FD7813BA-E0FB-4F19-AB0A-D8C83B6F1ADB}"/>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6" name="テキスト ボックス 835">
          <a:extLst>
            <a:ext uri="{FF2B5EF4-FFF2-40B4-BE49-F238E27FC236}">
              <a16:creationId xmlns:a16="http://schemas.microsoft.com/office/drawing/2014/main" id="{F87B2C9C-670F-446D-871D-35E40D2DADDD}"/>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7" name="テキスト ボックス 836">
          <a:extLst>
            <a:ext uri="{FF2B5EF4-FFF2-40B4-BE49-F238E27FC236}">
              <a16:creationId xmlns:a16="http://schemas.microsoft.com/office/drawing/2014/main" id="{67C24970-5243-4523-8C6E-21051F4BDF02}"/>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8" name="テキスト ボックス 837">
          <a:extLst>
            <a:ext uri="{FF2B5EF4-FFF2-40B4-BE49-F238E27FC236}">
              <a16:creationId xmlns:a16="http://schemas.microsoft.com/office/drawing/2014/main" id="{ECD9CA9F-00FB-4F08-B65A-4899F41C0AB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9" name="テキスト ボックス 838">
          <a:extLst>
            <a:ext uri="{FF2B5EF4-FFF2-40B4-BE49-F238E27FC236}">
              <a16:creationId xmlns:a16="http://schemas.microsoft.com/office/drawing/2014/main" id="{02A5AD81-CDF5-4F29-9294-A43E71A81603}"/>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80645</xdr:rowOff>
    </xdr:from>
    <xdr:to>
      <xdr:col>116</xdr:col>
      <xdr:colOff>114300</xdr:colOff>
      <xdr:row>108</xdr:row>
      <xdr:rowOff>10795</xdr:rowOff>
    </xdr:to>
    <xdr:sp macro="" textlink="">
      <xdr:nvSpPr>
        <xdr:cNvPr id="840" name="楕円 839">
          <a:extLst>
            <a:ext uri="{FF2B5EF4-FFF2-40B4-BE49-F238E27FC236}">
              <a16:creationId xmlns:a16="http://schemas.microsoft.com/office/drawing/2014/main" id="{C2AF2B65-A9C4-45BE-BCB8-0A2748CF9A18}"/>
            </a:ext>
          </a:extLst>
        </xdr:cNvPr>
        <xdr:cNvSpPr/>
      </xdr:nvSpPr>
      <xdr:spPr>
        <a:xfrm>
          <a:off x="22110700" y="18425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59072</xdr:rowOff>
    </xdr:from>
    <xdr:ext cx="469744" cy="259045"/>
    <xdr:sp macro="" textlink="">
      <xdr:nvSpPr>
        <xdr:cNvPr id="841" name="【庁舎】&#10;一人当たり面積該当値テキスト">
          <a:extLst>
            <a:ext uri="{FF2B5EF4-FFF2-40B4-BE49-F238E27FC236}">
              <a16:creationId xmlns:a16="http://schemas.microsoft.com/office/drawing/2014/main" id="{566A3A63-491C-4BC4-BC87-68A7FFE4AC22}"/>
            </a:ext>
          </a:extLst>
        </xdr:cNvPr>
        <xdr:cNvSpPr txBox="1"/>
      </xdr:nvSpPr>
      <xdr:spPr>
        <a:xfrm>
          <a:off x="22199600" y="18404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84455</xdr:rowOff>
    </xdr:from>
    <xdr:to>
      <xdr:col>112</xdr:col>
      <xdr:colOff>38100</xdr:colOff>
      <xdr:row>108</xdr:row>
      <xdr:rowOff>14605</xdr:rowOff>
    </xdr:to>
    <xdr:sp macro="" textlink="">
      <xdr:nvSpPr>
        <xdr:cNvPr id="842" name="楕円 841">
          <a:extLst>
            <a:ext uri="{FF2B5EF4-FFF2-40B4-BE49-F238E27FC236}">
              <a16:creationId xmlns:a16="http://schemas.microsoft.com/office/drawing/2014/main" id="{BDBE2B9E-E4FF-473F-B8E9-5E8A2507867E}"/>
            </a:ext>
          </a:extLst>
        </xdr:cNvPr>
        <xdr:cNvSpPr/>
      </xdr:nvSpPr>
      <xdr:spPr>
        <a:xfrm>
          <a:off x="21272500" y="1842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131445</xdr:rowOff>
    </xdr:from>
    <xdr:to>
      <xdr:col>116</xdr:col>
      <xdr:colOff>63500</xdr:colOff>
      <xdr:row>107</xdr:row>
      <xdr:rowOff>135255</xdr:rowOff>
    </xdr:to>
    <xdr:cxnSp macro="">
      <xdr:nvCxnSpPr>
        <xdr:cNvPr id="843" name="直線コネクタ 842">
          <a:extLst>
            <a:ext uri="{FF2B5EF4-FFF2-40B4-BE49-F238E27FC236}">
              <a16:creationId xmlns:a16="http://schemas.microsoft.com/office/drawing/2014/main" id="{1FC7AA52-F431-4C8B-A386-5AF9B907E531}"/>
            </a:ext>
          </a:extLst>
        </xdr:cNvPr>
        <xdr:cNvCxnSpPr/>
      </xdr:nvCxnSpPr>
      <xdr:spPr>
        <a:xfrm flipV="1">
          <a:off x="21323300" y="18476595"/>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88264</xdr:rowOff>
    </xdr:from>
    <xdr:to>
      <xdr:col>107</xdr:col>
      <xdr:colOff>101600</xdr:colOff>
      <xdr:row>108</xdr:row>
      <xdr:rowOff>18414</xdr:rowOff>
    </xdr:to>
    <xdr:sp macro="" textlink="">
      <xdr:nvSpPr>
        <xdr:cNvPr id="844" name="楕円 843">
          <a:extLst>
            <a:ext uri="{FF2B5EF4-FFF2-40B4-BE49-F238E27FC236}">
              <a16:creationId xmlns:a16="http://schemas.microsoft.com/office/drawing/2014/main" id="{E7880C73-08D6-43DB-B468-B70ADF6C8EB2}"/>
            </a:ext>
          </a:extLst>
        </xdr:cNvPr>
        <xdr:cNvSpPr/>
      </xdr:nvSpPr>
      <xdr:spPr>
        <a:xfrm>
          <a:off x="20383500" y="18433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135255</xdr:rowOff>
    </xdr:from>
    <xdr:to>
      <xdr:col>111</xdr:col>
      <xdr:colOff>177800</xdr:colOff>
      <xdr:row>107</xdr:row>
      <xdr:rowOff>139064</xdr:rowOff>
    </xdr:to>
    <xdr:cxnSp macro="">
      <xdr:nvCxnSpPr>
        <xdr:cNvPr id="845" name="直線コネクタ 844">
          <a:extLst>
            <a:ext uri="{FF2B5EF4-FFF2-40B4-BE49-F238E27FC236}">
              <a16:creationId xmlns:a16="http://schemas.microsoft.com/office/drawing/2014/main" id="{6ACEFA88-E079-42DB-AB7D-D9BB4A22C56F}"/>
            </a:ext>
          </a:extLst>
        </xdr:cNvPr>
        <xdr:cNvCxnSpPr/>
      </xdr:nvCxnSpPr>
      <xdr:spPr>
        <a:xfrm flipV="1">
          <a:off x="20434300" y="18480405"/>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92075</xdr:rowOff>
    </xdr:from>
    <xdr:to>
      <xdr:col>102</xdr:col>
      <xdr:colOff>165100</xdr:colOff>
      <xdr:row>108</xdr:row>
      <xdr:rowOff>22225</xdr:rowOff>
    </xdr:to>
    <xdr:sp macro="" textlink="">
      <xdr:nvSpPr>
        <xdr:cNvPr id="846" name="楕円 845">
          <a:extLst>
            <a:ext uri="{FF2B5EF4-FFF2-40B4-BE49-F238E27FC236}">
              <a16:creationId xmlns:a16="http://schemas.microsoft.com/office/drawing/2014/main" id="{DB846B05-52F2-4501-A8B7-5C3138B7BE97}"/>
            </a:ext>
          </a:extLst>
        </xdr:cNvPr>
        <xdr:cNvSpPr/>
      </xdr:nvSpPr>
      <xdr:spPr>
        <a:xfrm>
          <a:off x="19494500" y="18437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139064</xdr:rowOff>
    </xdr:from>
    <xdr:to>
      <xdr:col>107</xdr:col>
      <xdr:colOff>50800</xdr:colOff>
      <xdr:row>107</xdr:row>
      <xdr:rowOff>142875</xdr:rowOff>
    </xdr:to>
    <xdr:cxnSp macro="">
      <xdr:nvCxnSpPr>
        <xdr:cNvPr id="847" name="直線コネクタ 846">
          <a:extLst>
            <a:ext uri="{FF2B5EF4-FFF2-40B4-BE49-F238E27FC236}">
              <a16:creationId xmlns:a16="http://schemas.microsoft.com/office/drawing/2014/main" id="{B3BCF4B5-10BA-4C01-9153-B146A248E7E5}"/>
            </a:ext>
          </a:extLst>
        </xdr:cNvPr>
        <xdr:cNvCxnSpPr/>
      </xdr:nvCxnSpPr>
      <xdr:spPr>
        <a:xfrm flipV="1">
          <a:off x="19545300" y="18484214"/>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94932</xdr:rowOff>
    </xdr:from>
    <xdr:to>
      <xdr:col>98</xdr:col>
      <xdr:colOff>38100</xdr:colOff>
      <xdr:row>108</xdr:row>
      <xdr:rowOff>25082</xdr:rowOff>
    </xdr:to>
    <xdr:sp macro="" textlink="">
      <xdr:nvSpPr>
        <xdr:cNvPr id="848" name="楕円 847">
          <a:extLst>
            <a:ext uri="{FF2B5EF4-FFF2-40B4-BE49-F238E27FC236}">
              <a16:creationId xmlns:a16="http://schemas.microsoft.com/office/drawing/2014/main" id="{86860DB9-6666-46BA-B6B2-EB251EA35C48}"/>
            </a:ext>
          </a:extLst>
        </xdr:cNvPr>
        <xdr:cNvSpPr/>
      </xdr:nvSpPr>
      <xdr:spPr>
        <a:xfrm>
          <a:off x="18605500" y="18440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142875</xdr:rowOff>
    </xdr:from>
    <xdr:to>
      <xdr:col>102</xdr:col>
      <xdr:colOff>114300</xdr:colOff>
      <xdr:row>107</xdr:row>
      <xdr:rowOff>145732</xdr:rowOff>
    </xdr:to>
    <xdr:cxnSp macro="">
      <xdr:nvCxnSpPr>
        <xdr:cNvPr id="849" name="直線コネクタ 848">
          <a:extLst>
            <a:ext uri="{FF2B5EF4-FFF2-40B4-BE49-F238E27FC236}">
              <a16:creationId xmlns:a16="http://schemas.microsoft.com/office/drawing/2014/main" id="{9F421172-B665-439A-B386-7C9DF6D12635}"/>
            </a:ext>
          </a:extLst>
        </xdr:cNvPr>
        <xdr:cNvCxnSpPr/>
      </xdr:nvCxnSpPr>
      <xdr:spPr>
        <a:xfrm flipV="1">
          <a:off x="18656300" y="18488025"/>
          <a:ext cx="8890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102570</xdr:rowOff>
    </xdr:from>
    <xdr:ext cx="469744" cy="259045"/>
    <xdr:sp macro="" textlink="">
      <xdr:nvSpPr>
        <xdr:cNvPr id="850" name="n_1aveValue【庁舎】&#10;一人当たり面積">
          <a:extLst>
            <a:ext uri="{FF2B5EF4-FFF2-40B4-BE49-F238E27FC236}">
              <a16:creationId xmlns:a16="http://schemas.microsoft.com/office/drawing/2014/main" id="{37D9FC1E-D28E-4C1E-9ED9-45C6C387FD83}"/>
            </a:ext>
          </a:extLst>
        </xdr:cNvPr>
        <xdr:cNvSpPr txBox="1"/>
      </xdr:nvSpPr>
      <xdr:spPr>
        <a:xfrm>
          <a:off x="21075727" y="18104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103522</xdr:rowOff>
    </xdr:from>
    <xdr:ext cx="469744" cy="259045"/>
    <xdr:sp macro="" textlink="">
      <xdr:nvSpPr>
        <xdr:cNvPr id="851" name="n_2aveValue【庁舎】&#10;一人当たり面積">
          <a:extLst>
            <a:ext uri="{FF2B5EF4-FFF2-40B4-BE49-F238E27FC236}">
              <a16:creationId xmlns:a16="http://schemas.microsoft.com/office/drawing/2014/main" id="{ECEA8CE2-C5EF-4722-86CB-19190CBB429F}"/>
            </a:ext>
          </a:extLst>
        </xdr:cNvPr>
        <xdr:cNvSpPr txBox="1"/>
      </xdr:nvSpPr>
      <xdr:spPr>
        <a:xfrm>
          <a:off x="20199427" y="18105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130191</xdr:rowOff>
    </xdr:from>
    <xdr:ext cx="469744" cy="259045"/>
    <xdr:sp macro="" textlink="">
      <xdr:nvSpPr>
        <xdr:cNvPr id="852" name="n_3aveValue【庁舎】&#10;一人当たり面積">
          <a:extLst>
            <a:ext uri="{FF2B5EF4-FFF2-40B4-BE49-F238E27FC236}">
              <a16:creationId xmlns:a16="http://schemas.microsoft.com/office/drawing/2014/main" id="{8C6D5C33-40C2-4488-A760-1E91BBA310E5}"/>
            </a:ext>
          </a:extLst>
        </xdr:cNvPr>
        <xdr:cNvSpPr txBox="1"/>
      </xdr:nvSpPr>
      <xdr:spPr>
        <a:xfrm>
          <a:off x="19310427" y="18132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110190</xdr:rowOff>
    </xdr:from>
    <xdr:ext cx="469744" cy="259045"/>
    <xdr:sp macro="" textlink="">
      <xdr:nvSpPr>
        <xdr:cNvPr id="853" name="n_4aveValue【庁舎】&#10;一人当たり面積">
          <a:extLst>
            <a:ext uri="{FF2B5EF4-FFF2-40B4-BE49-F238E27FC236}">
              <a16:creationId xmlns:a16="http://schemas.microsoft.com/office/drawing/2014/main" id="{46817AF9-E8F7-4C3B-984D-B708BEE57026}"/>
            </a:ext>
          </a:extLst>
        </xdr:cNvPr>
        <xdr:cNvSpPr txBox="1"/>
      </xdr:nvSpPr>
      <xdr:spPr>
        <a:xfrm>
          <a:off x="18421427" y="18112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5732</xdr:rowOff>
    </xdr:from>
    <xdr:ext cx="469744" cy="259045"/>
    <xdr:sp macro="" textlink="">
      <xdr:nvSpPr>
        <xdr:cNvPr id="854" name="n_1mainValue【庁舎】&#10;一人当たり面積">
          <a:extLst>
            <a:ext uri="{FF2B5EF4-FFF2-40B4-BE49-F238E27FC236}">
              <a16:creationId xmlns:a16="http://schemas.microsoft.com/office/drawing/2014/main" id="{9425A9BE-321C-404E-83C0-97C9F5772DD5}"/>
            </a:ext>
          </a:extLst>
        </xdr:cNvPr>
        <xdr:cNvSpPr txBox="1"/>
      </xdr:nvSpPr>
      <xdr:spPr>
        <a:xfrm>
          <a:off x="21075727" y="18522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9541</xdr:rowOff>
    </xdr:from>
    <xdr:ext cx="469744" cy="259045"/>
    <xdr:sp macro="" textlink="">
      <xdr:nvSpPr>
        <xdr:cNvPr id="855" name="n_2mainValue【庁舎】&#10;一人当たり面積">
          <a:extLst>
            <a:ext uri="{FF2B5EF4-FFF2-40B4-BE49-F238E27FC236}">
              <a16:creationId xmlns:a16="http://schemas.microsoft.com/office/drawing/2014/main" id="{1BF8CCF7-B175-46EA-A124-E12ADBA58A8A}"/>
            </a:ext>
          </a:extLst>
        </xdr:cNvPr>
        <xdr:cNvSpPr txBox="1"/>
      </xdr:nvSpPr>
      <xdr:spPr>
        <a:xfrm>
          <a:off x="20199427" y="18526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13352</xdr:rowOff>
    </xdr:from>
    <xdr:ext cx="469744" cy="259045"/>
    <xdr:sp macro="" textlink="">
      <xdr:nvSpPr>
        <xdr:cNvPr id="856" name="n_3mainValue【庁舎】&#10;一人当たり面積">
          <a:extLst>
            <a:ext uri="{FF2B5EF4-FFF2-40B4-BE49-F238E27FC236}">
              <a16:creationId xmlns:a16="http://schemas.microsoft.com/office/drawing/2014/main" id="{255628F2-5F2E-4608-B13E-E0F1E0114933}"/>
            </a:ext>
          </a:extLst>
        </xdr:cNvPr>
        <xdr:cNvSpPr txBox="1"/>
      </xdr:nvSpPr>
      <xdr:spPr>
        <a:xfrm>
          <a:off x="19310427" y="18529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16209</xdr:rowOff>
    </xdr:from>
    <xdr:ext cx="469744" cy="259045"/>
    <xdr:sp macro="" textlink="">
      <xdr:nvSpPr>
        <xdr:cNvPr id="857" name="n_4mainValue【庁舎】&#10;一人当たり面積">
          <a:extLst>
            <a:ext uri="{FF2B5EF4-FFF2-40B4-BE49-F238E27FC236}">
              <a16:creationId xmlns:a16="http://schemas.microsoft.com/office/drawing/2014/main" id="{2FFE9767-1850-4894-BDEC-8F3797434192}"/>
            </a:ext>
          </a:extLst>
        </xdr:cNvPr>
        <xdr:cNvSpPr txBox="1"/>
      </xdr:nvSpPr>
      <xdr:spPr>
        <a:xfrm>
          <a:off x="18421427" y="18532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8" name="正方形/長方形 857">
          <a:extLst>
            <a:ext uri="{FF2B5EF4-FFF2-40B4-BE49-F238E27FC236}">
              <a16:creationId xmlns:a16="http://schemas.microsoft.com/office/drawing/2014/main" id="{545DB8BB-D72A-4529-9AAB-7757B9D56A52}"/>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9" name="正方形/長方形 858">
          <a:extLst>
            <a:ext uri="{FF2B5EF4-FFF2-40B4-BE49-F238E27FC236}">
              <a16:creationId xmlns:a16="http://schemas.microsoft.com/office/drawing/2014/main" id="{CBC51B5B-E884-48FD-9793-8A1F9658348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0" name="テキスト ボックス 859">
          <a:extLst>
            <a:ext uri="{FF2B5EF4-FFF2-40B4-BE49-F238E27FC236}">
              <a16:creationId xmlns:a16="http://schemas.microsoft.com/office/drawing/2014/main" id="{D7C7065D-3DB2-4435-BBFB-3BF262FB9E97}"/>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図書館、市民会館（文化センター）、保健センター、一般廃棄物処理施設については、類似団体と比較して有形固定資産減価償却率が低く推移しており、緊急の施設改修等が発生しなければ今後しばらくは緩やかに上昇するものと考えられる。</a:t>
          </a:r>
          <a:r>
            <a:rPr lang="ja-JP" altLang="en-US" sz="1100" b="0" i="0" baseline="0">
              <a:solidFill>
                <a:schemeClr val="dk1"/>
              </a:solidFill>
              <a:effectLst/>
              <a:latin typeface="+mn-lt"/>
              <a:ea typeface="+mn-ea"/>
              <a:cs typeface="+mn-cs"/>
            </a:rPr>
            <a:t>また、消防施設については、消防屯所の立替えにより</a:t>
          </a:r>
          <a:r>
            <a:rPr lang="ja-JP" altLang="ja-JP" sz="1100" b="0" i="0" baseline="0">
              <a:solidFill>
                <a:schemeClr val="dk1"/>
              </a:solidFill>
              <a:effectLst/>
              <a:latin typeface="+mn-lt"/>
              <a:ea typeface="+mn-ea"/>
              <a:cs typeface="+mn-cs"/>
            </a:rPr>
            <a:t>有形固定資産減価償却率が</a:t>
          </a:r>
          <a:r>
            <a:rPr lang="ja-JP" altLang="en-US" sz="1100" b="0" i="0" baseline="0">
              <a:solidFill>
                <a:schemeClr val="dk1"/>
              </a:solidFill>
              <a:effectLst/>
              <a:latin typeface="+mn-lt"/>
              <a:ea typeface="+mn-ea"/>
              <a:cs typeface="+mn-cs"/>
            </a:rPr>
            <a:t>減少した。</a:t>
          </a:r>
          <a:r>
            <a:rPr lang="ja-JP" altLang="ja-JP" sz="1100" b="0" i="0" baseline="0">
              <a:solidFill>
                <a:schemeClr val="dk1"/>
              </a:solidFill>
              <a:effectLst/>
              <a:latin typeface="+mn-lt"/>
              <a:ea typeface="+mn-ea"/>
              <a:cs typeface="+mn-cs"/>
            </a:rPr>
            <a:t>一方で体育館、庁舎の減価償却率に関しては、いずれも類似団体を上回りながら年々上昇している。これは施設の老朽化によるものであり、今後は公共施設等総合管理計画及び策定予定の個別施設計画をはじめ、人口動向や住民のニーズ等にも注視しながら優先順位を決めて適切な維持管理（点検・診断、耐震化、補修等）及び更新を行うとともに、必要に応じて全部及び一部除却、複合化・統合、転用等も含め、機能のあり方を検討していく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福島県棚倉町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13,751
13,636
159.93
10,248,474
9,840,849
387,243
4,454,497
5,761,235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大型の事業所等が所在していることによる税収が大きいため、財政力指数は類似団体平均を</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上回っているものの、近年はほぼ横ばいで推移している。</a:t>
          </a:r>
          <a:br>
            <a:rPr kumimoji="1" lang="ja-JP" altLang="ja-JP" sz="1100">
              <a:solidFill>
                <a:schemeClr val="dk1"/>
              </a:solidFill>
              <a:effectLst/>
              <a:latin typeface="+mn-lt"/>
              <a:ea typeface="+mn-ea"/>
              <a:cs typeface="+mn-cs"/>
            </a:rPr>
          </a:br>
          <a:r>
            <a:rPr kumimoji="1" lang="ja-JP" altLang="ja-JP" sz="1100">
              <a:solidFill>
                <a:schemeClr val="dk1"/>
              </a:solidFill>
              <a:effectLst/>
              <a:latin typeface="+mn-lt"/>
              <a:ea typeface="+mn-ea"/>
              <a:cs typeface="+mn-cs"/>
            </a:rPr>
            <a:t>　今後は、景気低迷や生産年齢人口の減に伴う税収の減少が考えられるため、さらなる歳入の確保に努める必要がある。</a:t>
          </a:r>
          <a:endParaRPr lang="ja-JP" altLang="ja-JP" sz="1400">
            <a:effectLst/>
          </a:endParaRPr>
        </a:p>
        <a:p>
          <a:r>
            <a:rPr kumimoji="1" lang="ja-JP" altLang="ja-JP" sz="1100">
              <a:solidFill>
                <a:schemeClr val="dk1"/>
              </a:solidFill>
              <a:effectLst/>
              <a:latin typeface="+mn-lt"/>
              <a:ea typeface="+mn-ea"/>
              <a:cs typeface="+mn-cs"/>
            </a:rPr>
            <a:t>　また、歳出においては、実施事業の必要性、緊急性、費用対効果等の観点から事業を峻別し、重点選別主義を徹底した上で計画的に歳出削減に取り組み、財政基盤の強化を図っていく。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5927</xdr:rowOff>
    </xdr:from>
    <xdr:to>
      <xdr:col>23</xdr:col>
      <xdr:colOff>133350</xdr:colOff>
      <xdr:row>44</xdr:row>
      <xdr:rowOff>60537</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349577"/>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32614</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57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60537</xdr:rowOff>
    </xdr:from>
    <xdr:to>
      <xdr:col>24</xdr:col>
      <xdr:colOff>12700</xdr:colOff>
      <xdr:row>44</xdr:row>
      <xdr:rowOff>60537</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604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92304</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609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5927</xdr:rowOff>
    </xdr:from>
    <xdr:to>
      <xdr:col>24</xdr:col>
      <xdr:colOff>12700</xdr:colOff>
      <xdr:row>37</xdr:row>
      <xdr:rowOff>5927</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34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138006</xdr:rowOff>
    </xdr:from>
    <xdr:to>
      <xdr:col>23</xdr:col>
      <xdr:colOff>133350</xdr:colOff>
      <xdr:row>42</xdr:row>
      <xdr:rowOff>146050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338906"/>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147760</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348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4233</xdr:rowOff>
    </xdr:from>
    <xdr:to>
      <xdr:col>23</xdr:col>
      <xdr:colOff>184150</xdr:colOff>
      <xdr:row>43</xdr:row>
      <xdr:rowOff>105833</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138006</xdr:rowOff>
    </xdr:from>
    <xdr:to>
      <xdr:col>19</xdr:col>
      <xdr:colOff>133350</xdr:colOff>
      <xdr:row>42</xdr:row>
      <xdr:rowOff>138006</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33890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151554</xdr:rowOff>
    </xdr:from>
    <xdr:to>
      <xdr:col>19</xdr:col>
      <xdr:colOff>184150</xdr:colOff>
      <xdr:row>43</xdr:row>
      <xdr:rowOff>81704</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35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66481</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4388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129963</xdr:rowOff>
    </xdr:from>
    <xdr:to>
      <xdr:col>15</xdr:col>
      <xdr:colOff>82550</xdr:colOff>
      <xdr:row>42</xdr:row>
      <xdr:rowOff>138006</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7330863"/>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159596</xdr:rowOff>
    </xdr:from>
    <xdr:to>
      <xdr:col>15</xdr:col>
      <xdr:colOff>133350</xdr:colOff>
      <xdr:row>43</xdr:row>
      <xdr:rowOff>89746</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74523</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446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129963</xdr:rowOff>
    </xdr:from>
    <xdr:to>
      <xdr:col>11</xdr:col>
      <xdr:colOff>31750</xdr:colOff>
      <xdr:row>42</xdr:row>
      <xdr:rowOff>138006</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1447800" y="7330863"/>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159596</xdr:rowOff>
    </xdr:from>
    <xdr:to>
      <xdr:col>11</xdr:col>
      <xdr:colOff>82550</xdr:colOff>
      <xdr:row>43</xdr:row>
      <xdr:rowOff>89746</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74523</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446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167640</xdr:rowOff>
    </xdr:from>
    <xdr:to>
      <xdr:col>7</xdr:col>
      <xdr:colOff>31750</xdr:colOff>
      <xdr:row>43</xdr:row>
      <xdr:rowOff>97790</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82567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111777</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87206</xdr:rowOff>
    </xdr:from>
    <xdr:to>
      <xdr:col>19</xdr:col>
      <xdr:colOff>184150</xdr:colOff>
      <xdr:row>43</xdr:row>
      <xdr:rowOff>17356</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28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27533</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0569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87206</xdr:rowOff>
    </xdr:from>
    <xdr:to>
      <xdr:col>15</xdr:col>
      <xdr:colOff>133350</xdr:colOff>
      <xdr:row>43</xdr:row>
      <xdr:rowOff>17356</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28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27533</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056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79163</xdr:rowOff>
    </xdr:from>
    <xdr:to>
      <xdr:col>11</xdr:col>
      <xdr:colOff>82550</xdr:colOff>
      <xdr:row>43</xdr:row>
      <xdr:rowOff>9313</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28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19490</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048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87206</xdr:rowOff>
    </xdr:from>
    <xdr:to>
      <xdr:col>7</xdr:col>
      <xdr:colOff>31750</xdr:colOff>
      <xdr:row>43</xdr:row>
      <xdr:rowOff>17356</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28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27533</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056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令和</a:t>
          </a:r>
          <a:r>
            <a:rPr kumimoji="1" lang="ja-JP" altLang="en-US" sz="1100" baseline="0">
              <a:solidFill>
                <a:schemeClr val="dk1"/>
              </a:solidFill>
              <a:effectLst/>
              <a:latin typeface="+mn-lt"/>
              <a:ea typeface="+mn-ea"/>
              <a:cs typeface="+mn-cs"/>
            </a:rPr>
            <a:t>２</a:t>
          </a:r>
          <a:r>
            <a:rPr kumimoji="1" lang="ja-JP" altLang="ja-JP" sz="1100" baseline="0">
              <a:solidFill>
                <a:schemeClr val="dk1"/>
              </a:solidFill>
              <a:effectLst/>
              <a:latin typeface="+mn-lt"/>
              <a:ea typeface="+mn-ea"/>
              <a:cs typeface="+mn-cs"/>
            </a:rPr>
            <a:t>年度の経常収支比率は、対前年度比で</a:t>
          </a:r>
          <a:r>
            <a:rPr kumimoji="1" lang="en-US" altLang="ja-JP" sz="1100" baseline="0">
              <a:solidFill>
                <a:schemeClr val="dk1"/>
              </a:solidFill>
              <a:effectLst/>
              <a:latin typeface="+mn-lt"/>
              <a:ea typeface="+mn-ea"/>
              <a:cs typeface="+mn-cs"/>
            </a:rPr>
            <a:t>7.7</a:t>
          </a:r>
          <a:r>
            <a:rPr kumimoji="1" lang="ja-JP" altLang="ja-JP" sz="1100" baseline="0">
              <a:solidFill>
                <a:schemeClr val="dk1"/>
              </a:solidFill>
              <a:effectLst/>
              <a:latin typeface="+mn-lt"/>
              <a:ea typeface="+mn-ea"/>
              <a:cs typeface="+mn-cs"/>
            </a:rPr>
            <a:t>％</a:t>
          </a:r>
          <a:r>
            <a:rPr kumimoji="1" lang="ja-JP" altLang="en-US" sz="1100" baseline="0">
              <a:solidFill>
                <a:schemeClr val="dk1"/>
              </a:solidFill>
              <a:effectLst/>
              <a:latin typeface="+mn-lt"/>
              <a:ea typeface="+mn-ea"/>
              <a:cs typeface="+mn-cs"/>
            </a:rPr>
            <a:t>減</a:t>
          </a:r>
          <a:r>
            <a:rPr kumimoji="1" lang="ja-JP" altLang="ja-JP" sz="1100" baseline="0">
              <a:solidFill>
                <a:schemeClr val="dk1"/>
              </a:solidFill>
              <a:effectLst/>
              <a:latin typeface="+mn-lt"/>
              <a:ea typeface="+mn-ea"/>
              <a:cs typeface="+mn-cs"/>
            </a:rPr>
            <a:t>の</a:t>
          </a:r>
          <a:r>
            <a:rPr kumimoji="1" lang="en-US" altLang="ja-JP" sz="1100" baseline="0">
              <a:solidFill>
                <a:schemeClr val="dk1"/>
              </a:solidFill>
              <a:effectLst/>
              <a:latin typeface="+mn-lt"/>
              <a:ea typeface="+mn-ea"/>
              <a:cs typeface="+mn-cs"/>
            </a:rPr>
            <a:t>82.1</a:t>
          </a:r>
          <a:r>
            <a:rPr kumimoji="1" lang="ja-JP" altLang="ja-JP" sz="1100" baseline="0">
              <a:solidFill>
                <a:schemeClr val="dk1"/>
              </a:solidFill>
              <a:effectLst/>
              <a:latin typeface="+mn-lt"/>
              <a:ea typeface="+mn-ea"/>
              <a:cs typeface="+mn-cs"/>
            </a:rPr>
            <a:t>％となり、類似団体平均を</a:t>
          </a:r>
          <a:r>
            <a:rPr kumimoji="1" lang="en-US" altLang="ja-JP" sz="1100" baseline="0">
              <a:solidFill>
                <a:schemeClr val="dk1"/>
              </a:solidFill>
              <a:effectLst/>
              <a:latin typeface="+mn-lt"/>
              <a:ea typeface="+mn-ea"/>
              <a:cs typeface="+mn-cs"/>
            </a:rPr>
            <a:t>5.7</a:t>
          </a:r>
          <a:r>
            <a:rPr kumimoji="1" lang="ja-JP" altLang="ja-JP" sz="1100" baseline="0">
              <a:solidFill>
                <a:schemeClr val="dk1"/>
              </a:solidFill>
              <a:effectLst/>
              <a:latin typeface="+mn-lt"/>
              <a:ea typeface="+mn-ea"/>
              <a:cs typeface="+mn-cs"/>
            </a:rPr>
            <a:t>％</a:t>
          </a:r>
          <a:r>
            <a:rPr kumimoji="1" lang="ja-JP" altLang="en-US" sz="1100" baseline="0">
              <a:solidFill>
                <a:schemeClr val="dk1"/>
              </a:solidFill>
              <a:effectLst/>
              <a:latin typeface="+mn-lt"/>
              <a:ea typeface="+mn-ea"/>
              <a:cs typeface="+mn-cs"/>
            </a:rPr>
            <a:t>下</a:t>
          </a:r>
          <a:r>
            <a:rPr kumimoji="1" lang="ja-JP" altLang="ja-JP" sz="1100" baseline="0">
              <a:solidFill>
                <a:schemeClr val="dk1"/>
              </a:solidFill>
              <a:effectLst/>
              <a:latin typeface="+mn-lt"/>
              <a:ea typeface="+mn-ea"/>
              <a:cs typeface="+mn-cs"/>
            </a:rPr>
            <a:t>回った。減少した要因としては</a:t>
          </a:r>
          <a:r>
            <a:rPr kumimoji="1" lang="ja-JP" altLang="en-US" sz="1100" baseline="0">
              <a:solidFill>
                <a:schemeClr val="dk1"/>
              </a:solidFill>
              <a:effectLst/>
              <a:latin typeface="+mn-lt"/>
              <a:ea typeface="+mn-ea"/>
              <a:cs typeface="+mn-cs"/>
            </a:rPr>
            <a:t>一般財源の歳入増の他、歳出としては育児休暇職員の増や職員手当の減少、東白衛生組合負担金の減額が挙げあれるが、これは一時的な要因であり</a:t>
          </a:r>
          <a:r>
            <a:rPr kumimoji="1" lang="ja-JP" altLang="ja-JP" sz="1100" baseline="0">
              <a:solidFill>
                <a:schemeClr val="dk1"/>
              </a:solidFill>
              <a:effectLst/>
              <a:latin typeface="+mn-lt"/>
              <a:ea typeface="+mn-ea"/>
              <a:cs typeface="+mn-cs"/>
            </a:rPr>
            <a:t>公債費の割合が</a:t>
          </a:r>
          <a:r>
            <a:rPr kumimoji="1" lang="en-US" altLang="ja-JP" sz="1100" baseline="0">
              <a:solidFill>
                <a:schemeClr val="dk1"/>
              </a:solidFill>
              <a:effectLst/>
              <a:latin typeface="+mn-lt"/>
              <a:ea typeface="+mn-ea"/>
              <a:cs typeface="+mn-cs"/>
            </a:rPr>
            <a:t>19.6</a:t>
          </a:r>
          <a:r>
            <a:rPr kumimoji="1" lang="ja-JP" altLang="ja-JP" sz="1100" baseline="0">
              <a:solidFill>
                <a:schemeClr val="dk1"/>
              </a:solidFill>
              <a:effectLst/>
              <a:latin typeface="+mn-lt"/>
              <a:ea typeface="+mn-ea"/>
              <a:cs typeface="+mn-cs"/>
            </a:rPr>
            <a:t>％を占めて</a:t>
          </a:r>
          <a:r>
            <a:rPr kumimoji="1" lang="ja-JP" altLang="en-US" sz="1100" baseline="0">
              <a:solidFill>
                <a:schemeClr val="dk1"/>
              </a:solidFill>
              <a:effectLst/>
              <a:latin typeface="+mn-lt"/>
              <a:ea typeface="+mn-ea"/>
              <a:cs typeface="+mn-cs"/>
            </a:rPr>
            <a:t>いるため、</a:t>
          </a:r>
          <a:r>
            <a:rPr kumimoji="1" lang="ja-JP" altLang="ja-JP" sz="1100" baseline="0">
              <a:solidFill>
                <a:schemeClr val="dk1"/>
              </a:solidFill>
              <a:effectLst/>
              <a:latin typeface="+mn-lt"/>
              <a:ea typeface="+mn-ea"/>
              <a:cs typeface="+mn-cs"/>
            </a:rPr>
            <a:t>償還額の増加に伴い今後</a:t>
          </a:r>
          <a:r>
            <a:rPr kumimoji="1" lang="ja-JP" altLang="en-US" sz="1100" baseline="0">
              <a:solidFill>
                <a:schemeClr val="dk1"/>
              </a:solidFill>
              <a:effectLst/>
              <a:latin typeface="+mn-lt"/>
              <a:ea typeface="+mn-ea"/>
              <a:cs typeface="+mn-cs"/>
            </a:rPr>
            <a:t>も増加</a:t>
          </a:r>
          <a:r>
            <a:rPr kumimoji="1" lang="ja-JP" altLang="ja-JP" sz="1100" baseline="0">
              <a:solidFill>
                <a:schemeClr val="dk1"/>
              </a:solidFill>
              <a:effectLst/>
              <a:latin typeface="+mn-lt"/>
              <a:ea typeface="+mn-ea"/>
              <a:cs typeface="+mn-cs"/>
            </a:rPr>
            <a:t>傾向</a:t>
          </a:r>
          <a:r>
            <a:rPr kumimoji="1" lang="ja-JP" altLang="en-US" sz="1100" baseline="0">
              <a:solidFill>
                <a:schemeClr val="dk1"/>
              </a:solidFill>
              <a:effectLst/>
              <a:latin typeface="+mn-lt"/>
              <a:ea typeface="+mn-ea"/>
              <a:cs typeface="+mn-cs"/>
            </a:rPr>
            <a:t>になると</a:t>
          </a:r>
          <a:r>
            <a:rPr kumimoji="1" lang="ja-JP" altLang="ja-JP" sz="1100" baseline="0">
              <a:solidFill>
                <a:schemeClr val="dk1"/>
              </a:solidFill>
              <a:effectLst/>
              <a:latin typeface="+mn-lt"/>
              <a:ea typeface="+mn-ea"/>
              <a:cs typeface="+mn-cs"/>
            </a:rPr>
            <a:t>考えられる。</a:t>
          </a:r>
          <a:endParaRPr lang="ja-JP" altLang="ja-JP" sz="1400">
            <a:effectLst/>
          </a:endParaRPr>
        </a:p>
        <a:p>
          <a:r>
            <a:rPr kumimoji="1" lang="ja-JP" altLang="ja-JP" sz="1100" baseline="0">
              <a:solidFill>
                <a:schemeClr val="dk1"/>
              </a:solidFill>
              <a:effectLst/>
              <a:latin typeface="+mn-lt"/>
              <a:ea typeface="+mn-ea"/>
              <a:cs typeface="+mn-cs"/>
            </a:rPr>
            <a:t>　引き続き、すべての事務事業について点検や見直しを行いながら、さらなる合理化・適正化に努め、比率の改善に取り組んでいく必要がある。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94827</xdr:rowOff>
    </xdr:from>
    <xdr:to>
      <xdr:col>23</xdr:col>
      <xdr:colOff>133350</xdr:colOff>
      <xdr:row>67</xdr:row>
      <xdr:rowOff>71967</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038927"/>
          <a:ext cx="0" cy="15201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44044</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53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71967</xdr:rowOff>
    </xdr:from>
    <xdr:to>
      <xdr:col>24</xdr:col>
      <xdr:colOff>12700</xdr:colOff>
      <xdr:row>67</xdr:row>
      <xdr:rowOff>71967</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55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9754</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782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94827</xdr:rowOff>
    </xdr:from>
    <xdr:to>
      <xdr:col>24</xdr:col>
      <xdr:colOff>12700</xdr:colOff>
      <xdr:row>58</xdr:row>
      <xdr:rowOff>94827</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038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44027</xdr:rowOff>
    </xdr:from>
    <xdr:to>
      <xdr:col>23</xdr:col>
      <xdr:colOff>133350</xdr:colOff>
      <xdr:row>62</xdr:row>
      <xdr:rowOff>149013</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4114800" y="10159577"/>
          <a:ext cx="838200" cy="619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80873</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5393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108796</xdr:rowOff>
    </xdr:from>
    <xdr:to>
      <xdr:col>23</xdr:col>
      <xdr:colOff>184150</xdr:colOff>
      <xdr:row>62</xdr:row>
      <xdr:rowOff>38946</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56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124883</xdr:rowOff>
    </xdr:from>
    <xdr:to>
      <xdr:col>19</xdr:col>
      <xdr:colOff>133350</xdr:colOff>
      <xdr:row>62</xdr:row>
      <xdr:rowOff>149013</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3225800" y="10754783"/>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1694</xdr:rowOff>
    </xdr:from>
    <xdr:to>
      <xdr:col>19</xdr:col>
      <xdr:colOff>184150</xdr:colOff>
      <xdr:row>62</xdr:row>
      <xdr:rowOff>103294</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113471</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400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100754</xdr:rowOff>
    </xdr:from>
    <xdr:to>
      <xdr:col>15</xdr:col>
      <xdr:colOff>82550</xdr:colOff>
      <xdr:row>62</xdr:row>
      <xdr:rowOff>124883</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36800" y="10730654"/>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1694</xdr:rowOff>
    </xdr:from>
    <xdr:to>
      <xdr:col>15</xdr:col>
      <xdr:colOff>133350</xdr:colOff>
      <xdr:row>62</xdr:row>
      <xdr:rowOff>103294</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113471</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40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113877</xdr:rowOff>
    </xdr:from>
    <xdr:to>
      <xdr:col>11</xdr:col>
      <xdr:colOff>31750</xdr:colOff>
      <xdr:row>62</xdr:row>
      <xdr:rowOff>100754</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0400877"/>
          <a:ext cx="889000" cy="329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108796</xdr:rowOff>
    </xdr:from>
    <xdr:to>
      <xdr:col>11</xdr:col>
      <xdr:colOff>82550</xdr:colOff>
      <xdr:row>62</xdr:row>
      <xdr:rowOff>38946</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56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49123</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336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20320</xdr:rowOff>
    </xdr:from>
    <xdr:to>
      <xdr:col>7</xdr:col>
      <xdr:colOff>31750</xdr:colOff>
      <xdr:row>61</xdr:row>
      <xdr:rowOff>121920</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106697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56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58</xdr:row>
      <xdr:rowOff>164677</xdr:rowOff>
    </xdr:from>
    <xdr:to>
      <xdr:col>23</xdr:col>
      <xdr:colOff>184150</xdr:colOff>
      <xdr:row>59</xdr:row>
      <xdr:rowOff>94827</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10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85954</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030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98213</xdr:rowOff>
    </xdr:from>
    <xdr:to>
      <xdr:col>19</xdr:col>
      <xdr:colOff>184150</xdr:colOff>
      <xdr:row>63</xdr:row>
      <xdr:rowOff>28363</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72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13140</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08144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74083</xdr:rowOff>
    </xdr:from>
    <xdr:to>
      <xdr:col>15</xdr:col>
      <xdr:colOff>133350</xdr:colOff>
      <xdr:row>63</xdr:row>
      <xdr:rowOff>4233</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070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160460</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079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49954</xdr:rowOff>
    </xdr:from>
    <xdr:to>
      <xdr:col>11</xdr:col>
      <xdr:colOff>82550</xdr:colOff>
      <xdr:row>62</xdr:row>
      <xdr:rowOff>151554</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067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136331</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076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63077</xdr:rowOff>
    </xdr:from>
    <xdr:to>
      <xdr:col>7</xdr:col>
      <xdr:colOff>31750</xdr:colOff>
      <xdr:row>60</xdr:row>
      <xdr:rowOff>164677</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035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3404</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0118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[187,100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年度の決算額は、対前年度比で</a:t>
          </a:r>
          <a:r>
            <a:rPr kumimoji="1" lang="en-US" altLang="ja-JP" sz="1100">
              <a:solidFill>
                <a:schemeClr val="dk1"/>
              </a:solidFill>
              <a:effectLst/>
              <a:latin typeface="+mn-lt"/>
              <a:ea typeface="+mn-ea"/>
              <a:cs typeface="+mn-cs"/>
            </a:rPr>
            <a:t>21,643</a:t>
          </a:r>
          <a:r>
            <a:rPr kumimoji="1" lang="ja-JP" altLang="ja-JP" sz="1100">
              <a:solidFill>
                <a:schemeClr val="dk1"/>
              </a:solidFill>
              <a:effectLst/>
              <a:latin typeface="+mn-lt"/>
              <a:ea typeface="+mn-ea"/>
              <a:cs typeface="+mn-cs"/>
            </a:rPr>
            <a:t>円の増となった。主な要因は、物件費において</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道路等側溝堆積物撤去・処理支援事業に係る委託料等が増加したことによるものである。　　　　　　　　　　　　　　　　　　　　　</a:t>
          </a:r>
          <a:endParaRPr lang="ja-JP" altLang="ja-JP" sz="1400">
            <a:effectLst/>
          </a:endParaRPr>
        </a:p>
        <a:p>
          <a:r>
            <a:rPr kumimoji="1" lang="ja-JP" altLang="ja-JP" sz="1100">
              <a:solidFill>
                <a:schemeClr val="dk1"/>
              </a:solidFill>
              <a:effectLst/>
              <a:latin typeface="+mn-lt"/>
              <a:ea typeface="+mn-ea"/>
              <a:cs typeface="+mn-cs"/>
            </a:rPr>
            <a:t>　今後の方針としては、職員数の適正化等により人件費全体を管理しつつ、職員の適正な配置によって、より効果的・効率的な事業実施に努めるとともに、業務の民間委託等の検討を行うことにより、事業全体のコスト削減を図っ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30480</xdr:rowOff>
    </xdr:from>
    <xdr:to>
      <xdr:col>23</xdr:col>
      <xdr:colOff>133350</xdr:colOff>
      <xdr:row>90</xdr:row>
      <xdr:rowOff>4773</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3917930"/>
          <a:ext cx="0" cy="15173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148300</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407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506,450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4773</xdr:rowOff>
    </xdr:from>
    <xdr:to>
      <xdr:col>24</xdr:col>
      <xdr:colOff>12700</xdr:colOff>
      <xdr:row>90</xdr:row>
      <xdr:rowOff>4773</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435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116857</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661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30480</xdr:rowOff>
    </xdr:from>
    <xdr:to>
      <xdr:col>24</xdr:col>
      <xdr:colOff>12700</xdr:colOff>
      <xdr:row>81</xdr:row>
      <xdr:rowOff>30480</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3917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5014</xdr:rowOff>
    </xdr:from>
    <xdr:to>
      <xdr:col>23</xdr:col>
      <xdr:colOff>133350</xdr:colOff>
      <xdr:row>82</xdr:row>
      <xdr:rowOff>92053</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114800" y="14063914"/>
          <a:ext cx="838200" cy="87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41671</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41005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69594</xdr:rowOff>
    </xdr:from>
    <xdr:to>
      <xdr:col>23</xdr:col>
      <xdr:colOff>184150</xdr:colOff>
      <xdr:row>82</xdr:row>
      <xdr:rowOff>171194</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4128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115534</xdr:rowOff>
    </xdr:from>
    <xdr:to>
      <xdr:col>19</xdr:col>
      <xdr:colOff>133350</xdr:colOff>
      <xdr:row>82</xdr:row>
      <xdr:rowOff>5014</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3225800" y="14002984"/>
          <a:ext cx="889000" cy="60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43072</xdr:rowOff>
    </xdr:from>
    <xdr:to>
      <xdr:col>19</xdr:col>
      <xdr:colOff>184150</xdr:colOff>
      <xdr:row>82</xdr:row>
      <xdr:rowOff>144672</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4101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129449</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4188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86302</xdr:rowOff>
    </xdr:from>
    <xdr:to>
      <xdr:col>15</xdr:col>
      <xdr:colOff>82550</xdr:colOff>
      <xdr:row>81</xdr:row>
      <xdr:rowOff>115534</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2336800" y="13973752"/>
          <a:ext cx="889000" cy="29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160623</xdr:rowOff>
    </xdr:from>
    <xdr:to>
      <xdr:col>15</xdr:col>
      <xdr:colOff>133350</xdr:colOff>
      <xdr:row>82</xdr:row>
      <xdr:rowOff>90773</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404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75550</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4134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86302</xdr:rowOff>
    </xdr:from>
    <xdr:to>
      <xdr:col>11</xdr:col>
      <xdr:colOff>31750</xdr:colOff>
      <xdr:row>81</xdr:row>
      <xdr:rowOff>87947</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flipV="1">
          <a:off x="1447800" y="13973752"/>
          <a:ext cx="889000" cy="1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161745</xdr:rowOff>
    </xdr:from>
    <xdr:to>
      <xdr:col>11</xdr:col>
      <xdr:colOff>82550</xdr:colOff>
      <xdr:row>82</xdr:row>
      <xdr:rowOff>91895</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4049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76672</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4135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157514</xdr:rowOff>
    </xdr:from>
    <xdr:to>
      <xdr:col>7</xdr:col>
      <xdr:colOff>31750</xdr:colOff>
      <xdr:row>82</xdr:row>
      <xdr:rowOff>87664</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404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72441</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4131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41253</xdr:rowOff>
    </xdr:from>
    <xdr:to>
      <xdr:col>23</xdr:col>
      <xdr:colOff>184150</xdr:colOff>
      <xdr:row>82</xdr:row>
      <xdr:rowOff>142853</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4100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57780</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3945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125664</xdr:rowOff>
    </xdr:from>
    <xdr:to>
      <xdr:col>19</xdr:col>
      <xdr:colOff>184150</xdr:colOff>
      <xdr:row>82</xdr:row>
      <xdr:rowOff>55814</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4013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65991</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3781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64734</xdr:rowOff>
    </xdr:from>
    <xdr:to>
      <xdr:col>15</xdr:col>
      <xdr:colOff>133350</xdr:colOff>
      <xdr:row>81</xdr:row>
      <xdr:rowOff>166334</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3952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5061</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37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35502</xdr:rowOff>
    </xdr:from>
    <xdr:to>
      <xdr:col>11</xdr:col>
      <xdr:colOff>82550</xdr:colOff>
      <xdr:row>81</xdr:row>
      <xdr:rowOff>137102</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392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147279</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369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37147</xdr:rowOff>
    </xdr:from>
    <xdr:to>
      <xdr:col>7</xdr:col>
      <xdr:colOff>31750</xdr:colOff>
      <xdr:row>81</xdr:row>
      <xdr:rowOff>138747</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3924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148924</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3693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ラスパイレス指数は、平成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年度以降ほぼ横ばいとなっているが、依然として類似団体平均及び全国町村平均よりも高い水準にある。今後も定員適正化計画による定員管理を行い、一層の給与適正化に努めていく。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a:extLst>
            <a:ext uri="{FF2B5EF4-FFF2-40B4-BE49-F238E27FC236}">
              <a16:creationId xmlns:a16="http://schemas.microsoft.com/office/drawing/2014/main" id="{00000000-0008-0000-0300-0000FA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148872</xdr:rowOff>
    </xdr:from>
    <xdr:to>
      <xdr:col>81</xdr:col>
      <xdr:colOff>44450</xdr:colOff>
      <xdr:row>89</xdr:row>
      <xdr:rowOff>2822</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7018000" y="13693422"/>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146349</xdr:rowOff>
    </xdr:from>
    <xdr:ext cx="762000" cy="259045"/>
    <xdr:sp macro="" textlink="">
      <xdr:nvSpPr>
        <xdr:cNvPr id="252" name="給与水準   （国との比較）最小値テキスト">
          <a:extLst>
            <a:ext uri="{FF2B5EF4-FFF2-40B4-BE49-F238E27FC236}">
              <a16:creationId xmlns:a16="http://schemas.microsoft.com/office/drawing/2014/main" id="{00000000-0008-0000-0300-0000FC000000}"/>
            </a:ext>
          </a:extLst>
        </xdr:cNvPr>
        <xdr:cNvSpPr txBox="1"/>
      </xdr:nvSpPr>
      <xdr:spPr>
        <a:xfrm>
          <a:off x="17106900" y="1523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2822</xdr:rowOff>
    </xdr:from>
    <xdr:to>
      <xdr:col>81</xdr:col>
      <xdr:colOff>133350</xdr:colOff>
      <xdr:row>89</xdr:row>
      <xdr:rowOff>2822</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929100" y="1526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63799</xdr:rowOff>
    </xdr:from>
    <xdr:ext cx="762000" cy="259045"/>
    <xdr:sp macro="" textlink="">
      <xdr:nvSpPr>
        <xdr:cNvPr id="254" name="給与水準   （国との比較）最大値テキスト">
          <a:extLst>
            <a:ext uri="{FF2B5EF4-FFF2-40B4-BE49-F238E27FC236}">
              <a16:creationId xmlns:a16="http://schemas.microsoft.com/office/drawing/2014/main" id="{00000000-0008-0000-0300-0000FE000000}"/>
            </a:ext>
          </a:extLst>
        </xdr:cNvPr>
        <xdr:cNvSpPr txBox="1"/>
      </xdr:nvSpPr>
      <xdr:spPr>
        <a:xfrm>
          <a:off x="17106900" y="1343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148872</xdr:rowOff>
    </xdr:from>
    <xdr:to>
      <xdr:col>81</xdr:col>
      <xdr:colOff>133350</xdr:colOff>
      <xdr:row>79</xdr:row>
      <xdr:rowOff>148872</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3693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77611</xdr:rowOff>
    </xdr:from>
    <xdr:to>
      <xdr:col>81</xdr:col>
      <xdr:colOff>44450</xdr:colOff>
      <xdr:row>87</xdr:row>
      <xdr:rowOff>144639</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179800" y="14993761"/>
          <a:ext cx="8382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51099</xdr:rowOff>
    </xdr:from>
    <xdr:ext cx="762000" cy="259045"/>
    <xdr:sp macro="" textlink="">
      <xdr:nvSpPr>
        <xdr:cNvPr id="257" name="給与水準   （国との比較）平均値テキスト">
          <a:extLst>
            <a:ext uri="{FF2B5EF4-FFF2-40B4-BE49-F238E27FC236}">
              <a16:creationId xmlns:a16="http://schemas.microsoft.com/office/drawing/2014/main" id="{00000000-0008-0000-0300-000001010000}"/>
            </a:ext>
          </a:extLst>
        </xdr:cNvPr>
        <xdr:cNvSpPr txBox="1"/>
      </xdr:nvSpPr>
      <xdr:spPr>
        <a:xfrm>
          <a:off x="17106900" y="144528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34572</xdr:rowOff>
    </xdr:from>
    <xdr:to>
      <xdr:col>81</xdr:col>
      <xdr:colOff>95250</xdr:colOff>
      <xdr:row>85</xdr:row>
      <xdr:rowOff>136172</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6967200" y="14607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77611</xdr:rowOff>
    </xdr:from>
    <xdr:to>
      <xdr:col>77</xdr:col>
      <xdr:colOff>44450</xdr:colOff>
      <xdr:row>87</xdr:row>
      <xdr:rowOff>91016</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5290800" y="14993761"/>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47978</xdr:rowOff>
    </xdr:from>
    <xdr:to>
      <xdr:col>77</xdr:col>
      <xdr:colOff>95250</xdr:colOff>
      <xdr:row>85</xdr:row>
      <xdr:rowOff>149578</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129000" y="1462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159755</xdr:rowOff>
    </xdr:from>
    <xdr:ext cx="7366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5798800" y="14390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91016</xdr:rowOff>
    </xdr:from>
    <xdr:to>
      <xdr:col>72</xdr:col>
      <xdr:colOff>203200</xdr:colOff>
      <xdr:row>87</xdr:row>
      <xdr:rowOff>104422</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4401800" y="15007166"/>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61384</xdr:rowOff>
    </xdr:from>
    <xdr:to>
      <xdr:col>73</xdr:col>
      <xdr:colOff>44450</xdr:colOff>
      <xdr:row>85</xdr:row>
      <xdr:rowOff>162984</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5240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1711</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909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104422</xdr:rowOff>
    </xdr:from>
    <xdr:to>
      <xdr:col>68</xdr:col>
      <xdr:colOff>152400</xdr:colOff>
      <xdr:row>87</xdr:row>
      <xdr:rowOff>104422</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3512800" y="150205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47978</xdr:rowOff>
    </xdr:from>
    <xdr:to>
      <xdr:col>68</xdr:col>
      <xdr:colOff>203200</xdr:colOff>
      <xdr:row>85</xdr:row>
      <xdr:rowOff>149578</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4351000" y="1462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159755</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020800" y="1439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34572</xdr:rowOff>
    </xdr:from>
    <xdr:to>
      <xdr:col>64</xdr:col>
      <xdr:colOff>152400</xdr:colOff>
      <xdr:row>85</xdr:row>
      <xdr:rowOff>136172</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3462000" y="14607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146349</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131800" y="14376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93839</xdr:rowOff>
    </xdr:from>
    <xdr:to>
      <xdr:col>81</xdr:col>
      <xdr:colOff>95250</xdr:colOff>
      <xdr:row>88</xdr:row>
      <xdr:rowOff>23989</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6967200" y="1500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65916</xdr:rowOff>
    </xdr:from>
    <xdr:ext cx="762000" cy="259045"/>
    <xdr:sp macro="" textlink="">
      <xdr:nvSpPr>
        <xdr:cNvPr id="276" name="給与水準   （国との比較）該当値テキスト">
          <a:extLst>
            <a:ext uri="{FF2B5EF4-FFF2-40B4-BE49-F238E27FC236}">
              <a16:creationId xmlns:a16="http://schemas.microsoft.com/office/drawing/2014/main" id="{00000000-0008-0000-0300-000014010000}"/>
            </a:ext>
          </a:extLst>
        </xdr:cNvPr>
        <xdr:cNvSpPr txBox="1"/>
      </xdr:nvSpPr>
      <xdr:spPr>
        <a:xfrm>
          <a:off x="17106900" y="14982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26811</xdr:rowOff>
    </xdr:from>
    <xdr:to>
      <xdr:col>77</xdr:col>
      <xdr:colOff>95250</xdr:colOff>
      <xdr:row>87</xdr:row>
      <xdr:rowOff>128411</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129000" y="1494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113188</xdr:rowOff>
    </xdr:from>
    <xdr:ext cx="7366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798800" y="15029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40216</xdr:rowOff>
    </xdr:from>
    <xdr:to>
      <xdr:col>73</xdr:col>
      <xdr:colOff>44450</xdr:colOff>
      <xdr:row>87</xdr:row>
      <xdr:rowOff>141816</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52400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126593</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909800" y="1504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53622</xdr:rowOff>
    </xdr:from>
    <xdr:to>
      <xdr:col>68</xdr:col>
      <xdr:colOff>203200</xdr:colOff>
      <xdr:row>87</xdr:row>
      <xdr:rowOff>155222</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4351000" y="1496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139999</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020800" y="1505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53622</xdr:rowOff>
    </xdr:from>
    <xdr:to>
      <xdr:col>64</xdr:col>
      <xdr:colOff>152400</xdr:colOff>
      <xdr:row>87</xdr:row>
      <xdr:rowOff>155222</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3462000" y="1496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139999</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131800" y="1505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人口</a:t>
          </a:r>
          <a:r>
            <a:rPr kumimoji="1" lang="en-US" altLang="ja-JP" sz="1100">
              <a:solidFill>
                <a:schemeClr val="dk1"/>
              </a:solidFill>
              <a:effectLst/>
              <a:latin typeface="+mn-lt"/>
              <a:ea typeface="+mn-ea"/>
              <a:cs typeface="+mn-cs"/>
            </a:rPr>
            <a:t>1,000</a:t>
          </a:r>
          <a:r>
            <a:rPr kumimoji="1" lang="ja-JP" altLang="ja-JP" sz="1100">
              <a:solidFill>
                <a:schemeClr val="dk1"/>
              </a:solidFill>
              <a:effectLst/>
              <a:latin typeface="+mn-lt"/>
              <a:ea typeface="+mn-ea"/>
              <a:cs typeface="+mn-cs"/>
            </a:rPr>
            <a:t>人当たりの職員数は、定員適正化計画による定員管理を進めてきた結果、類似団体平均を下回る人数で推移している。</a:t>
          </a:r>
          <a:endParaRPr lang="ja-JP" altLang="ja-JP" sz="1400">
            <a:effectLst/>
          </a:endParaRPr>
        </a:p>
        <a:p>
          <a:r>
            <a:rPr kumimoji="1" lang="ja-JP" altLang="ja-JP" sz="1100">
              <a:solidFill>
                <a:schemeClr val="dk1"/>
              </a:solidFill>
              <a:effectLst/>
              <a:latin typeface="+mn-lt"/>
              <a:ea typeface="+mn-ea"/>
              <a:cs typeface="+mn-cs"/>
            </a:rPr>
            <a:t>　今後も定員適正化計画による定員管理を継続するとともに、民間委託等の事業のアウトソーシングも検討していく。また、職員の適正な配置によって、より効果的・効率的な事業実施に努め、行政サービスの水準の維持、向上を図っ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a:extLst>
            <a:ext uri="{FF2B5EF4-FFF2-40B4-BE49-F238E27FC236}">
              <a16:creationId xmlns:a16="http://schemas.microsoft.com/office/drawing/2014/main" id="{00000000-0008-0000-0300-00003B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40822</xdr:rowOff>
    </xdr:from>
    <xdr:to>
      <xdr:col>81</xdr:col>
      <xdr:colOff>44450</xdr:colOff>
      <xdr:row>66</xdr:row>
      <xdr:rowOff>140002</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flipV="1">
          <a:off x="17018000" y="9984922"/>
          <a:ext cx="0" cy="14707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112079</xdr:rowOff>
    </xdr:from>
    <xdr:ext cx="762000" cy="259045"/>
    <xdr:sp macro="" textlink="">
      <xdr:nvSpPr>
        <xdr:cNvPr id="317" name="定員管理の状況最小値テキスト">
          <a:extLst>
            <a:ext uri="{FF2B5EF4-FFF2-40B4-BE49-F238E27FC236}">
              <a16:creationId xmlns:a16="http://schemas.microsoft.com/office/drawing/2014/main" id="{00000000-0008-0000-0300-00003D010000}"/>
            </a:ext>
          </a:extLst>
        </xdr:cNvPr>
        <xdr:cNvSpPr txBox="1"/>
      </xdr:nvSpPr>
      <xdr:spPr>
        <a:xfrm>
          <a:off x="17106900" y="11427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140002</xdr:rowOff>
    </xdr:from>
    <xdr:to>
      <xdr:col>81</xdr:col>
      <xdr:colOff>133350</xdr:colOff>
      <xdr:row>66</xdr:row>
      <xdr:rowOff>140002</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1455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127199</xdr:rowOff>
    </xdr:from>
    <xdr:ext cx="762000" cy="259045"/>
    <xdr:sp macro="" textlink="">
      <xdr:nvSpPr>
        <xdr:cNvPr id="319" name="定員管理の状況最大値テキスト">
          <a:extLst>
            <a:ext uri="{FF2B5EF4-FFF2-40B4-BE49-F238E27FC236}">
              <a16:creationId xmlns:a16="http://schemas.microsoft.com/office/drawing/2014/main" id="{00000000-0008-0000-0300-00003F010000}"/>
            </a:ext>
          </a:extLst>
        </xdr:cNvPr>
        <xdr:cNvSpPr txBox="1"/>
      </xdr:nvSpPr>
      <xdr:spPr>
        <a:xfrm>
          <a:off x="17106900" y="9728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40822</xdr:rowOff>
    </xdr:from>
    <xdr:to>
      <xdr:col>81</xdr:col>
      <xdr:colOff>133350</xdr:colOff>
      <xdr:row>58</xdr:row>
      <xdr:rowOff>40822</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9984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47474</xdr:rowOff>
    </xdr:from>
    <xdr:to>
      <xdr:col>81</xdr:col>
      <xdr:colOff>44450</xdr:colOff>
      <xdr:row>59</xdr:row>
      <xdr:rowOff>75051</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6179800" y="10163024"/>
          <a:ext cx="8382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45495</xdr:rowOff>
    </xdr:from>
    <xdr:ext cx="762000" cy="259045"/>
    <xdr:sp macro="" textlink="">
      <xdr:nvSpPr>
        <xdr:cNvPr id="322" name="定員管理の状況平均値テキスト">
          <a:extLst>
            <a:ext uri="{FF2B5EF4-FFF2-40B4-BE49-F238E27FC236}">
              <a16:creationId xmlns:a16="http://schemas.microsoft.com/office/drawing/2014/main" id="{00000000-0008-0000-0300-000042010000}"/>
            </a:ext>
          </a:extLst>
        </xdr:cNvPr>
        <xdr:cNvSpPr txBox="1"/>
      </xdr:nvSpPr>
      <xdr:spPr>
        <a:xfrm>
          <a:off x="17106900" y="103324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73418</xdr:rowOff>
    </xdr:from>
    <xdr:to>
      <xdr:col>81</xdr:col>
      <xdr:colOff>95250</xdr:colOff>
      <xdr:row>61</xdr:row>
      <xdr:rowOff>3568</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967200" y="1036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75051</xdr:rowOff>
    </xdr:from>
    <xdr:to>
      <xdr:col>77</xdr:col>
      <xdr:colOff>44450</xdr:colOff>
      <xdr:row>59</xdr:row>
      <xdr:rowOff>94585</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flipV="1">
          <a:off x="15290800" y="10190601"/>
          <a:ext cx="889000" cy="1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122827</xdr:rowOff>
    </xdr:from>
    <xdr:to>
      <xdr:col>77</xdr:col>
      <xdr:colOff>95250</xdr:colOff>
      <xdr:row>61</xdr:row>
      <xdr:rowOff>52977</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129000" y="10409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37754</xdr:rowOff>
    </xdr:from>
    <xdr:ext cx="7366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798800" y="104962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75051</xdr:rowOff>
    </xdr:from>
    <xdr:to>
      <xdr:col>72</xdr:col>
      <xdr:colOff>203200</xdr:colOff>
      <xdr:row>59</xdr:row>
      <xdr:rowOff>94585</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4401800" y="10190601"/>
          <a:ext cx="889000" cy="1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98697</xdr:rowOff>
    </xdr:from>
    <xdr:to>
      <xdr:col>73</xdr:col>
      <xdr:colOff>44450</xdr:colOff>
      <xdr:row>61</xdr:row>
      <xdr:rowOff>28847</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5240000" y="10385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13624</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909800" y="10472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18748</xdr:rowOff>
    </xdr:from>
    <xdr:to>
      <xdr:col>68</xdr:col>
      <xdr:colOff>152400</xdr:colOff>
      <xdr:row>59</xdr:row>
      <xdr:rowOff>75051</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3512800" y="10134298"/>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86058</xdr:rowOff>
    </xdr:from>
    <xdr:to>
      <xdr:col>68</xdr:col>
      <xdr:colOff>203200</xdr:colOff>
      <xdr:row>61</xdr:row>
      <xdr:rowOff>16208</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4351000" y="1037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985</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020800" y="10459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76865</xdr:rowOff>
    </xdr:from>
    <xdr:to>
      <xdr:col>64</xdr:col>
      <xdr:colOff>152400</xdr:colOff>
      <xdr:row>61</xdr:row>
      <xdr:rowOff>7015</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3462000" y="10363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163242</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131800" y="10450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168124</xdr:rowOff>
    </xdr:from>
    <xdr:to>
      <xdr:col>81</xdr:col>
      <xdr:colOff>95250</xdr:colOff>
      <xdr:row>59</xdr:row>
      <xdr:rowOff>98274</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967200" y="10112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13201</xdr:rowOff>
    </xdr:from>
    <xdr:ext cx="762000" cy="259045"/>
    <xdr:sp macro="" textlink="">
      <xdr:nvSpPr>
        <xdr:cNvPr id="341" name="定員管理の状況該当値テキスト">
          <a:extLst>
            <a:ext uri="{FF2B5EF4-FFF2-40B4-BE49-F238E27FC236}">
              <a16:creationId xmlns:a16="http://schemas.microsoft.com/office/drawing/2014/main" id="{00000000-0008-0000-0300-000055010000}"/>
            </a:ext>
          </a:extLst>
        </xdr:cNvPr>
        <xdr:cNvSpPr txBox="1"/>
      </xdr:nvSpPr>
      <xdr:spPr>
        <a:xfrm>
          <a:off x="17106900" y="9957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24251</xdr:rowOff>
    </xdr:from>
    <xdr:to>
      <xdr:col>77</xdr:col>
      <xdr:colOff>95250</xdr:colOff>
      <xdr:row>59</xdr:row>
      <xdr:rowOff>125851</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129000" y="10139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136028</xdr:rowOff>
    </xdr:from>
    <xdr:ext cx="7366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5798800" y="99086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43785</xdr:rowOff>
    </xdr:from>
    <xdr:to>
      <xdr:col>73</xdr:col>
      <xdr:colOff>44450</xdr:colOff>
      <xdr:row>59</xdr:row>
      <xdr:rowOff>145385</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5240000" y="10159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155562</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909800" y="9928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24251</xdr:rowOff>
    </xdr:from>
    <xdr:to>
      <xdr:col>68</xdr:col>
      <xdr:colOff>203200</xdr:colOff>
      <xdr:row>59</xdr:row>
      <xdr:rowOff>125851</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4351000" y="10139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136028</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020800" y="9908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139398</xdr:rowOff>
    </xdr:from>
    <xdr:to>
      <xdr:col>64</xdr:col>
      <xdr:colOff>152400</xdr:colOff>
      <xdr:row>59</xdr:row>
      <xdr:rowOff>69548</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3462000" y="10083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79725</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131800" y="9852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年度以降、</a:t>
          </a:r>
          <a:r>
            <a:rPr kumimoji="1" lang="ja-JP" altLang="ja-JP" sz="1100">
              <a:solidFill>
                <a:schemeClr val="dk1"/>
              </a:solidFill>
              <a:effectLst/>
              <a:latin typeface="+mn-lt"/>
              <a:ea typeface="+mn-ea"/>
              <a:cs typeface="+mn-cs"/>
            </a:rPr>
            <a:t>防災・減災事業に加え、教育施設改修事業、辺地対策事業等の地方債借入の元利償還が増加したことにより、</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ヵ年平均実質公債費比率は年々上昇傾向にある。　類似団体及び福島県平均、全国平均をいずれも大きく上回っている状況であるため、新規地方債の発行にあたっては、今後も各種財政指標を注視しながら計画的に借入を行うことが重要である。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80" name="公債費負担の状況グラフ枠">
          <a:extLst>
            <a:ext uri="{FF2B5EF4-FFF2-40B4-BE49-F238E27FC236}">
              <a16:creationId xmlns:a16="http://schemas.microsoft.com/office/drawing/2014/main" id="{00000000-0008-0000-0300-00007C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54428</xdr:rowOff>
    </xdr:from>
    <xdr:to>
      <xdr:col>81</xdr:col>
      <xdr:colOff>44450</xdr:colOff>
      <xdr:row>45</xdr:row>
      <xdr:rowOff>97065</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7018000" y="6226628"/>
          <a:ext cx="0" cy="15856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69142</xdr:rowOff>
    </xdr:from>
    <xdr:ext cx="762000" cy="259045"/>
    <xdr:sp macro="" textlink="">
      <xdr:nvSpPr>
        <xdr:cNvPr id="382" name="公債費負担の状況最小値テキスト">
          <a:extLst>
            <a:ext uri="{FF2B5EF4-FFF2-40B4-BE49-F238E27FC236}">
              <a16:creationId xmlns:a16="http://schemas.microsoft.com/office/drawing/2014/main" id="{00000000-0008-0000-0300-00007E010000}"/>
            </a:ext>
          </a:extLst>
        </xdr:cNvPr>
        <xdr:cNvSpPr txBox="1"/>
      </xdr:nvSpPr>
      <xdr:spPr>
        <a:xfrm>
          <a:off x="17106900" y="778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97065</xdr:rowOff>
    </xdr:from>
    <xdr:to>
      <xdr:col>81</xdr:col>
      <xdr:colOff>133350</xdr:colOff>
      <xdr:row>45</xdr:row>
      <xdr:rowOff>97065</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929100" y="781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140805</xdr:rowOff>
    </xdr:from>
    <xdr:ext cx="762000" cy="259045"/>
    <xdr:sp macro="" textlink="">
      <xdr:nvSpPr>
        <xdr:cNvPr id="384" name="公債費負担の状況最大値テキスト">
          <a:extLst>
            <a:ext uri="{FF2B5EF4-FFF2-40B4-BE49-F238E27FC236}">
              <a16:creationId xmlns:a16="http://schemas.microsoft.com/office/drawing/2014/main" id="{00000000-0008-0000-0300-000080010000}"/>
            </a:ext>
          </a:extLst>
        </xdr:cNvPr>
        <xdr:cNvSpPr txBox="1"/>
      </xdr:nvSpPr>
      <xdr:spPr>
        <a:xfrm>
          <a:off x="17106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54428</xdr:rowOff>
    </xdr:from>
    <xdr:to>
      <xdr:col>81</xdr:col>
      <xdr:colOff>133350</xdr:colOff>
      <xdr:row>36</xdr:row>
      <xdr:rowOff>54428</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929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48381</xdr:rowOff>
    </xdr:from>
    <xdr:to>
      <xdr:col>81</xdr:col>
      <xdr:colOff>44450</xdr:colOff>
      <xdr:row>42</xdr:row>
      <xdr:rowOff>82852</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6179800" y="7249281"/>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45858</xdr:rowOff>
    </xdr:from>
    <xdr:ext cx="762000" cy="259045"/>
    <xdr:sp macro="" textlink="">
      <xdr:nvSpPr>
        <xdr:cNvPr id="387" name="公債費負担の状況平均値テキスト">
          <a:extLst>
            <a:ext uri="{FF2B5EF4-FFF2-40B4-BE49-F238E27FC236}">
              <a16:creationId xmlns:a16="http://schemas.microsoft.com/office/drawing/2014/main" id="{00000000-0008-0000-0300-000083010000}"/>
            </a:ext>
          </a:extLst>
        </xdr:cNvPr>
        <xdr:cNvSpPr txBox="1"/>
      </xdr:nvSpPr>
      <xdr:spPr>
        <a:xfrm>
          <a:off x="17106900" y="65609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29331</xdr:rowOff>
    </xdr:from>
    <xdr:to>
      <xdr:col>81</xdr:col>
      <xdr:colOff>95250</xdr:colOff>
      <xdr:row>39</xdr:row>
      <xdr:rowOff>130931</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6967200" y="6715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104926</xdr:rowOff>
    </xdr:from>
    <xdr:to>
      <xdr:col>77</xdr:col>
      <xdr:colOff>44450</xdr:colOff>
      <xdr:row>42</xdr:row>
      <xdr:rowOff>48381</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5290800" y="7134376"/>
          <a:ext cx="8890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98274</xdr:rowOff>
    </xdr:from>
    <xdr:to>
      <xdr:col>77</xdr:col>
      <xdr:colOff>95250</xdr:colOff>
      <xdr:row>40</xdr:row>
      <xdr:rowOff>28424</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6129000" y="678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38601</xdr:rowOff>
    </xdr:from>
    <xdr:ext cx="7366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798800" y="6553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161472</xdr:rowOff>
    </xdr:from>
    <xdr:to>
      <xdr:col>72</xdr:col>
      <xdr:colOff>203200</xdr:colOff>
      <xdr:row>41</xdr:row>
      <xdr:rowOff>104926</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a:off x="14401800" y="7019472"/>
          <a:ext cx="889000" cy="11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86783</xdr:rowOff>
    </xdr:from>
    <xdr:to>
      <xdr:col>73</xdr:col>
      <xdr:colOff>44450</xdr:colOff>
      <xdr:row>40</xdr:row>
      <xdr:rowOff>16933</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5240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27110</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909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137583</xdr:rowOff>
    </xdr:from>
    <xdr:to>
      <xdr:col>68</xdr:col>
      <xdr:colOff>152400</xdr:colOff>
      <xdr:row>40</xdr:row>
      <xdr:rowOff>161472</xdr:rowOff>
    </xdr:to>
    <xdr:cxnSp macro="">
      <xdr:nvCxnSpPr>
        <xdr:cNvPr id="395" name="直線コネクタ 394">
          <a:extLst>
            <a:ext uri="{FF2B5EF4-FFF2-40B4-BE49-F238E27FC236}">
              <a16:creationId xmlns:a16="http://schemas.microsoft.com/office/drawing/2014/main" id="{00000000-0008-0000-0300-00008B010000}"/>
            </a:ext>
          </a:extLst>
        </xdr:cNvPr>
        <xdr:cNvCxnSpPr/>
      </xdr:nvCxnSpPr>
      <xdr:spPr>
        <a:xfrm>
          <a:off x="13512800" y="6824133"/>
          <a:ext cx="889000" cy="195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86783</xdr:rowOff>
    </xdr:from>
    <xdr:to>
      <xdr:col>68</xdr:col>
      <xdr:colOff>203200</xdr:colOff>
      <xdr:row>40</xdr:row>
      <xdr:rowOff>16933</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4351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27110</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020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98274</xdr:rowOff>
    </xdr:from>
    <xdr:to>
      <xdr:col>64</xdr:col>
      <xdr:colOff>152400</xdr:colOff>
      <xdr:row>40</xdr:row>
      <xdr:rowOff>28424</xdr:rowOff>
    </xdr:to>
    <xdr:sp macro="" textlink="">
      <xdr:nvSpPr>
        <xdr:cNvPr id="398" name="フローチャート: 判断 397">
          <a:extLst>
            <a:ext uri="{FF2B5EF4-FFF2-40B4-BE49-F238E27FC236}">
              <a16:creationId xmlns:a16="http://schemas.microsoft.com/office/drawing/2014/main" id="{00000000-0008-0000-0300-00008E010000}"/>
            </a:ext>
          </a:extLst>
        </xdr:cNvPr>
        <xdr:cNvSpPr/>
      </xdr:nvSpPr>
      <xdr:spPr>
        <a:xfrm>
          <a:off x="13462000" y="678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13201</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131800" y="6871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32052</xdr:rowOff>
    </xdr:from>
    <xdr:to>
      <xdr:col>81</xdr:col>
      <xdr:colOff>95250</xdr:colOff>
      <xdr:row>42</xdr:row>
      <xdr:rowOff>133652</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6967200" y="723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4129</xdr:rowOff>
    </xdr:from>
    <xdr:ext cx="762000" cy="259045"/>
    <xdr:sp macro="" textlink="">
      <xdr:nvSpPr>
        <xdr:cNvPr id="406" name="公債費負担の状況該当値テキスト">
          <a:extLst>
            <a:ext uri="{FF2B5EF4-FFF2-40B4-BE49-F238E27FC236}">
              <a16:creationId xmlns:a16="http://schemas.microsoft.com/office/drawing/2014/main" id="{00000000-0008-0000-0300-000096010000}"/>
            </a:ext>
          </a:extLst>
        </xdr:cNvPr>
        <xdr:cNvSpPr txBox="1"/>
      </xdr:nvSpPr>
      <xdr:spPr>
        <a:xfrm>
          <a:off x="17106900" y="7205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169031</xdr:rowOff>
    </xdr:from>
    <xdr:to>
      <xdr:col>77</xdr:col>
      <xdr:colOff>95250</xdr:colOff>
      <xdr:row>42</xdr:row>
      <xdr:rowOff>99181</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6129000" y="719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83958</xdr:rowOff>
    </xdr:from>
    <xdr:ext cx="7366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5798800" y="72848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54126</xdr:rowOff>
    </xdr:from>
    <xdr:to>
      <xdr:col>73</xdr:col>
      <xdr:colOff>44450</xdr:colOff>
      <xdr:row>41</xdr:row>
      <xdr:rowOff>155726</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5240000" y="708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140503</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4909800" y="716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110672</xdr:rowOff>
    </xdr:from>
    <xdr:to>
      <xdr:col>68</xdr:col>
      <xdr:colOff>203200</xdr:colOff>
      <xdr:row>41</xdr:row>
      <xdr:rowOff>40822</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4351000" y="696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25599</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4020800" y="705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86783</xdr:rowOff>
    </xdr:from>
    <xdr:to>
      <xdr:col>64</xdr:col>
      <xdr:colOff>152400</xdr:colOff>
      <xdr:row>40</xdr:row>
      <xdr:rowOff>16933</xdr:rowOff>
    </xdr:to>
    <xdr:sp macro="" textlink="">
      <xdr:nvSpPr>
        <xdr:cNvPr id="413" name="楕円 412">
          <a:extLst>
            <a:ext uri="{FF2B5EF4-FFF2-40B4-BE49-F238E27FC236}">
              <a16:creationId xmlns:a16="http://schemas.microsoft.com/office/drawing/2014/main" id="{00000000-0008-0000-0300-00009D010000}"/>
            </a:ext>
          </a:extLst>
        </xdr:cNvPr>
        <xdr:cNvSpPr/>
      </xdr:nvSpPr>
      <xdr:spPr>
        <a:xfrm>
          <a:off x="13462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27110</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3131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将来負担比率が減少した要因としては、地方債残高や債務負担行為に基づく支出予定額、さらには公営企業債等繰入見込額等の減少、一方で充当可能基金の増加や標準財政規模の増加が挙げられる。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今後も重点選別主義を徹底しながら、計画的な地方債の発行や充当可能基金の活用によって、将来負担の軽減に努めていく。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4" name="将来負担の状況グラフ枠">
          <a:extLst>
            <a:ext uri="{FF2B5EF4-FFF2-40B4-BE49-F238E27FC236}">
              <a16:creationId xmlns:a16="http://schemas.microsoft.com/office/drawing/2014/main" id="{00000000-0008-0000-0300-0000BC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41728</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7018000" y="2313214"/>
          <a:ext cx="0" cy="16718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13805</xdr:rowOff>
    </xdr:from>
    <xdr:ext cx="762000" cy="259045"/>
    <xdr:sp macro="" textlink="">
      <xdr:nvSpPr>
        <xdr:cNvPr id="446" name="将来負担の状況最小値テキスト">
          <a:extLst>
            <a:ext uri="{FF2B5EF4-FFF2-40B4-BE49-F238E27FC236}">
              <a16:creationId xmlns:a16="http://schemas.microsoft.com/office/drawing/2014/main" id="{00000000-0008-0000-0300-0000BE010000}"/>
            </a:ext>
          </a:extLst>
        </xdr:cNvPr>
        <xdr:cNvSpPr txBox="1"/>
      </xdr:nvSpPr>
      <xdr:spPr>
        <a:xfrm>
          <a:off x="17106900" y="3957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41728</xdr:rowOff>
    </xdr:from>
    <xdr:to>
      <xdr:col>81</xdr:col>
      <xdr:colOff>133350</xdr:colOff>
      <xdr:row>23</xdr:row>
      <xdr:rowOff>41728</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6929100" y="3985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8" name="将来負担の状況最大値テキスト">
          <a:extLst>
            <a:ext uri="{FF2B5EF4-FFF2-40B4-BE49-F238E27FC236}">
              <a16:creationId xmlns:a16="http://schemas.microsoft.com/office/drawing/2014/main" id="{00000000-0008-0000-0300-0000C0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203200</xdr:colOff>
      <xdr:row>14</xdr:row>
      <xdr:rowOff>124339</xdr:rowOff>
    </xdr:from>
    <xdr:to>
      <xdr:col>77</xdr:col>
      <xdr:colOff>44450</xdr:colOff>
      <xdr:row>15</xdr:row>
      <xdr:rowOff>28726</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flipV="1">
          <a:off x="15290800" y="2524639"/>
          <a:ext cx="889000" cy="7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104217</xdr:rowOff>
    </xdr:from>
    <xdr:ext cx="762000" cy="259045"/>
    <xdr:sp macro="" textlink="">
      <xdr:nvSpPr>
        <xdr:cNvPr id="451" name="将来負担の状況平均値テキスト">
          <a:extLst>
            <a:ext uri="{FF2B5EF4-FFF2-40B4-BE49-F238E27FC236}">
              <a16:creationId xmlns:a16="http://schemas.microsoft.com/office/drawing/2014/main" id="{00000000-0008-0000-0300-0000C3010000}"/>
            </a:ext>
          </a:extLst>
        </xdr:cNvPr>
        <xdr:cNvSpPr txBox="1"/>
      </xdr:nvSpPr>
      <xdr:spPr>
        <a:xfrm>
          <a:off x="17106900" y="2504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132140</xdr:rowOff>
    </xdr:from>
    <xdr:to>
      <xdr:col>81</xdr:col>
      <xdr:colOff>95250</xdr:colOff>
      <xdr:row>15</xdr:row>
      <xdr:rowOff>62290</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6967200" y="25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15</xdr:row>
      <xdr:rowOff>28726</xdr:rowOff>
    </xdr:from>
    <xdr:to>
      <xdr:col>72</xdr:col>
      <xdr:colOff>203200</xdr:colOff>
      <xdr:row>15</xdr:row>
      <xdr:rowOff>127544</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flipV="1">
          <a:off x="14401800" y="2600476"/>
          <a:ext cx="889000" cy="98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103414</xdr:rowOff>
    </xdr:from>
    <xdr:to>
      <xdr:col>77</xdr:col>
      <xdr:colOff>95250</xdr:colOff>
      <xdr:row>15</xdr:row>
      <xdr:rowOff>33564</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6129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18341</xdr:rowOff>
    </xdr:from>
    <xdr:ext cx="7366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798800" y="2590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127544</xdr:rowOff>
    </xdr:from>
    <xdr:to>
      <xdr:col>68</xdr:col>
      <xdr:colOff>152400</xdr:colOff>
      <xdr:row>16</xdr:row>
      <xdr:rowOff>126153</xdr:rowOff>
    </xdr:to>
    <xdr:cxnSp macro="">
      <xdr:nvCxnSpPr>
        <xdr:cNvPr id="456" name="直線コネクタ 455">
          <a:extLst>
            <a:ext uri="{FF2B5EF4-FFF2-40B4-BE49-F238E27FC236}">
              <a16:creationId xmlns:a16="http://schemas.microsoft.com/office/drawing/2014/main" id="{00000000-0008-0000-0300-0000C8010000}"/>
            </a:ext>
          </a:extLst>
        </xdr:cNvPr>
        <xdr:cNvCxnSpPr/>
      </xdr:nvCxnSpPr>
      <xdr:spPr>
        <a:xfrm flipV="1">
          <a:off x="13512800" y="2699294"/>
          <a:ext cx="889000" cy="170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102265</xdr:rowOff>
    </xdr:from>
    <xdr:to>
      <xdr:col>73</xdr:col>
      <xdr:colOff>44450</xdr:colOff>
      <xdr:row>15</xdr:row>
      <xdr:rowOff>32415</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5240000" y="250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42592</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909800" y="2271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67552</xdr:rowOff>
    </xdr:from>
    <xdr:to>
      <xdr:col>68</xdr:col>
      <xdr:colOff>203200</xdr:colOff>
      <xdr:row>15</xdr:row>
      <xdr:rowOff>169152</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4351000" y="263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7879</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020800" y="2408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133048</xdr:rowOff>
    </xdr:from>
    <xdr:to>
      <xdr:col>64</xdr:col>
      <xdr:colOff>152400</xdr:colOff>
      <xdr:row>16</xdr:row>
      <xdr:rowOff>63198</xdr:rowOff>
    </xdr:to>
    <xdr:sp macro="" textlink="">
      <xdr:nvSpPr>
        <xdr:cNvPr id="461" name="フローチャート: 判断 460">
          <a:extLst>
            <a:ext uri="{FF2B5EF4-FFF2-40B4-BE49-F238E27FC236}">
              <a16:creationId xmlns:a16="http://schemas.microsoft.com/office/drawing/2014/main" id="{00000000-0008-0000-0300-0000CD010000}"/>
            </a:ext>
          </a:extLst>
        </xdr:cNvPr>
        <xdr:cNvSpPr/>
      </xdr:nvSpPr>
      <xdr:spPr>
        <a:xfrm>
          <a:off x="13462000" y="270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73375</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131800" y="247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73539</xdr:rowOff>
    </xdr:from>
    <xdr:to>
      <xdr:col>77</xdr:col>
      <xdr:colOff>95250</xdr:colOff>
      <xdr:row>15</xdr:row>
      <xdr:rowOff>3689</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6129000" y="247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13866</xdr:rowOff>
    </xdr:from>
    <xdr:ext cx="7366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5798800" y="2242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149376</xdr:rowOff>
    </xdr:from>
    <xdr:to>
      <xdr:col>73</xdr:col>
      <xdr:colOff>44450</xdr:colOff>
      <xdr:row>15</xdr:row>
      <xdr:rowOff>79526</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5240000" y="254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64303</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909800" y="263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76744</xdr:rowOff>
    </xdr:from>
    <xdr:to>
      <xdr:col>68</xdr:col>
      <xdr:colOff>203200</xdr:colOff>
      <xdr:row>16</xdr:row>
      <xdr:rowOff>6894</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4351000" y="264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163121</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4020800" y="2734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75353</xdr:rowOff>
    </xdr:from>
    <xdr:to>
      <xdr:col>64</xdr:col>
      <xdr:colOff>152400</xdr:colOff>
      <xdr:row>17</xdr:row>
      <xdr:rowOff>5503</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3462000" y="2818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161730</xdr:rowOff>
    </xdr:from>
    <xdr:ext cx="7620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3131800" y="2904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福島県棚倉町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13,751
13,636
159.93
10,248,474
9,840,849
387,243
4,454,497
5,761,235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人件費に係る経常収支比率は、職員の増加等により平成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年度及び平成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年度は上昇したものの、令和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年度においては</a:t>
          </a:r>
          <a:r>
            <a:rPr kumimoji="1" lang="ja-JP" altLang="en-US" sz="1100">
              <a:solidFill>
                <a:schemeClr val="tx1"/>
              </a:solidFill>
              <a:effectLst/>
              <a:latin typeface="+mn-lt"/>
              <a:ea typeface="+mn-ea"/>
              <a:cs typeface="+mn-cs"/>
            </a:rPr>
            <a:t>育休職員の増や超過勤務手当の減少</a:t>
          </a:r>
          <a:r>
            <a:rPr kumimoji="1" lang="ja-JP" altLang="ja-JP" sz="1100">
              <a:solidFill>
                <a:schemeClr val="tx1"/>
              </a:solidFill>
              <a:effectLst/>
              <a:latin typeface="+mn-lt"/>
              <a:ea typeface="+mn-ea"/>
              <a:cs typeface="+mn-cs"/>
            </a:rPr>
            <a:t>が主な要因となり、対前年度比で</a:t>
          </a:r>
          <a:r>
            <a:rPr kumimoji="1" lang="en-US" altLang="ja-JP" sz="1100">
              <a:solidFill>
                <a:schemeClr val="tx1"/>
              </a:solidFill>
              <a:effectLst/>
              <a:latin typeface="+mn-lt"/>
              <a:ea typeface="+mn-ea"/>
              <a:cs typeface="+mn-cs"/>
            </a:rPr>
            <a:t>1.9</a:t>
          </a:r>
          <a:r>
            <a:rPr kumimoji="1" lang="ja-JP" altLang="ja-JP" sz="1100">
              <a:solidFill>
                <a:schemeClr val="tx1"/>
              </a:solidFill>
              <a:effectLst/>
              <a:latin typeface="+mn-lt"/>
              <a:ea typeface="+mn-ea"/>
              <a:cs typeface="+mn-cs"/>
            </a:rPr>
            <a:t>％の減となった。</a:t>
          </a:r>
          <a:endParaRPr lang="ja-JP" altLang="ja-JP" sz="1400">
            <a:solidFill>
              <a:schemeClr val="tx1"/>
            </a:solidFill>
            <a:effectLst/>
          </a:endParaRPr>
        </a:p>
        <a:p>
          <a:r>
            <a:rPr kumimoji="1" lang="ja-JP" altLang="ja-JP" sz="1100">
              <a:solidFill>
                <a:schemeClr val="tx1"/>
              </a:solidFill>
              <a:effectLst/>
              <a:latin typeface="+mn-lt"/>
              <a:ea typeface="+mn-ea"/>
              <a:cs typeface="+mn-cs"/>
            </a:rPr>
            <a:t>　今後も類似団体及び福島県平均と同水準で推移できるよう、定</a:t>
          </a:r>
          <a:r>
            <a:rPr kumimoji="1" lang="ja-JP" altLang="ja-JP" sz="1100">
              <a:solidFill>
                <a:schemeClr val="dk1"/>
              </a:solidFill>
              <a:effectLst/>
              <a:latin typeface="+mn-lt"/>
              <a:ea typeface="+mn-ea"/>
              <a:cs typeface="+mn-cs"/>
            </a:rPr>
            <a:t>員及び給与の適正化に努めていく。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39370</xdr:rowOff>
    </xdr:from>
    <xdr:to>
      <xdr:col>24</xdr:col>
      <xdr:colOff>25400</xdr:colOff>
      <xdr:row>40</xdr:row>
      <xdr:rowOff>157480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9722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129557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157480</xdr:rowOff>
    </xdr:from>
    <xdr:to>
      <xdr:col>24</xdr:col>
      <xdr:colOff>114300</xdr:colOff>
      <xdr:row>40</xdr:row>
      <xdr:rowOff>157480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125747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4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39370</xdr:rowOff>
    </xdr:from>
    <xdr:to>
      <xdr:col>24</xdr:col>
      <xdr:colOff>114300</xdr:colOff>
      <xdr:row>33</xdr:row>
      <xdr:rowOff>39370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9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138430</xdr:rowOff>
    </xdr:from>
    <xdr:to>
      <xdr:col>24</xdr:col>
      <xdr:colOff>25400</xdr:colOff>
      <xdr:row>36</xdr:row>
      <xdr:rowOff>111760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139180"/>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101617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73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129540</xdr:rowOff>
    </xdr:from>
    <xdr:to>
      <xdr:col>24</xdr:col>
      <xdr:colOff>76200</xdr:colOff>
      <xdr:row>37</xdr:row>
      <xdr:rowOff>59690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111760</xdr:rowOff>
    </xdr:from>
    <xdr:to>
      <xdr:col>19</xdr:col>
      <xdr:colOff>187325</xdr:colOff>
      <xdr:row>37</xdr:row>
      <xdr:rowOff>24130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2839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163830</xdr:rowOff>
    </xdr:from>
    <xdr:to>
      <xdr:col>20</xdr:col>
      <xdr:colOff>38100</xdr:colOff>
      <xdr:row>36</xdr:row>
      <xdr:rowOff>93980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104157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933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134620</xdr:rowOff>
    </xdr:from>
    <xdr:to>
      <xdr:col>15</xdr:col>
      <xdr:colOff>98425</xdr:colOff>
      <xdr:row>37</xdr:row>
      <xdr:rowOff>24130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3068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22860</xdr:rowOff>
    </xdr:from>
    <xdr:to>
      <xdr:col>15</xdr:col>
      <xdr:colOff>149225</xdr:colOff>
      <xdr:row>36</xdr:row>
      <xdr:rowOff>124460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134637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104140</xdr:rowOff>
    </xdr:from>
    <xdr:to>
      <xdr:col>11</xdr:col>
      <xdr:colOff>9525</xdr:colOff>
      <xdr:row>36</xdr:row>
      <xdr:rowOff>134620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2763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15240</xdr:rowOff>
    </xdr:from>
    <xdr:to>
      <xdr:col>11</xdr:col>
      <xdr:colOff>60325</xdr:colOff>
      <xdr:row>36</xdr:row>
      <xdr:rowOff>116840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127017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148590</xdr:rowOff>
    </xdr:from>
    <xdr:to>
      <xdr:col>6</xdr:col>
      <xdr:colOff>171450</xdr:colOff>
      <xdr:row>36</xdr:row>
      <xdr:rowOff>78740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88917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87630</xdr:rowOff>
    </xdr:from>
    <xdr:to>
      <xdr:col>24</xdr:col>
      <xdr:colOff>76200</xdr:colOff>
      <xdr:row>36</xdr:row>
      <xdr:rowOff>17780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104157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60960</xdr:rowOff>
    </xdr:from>
    <xdr:to>
      <xdr:col>20</xdr:col>
      <xdr:colOff>38100</xdr:colOff>
      <xdr:row>36</xdr:row>
      <xdr:rowOff>162560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147337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31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144780</xdr:rowOff>
    </xdr:from>
    <xdr:to>
      <xdr:col>15</xdr:col>
      <xdr:colOff>149225</xdr:colOff>
      <xdr:row>37</xdr:row>
      <xdr:rowOff>74930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59707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83820</xdr:rowOff>
    </xdr:from>
    <xdr:to>
      <xdr:col>11</xdr:col>
      <xdr:colOff>60325</xdr:colOff>
      <xdr:row>37</xdr:row>
      <xdr:rowOff>13970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170197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53340</xdr:rowOff>
    </xdr:from>
    <xdr:to>
      <xdr:col>6</xdr:col>
      <xdr:colOff>171450</xdr:colOff>
      <xdr:row>36</xdr:row>
      <xdr:rowOff>154940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139717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継続して行っている管理経費等の抑制により、物件費は対前年度比で</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％減少し、類似団体平均値より</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％低い水準となった。</a:t>
          </a:r>
          <a:br>
            <a:rPr kumimoji="1" lang="ja-JP" altLang="ja-JP" sz="1100">
              <a:solidFill>
                <a:schemeClr val="dk1"/>
              </a:solidFill>
              <a:effectLst/>
              <a:latin typeface="+mn-lt"/>
              <a:ea typeface="+mn-ea"/>
              <a:cs typeface="+mn-cs"/>
            </a:rPr>
          </a:br>
          <a:r>
            <a:rPr kumimoji="1" lang="ja-JP" altLang="ja-JP" sz="1100">
              <a:solidFill>
                <a:schemeClr val="dk1"/>
              </a:solidFill>
              <a:effectLst/>
              <a:latin typeface="+mn-lt"/>
              <a:ea typeface="+mn-ea"/>
              <a:cs typeface="+mn-cs"/>
            </a:rPr>
            <a:t>　今後も引き続き管理経費等の節減や事業の効率化に努め、事業全体のコスト削減を図っていく。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122101</xdr:rowOff>
    </xdr:from>
    <xdr:to>
      <xdr:col>82</xdr:col>
      <xdr:colOff>107950</xdr:colOff>
      <xdr:row>20</xdr:row>
      <xdr:rowOff>143328</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350951"/>
          <a:ext cx="0" cy="1221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115405</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54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143328</xdr:rowOff>
    </xdr:from>
    <xdr:to>
      <xdr:col>82</xdr:col>
      <xdr:colOff>196850</xdr:colOff>
      <xdr:row>20</xdr:row>
      <xdr:rowOff>143328</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5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37028</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094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122101</xdr:rowOff>
    </xdr:from>
    <xdr:to>
      <xdr:col>82</xdr:col>
      <xdr:colOff>196850</xdr:colOff>
      <xdr:row>13</xdr:row>
      <xdr:rowOff>122101</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350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46990</xdr:rowOff>
    </xdr:from>
    <xdr:to>
      <xdr:col>82</xdr:col>
      <xdr:colOff>107950</xdr:colOff>
      <xdr:row>15</xdr:row>
      <xdr:rowOff>66584</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2618740"/>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53176</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6249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81099</xdr:rowOff>
    </xdr:from>
    <xdr:to>
      <xdr:col>82</xdr:col>
      <xdr:colOff>158750</xdr:colOff>
      <xdr:row>16</xdr:row>
      <xdr:rowOff>11249</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652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66584</xdr:rowOff>
    </xdr:from>
    <xdr:to>
      <xdr:col>78</xdr:col>
      <xdr:colOff>69850</xdr:colOff>
      <xdr:row>15</xdr:row>
      <xdr:rowOff>86179</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2638334"/>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72934</xdr:rowOff>
    </xdr:from>
    <xdr:to>
      <xdr:col>78</xdr:col>
      <xdr:colOff>120650</xdr:colOff>
      <xdr:row>17</xdr:row>
      <xdr:rowOff>3084</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81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159311</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902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66584</xdr:rowOff>
    </xdr:from>
    <xdr:to>
      <xdr:col>73</xdr:col>
      <xdr:colOff>180975</xdr:colOff>
      <xdr:row>15</xdr:row>
      <xdr:rowOff>86179</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638334"/>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14151</xdr:rowOff>
    </xdr:from>
    <xdr:to>
      <xdr:col>74</xdr:col>
      <xdr:colOff>31750</xdr:colOff>
      <xdr:row>16</xdr:row>
      <xdr:rowOff>115751</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75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100528</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843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66584</xdr:rowOff>
    </xdr:from>
    <xdr:to>
      <xdr:col>69</xdr:col>
      <xdr:colOff>92075</xdr:colOff>
      <xdr:row>15</xdr:row>
      <xdr:rowOff>92710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flipV="1">
          <a:off x="13004800" y="2638334"/>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152944</xdr:rowOff>
    </xdr:from>
    <xdr:to>
      <xdr:col>69</xdr:col>
      <xdr:colOff>142875</xdr:colOff>
      <xdr:row>16</xdr:row>
      <xdr:rowOff>83094</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72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67871</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811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139881</xdr:rowOff>
    </xdr:from>
    <xdr:to>
      <xdr:col>65</xdr:col>
      <xdr:colOff>53975</xdr:colOff>
      <xdr:row>16</xdr:row>
      <xdr:rowOff>70031</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711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54808</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798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167640</xdr:rowOff>
    </xdr:from>
    <xdr:to>
      <xdr:col>82</xdr:col>
      <xdr:colOff>158750</xdr:colOff>
      <xdr:row>15</xdr:row>
      <xdr:rowOff>97790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12717</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15784</xdr:rowOff>
    </xdr:from>
    <xdr:to>
      <xdr:col>78</xdr:col>
      <xdr:colOff>120650</xdr:colOff>
      <xdr:row>15</xdr:row>
      <xdr:rowOff>117384</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587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127561</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3564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35379</xdr:rowOff>
    </xdr:from>
    <xdr:to>
      <xdr:col>74</xdr:col>
      <xdr:colOff>31750</xdr:colOff>
      <xdr:row>15</xdr:row>
      <xdr:rowOff>136979</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60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147156</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37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15784</xdr:rowOff>
    </xdr:from>
    <xdr:to>
      <xdr:col>69</xdr:col>
      <xdr:colOff>142875</xdr:colOff>
      <xdr:row>15</xdr:row>
      <xdr:rowOff>117384</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587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127561</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356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41910</xdr:rowOff>
    </xdr:from>
    <xdr:to>
      <xdr:col>65</xdr:col>
      <xdr:colOff>53975</xdr:colOff>
      <xdr:row>15</xdr:row>
      <xdr:rowOff>143510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153687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38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扶助費については、</a:t>
          </a:r>
          <a:r>
            <a:rPr kumimoji="1" lang="ja-JP" altLang="en-US" sz="1100">
              <a:solidFill>
                <a:schemeClr val="dk1"/>
              </a:solidFill>
              <a:effectLst/>
              <a:latin typeface="+mn-lt"/>
              <a:ea typeface="+mn-ea"/>
              <a:cs typeface="+mn-cs"/>
            </a:rPr>
            <a:t>児</a:t>
          </a:r>
          <a:r>
            <a:rPr kumimoji="1" lang="ja-JP" altLang="ja-JP" sz="1100">
              <a:solidFill>
                <a:schemeClr val="dk1"/>
              </a:solidFill>
              <a:effectLst/>
              <a:latin typeface="+mn-lt"/>
              <a:ea typeface="+mn-ea"/>
              <a:cs typeface="+mn-cs"/>
            </a:rPr>
            <a:t>童手当費</a:t>
          </a:r>
          <a:r>
            <a:rPr kumimoji="1" lang="ja-JP" altLang="en-US" sz="1100">
              <a:solidFill>
                <a:schemeClr val="dk1"/>
              </a:solidFill>
              <a:effectLst/>
              <a:latin typeface="+mn-lt"/>
              <a:ea typeface="+mn-ea"/>
              <a:cs typeface="+mn-cs"/>
            </a:rPr>
            <a:t>や健やか子育て医療費</a:t>
          </a:r>
          <a:r>
            <a:rPr kumimoji="1" lang="ja-JP" altLang="ja-JP" sz="1100">
              <a:solidFill>
                <a:schemeClr val="dk1"/>
              </a:solidFill>
              <a:effectLst/>
              <a:latin typeface="+mn-lt"/>
              <a:ea typeface="+mn-ea"/>
              <a:cs typeface="+mn-cs"/>
            </a:rPr>
            <a:t>の減等により対前年度比で</a:t>
          </a:r>
          <a:r>
            <a:rPr kumimoji="1" lang="en-US" altLang="ja-JP" sz="1100">
              <a:solidFill>
                <a:schemeClr val="dk1"/>
              </a:solidFill>
              <a:effectLst/>
              <a:latin typeface="+mn-lt"/>
              <a:ea typeface="+mn-ea"/>
              <a:cs typeface="+mn-cs"/>
            </a:rPr>
            <a:t>0.7</a:t>
          </a:r>
          <a:r>
            <a:rPr kumimoji="1" lang="ja-JP" altLang="ja-JP" sz="1100">
              <a:solidFill>
                <a:schemeClr val="dk1"/>
              </a:solidFill>
              <a:effectLst/>
              <a:latin typeface="+mn-lt"/>
              <a:ea typeface="+mn-ea"/>
              <a:cs typeface="+mn-cs"/>
            </a:rPr>
            <a:t>％減少し、類似団体平均とほぼ同水準となった。</a:t>
          </a:r>
          <a:endParaRPr lang="ja-JP" altLang="ja-JP" sz="1400">
            <a:effectLst/>
          </a:endParaRPr>
        </a:p>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年度以降は微減傾向であるが、今後も引き続き各種手当等の内容精査を行い、適正化を図っていく。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110672</xdr:rowOff>
    </xdr:from>
    <xdr:to>
      <xdr:col>24</xdr:col>
      <xdr:colOff>25400</xdr:colOff>
      <xdr:row>62</xdr:row>
      <xdr:rowOff>12700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9026072"/>
          <a:ext cx="0" cy="1616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25599</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76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110672</xdr:rowOff>
    </xdr:from>
    <xdr:to>
      <xdr:col>24</xdr:col>
      <xdr:colOff>114300</xdr:colOff>
      <xdr:row>52</xdr:row>
      <xdr:rowOff>110672</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9026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86178</xdr:rowOff>
    </xdr:from>
    <xdr:to>
      <xdr:col>24</xdr:col>
      <xdr:colOff>25400</xdr:colOff>
      <xdr:row>56</xdr:row>
      <xdr:rowOff>29028</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3987800" y="9515928"/>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56442</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4861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84365</xdr:rowOff>
    </xdr:from>
    <xdr:to>
      <xdr:col>24</xdr:col>
      <xdr:colOff>76200</xdr:colOff>
      <xdr:row>56</xdr:row>
      <xdr:rowOff>14515</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29028</xdr:rowOff>
    </xdr:from>
    <xdr:to>
      <xdr:col>19</xdr:col>
      <xdr:colOff>187325</xdr:colOff>
      <xdr:row>56</xdr:row>
      <xdr:rowOff>61685</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3098800" y="96302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73677</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61685</xdr:rowOff>
    </xdr:from>
    <xdr:to>
      <xdr:col>15</xdr:col>
      <xdr:colOff>98425</xdr:colOff>
      <xdr:row>56</xdr:row>
      <xdr:rowOff>143328</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flipV="1">
          <a:off x="2209800" y="9662885"/>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149678</xdr:rowOff>
    </xdr:from>
    <xdr:to>
      <xdr:col>15</xdr:col>
      <xdr:colOff>149225</xdr:colOff>
      <xdr:row>56</xdr:row>
      <xdr:rowOff>79828</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90005</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34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127000</xdr:rowOff>
    </xdr:from>
    <xdr:to>
      <xdr:col>11</xdr:col>
      <xdr:colOff>9525</xdr:colOff>
      <xdr:row>56</xdr:row>
      <xdr:rowOff>143328</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a:off x="1320800" y="97282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117022</xdr:rowOff>
    </xdr:from>
    <xdr:to>
      <xdr:col>11</xdr:col>
      <xdr:colOff>60325</xdr:colOff>
      <xdr:row>56</xdr:row>
      <xdr:rowOff>47172</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57349</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31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84365</xdr:rowOff>
    </xdr:from>
    <xdr:to>
      <xdr:col>6</xdr:col>
      <xdr:colOff>171450</xdr:colOff>
      <xdr:row>56</xdr:row>
      <xdr:rowOff>14515</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24692</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35378</xdr:rowOff>
    </xdr:from>
    <xdr:to>
      <xdr:col>24</xdr:col>
      <xdr:colOff>76200</xdr:colOff>
      <xdr:row>55</xdr:row>
      <xdr:rowOff>136978</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51905</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149678</xdr:rowOff>
    </xdr:from>
    <xdr:to>
      <xdr:col>20</xdr:col>
      <xdr:colOff>38100</xdr:colOff>
      <xdr:row>56</xdr:row>
      <xdr:rowOff>79828</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957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64605</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9665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10885</xdr:rowOff>
    </xdr:from>
    <xdr:to>
      <xdr:col>15</xdr:col>
      <xdr:colOff>149225</xdr:colOff>
      <xdr:row>56</xdr:row>
      <xdr:rowOff>112485</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961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97262</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969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92528</xdr:rowOff>
    </xdr:from>
    <xdr:to>
      <xdr:col>11</xdr:col>
      <xdr:colOff>60325</xdr:colOff>
      <xdr:row>57</xdr:row>
      <xdr:rowOff>22678</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7455</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76200</xdr:rowOff>
    </xdr:from>
    <xdr:to>
      <xdr:col>6</xdr:col>
      <xdr:colOff>171450</xdr:colOff>
      <xdr:row>57</xdr:row>
      <xdr:rowOff>6350</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162577</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その他の経費は、</a:t>
          </a:r>
          <a:r>
            <a:rPr kumimoji="1" lang="ja-JP" altLang="en-US" sz="1100">
              <a:solidFill>
                <a:schemeClr val="dk1"/>
              </a:solidFill>
              <a:effectLst/>
              <a:latin typeface="+mn-lt"/>
              <a:ea typeface="+mn-ea"/>
              <a:cs typeface="+mn-cs"/>
            </a:rPr>
            <a:t>操出金の減少により</a:t>
          </a:r>
          <a:r>
            <a:rPr kumimoji="1" lang="ja-JP" altLang="ja-JP" sz="1100">
              <a:solidFill>
                <a:schemeClr val="dk1"/>
              </a:solidFill>
              <a:effectLst/>
              <a:latin typeface="+mn-lt"/>
              <a:ea typeface="+mn-ea"/>
              <a:cs typeface="+mn-cs"/>
            </a:rPr>
            <a:t>類似団体平均とほぼ同水準となっている。</a:t>
          </a:r>
          <a:endParaRPr lang="ja-JP" altLang="ja-JP" sz="1400">
            <a:effectLst/>
          </a:endParaRPr>
        </a:p>
        <a:p>
          <a:r>
            <a:rPr kumimoji="1" lang="ja-JP" altLang="ja-JP" sz="1100">
              <a:solidFill>
                <a:schemeClr val="dk1"/>
              </a:solidFill>
              <a:effectLst/>
              <a:latin typeface="+mn-lt"/>
              <a:ea typeface="+mn-ea"/>
              <a:cs typeface="+mn-cs"/>
            </a:rPr>
            <a:t>　今後も引き続き、企業会計における料金の適正化や各会計のコスト削減を図り、繰出金の抑制に努めていく。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34472</xdr:rowOff>
    </xdr:from>
    <xdr:to>
      <xdr:col>82</xdr:col>
      <xdr:colOff>107950</xdr:colOff>
      <xdr:row>61</xdr:row>
      <xdr:rowOff>4535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6510000" y="8949872"/>
          <a:ext cx="0" cy="1513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148062</xdr:rowOff>
    </xdr:from>
    <xdr:ext cx="762000" cy="259045"/>
    <xdr:sp macro="" textlink="">
      <xdr:nvSpPr>
        <xdr:cNvPr id="251" name="その他最小値テキスト">
          <a:extLst>
            <a:ext uri="{FF2B5EF4-FFF2-40B4-BE49-F238E27FC236}">
              <a16:creationId xmlns:a16="http://schemas.microsoft.com/office/drawing/2014/main" id="{00000000-0008-0000-0400-0000FB000000}"/>
            </a:ext>
          </a:extLst>
        </xdr:cNvPr>
        <xdr:cNvSpPr txBox="1"/>
      </xdr:nvSpPr>
      <xdr:spPr>
        <a:xfrm>
          <a:off x="16598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4535</xdr:rowOff>
    </xdr:from>
    <xdr:to>
      <xdr:col>82</xdr:col>
      <xdr:colOff>196850</xdr:colOff>
      <xdr:row>61</xdr:row>
      <xdr:rowOff>4535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120849</xdr:rowOff>
    </xdr:from>
    <xdr:ext cx="762000" cy="259045"/>
    <xdr:sp macro="" textlink="">
      <xdr:nvSpPr>
        <xdr:cNvPr id="253" name="その他最大値テキスト">
          <a:extLst>
            <a:ext uri="{FF2B5EF4-FFF2-40B4-BE49-F238E27FC236}">
              <a16:creationId xmlns:a16="http://schemas.microsoft.com/office/drawing/2014/main" id="{00000000-0008-0000-0400-0000FD000000}"/>
            </a:ext>
          </a:extLst>
        </xdr:cNvPr>
        <xdr:cNvSpPr txBox="1"/>
      </xdr:nvSpPr>
      <xdr:spPr>
        <a:xfrm>
          <a:off x="16598900" y="869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34472</xdr:rowOff>
    </xdr:from>
    <xdr:to>
      <xdr:col>82</xdr:col>
      <xdr:colOff>196850</xdr:colOff>
      <xdr:row>52</xdr:row>
      <xdr:rowOff>34472</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8949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1815</xdr:rowOff>
    </xdr:from>
    <xdr:to>
      <xdr:col>82</xdr:col>
      <xdr:colOff>107950</xdr:colOff>
      <xdr:row>56</xdr:row>
      <xdr:rowOff>99785</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5671800" y="9603015"/>
          <a:ext cx="8382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105427</xdr:rowOff>
    </xdr:from>
    <xdr:ext cx="762000" cy="259045"/>
    <xdr:sp macro="" textlink="">
      <xdr:nvSpPr>
        <xdr:cNvPr id="256" name="その他平均値テキスト">
          <a:extLst>
            <a:ext uri="{FF2B5EF4-FFF2-40B4-BE49-F238E27FC236}">
              <a16:creationId xmlns:a16="http://schemas.microsoft.com/office/drawing/2014/main" id="{00000000-0008-0000-0400-000000010000}"/>
            </a:ext>
          </a:extLst>
        </xdr:cNvPr>
        <xdr:cNvSpPr txBox="1"/>
      </xdr:nvSpPr>
      <xdr:spPr>
        <a:xfrm>
          <a:off x="16598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133350</xdr:rowOff>
    </xdr:from>
    <xdr:to>
      <xdr:col>82</xdr:col>
      <xdr:colOff>158750</xdr:colOff>
      <xdr:row>56</xdr:row>
      <xdr:rowOff>63500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6459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99785</xdr:rowOff>
    </xdr:from>
    <xdr:to>
      <xdr:col>78</xdr:col>
      <xdr:colOff>69850</xdr:colOff>
      <xdr:row>56</xdr:row>
      <xdr:rowOff>99785</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4782800" y="97009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5443</xdr:rowOff>
    </xdr:from>
    <xdr:to>
      <xdr:col>78</xdr:col>
      <xdr:colOff>120650</xdr:colOff>
      <xdr:row>56</xdr:row>
      <xdr:rowOff>107043</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5621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117220</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9375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78015</xdr:rowOff>
    </xdr:from>
    <xdr:to>
      <xdr:col>73</xdr:col>
      <xdr:colOff>180975</xdr:colOff>
      <xdr:row>56</xdr:row>
      <xdr:rowOff>99785</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a:off x="13893800" y="9679215"/>
          <a:ext cx="8890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70757</xdr:rowOff>
    </xdr:from>
    <xdr:to>
      <xdr:col>74</xdr:col>
      <xdr:colOff>31750</xdr:colOff>
      <xdr:row>57</xdr:row>
      <xdr:rowOff>907</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4732000" y="96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157134</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401800" y="975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78015</xdr:rowOff>
    </xdr:from>
    <xdr:to>
      <xdr:col>69</xdr:col>
      <xdr:colOff>92075</xdr:colOff>
      <xdr:row>57</xdr:row>
      <xdr:rowOff>15422</xdr:rowOff>
    </xdr:to>
    <xdr:cxnSp macro="">
      <xdr:nvCxnSpPr>
        <xdr:cNvPr id="264" name="直線コネクタ 263">
          <a:extLst>
            <a:ext uri="{FF2B5EF4-FFF2-40B4-BE49-F238E27FC236}">
              <a16:creationId xmlns:a16="http://schemas.microsoft.com/office/drawing/2014/main" id="{00000000-0008-0000-0400-000008010000}"/>
            </a:ext>
          </a:extLst>
        </xdr:cNvPr>
        <xdr:cNvCxnSpPr/>
      </xdr:nvCxnSpPr>
      <xdr:spPr>
        <a:xfrm flipV="1">
          <a:off x="13004800" y="9679215"/>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70757</xdr:rowOff>
    </xdr:from>
    <xdr:to>
      <xdr:col>69</xdr:col>
      <xdr:colOff>142875</xdr:colOff>
      <xdr:row>57</xdr:row>
      <xdr:rowOff>907</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3843000" y="96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157134</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75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27215</xdr:rowOff>
    </xdr:from>
    <xdr:to>
      <xdr:col>65</xdr:col>
      <xdr:colOff>53975</xdr:colOff>
      <xdr:row>56</xdr:row>
      <xdr:rowOff>128815</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2954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138992</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122465</xdr:rowOff>
    </xdr:from>
    <xdr:to>
      <xdr:col>82</xdr:col>
      <xdr:colOff>158750</xdr:colOff>
      <xdr:row>56</xdr:row>
      <xdr:rowOff>52615</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6459200" y="955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138992</xdr:rowOff>
    </xdr:from>
    <xdr:ext cx="762000" cy="259045"/>
    <xdr:sp macro="" textlink="">
      <xdr:nvSpPr>
        <xdr:cNvPr id="275" name="その他該当値テキスト">
          <a:extLst>
            <a:ext uri="{FF2B5EF4-FFF2-40B4-BE49-F238E27FC236}">
              <a16:creationId xmlns:a16="http://schemas.microsoft.com/office/drawing/2014/main" id="{00000000-0008-0000-0400-000013010000}"/>
            </a:ext>
          </a:extLst>
        </xdr:cNvPr>
        <xdr:cNvSpPr txBox="1"/>
      </xdr:nvSpPr>
      <xdr:spPr>
        <a:xfrm>
          <a:off x="165989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48985</xdr:rowOff>
    </xdr:from>
    <xdr:to>
      <xdr:col>78</xdr:col>
      <xdr:colOff>120650</xdr:colOff>
      <xdr:row>56</xdr:row>
      <xdr:rowOff>150585</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5621000" y="965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135362</xdr:rowOff>
    </xdr:from>
    <xdr:ext cx="7366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5290800" y="9736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48985</xdr:rowOff>
    </xdr:from>
    <xdr:to>
      <xdr:col>74</xdr:col>
      <xdr:colOff>31750</xdr:colOff>
      <xdr:row>56</xdr:row>
      <xdr:rowOff>150585</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4732000" y="965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160762</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4401800" y="941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27215</xdr:rowOff>
    </xdr:from>
    <xdr:to>
      <xdr:col>69</xdr:col>
      <xdr:colOff>142875</xdr:colOff>
      <xdr:row>56</xdr:row>
      <xdr:rowOff>128815</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3843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138992</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3512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136072</xdr:rowOff>
    </xdr:from>
    <xdr:to>
      <xdr:col>65</xdr:col>
      <xdr:colOff>53975</xdr:colOff>
      <xdr:row>57</xdr:row>
      <xdr:rowOff>66222</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2954000" y="973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50999</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623800" y="982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年度は、東白衛生組合負担金において、し尿処理施設等に係る</a:t>
          </a:r>
          <a:r>
            <a:rPr kumimoji="1" lang="ja-JP" altLang="en-US" sz="1100">
              <a:solidFill>
                <a:schemeClr val="dk1"/>
              </a:solidFill>
              <a:effectLst/>
              <a:latin typeface="+mn-lt"/>
              <a:ea typeface="+mn-ea"/>
              <a:cs typeface="+mn-cs"/>
            </a:rPr>
            <a:t>経費負担が終了し</a:t>
          </a:r>
          <a:r>
            <a:rPr kumimoji="1" lang="ja-JP" altLang="ja-JP" sz="1100">
              <a:solidFill>
                <a:schemeClr val="dk1"/>
              </a:solidFill>
              <a:effectLst/>
              <a:latin typeface="+mn-lt"/>
              <a:ea typeface="+mn-ea"/>
              <a:cs typeface="+mn-cs"/>
            </a:rPr>
            <a:t>対前年度比</a:t>
          </a:r>
          <a:r>
            <a:rPr kumimoji="1" lang="en-US" altLang="ja-JP" sz="1100">
              <a:solidFill>
                <a:schemeClr val="dk1"/>
              </a:solidFill>
              <a:effectLst/>
              <a:latin typeface="+mn-lt"/>
              <a:ea typeface="+mn-ea"/>
              <a:cs typeface="+mn-cs"/>
            </a:rPr>
            <a:t>3.4</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となった。</a:t>
          </a:r>
          <a:endParaRPr lang="ja-JP" altLang="ja-JP" sz="1400">
            <a:effectLst/>
          </a:endParaRPr>
        </a:p>
        <a:p>
          <a:r>
            <a:rPr kumimoji="1" lang="ja-JP" altLang="ja-JP" sz="1100">
              <a:solidFill>
                <a:schemeClr val="dk1"/>
              </a:solidFill>
              <a:effectLst/>
              <a:latin typeface="+mn-lt"/>
              <a:ea typeface="+mn-ea"/>
              <a:cs typeface="+mn-cs"/>
            </a:rPr>
            <a:t>　今後も定期的に補助金の効果検証を行い、費用対効果の低い事業の整理統合・縮小・廃止等により、補助金の適正化に努めていく。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a:extLst>
            <a:ext uri="{FF2B5EF4-FFF2-40B4-BE49-F238E27FC236}">
              <a16:creationId xmlns:a16="http://schemas.microsoft.com/office/drawing/2014/main" id="{00000000-0008-0000-0400-000032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155575</xdr:rowOff>
    </xdr:from>
    <xdr:to>
      <xdr:col>82</xdr:col>
      <xdr:colOff>107950</xdr:colOff>
      <xdr:row>41</xdr:row>
      <xdr:rowOff>29845</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6510000" y="5813425"/>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1922</xdr:rowOff>
    </xdr:from>
    <xdr:ext cx="762000" cy="259045"/>
    <xdr:sp macro="" textlink="">
      <xdr:nvSpPr>
        <xdr:cNvPr id="308" name="補助費等最小値テキスト">
          <a:extLst>
            <a:ext uri="{FF2B5EF4-FFF2-40B4-BE49-F238E27FC236}">
              <a16:creationId xmlns:a16="http://schemas.microsoft.com/office/drawing/2014/main" id="{00000000-0008-0000-0400-000034010000}"/>
            </a:ext>
          </a:extLst>
        </xdr:cNvPr>
        <xdr:cNvSpPr txBox="1"/>
      </xdr:nvSpPr>
      <xdr:spPr>
        <a:xfrm>
          <a:off x="16598900" y="7031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29845</xdr:rowOff>
    </xdr:from>
    <xdr:to>
      <xdr:col>82</xdr:col>
      <xdr:colOff>196850</xdr:colOff>
      <xdr:row>41</xdr:row>
      <xdr:rowOff>29845</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705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70502</xdr:rowOff>
    </xdr:from>
    <xdr:ext cx="762000" cy="259045"/>
    <xdr:sp macro="" textlink="">
      <xdr:nvSpPr>
        <xdr:cNvPr id="310" name="補助費等最大値テキスト">
          <a:extLst>
            <a:ext uri="{FF2B5EF4-FFF2-40B4-BE49-F238E27FC236}">
              <a16:creationId xmlns:a16="http://schemas.microsoft.com/office/drawing/2014/main" id="{00000000-0008-0000-0400-000036010000}"/>
            </a:ext>
          </a:extLst>
        </xdr:cNvPr>
        <xdr:cNvSpPr txBox="1"/>
      </xdr:nvSpPr>
      <xdr:spPr>
        <a:xfrm>
          <a:off x="16598900" y="5556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155575</xdr:rowOff>
    </xdr:from>
    <xdr:to>
      <xdr:col>82</xdr:col>
      <xdr:colOff>196850</xdr:colOff>
      <xdr:row>33</xdr:row>
      <xdr:rowOff>155575</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5813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6985</xdr:rowOff>
    </xdr:from>
    <xdr:to>
      <xdr:col>82</xdr:col>
      <xdr:colOff>107950</xdr:colOff>
      <xdr:row>35</xdr:row>
      <xdr:rowOff>29845</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5671800" y="5836285"/>
          <a:ext cx="838200" cy="194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71137</xdr:rowOff>
    </xdr:from>
    <xdr:ext cx="762000" cy="259045"/>
    <xdr:sp macro="" textlink="">
      <xdr:nvSpPr>
        <xdr:cNvPr id="313" name="補助費等平均値テキスト">
          <a:extLst>
            <a:ext uri="{FF2B5EF4-FFF2-40B4-BE49-F238E27FC236}">
              <a16:creationId xmlns:a16="http://schemas.microsoft.com/office/drawing/2014/main" id="{00000000-0008-0000-0400-000039010000}"/>
            </a:ext>
          </a:extLst>
        </xdr:cNvPr>
        <xdr:cNvSpPr txBox="1"/>
      </xdr:nvSpPr>
      <xdr:spPr>
        <a:xfrm>
          <a:off x="16598900" y="6071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99060</xdr:rowOff>
    </xdr:from>
    <xdr:to>
      <xdr:col>82</xdr:col>
      <xdr:colOff>158750</xdr:colOff>
      <xdr:row>36</xdr:row>
      <xdr:rowOff>29210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64592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109855</xdr:rowOff>
    </xdr:from>
    <xdr:to>
      <xdr:col>78</xdr:col>
      <xdr:colOff>69850</xdr:colOff>
      <xdr:row>35</xdr:row>
      <xdr:rowOff>29845</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4782800" y="5939155"/>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36195</xdr:rowOff>
    </xdr:from>
    <xdr:to>
      <xdr:col>78</xdr:col>
      <xdr:colOff>120650</xdr:colOff>
      <xdr:row>35</xdr:row>
      <xdr:rowOff>137795</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5621000" y="603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122572</xdr:rowOff>
    </xdr:from>
    <xdr:ext cx="7366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290800" y="6123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109855</xdr:rowOff>
    </xdr:from>
    <xdr:to>
      <xdr:col>73</xdr:col>
      <xdr:colOff>180975</xdr:colOff>
      <xdr:row>34</xdr:row>
      <xdr:rowOff>167005</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893800" y="593915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36195</xdr:rowOff>
    </xdr:from>
    <xdr:to>
      <xdr:col>74</xdr:col>
      <xdr:colOff>31750</xdr:colOff>
      <xdr:row>35</xdr:row>
      <xdr:rowOff>137795</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4732000" y="603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122572</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401800" y="6123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92710</xdr:rowOff>
    </xdr:from>
    <xdr:to>
      <xdr:col>69</xdr:col>
      <xdr:colOff>92075</xdr:colOff>
      <xdr:row>34</xdr:row>
      <xdr:rowOff>167005</xdr:rowOff>
    </xdr:to>
    <xdr:cxnSp macro="">
      <xdr:nvCxnSpPr>
        <xdr:cNvPr id="321" name="直線コネクタ 320">
          <a:extLst>
            <a:ext uri="{FF2B5EF4-FFF2-40B4-BE49-F238E27FC236}">
              <a16:creationId xmlns:a16="http://schemas.microsoft.com/office/drawing/2014/main" id="{00000000-0008-0000-0400-000041010000}"/>
            </a:ext>
          </a:extLst>
        </xdr:cNvPr>
        <xdr:cNvCxnSpPr/>
      </xdr:nvCxnSpPr>
      <xdr:spPr>
        <a:xfrm>
          <a:off x="13004800" y="5750560"/>
          <a:ext cx="889000" cy="24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19050</xdr:rowOff>
    </xdr:from>
    <xdr:to>
      <xdr:col>69</xdr:col>
      <xdr:colOff>142875</xdr:colOff>
      <xdr:row>35</xdr:row>
      <xdr:rowOff>120650</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3843000" y="601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105427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512800" y="610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1905</xdr:rowOff>
    </xdr:from>
    <xdr:to>
      <xdr:col>65</xdr:col>
      <xdr:colOff>53975</xdr:colOff>
      <xdr:row>35</xdr:row>
      <xdr:rowOff>103505</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2954000" y="6002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88282</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623800" y="6089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127635</xdr:rowOff>
    </xdr:from>
    <xdr:to>
      <xdr:col>82</xdr:col>
      <xdr:colOff>158750</xdr:colOff>
      <xdr:row>34</xdr:row>
      <xdr:rowOff>57785</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6459200" y="5785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36212</xdr:rowOff>
    </xdr:from>
    <xdr:ext cx="762000" cy="259045"/>
    <xdr:sp macro="" textlink="">
      <xdr:nvSpPr>
        <xdr:cNvPr id="332" name="補助費等該当値テキスト">
          <a:extLst>
            <a:ext uri="{FF2B5EF4-FFF2-40B4-BE49-F238E27FC236}">
              <a16:creationId xmlns:a16="http://schemas.microsoft.com/office/drawing/2014/main" id="{00000000-0008-0000-0400-00004C010000}"/>
            </a:ext>
          </a:extLst>
        </xdr:cNvPr>
        <xdr:cNvSpPr txBox="1"/>
      </xdr:nvSpPr>
      <xdr:spPr>
        <a:xfrm>
          <a:off x="16598900" y="5694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150495</xdr:rowOff>
    </xdr:from>
    <xdr:to>
      <xdr:col>78</xdr:col>
      <xdr:colOff>120650</xdr:colOff>
      <xdr:row>35</xdr:row>
      <xdr:rowOff>80645</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5621000" y="5979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90822</xdr:rowOff>
    </xdr:from>
    <xdr:ext cx="7366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5290800" y="57486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59055</xdr:rowOff>
    </xdr:from>
    <xdr:to>
      <xdr:col>74</xdr:col>
      <xdr:colOff>31750</xdr:colOff>
      <xdr:row>34</xdr:row>
      <xdr:rowOff>160655</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4732000" y="5888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170832</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4401800" y="5657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116205</xdr:rowOff>
    </xdr:from>
    <xdr:to>
      <xdr:col>69</xdr:col>
      <xdr:colOff>142875</xdr:colOff>
      <xdr:row>35</xdr:row>
      <xdr:rowOff>46355</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3843000" y="5945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56532</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3512800" y="571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41910</xdr:rowOff>
    </xdr:from>
    <xdr:to>
      <xdr:col>65</xdr:col>
      <xdr:colOff>53975</xdr:colOff>
      <xdr:row>33</xdr:row>
      <xdr:rowOff>143510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2954000" y="569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31</xdr:row>
      <xdr:rowOff>153687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2623800" y="546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公債費は、</a:t>
          </a:r>
          <a:r>
            <a:rPr kumimoji="1" lang="ja-JP" altLang="en-US" sz="1100">
              <a:solidFill>
                <a:schemeClr val="dk1"/>
              </a:solidFill>
              <a:effectLst/>
              <a:latin typeface="+mn-lt"/>
              <a:ea typeface="+mn-ea"/>
              <a:cs typeface="+mn-cs"/>
            </a:rPr>
            <a:t>昨年度とほぼ横ばいであるが、</a:t>
          </a:r>
          <a:r>
            <a:rPr kumimoji="1" lang="ja-JP" altLang="ja-JP" sz="1100">
              <a:solidFill>
                <a:schemeClr val="dk1"/>
              </a:solidFill>
              <a:effectLst/>
              <a:latin typeface="+mn-lt"/>
              <a:ea typeface="+mn-ea"/>
              <a:cs typeface="+mn-cs"/>
            </a:rPr>
            <a:t>辺地対策事業等の地方債借入の元利償還増加に伴って年々上昇傾向にあり、令和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年度も類似団体の平均を大幅に上回る水準となった。</a:t>
          </a:r>
          <a:br>
            <a:rPr kumimoji="1" lang="ja-JP" altLang="ja-JP" sz="1100">
              <a:solidFill>
                <a:schemeClr val="dk1"/>
              </a:solidFill>
              <a:effectLst/>
              <a:latin typeface="+mn-lt"/>
              <a:ea typeface="+mn-ea"/>
              <a:cs typeface="+mn-cs"/>
            </a:rPr>
          </a:b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a:t>
          </a:r>
          <a:r>
            <a:rPr kumimoji="1" lang="ja-JP" altLang="en-US" sz="1100">
              <a:solidFill>
                <a:schemeClr val="dk1"/>
              </a:solidFill>
              <a:effectLst/>
              <a:latin typeface="+mn-lt"/>
              <a:ea typeface="+mn-ea"/>
              <a:cs typeface="+mn-cs"/>
            </a:rPr>
            <a:t>令和元年度台風</a:t>
          </a:r>
          <a:r>
            <a:rPr kumimoji="1" lang="en-US" altLang="ja-JP" sz="1100">
              <a:solidFill>
                <a:schemeClr val="dk1"/>
              </a:solidFill>
              <a:effectLst/>
              <a:latin typeface="+mn-lt"/>
              <a:ea typeface="+mn-ea"/>
              <a:cs typeface="+mn-cs"/>
            </a:rPr>
            <a:t>19</a:t>
          </a:r>
          <a:r>
            <a:rPr kumimoji="1" lang="ja-JP" altLang="en-US" sz="1100">
              <a:solidFill>
                <a:schemeClr val="dk1"/>
              </a:solidFill>
              <a:effectLst/>
              <a:latin typeface="+mn-lt"/>
              <a:ea typeface="+mn-ea"/>
              <a:cs typeface="+mn-cs"/>
            </a:rPr>
            <a:t>号災害の償還が始まるため引き続き</a:t>
          </a:r>
          <a:r>
            <a:rPr kumimoji="1" lang="ja-JP" altLang="ja-JP" sz="1100">
              <a:solidFill>
                <a:schemeClr val="dk1"/>
              </a:solidFill>
              <a:effectLst/>
              <a:latin typeface="+mn-lt"/>
              <a:ea typeface="+mn-ea"/>
              <a:cs typeface="+mn-cs"/>
            </a:rPr>
            <a:t>増加傾向が続くことを見込んでいるため、計画的な償還に加え充当可能基金の活用も検討し、適正管理に努めていく。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a:extLst>
            <a:ext uri="{FF2B5EF4-FFF2-40B4-BE49-F238E27FC236}">
              <a16:creationId xmlns:a16="http://schemas.microsoft.com/office/drawing/2014/main" id="{00000000-0008-0000-0400-00006F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24130</xdr:rowOff>
    </xdr:from>
    <xdr:to>
      <xdr:col>24</xdr:col>
      <xdr:colOff>25400</xdr:colOff>
      <xdr:row>81</xdr:row>
      <xdr:rowOff>16511</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4826000" y="12539980"/>
          <a:ext cx="0" cy="1363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160038</xdr:rowOff>
    </xdr:from>
    <xdr:ext cx="762000" cy="259045"/>
    <xdr:sp macro="" textlink="">
      <xdr:nvSpPr>
        <xdr:cNvPr id="369" name="公債費最小値テキスト">
          <a:extLst>
            <a:ext uri="{FF2B5EF4-FFF2-40B4-BE49-F238E27FC236}">
              <a16:creationId xmlns:a16="http://schemas.microsoft.com/office/drawing/2014/main" id="{00000000-0008-0000-0400-000071010000}"/>
            </a:ext>
          </a:extLst>
        </xdr:cNvPr>
        <xdr:cNvSpPr txBox="1"/>
      </xdr:nvSpPr>
      <xdr:spPr>
        <a:xfrm>
          <a:off x="4914900" y="13876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16511</xdr:rowOff>
    </xdr:from>
    <xdr:to>
      <xdr:col>24</xdr:col>
      <xdr:colOff>114300</xdr:colOff>
      <xdr:row>81</xdr:row>
      <xdr:rowOff>16511</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3903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110507</xdr:rowOff>
    </xdr:from>
    <xdr:ext cx="762000" cy="259045"/>
    <xdr:sp macro="" textlink="">
      <xdr:nvSpPr>
        <xdr:cNvPr id="371" name="公債費最大値テキスト">
          <a:extLst>
            <a:ext uri="{FF2B5EF4-FFF2-40B4-BE49-F238E27FC236}">
              <a16:creationId xmlns:a16="http://schemas.microsoft.com/office/drawing/2014/main" id="{00000000-0008-0000-0400-000073010000}"/>
            </a:ext>
          </a:extLst>
        </xdr:cNvPr>
        <xdr:cNvSpPr txBox="1"/>
      </xdr:nvSpPr>
      <xdr:spPr>
        <a:xfrm>
          <a:off x="4914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24130</xdr:rowOff>
    </xdr:from>
    <xdr:to>
      <xdr:col>24</xdr:col>
      <xdr:colOff>114300</xdr:colOff>
      <xdr:row>73</xdr:row>
      <xdr:rowOff>24130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4737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77470</xdr:rowOff>
    </xdr:from>
    <xdr:to>
      <xdr:col>24</xdr:col>
      <xdr:colOff>25400</xdr:colOff>
      <xdr:row>79</xdr:row>
      <xdr:rowOff>115570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3987800" y="136220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58438</xdr:rowOff>
    </xdr:from>
    <xdr:ext cx="762000" cy="259045"/>
    <xdr:sp macro="" textlink="">
      <xdr:nvSpPr>
        <xdr:cNvPr id="374" name="公債費平均値テキスト">
          <a:extLst>
            <a:ext uri="{FF2B5EF4-FFF2-40B4-BE49-F238E27FC236}">
              <a16:creationId xmlns:a16="http://schemas.microsoft.com/office/drawing/2014/main" id="{00000000-0008-0000-0400-000076010000}"/>
            </a:ext>
          </a:extLst>
        </xdr:cNvPr>
        <xdr:cNvSpPr txBox="1"/>
      </xdr:nvSpPr>
      <xdr:spPr>
        <a:xfrm>
          <a:off x="4914900" y="13088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41911</xdr:rowOff>
    </xdr:from>
    <xdr:to>
      <xdr:col>24</xdr:col>
      <xdr:colOff>76200</xdr:colOff>
      <xdr:row>77</xdr:row>
      <xdr:rowOff>143511</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47752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92711</xdr:rowOff>
    </xdr:from>
    <xdr:to>
      <xdr:col>19</xdr:col>
      <xdr:colOff>187325</xdr:colOff>
      <xdr:row>79</xdr:row>
      <xdr:rowOff>115570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3098800" y="136372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80011</xdr:rowOff>
    </xdr:from>
    <xdr:to>
      <xdr:col>20</xdr:col>
      <xdr:colOff>38100</xdr:colOff>
      <xdr:row>78</xdr:row>
      <xdr:rowOff>10161</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937000" y="132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20338</xdr:rowOff>
    </xdr:from>
    <xdr:ext cx="7366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606800" y="13050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54611</xdr:rowOff>
    </xdr:from>
    <xdr:to>
      <xdr:col>15</xdr:col>
      <xdr:colOff>98425</xdr:colOff>
      <xdr:row>79</xdr:row>
      <xdr:rowOff>92711</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a:off x="2209800" y="1359916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64770</xdr:rowOff>
    </xdr:from>
    <xdr:to>
      <xdr:col>15</xdr:col>
      <xdr:colOff>149225</xdr:colOff>
      <xdr:row>77</xdr:row>
      <xdr:rowOff>166370</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3048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5097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717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1270</xdr:rowOff>
    </xdr:from>
    <xdr:to>
      <xdr:col>11</xdr:col>
      <xdr:colOff>9525</xdr:colOff>
      <xdr:row>79</xdr:row>
      <xdr:rowOff>54611</xdr:rowOff>
    </xdr:to>
    <xdr:cxnSp macro="">
      <xdr:nvCxnSpPr>
        <xdr:cNvPr id="382" name="直線コネクタ 381">
          <a:extLst>
            <a:ext uri="{FF2B5EF4-FFF2-40B4-BE49-F238E27FC236}">
              <a16:creationId xmlns:a16="http://schemas.microsoft.com/office/drawing/2014/main" id="{00000000-0008-0000-0400-00007E010000}"/>
            </a:ext>
          </a:extLst>
        </xdr:cNvPr>
        <xdr:cNvCxnSpPr/>
      </xdr:nvCxnSpPr>
      <xdr:spPr>
        <a:xfrm>
          <a:off x="1320800" y="13545820"/>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87630</xdr:rowOff>
    </xdr:from>
    <xdr:to>
      <xdr:col>11</xdr:col>
      <xdr:colOff>60325</xdr:colOff>
      <xdr:row>78</xdr:row>
      <xdr:rowOff>17780</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2159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27957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125730</xdr:rowOff>
    </xdr:from>
    <xdr:to>
      <xdr:col>6</xdr:col>
      <xdr:colOff>171450</xdr:colOff>
      <xdr:row>78</xdr:row>
      <xdr:rowOff>55880</xdr:rowOff>
    </xdr:to>
    <xdr:sp macro="" textlink="">
      <xdr:nvSpPr>
        <xdr:cNvPr id="385" name="フローチャート: 判断 384">
          <a:extLst>
            <a:ext uri="{FF2B5EF4-FFF2-40B4-BE49-F238E27FC236}">
              <a16:creationId xmlns:a16="http://schemas.microsoft.com/office/drawing/2014/main" id="{00000000-0008-0000-0400-000081010000}"/>
            </a:ext>
          </a:extLst>
        </xdr:cNvPr>
        <xdr:cNvSpPr/>
      </xdr:nvSpPr>
      <xdr:spPr>
        <a:xfrm>
          <a:off x="1270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66057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309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26670</xdr:rowOff>
    </xdr:from>
    <xdr:to>
      <xdr:col>24</xdr:col>
      <xdr:colOff>76200</xdr:colOff>
      <xdr:row>79</xdr:row>
      <xdr:rowOff>128270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4775200" y="1357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170197</xdr:rowOff>
    </xdr:from>
    <xdr:ext cx="762000" cy="259045"/>
    <xdr:sp macro="" textlink="">
      <xdr:nvSpPr>
        <xdr:cNvPr id="393" name="公債費該当値テキスト">
          <a:extLst>
            <a:ext uri="{FF2B5EF4-FFF2-40B4-BE49-F238E27FC236}">
              <a16:creationId xmlns:a16="http://schemas.microsoft.com/office/drawing/2014/main" id="{00000000-0008-0000-0400-000089010000}"/>
            </a:ext>
          </a:extLst>
        </xdr:cNvPr>
        <xdr:cNvSpPr txBox="1"/>
      </xdr:nvSpPr>
      <xdr:spPr>
        <a:xfrm>
          <a:off x="4914900" y="1354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64770</xdr:rowOff>
    </xdr:from>
    <xdr:to>
      <xdr:col>20</xdr:col>
      <xdr:colOff>38100</xdr:colOff>
      <xdr:row>79</xdr:row>
      <xdr:rowOff>166370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937000" y="1360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151147</xdr:rowOff>
    </xdr:from>
    <xdr:ext cx="7366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3606800" y="13695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41911</xdr:rowOff>
    </xdr:from>
    <xdr:to>
      <xdr:col>15</xdr:col>
      <xdr:colOff>149225</xdr:colOff>
      <xdr:row>79</xdr:row>
      <xdr:rowOff>143511</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30480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128288</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27178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3811</xdr:rowOff>
    </xdr:from>
    <xdr:to>
      <xdr:col>11</xdr:col>
      <xdr:colOff>60325</xdr:colOff>
      <xdr:row>79</xdr:row>
      <xdr:rowOff>105411</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2159000" y="1354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90188</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828800" y="13634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121920</xdr:rowOff>
    </xdr:from>
    <xdr:to>
      <xdr:col>6</xdr:col>
      <xdr:colOff>171450</xdr:colOff>
      <xdr:row>79</xdr:row>
      <xdr:rowOff>52070</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1270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36847</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9398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公債費以外の経費についても、平成</a:t>
          </a:r>
          <a:r>
            <a:rPr kumimoji="1" lang="en-US" altLang="ja-JP" sz="1100">
              <a:solidFill>
                <a:sysClr val="windowText" lastClr="000000"/>
              </a:solidFill>
              <a:effectLst/>
              <a:latin typeface="+mn-lt"/>
              <a:ea typeface="+mn-ea"/>
              <a:cs typeface="+mn-cs"/>
            </a:rPr>
            <a:t>29</a:t>
          </a:r>
          <a:r>
            <a:rPr kumimoji="1" lang="ja-JP" altLang="ja-JP" sz="1100">
              <a:solidFill>
                <a:sysClr val="windowText" lastClr="000000"/>
              </a:solidFill>
              <a:effectLst/>
              <a:latin typeface="+mn-lt"/>
              <a:ea typeface="+mn-ea"/>
              <a:cs typeface="+mn-cs"/>
            </a:rPr>
            <a:t>年度以降横ばいで推移して</a:t>
          </a:r>
          <a:r>
            <a:rPr kumimoji="1" lang="ja-JP" altLang="en-US" sz="1100">
              <a:solidFill>
                <a:sysClr val="windowText" lastClr="000000"/>
              </a:solidFill>
              <a:effectLst/>
              <a:latin typeface="+mn-lt"/>
              <a:ea typeface="+mn-ea"/>
              <a:cs typeface="+mn-cs"/>
            </a:rPr>
            <a:t>きたが令和</a:t>
          </a:r>
          <a:r>
            <a:rPr kumimoji="1" lang="en-US" altLang="ja-JP" sz="1100">
              <a:solidFill>
                <a:sysClr val="windowText" lastClr="000000"/>
              </a:solidFill>
              <a:effectLst/>
              <a:latin typeface="+mn-lt"/>
              <a:ea typeface="+mn-ea"/>
              <a:cs typeface="+mn-cs"/>
            </a:rPr>
            <a:t>2</a:t>
          </a:r>
          <a:r>
            <a:rPr kumimoji="1" lang="ja-JP" altLang="en-US" sz="1100">
              <a:solidFill>
                <a:sysClr val="windowText" lastClr="000000"/>
              </a:solidFill>
              <a:effectLst/>
              <a:latin typeface="+mn-lt"/>
              <a:ea typeface="+mn-ea"/>
              <a:cs typeface="+mn-cs"/>
            </a:rPr>
            <a:t>年度においては人件費及び補助費等の減少が大きく</a:t>
          </a:r>
          <a:r>
            <a:rPr kumimoji="1" lang="ja-JP" altLang="ja-JP" sz="1100">
              <a:solidFill>
                <a:sysClr val="windowText" lastClr="000000"/>
              </a:solidFill>
              <a:effectLst/>
              <a:latin typeface="+mn-lt"/>
              <a:ea typeface="+mn-ea"/>
              <a:cs typeface="+mn-cs"/>
            </a:rPr>
            <a:t>、類似団体平均及び福島県平均をともに</a:t>
          </a:r>
          <a:r>
            <a:rPr kumimoji="1" lang="ja-JP" altLang="en-US" sz="1100">
              <a:solidFill>
                <a:sysClr val="windowText" lastClr="000000"/>
              </a:solidFill>
              <a:effectLst/>
              <a:latin typeface="+mn-lt"/>
              <a:ea typeface="+mn-ea"/>
              <a:cs typeface="+mn-cs"/>
            </a:rPr>
            <a:t>大きく</a:t>
          </a:r>
          <a:r>
            <a:rPr kumimoji="1" lang="ja-JP" altLang="ja-JP" sz="1100">
              <a:solidFill>
                <a:sysClr val="windowText" lastClr="000000"/>
              </a:solidFill>
              <a:effectLst/>
              <a:latin typeface="+mn-lt"/>
              <a:ea typeface="+mn-ea"/>
              <a:cs typeface="+mn-cs"/>
            </a:rPr>
            <a:t>下回る結果となった。</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しかし、これは一時的な要因であり、</a:t>
          </a:r>
          <a:r>
            <a:rPr kumimoji="1" lang="ja-JP" altLang="ja-JP" sz="1100">
              <a:solidFill>
                <a:sysClr val="windowText" lastClr="000000"/>
              </a:solidFill>
              <a:effectLst/>
              <a:latin typeface="+mn-lt"/>
              <a:ea typeface="+mn-ea"/>
              <a:cs typeface="+mn-cs"/>
            </a:rPr>
            <a:t>今後も事業の効果を検証しながら、すべての事業の経費節減に努め、さらなる適正化、合理化を図っていく。</a:t>
          </a:r>
          <a:endParaRPr lang="ja-JP" altLang="ja-JP" sz="1400">
            <a:solidFill>
              <a:sysClr val="windowText" lastClr="000000"/>
            </a:solidFill>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a:extLst>
            <a:ext uri="{FF2B5EF4-FFF2-40B4-BE49-F238E27FC236}">
              <a16:creationId xmlns:a16="http://schemas.microsoft.com/office/drawing/2014/main" id="{00000000-0008-0000-0400-0000AA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147574</xdr:rowOff>
    </xdr:from>
    <xdr:to>
      <xdr:col>82</xdr:col>
      <xdr:colOff>107950</xdr:colOff>
      <xdr:row>80</xdr:row>
      <xdr:rowOff>127000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6510000" y="12663424"/>
          <a:ext cx="0"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99077</xdr:rowOff>
    </xdr:from>
    <xdr:ext cx="762000" cy="259045"/>
    <xdr:sp macro="" textlink="">
      <xdr:nvSpPr>
        <xdr:cNvPr id="428" name="公債費以外最小値テキスト">
          <a:extLst>
            <a:ext uri="{FF2B5EF4-FFF2-40B4-BE49-F238E27FC236}">
              <a16:creationId xmlns:a16="http://schemas.microsoft.com/office/drawing/2014/main" id="{00000000-0008-0000-0400-0000AC010000}"/>
            </a:ext>
          </a:extLst>
        </xdr:cNvPr>
        <xdr:cNvSpPr txBox="1"/>
      </xdr:nvSpPr>
      <xdr:spPr>
        <a:xfrm>
          <a:off x="16598900" y="1381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127000</xdr:rowOff>
    </xdr:from>
    <xdr:to>
      <xdr:col>82</xdr:col>
      <xdr:colOff>196850</xdr:colOff>
      <xdr:row>80</xdr:row>
      <xdr:rowOff>127000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384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62501</xdr:rowOff>
    </xdr:from>
    <xdr:ext cx="762000" cy="259045"/>
    <xdr:sp macro="" textlink="">
      <xdr:nvSpPr>
        <xdr:cNvPr id="430" name="公債費以外最大値テキスト">
          <a:extLst>
            <a:ext uri="{FF2B5EF4-FFF2-40B4-BE49-F238E27FC236}">
              <a16:creationId xmlns:a16="http://schemas.microsoft.com/office/drawing/2014/main" id="{00000000-0008-0000-0400-0000AE010000}"/>
            </a:ext>
          </a:extLst>
        </xdr:cNvPr>
        <xdr:cNvSpPr txBox="1"/>
      </xdr:nvSpPr>
      <xdr:spPr>
        <a:xfrm>
          <a:off x="16598900" y="12406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147574</xdr:rowOff>
    </xdr:from>
    <xdr:to>
      <xdr:col>82</xdr:col>
      <xdr:colOff>196850</xdr:colOff>
      <xdr:row>73</xdr:row>
      <xdr:rowOff>147574</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6421100" y="1266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12700</xdr:rowOff>
    </xdr:from>
    <xdr:to>
      <xdr:col>82</xdr:col>
      <xdr:colOff>107950</xdr:colOff>
      <xdr:row>75</xdr:row>
      <xdr:rowOff>170435</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5671800" y="12700000"/>
          <a:ext cx="838200" cy="329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48277</xdr:rowOff>
    </xdr:from>
    <xdr:ext cx="762000" cy="259045"/>
    <xdr:sp macro="" textlink="">
      <xdr:nvSpPr>
        <xdr:cNvPr id="433" name="公債費以外平均値テキスト">
          <a:extLst>
            <a:ext uri="{FF2B5EF4-FFF2-40B4-BE49-F238E27FC236}">
              <a16:creationId xmlns:a16="http://schemas.microsoft.com/office/drawing/2014/main" id="{00000000-0008-0000-0400-0000B1010000}"/>
            </a:ext>
          </a:extLst>
        </xdr:cNvPr>
        <xdr:cNvSpPr txBox="1"/>
      </xdr:nvSpPr>
      <xdr:spPr>
        <a:xfrm>
          <a:off x="16598900" y="13078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76200</xdr:rowOff>
    </xdr:from>
    <xdr:to>
      <xdr:col>82</xdr:col>
      <xdr:colOff>158750</xdr:colOff>
      <xdr:row>77</xdr:row>
      <xdr:rowOff>6350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64592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170435</xdr:rowOff>
    </xdr:from>
    <xdr:to>
      <xdr:col>78</xdr:col>
      <xdr:colOff>69850</xdr:colOff>
      <xdr:row>75</xdr:row>
      <xdr:rowOff>170435</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4782800" y="130291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89915</xdr:rowOff>
    </xdr:from>
    <xdr:to>
      <xdr:col>78</xdr:col>
      <xdr:colOff>120650</xdr:colOff>
      <xdr:row>77</xdr:row>
      <xdr:rowOff>20065</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5621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4842</xdr:rowOff>
    </xdr:from>
    <xdr:ext cx="7366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290800" y="13206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170435</xdr:rowOff>
    </xdr:from>
    <xdr:to>
      <xdr:col>73</xdr:col>
      <xdr:colOff>180975</xdr:colOff>
      <xdr:row>76</xdr:row>
      <xdr:rowOff>8128</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flipV="1">
          <a:off x="13893800" y="13029185"/>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99061</xdr:rowOff>
    </xdr:from>
    <xdr:to>
      <xdr:col>74</xdr:col>
      <xdr:colOff>31750</xdr:colOff>
      <xdr:row>77</xdr:row>
      <xdr:rowOff>29211</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4732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13988</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401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24130</xdr:rowOff>
    </xdr:from>
    <xdr:to>
      <xdr:col>69</xdr:col>
      <xdr:colOff>92075</xdr:colOff>
      <xdr:row>76</xdr:row>
      <xdr:rowOff>8128</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a:off x="13004800" y="12882880"/>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48768</xdr:rowOff>
    </xdr:from>
    <xdr:to>
      <xdr:col>69</xdr:col>
      <xdr:colOff>142875</xdr:colOff>
      <xdr:row>76</xdr:row>
      <xdr:rowOff>150368</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38430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135145</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3165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147065</xdr:rowOff>
    </xdr:from>
    <xdr:to>
      <xdr:col>65</xdr:col>
      <xdr:colOff>53975</xdr:colOff>
      <xdr:row>76</xdr:row>
      <xdr:rowOff>77215</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2954000" y="130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61992</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3092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73</xdr:row>
      <xdr:rowOff>133350</xdr:rowOff>
    </xdr:from>
    <xdr:to>
      <xdr:col>82</xdr:col>
      <xdr:colOff>158750</xdr:colOff>
      <xdr:row>74</xdr:row>
      <xdr:rowOff>63500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6459200" y="1264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41927</xdr:rowOff>
    </xdr:from>
    <xdr:ext cx="762000" cy="259045"/>
    <xdr:sp macro="" textlink="">
      <xdr:nvSpPr>
        <xdr:cNvPr id="452" name="公債費以外該当値テキスト">
          <a:extLst>
            <a:ext uri="{FF2B5EF4-FFF2-40B4-BE49-F238E27FC236}">
              <a16:creationId xmlns:a16="http://schemas.microsoft.com/office/drawing/2014/main" id="{00000000-0008-0000-0400-0000C4010000}"/>
            </a:ext>
          </a:extLst>
        </xdr:cNvPr>
        <xdr:cNvSpPr txBox="1"/>
      </xdr:nvSpPr>
      <xdr:spPr>
        <a:xfrm>
          <a:off x="16598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119634</xdr:rowOff>
    </xdr:from>
    <xdr:to>
      <xdr:col>78</xdr:col>
      <xdr:colOff>120650</xdr:colOff>
      <xdr:row>76</xdr:row>
      <xdr:rowOff>49783</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5621000" y="129783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59961</xdr:rowOff>
    </xdr:from>
    <xdr:ext cx="7366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5290800" y="127472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119634</xdr:rowOff>
    </xdr:from>
    <xdr:to>
      <xdr:col>74</xdr:col>
      <xdr:colOff>31750</xdr:colOff>
      <xdr:row>76</xdr:row>
      <xdr:rowOff>49783</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4732000" y="129783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59961</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4401800" y="12747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128778</xdr:rowOff>
    </xdr:from>
    <xdr:to>
      <xdr:col>69</xdr:col>
      <xdr:colOff>142875</xdr:colOff>
      <xdr:row>76</xdr:row>
      <xdr:rowOff>58928</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3843000" y="1298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69105</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3512800" y="1275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144780</xdr:rowOff>
    </xdr:from>
    <xdr:to>
      <xdr:col>65</xdr:col>
      <xdr:colOff>53975</xdr:colOff>
      <xdr:row>75</xdr:row>
      <xdr:rowOff>74930</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29540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85107</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2623800" y="1260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福島県棚倉町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149639</xdr:rowOff>
    </xdr:from>
    <xdr:to>
      <xdr:col>29</xdr:col>
      <xdr:colOff>127000</xdr:colOff>
      <xdr:row>20</xdr:row>
      <xdr:rowOff>462</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083214"/>
          <a:ext cx="0" cy="139387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143989</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4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462</xdr:rowOff>
    </xdr:from>
    <xdr:to>
      <xdr:col>30</xdr:col>
      <xdr:colOff>25400</xdr:colOff>
      <xdr:row>20</xdr:row>
      <xdr:rowOff>462</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4770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64566</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2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149639</xdr:rowOff>
    </xdr:from>
    <xdr:to>
      <xdr:col>30</xdr:col>
      <xdr:colOff>25400</xdr:colOff>
      <xdr:row>11</xdr:row>
      <xdr:rowOff>149639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0832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50015</xdr:rowOff>
    </xdr:from>
    <xdr:to>
      <xdr:col>29</xdr:col>
      <xdr:colOff>127000</xdr:colOff>
      <xdr:row>18</xdr:row>
      <xdr:rowOff>59243</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003800" y="3183740"/>
          <a:ext cx="647700" cy="92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73471</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642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56944</xdr:rowOff>
    </xdr:from>
    <xdr:to>
      <xdr:col>29</xdr:col>
      <xdr:colOff>177800</xdr:colOff>
      <xdr:row>17</xdr:row>
      <xdr:rowOff>158544</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3019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50015</xdr:rowOff>
    </xdr:from>
    <xdr:to>
      <xdr:col>26</xdr:col>
      <xdr:colOff>50800</xdr:colOff>
      <xdr:row>18</xdr:row>
      <xdr:rowOff>89083</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183740"/>
          <a:ext cx="698500" cy="390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62057</xdr:rowOff>
    </xdr:from>
    <xdr:to>
      <xdr:col>26</xdr:col>
      <xdr:colOff>101600</xdr:colOff>
      <xdr:row>17</xdr:row>
      <xdr:rowOff>163657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30243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2384</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93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89083</xdr:rowOff>
    </xdr:from>
    <xdr:to>
      <xdr:col>22</xdr:col>
      <xdr:colOff>114300</xdr:colOff>
      <xdr:row>18</xdr:row>
      <xdr:rowOff>117064</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222808"/>
          <a:ext cx="698500" cy="279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85016</xdr:rowOff>
    </xdr:from>
    <xdr:to>
      <xdr:col>22</xdr:col>
      <xdr:colOff>165100</xdr:colOff>
      <xdr:row>18</xdr:row>
      <xdr:rowOff>15166</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0472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25343</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816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117064</xdr:rowOff>
    </xdr:from>
    <xdr:to>
      <xdr:col>18</xdr:col>
      <xdr:colOff>177800</xdr:colOff>
      <xdr:row>18</xdr:row>
      <xdr:rowOff>148534</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250789"/>
          <a:ext cx="698500" cy="314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100119</xdr:rowOff>
    </xdr:from>
    <xdr:to>
      <xdr:col>19</xdr:col>
      <xdr:colOff>38100</xdr:colOff>
      <xdr:row>18</xdr:row>
      <xdr:rowOff>30269</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62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40446</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831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114894</xdr:rowOff>
    </xdr:from>
    <xdr:to>
      <xdr:col>15</xdr:col>
      <xdr:colOff>101600</xdr:colOff>
      <xdr:row>18</xdr:row>
      <xdr:rowOff>45044</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77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55221</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846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8443</xdr:rowOff>
    </xdr:from>
    <xdr:to>
      <xdr:col>29</xdr:col>
      <xdr:colOff>177800</xdr:colOff>
      <xdr:row>18</xdr:row>
      <xdr:rowOff>110043</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1421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151970</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114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170665</xdr:rowOff>
    </xdr:from>
    <xdr:to>
      <xdr:col>26</xdr:col>
      <xdr:colOff>101600</xdr:colOff>
      <xdr:row>18</xdr:row>
      <xdr:rowOff>100815</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1329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85592</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219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38283</xdr:rowOff>
    </xdr:from>
    <xdr:to>
      <xdr:col>22</xdr:col>
      <xdr:colOff>165100</xdr:colOff>
      <xdr:row>18</xdr:row>
      <xdr:rowOff>139883</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1720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124660</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258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66264</xdr:rowOff>
    </xdr:from>
    <xdr:to>
      <xdr:col>19</xdr:col>
      <xdr:colOff>38100</xdr:colOff>
      <xdr:row>18</xdr:row>
      <xdr:rowOff>167863</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199989"/>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152640</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286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97734</xdr:rowOff>
    </xdr:from>
    <xdr:to>
      <xdr:col>15</xdr:col>
      <xdr:colOff>101600</xdr:colOff>
      <xdr:row>19</xdr:row>
      <xdr:rowOff>27884</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2314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12661</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317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76983</xdr:rowOff>
    </xdr:from>
    <xdr:to>
      <xdr:col>29</xdr:col>
      <xdr:colOff>127000</xdr:colOff>
      <xdr:row>37</xdr:row>
      <xdr:rowOff>145859</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6001533"/>
          <a:ext cx="0" cy="126902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117936</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242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145859</xdr:rowOff>
    </xdr:from>
    <xdr:to>
      <xdr:col>30</xdr:col>
      <xdr:colOff>25400</xdr:colOff>
      <xdr:row>37</xdr:row>
      <xdr:rowOff>145859</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2705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334810</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74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76983</xdr:rowOff>
    </xdr:from>
    <xdr:to>
      <xdr:col>30</xdr:col>
      <xdr:colOff>25400</xdr:colOff>
      <xdr:row>33</xdr:row>
      <xdr:rowOff>76983</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60015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80320</xdr:rowOff>
    </xdr:from>
    <xdr:to>
      <xdr:col>29</xdr:col>
      <xdr:colOff>127000</xdr:colOff>
      <xdr:row>35</xdr:row>
      <xdr:rowOff>95133</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003800" y="6690670"/>
          <a:ext cx="647700" cy="148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213463</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8238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241386</xdr:rowOff>
    </xdr:from>
    <xdr:to>
      <xdr:col>29</xdr:col>
      <xdr:colOff>177800</xdr:colOff>
      <xdr:row>36</xdr:row>
      <xdr:rowOff>86</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851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86035</xdr:rowOff>
    </xdr:from>
    <xdr:to>
      <xdr:col>26</xdr:col>
      <xdr:colOff>50800</xdr:colOff>
      <xdr:row>35</xdr:row>
      <xdr:rowOff>95133</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4305300" y="6696385"/>
          <a:ext cx="698500" cy="90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195690</xdr:rowOff>
    </xdr:from>
    <xdr:to>
      <xdr:col>26</xdr:col>
      <xdr:colOff>101600</xdr:colOff>
      <xdr:row>35</xdr:row>
      <xdr:rowOff>297290</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8060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282067</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89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86035</xdr:rowOff>
    </xdr:from>
    <xdr:to>
      <xdr:col>22</xdr:col>
      <xdr:colOff>114300</xdr:colOff>
      <xdr:row>35</xdr:row>
      <xdr:rowOff>215080</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3606800" y="6696385"/>
          <a:ext cx="698500" cy="1290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217977</xdr:rowOff>
    </xdr:from>
    <xdr:to>
      <xdr:col>22</xdr:col>
      <xdr:colOff>165100</xdr:colOff>
      <xdr:row>35</xdr:row>
      <xdr:rowOff>319577</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8283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304354</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914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215080</xdr:rowOff>
    </xdr:from>
    <xdr:to>
      <xdr:col>18</xdr:col>
      <xdr:colOff>177800</xdr:colOff>
      <xdr:row>35</xdr:row>
      <xdr:rowOff>289237</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2908300" y="6825430"/>
          <a:ext cx="698500" cy="741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207028</xdr:rowOff>
    </xdr:from>
    <xdr:to>
      <xdr:col>19</xdr:col>
      <xdr:colOff>38100</xdr:colOff>
      <xdr:row>35</xdr:row>
      <xdr:rowOff>308628</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817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293405</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903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212674</xdr:rowOff>
    </xdr:from>
    <xdr:to>
      <xdr:col>15</xdr:col>
      <xdr:colOff>101600</xdr:colOff>
      <xdr:row>35</xdr:row>
      <xdr:rowOff>314274</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823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324451</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591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29520</xdr:rowOff>
    </xdr:from>
    <xdr:to>
      <xdr:col>29</xdr:col>
      <xdr:colOff>177800</xdr:colOff>
      <xdr:row>35</xdr:row>
      <xdr:rowOff>131120</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66398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217497</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484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44333</xdr:rowOff>
    </xdr:from>
    <xdr:to>
      <xdr:col>26</xdr:col>
      <xdr:colOff>101600</xdr:colOff>
      <xdr:row>35</xdr:row>
      <xdr:rowOff>145933</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66546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156110</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64235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35235</xdr:rowOff>
    </xdr:from>
    <xdr:to>
      <xdr:col>22</xdr:col>
      <xdr:colOff>165100</xdr:colOff>
      <xdr:row>35</xdr:row>
      <xdr:rowOff>136835</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66455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147012</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6414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164280</xdr:rowOff>
    </xdr:from>
    <xdr:to>
      <xdr:col>19</xdr:col>
      <xdr:colOff>38100</xdr:colOff>
      <xdr:row>35</xdr:row>
      <xdr:rowOff>265880</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67746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276057</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6543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238437</xdr:rowOff>
    </xdr:from>
    <xdr:to>
      <xdr:col>15</xdr:col>
      <xdr:colOff>101600</xdr:colOff>
      <xdr:row>35</xdr:row>
      <xdr:rowOff>340037</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68487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324814</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6935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福島県棚倉町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13,751
13,636
159.93
10,248,474
9,840,849
387,243
4,454,497
5,761,235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76975</xdr:rowOff>
    </xdr:from>
    <xdr:to>
      <xdr:col>24</xdr:col>
      <xdr:colOff>62865</xdr:colOff>
      <xdr:row>39</xdr:row>
      <xdr:rowOff>87199</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20475"/>
          <a:ext cx="1270" cy="1553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91026</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77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87199</xdr:rowOff>
    </xdr:from>
    <xdr:to>
      <xdr:col>24</xdr:col>
      <xdr:colOff>152400</xdr:colOff>
      <xdr:row>39</xdr:row>
      <xdr:rowOff>87199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73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23652</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95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76975</xdr:rowOff>
    </xdr:from>
    <xdr:to>
      <xdr:col>24</xdr:col>
      <xdr:colOff>152400</xdr:colOff>
      <xdr:row>30</xdr:row>
      <xdr:rowOff>76975</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20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111608</xdr:rowOff>
    </xdr:from>
    <xdr:to>
      <xdr:col>24</xdr:col>
      <xdr:colOff>63500</xdr:colOff>
      <xdr:row>37</xdr:row>
      <xdr:rowOff>127089</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455258"/>
          <a:ext cx="838200" cy="15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35577</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363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12700</xdr:rowOff>
    </xdr:from>
    <xdr:to>
      <xdr:col>24</xdr:col>
      <xdr:colOff>114300</xdr:colOff>
      <xdr:row>36</xdr:row>
      <xdr:rowOff>114300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8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127089</xdr:rowOff>
    </xdr:from>
    <xdr:to>
      <xdr:col>19</xdr:col>
      <xdr:colOff>177800</xdr:colOff>
      <xdr:row>37</xdr:row>
      <xdr:rowOff>139205</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470739"/>
          <a:ext cx="889000" cy="12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138925</xdr:rowOff>
    </xdr:from>
    <xdr:to>
      <xdr:col>20</xdr:col>
      <xdr:colOff>38100</xdr:colOff>
      <xdr:row>37</xdr:row>
      <xdr:rowOff>69075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31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85602</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08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139205</xdr:rowOff>
    </xdr:from>
    <xdr:to>
      <xdr:col>15</xdr:col>
      <xdr:colOff>50800</xdr:colOff>
      <xdr:row>38</xdr:row>
      <xdr:rowOff>41389</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482855"/>
          <a:ext cx="889000" cy="73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157086</xdr:rowOff>
    </xdr:from>
    <xdr:to>
      <xdr:col>15</xdr:col>
      <xdr:colOff>101600</xdr:colOff>
      <xdr:row>37</xdr:row>
      <xdr:rowOff>87236</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29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103763</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104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41389</xdr:rowOff>
    </xdr:from>
    <xdr:to>
      <xdr:col>10</xdr:col>
      <xdr:colOff>114300</xdr:colOff>
      <xdr:row>38</xdr:row>
      <xdr:rowOff>67551</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556489"/>
          <a:ext cx="889000" cy="26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165913</xdr:rowOff>
    </xdr:from>
    <xdr:to>
      <xdr:col>10</xdr:col>
      <xdr:colOff>165100</xdr:colOff>
      <xdr:row>37</xdr:row>
      <xdr:rowOff>96063</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3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112590</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11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17145</xdr:rowOff>
    </xdr:from>
    <xdr:to>
      <xdr:col>6</xdr:col>
      <xdr:colOff>38100</xdr:colOff>
      <xdr:row>37</xdr:row>
      <xdr:rowOff>118745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6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135272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136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60808</xdr:rowOff>
    </xdr:from>
    <xdr:to>
      <xdr:col>24</xdr:col>
      <xdr:colOff>114300</xdr:colOff>
      <xdr:row>37</xdr:row>
      <xdr:rowOff>162407</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40445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39235</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382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76289</xdr:rowOff>
    </xdr:from>
    <xdr:to>
      <xdr:col>20</xdr:col>
      <xdr:colOff>38100</xdr:colOff>
      <xdr:row>38</xdr:row>
      <xdr:rowOff>6438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41993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169016</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51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88405</xdr:rowOff>
    </xdr:from>
    <xdr:to>
      <xdr:col>15</xdr:col>
      <xdr:colOff>101600</xdr:colOff>
      <xdr:row>38</xdr:row>
      <xdr:rowOff>18555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432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9682</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524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162039</xdr:rowOff>
    </xdr:from>
    <xdr:to>
      <xdr:col>10</xdr:col>
      <xdr:colOff>165100</xdr:colOff>
      <xdr:row>38</xdr:row>
      <xdr:rowOff>92189</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505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83316</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598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16751</xdr:rowOff>
    </xdr:from>
    <xdr:to>
      <xdr:col>6</xdr:col>
      <xdr:colOff>38100</xdr:colOff>
      <xdr:row>38</xdr:row>
      <xdr:rowOff>118351</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531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109478</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624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15132</xdr:rowOff>
    </xdr:from>
    <xdr:to>
      <xdr:col>24</xdr:col>
      <xdr:colOff>62865</xdr:colOff>
      <xdr:row>57</xdr:row>
      <xdr:rowOff>67485</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759082"/>
          <a:ext cx="1270" cy="10810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71312</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9843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67485</xdr:rowOff>
    </xdr:from>
    <xdr:to>
      <xdr:col>24</xdr:col>
      <xdr:colOff>152400</xdr:colOff>
      <xdr:row>57</xdr:row>
      <xdr:rowOff>67485</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9840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133259</xdr:rowOff>
    </xdr:from>
    <xdr:ext cx="599010"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534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15132</xdr:rowOff>
    </xdr:from>
    <xdr:to>
      <xdr:col>24</xdr:col>
      <xdr:colOff>152400</xdr:colOff>
      <xdr:row>51</xdr:row>
      <xdr:rowOff>15132</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759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162711</xdr:rowOff>
    </xdr:from>
    <xdr:to>
      <xdr:col>24</xdr:col>
      <xdr:colOff>63500</xdr:colOff>
      <xdr:row>56</xdr:row>
      <xdr:rowOff>81832</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3797300" y="9592461"/>
          <a:ext cx="838200" cy="90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168332</xdr:rowOff>
    </xdr:from>
    <xdr:ext cx="534377"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5980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18455</xdr:rowOff>
    </xdr:from>
    <xdr:to>
      <xdr:col>24</xdr:col>
      <xdr:colOff>114300</xdr:colOff>
      <xdr:row>56</xdr:row>
      <xdr:rowOff>120055</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6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81832</xdr:rowOff>
    </xdr:from>
    <xdr:to>
      <xdr:col>19</xdr:col>
      <xdr:colOff>177800</xdr:colOff>
      <xdr:row>56</xdr:row>
      <xdr:rowOff>132280</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2908300" y="9683032"/>
          <a:ext cx="889000" cy="50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156049</xdr:rowOff>
    </xdr:from>
    <xdr:to>
      <xdr:col>20</xdr:col>
      <xdr:colOff>38100</xdr:colOff>
      <xdr:row>56</xdr:row>
      <xdr:rowOff>86199</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58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102726</xdr:rowOff>
    </xdr:from>
    <xdr:ext cx="534377"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530111" y="9361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132280</xdr:rowOff>
    </xdr:from>
    <xdr:to>
      <xdr:col>15</xdr:col>
      <xdr:colOff>50800</xdr:colOff>
      <xdr:row>56</xdr:row>
      <xdr:rowOff>145035</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019300" y="9733480"/>
          <a:ext cx="889000" cy="12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39898</xdr:rowOff>
    </xdr:from>
    <xdr:to>
      <xdr:col>15</xdr:col>
      <xdr:colOff>101600</xdr:colOff>
      <xdr:row>56</xdr:row>
      <xdr:rowOff>141498</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64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158025</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41111" y="9416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136847</xdr:rowOff>
    </xdr:from>
    <xdr:to>
      <xdr:col>10</xdr:col>
      <xdr:colOff>114300</xdr:colOff>
      <xdr:row>56</xdr:row>
      <xdr:rowOff>145035</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1130300" y="9738047"/>
          <a:ext cx="889000" cy="8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41671</xdr:rowOff>
    </xdr:from>
    <xdr:to>
      <xdr:col>10</xdr:col>
      <xdr:colOff>165100</xdr:colOff>
      <xdr:row>56</xdr:row>
      <xdr:rowOff>143271</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642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159798</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52111" y="9418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32052</xdr:rowOff>
    </xdr:from>
    <xdr:to>
      <xdr:col>6</xdr:col>
      <xdr:colOff>38100</xdr:colOff>
      <xdr:row>56</xdr:row>
      <xdr:rowOff>133652</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63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150179</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63111" y="9408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111911</xdr:rowOff>
    </xdr:from>
    <xdr:to>
      <xdr:col>24</xdr:col>
      <xdr:colOff>114300</xdr:colOff>
      <xdr:row>56</xdr:row>
      <xdr:rowOff>42061</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54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134788</xdr:rowOff>
    </xdr:from>
    <xdr:ext cx="599010"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393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31032</xdr:rowOff>
    </xdr:from>
    <xdr:to>
      <xdr:col>20</xdr:col>
      <xdr:colOff>38100</xdr:colOff>
      <xdr:row>56</xdr:row>
      <xdr:rowOff>132632</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63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123759</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530111" y="9724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81480</xdr:rowOff>
    </xdr:from>
    <xdr:to>
      <xdr:col>15</xdr:col>
      <xdr:colOff>101600</xdr:colOff>
      <xdr:row>57</xdr:row>
      <xdr:rowOff>11630</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68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2757</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41111" y="9775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94235</xdr:rowOff>
    </xdr:from>
    <xdr:to>
      <xdr:col>10</xdr:col>
      <xdr:colOff>165100</xdr:colOff>
      <xdr:row>57</xdr:row>
      <xdr:rowOff>24385</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695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15512</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52111" y="9788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86047</xdr:rowOff>
    </xdr:from>
    <xdr:to>
      <xdr:col>6</xdr:col>
      <xdr:colOff>38100</xdr:colOff>
      <xdr:row>57</xdr:row>
      <xdr:rowOff>16197</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687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7324</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63111" y="9779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a:extLst>
            <a:ext uri="{FF2B5EF4-FFF2-40B4-BE49-F238E27FC236}">
              <a16:creationId xmlns:a16="http://schemas.microsoft.com/office/drawing/2014/main" id="{00000000-0008-0000-0600-0000A5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143289</xdr:rowOff>
    </xdr:from>
    <xdr:to>
      <xdr:col>24</xdr:col>
      <xdr:colOff>62865</xdr:colOff>
      <xdr:row>78</xdr:row>
      <xdr:rowOff>117686</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flipV="1">
          <a:off x="4633595" y="12316239"/>
          <a:ext cx="1270" cy="1174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121513</xdr:rowOff>
    </xdr:from>
    <xdr:ext cx="378565" cy="259045"/>
    <xdr:sp macro="" textlink="">
      <xdr:nvSpPr>
        <xdr:cNvPr id="167" name="維持補修費最小値テキスト">
          <a:extLst>
            <a:ext uri="{FF2B5EF4-FFF2-40B4-BE49-F238E27FC236}">
              <a16:creationId xmlns:a16="http://schemas.microsoft.com/office/drawing/2014/main" id="{00000000-0008-0000-0600-0000A7000000}"/>
            </a:ext>
          </a:extLst>
        </xdr:cNvPr>
        <xdr:cNvSpPr txBox="1"/>
      </xdr:nvSpPr>
      <xdr:spPr>
        <a:xfrm>
          <a:off x="4686300" y="134946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117686</xdr:rowOff>
    </xdr:from>
    <xdr:to>
      <xdr:col>24</xdr:col>
      <xdr:colOff>152400</xdr:colOff>
      <xdr:row>78</xdr:row>
      <xdr:rowOff>117686</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4546600" y="13490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89966</xdr:rowOff>
    </xdr:from>
    <xdr:ext cx="534377" cy="259045"/>
    <xdr:sp macro="" textlink="">
      <xdr:nvSpPr>
        <xdr:cNvPr id="169" name="維持補修費最大値テキスト">
          <a:extLst>
            <a:ext uri="{FF2B5EF4-FFF2-40B4-BE49-F238E27FC236}">
              <a16:creationId xmlns:a16="http://schemas.microsoft.com/office/drawing/2014/main" id="{00000000-0008-0000-0600-0000A9000000}"/>
            </a:ext>
          </a:extLst>
        </xdr:cNvPr>
        <xdr:cNvSpPr txBox="1"/>
      </xdr:nvSpPr>
      <xdr:spPr>
        <a:xfrm>
          <a:off x="4686300" y="12091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143289</xdr:rowOff>
    </xdr:from>
    <xdr:to>
      <xdr:col>24</xdr:col>
      <xdr:colOff>152400</xdr:colOff>
      <xdr:row>71</xdr:row>
      <xdr:rowOff>143289</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2316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90345</xdr:rowOff>
    </xdr:from>
    <xdr:to>
      <xdr:col>24</xdr:col>
      <xdr:colOff>63500</xdr:colOff>
      <xdr:row>78</xdr:row>
      <xdr:rowOff>94917</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3797300" y="13463445"/>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59748</xdr:rowOff>
    </xdr:from>
    <xdr:ext cx="469744" cy="259045"/>
    <xdr:sp macro="" textlink="">
      <xdr:nvSpPr>
        <xdr:cNvPr id="172" name="維持補修費平均値テキスト">
          <a:extLst>
            <a:ext uri="{FF2B5EF4-FFF2-40B4-BE49-F238E27FC236}">
              <a16:creationId xmlns:a16="http://schemas.microsoft.com/office/drawing/2014/main" id="{00000000-0008-0000-0600-0000AC000000}"/>
            </a:ext>
          </a:extLst>
        </xdr:cNvPr>
        <xdr:cNvSpPr txBox="1"/>
      </xdr:nvSpPr>
      <xdr:spPr>
        <a:xfrm>
          <a:off x="4686300" y="130899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36871</xdr:rowOff>
    </xdr:from>
    <xdr:to>
      <xdr:col>24</xdr:col>
      <xdr:colOff>114300</xdr:colOff>
      <xdr:row>77</xdr:row>
      <xdr:rowOff>138471</xdr:rowOff>
    </xdr:to>
    <xdr:sp macro="" textlink="">
      <xdr:nvSpPr>
        <xdr:cNvPr id="173" name="フローチャート: 判断 172">
          <a:extLst>
            <a:ext uri="{FF2B5EF4-FFF2-40B4-BE49-F238E27FC236}">
              <a16:creationId xmlns:a16="http://schemas.microsoft.com/office/drawing/2014/main" id="{00000000-0008-0000-0600-0000AD000000}"/>
            </a:ext>
          </a:extLst>
        </xdr:cNvPr>
        <xdr:cNvSpPr/>
      </xdr:nvSpPr>
      <xdr:spPr>
        <a:xfrm>
          <a:off x="4584700" y="13238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91511</xdr:rowOff>
    </xdr:from>
    <xdr:to>
      <xdr:col>19</xdr:col>
      <xdr:colOff>177800</xdr:colOff>
      <xdr:row>78</xdr:row>
      <xdr:rowOff>94917</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2908300" y="13464611"/>
          <a:ext cx="889000" cy="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120058</xdr:rowOff>
    </xdr:from>
    <xdr:to>
      <xdr:col>20</xdr:col>
      <xdr:colOff>38100</xdr:colOff>
      <xdr:row>78</xdr:row>
      <xdr:rowOff>50208</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3746500" y="13321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66735</xdr:rowOff>
    </xdr:from>
    <xdr:ext cx="469744" cy="259045"/>
    <xdr:sp macro="" textlink="">
      <xdr:nvSpPr>
        <xdr:cNvPr id="176" name="テキスト ボックス 175">
          <a:extLst>
            <a:ext uri="{FF2B5EF4-FFF2-40B4-BE49-F238E27FC236}">
              <a16:creationId xmlns:a16="http://schemas.microsoft.com/office/drawing/2014/main" id="{00000000-0008-0000-0600-0000B0000000}"/>
            </a:ext>
          </a:extLst>
        </xdr:cNvPr>
        <xdr:cNvSpPr txBox="1"/>
      </xdr:nvSpPr>
      <xdr:spPr>
        <a:xfrm>
          <a:off x="3562428" y="13096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78344</xdr:rowOff>
    </xdr:from>
    <xdr:to>
      <xdr:col>15</xdr:col>
      <xdr:colOff>50800</xdr:colOff>
      <xdr:row>78</xdr:row>
      <xdr:rowOff>91511</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019300" y="13451444"/>
          <a:ext cx="889000" cy="13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105885</xdr:rowOff>
    </xdr:from>
    <xdr:to>
      <xdr:col>15</xdr:col>
      <xdr:colOff>101600</xdr:colOff>
      <xdr:row>78</xdr:row>
      <xdr:rowOff>36035</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2857500" y="13307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52562</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2673428" y="13082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77544</xdr:rowOff>
    </xdr:from>
    <xdr:to>
      <xdr:col>10</xdr:col>
      <xdr:colOff>114300</xdr:colOff>
      <xdr:row>78</xdr:row>
      <xdr:rowOff>78344</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1130300" y="13450644"/>
          <a:ext cx="889000" cy="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61125</xdr:rowOff>
    </xdr:from>
    <xdr:to>
      <xdr:col>10</xdr:col>
      <xdr:colOff>165100</xdr:colOff>
      <xdr:row>77</xdr:row>
      <xdr:rowOff>162725</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1968500" y="1326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7802</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1784428" y="13038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92557</xdr:rowOff>
    </xdr:from>
    <xdr:to>
      <xdr:col>6</xdr:col>
      <xdr:colOff>38100</xdr:colOff>
      <xdr:row>78</xdr:row>
      <xdr:rowOff>22707</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079500" y="1329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39234</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895428" y="13069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39545</xdr:rowOff>
    </xdr:from>
    <xdr:to>
      <xdr:col>24</xdr:col>
      <xdr:colOff>114300</xdr:colOff>
      <xdr:row>78</xdr:row>
      <xdr:rowOff>141145</xdr:rowOff>
    </xdr:to>
    <xdr:sp macro="" textlink="">
      <xdr:nvSpPr>
        <xdr:cNvPr id="190" name="楕円 189">
          <a:extLst>
            <a:ext uri="{FF2B5EF4-FFF2-40B4-BE49-F238E27FC236}">
              <a16:creationId xmlns:a16="http://schemas.microsoft.com/office/drawing/2014/main" id="{00000000-0008-0000-0600-0000BE000000}"/>
            </a:ext>
          </a:extLst>
        </xdr:cNvPr>
        <xdr:cNvSpPr/>
      </xdr:nvSpPr>
      <xdr:spPr>
        <a:xfrm>
          <a:off x="4584700" y="13412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125922</xdr:rowOff>
    </xdr:from>
    <xdr:ext cx="469744" cy="259045"/>
    <xdr:sp macro="" textlink="">
      <xdr:nvSpPr>
        <xdr:cNvPr id="191" name="維持補修費該当値テキスト">
          <a:extLst>
            <a:ext uri="{FF2B5EF4-FFF2-40B4-BE49-F238E27FC236}">
              <a16:creationId xmlns:a16="http://schemas.microsoft.com/office/drawing/2014/main" id="{00000000-0008-0000-0600-0000BF000000}"/>
            </a:ext>
          </a:extLst>
        </xdr:cNvPr>
        <xdr:cNvSpPr txBox="1"/>
      </xdr:nvSpPr>
      <xdr:spPr>
        <a:xfrm>
          <a:off x="4686300" y="1332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44117</xdr:rowOff>
    </xdr:from>
    <xdr:to>
      <xdr:col>20</xdr:col>
      <xdr:colOff>38100</xdr:colOff>
      <xdr:row>78</xdr:row>
      <xdr:rowOff>145717</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3746500" y="13417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136844</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562428" y="13509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40711</xdr:rowOff>
    </xdr:from>
    <xdr:to>
      <xdr:col>15</xdr:col>
      <xdr:colOff>101600</xdr:colOff>
      <xdr:row>78</xdr:row>
      <xdr:rowOff>142311</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2857500" y="13413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133438</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673428" y="13506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27544</xdr:rowOff>
    </xdr:from>
    <xdr:to>
      <xdr:col>10</xdr:col>
      <xdr:colOff>165100</xdr:colOff>
      <xdr:row>78</xdr:row>
      <xdr:rowOff>129144</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1968500" y="13400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120271</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784428" y="13493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26744</xdr:rowOff>
    </xdr:from>
    <xdr:to>
      <xdr:col>6</xdr:col>
      <xdr:colOff>38100</xdr:colOff>
      <xdr:row>78</xdr:row>
      <xdr:rowOff>128344</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079500" y="1339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119471</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895428" y="13492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167760</xdr:rowOff>
    </xdr:from>
    <xdr:to>
      <xdr:col>24</xdr:col>
      <xdr:colOff>62865</xdr:colOff>
      <xdr:row>98</xdr:row>
      <xdr:rowOff>126022</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426810"/>
          <a:ext cx="1270" cy="1501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129849</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931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126022</xdr:rowOff>
    </xdr:from>
    <xdr:to>
      <xdr:col>24</xdr:col>
      <xdr:colOff>152400</xdr:colOff>
      <xdr:row>98</xdr:row>
      <xdr:rowOff>126022</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928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114437</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202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167760</xdr:rowOff>
    </xdr:from>
    <xdr:to>
      <xdr:col>24</xdr:col>
      <xdr:colOff>152400</xdr:colOff>
      <xdr:row>89</xdr:row>
      <xdr:rowOff>167760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426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122174</xdr:rowOff>
    </xdr:from>
    <xdr:to>
      <xdr:col>24</xdr:col>
      <xdr:colOff>63500</xdr:colOff>
      <xdr:row>96</xdr:row>
      <xdr:rowOff>136958</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3797300" y="16581374"/>
          <a:ext cx="838200" cy="14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56608</xdr:rowOff>
    </xdr:from>
    <xdr:ext cx="534377"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3443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33731</xdr:rowOff>
    </xdr:from>
    <xdr:to>
      <xdr:col>24</xdr:col>
      <xdr:colOff>114300</xdr:colOff>
      <xdr:row>96</xdr:row>
      <xdr:rowOff>135331</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49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122174</xdr:rowOff>
    </xdr:from>
    <xdr:to>
      <xdr:col>19</xdr:col>
      <xdr:colOff>177800</xdr:colOff>
      <xdr:row>96</xdr:row>
      <xdr:rowOff>125451</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908300" y="16581374"/>
          <a:ext cx="889000" cy="3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82823</xdr:rowOff>
    </xdr:from>
    <xdr:to>
      <xdr:col>20</xdr:col>
      <xdr:colOff>38100</xdr:colOff>
      <xdr:row>97</xdr:row>
      <xdr:rowOff>12973</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542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4100</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634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59386</xdr:rowOff>
    </xdr:from>
    <xdr:to>
      <xdr:col>15</xdr:col>
      <xdr:colOff>50800</xdr:colOff>
      <xdr:row>96</xdr:row>
      <xdr:rowOff>125451</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2019300" y="16518586"/>
          <a:ext cx="889000" cy="66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102236</xdr:rowOff>
    </xdr:from>
    <xdr:to>
      <xdr:col>15</xdr:col>
      <xdr:colOff>101600</xdr:colOff>
      <xdr:row>97</xdr:row>
      <xdr:rowOff>32386</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56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23513</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654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164560</xdr:rowOff>
    </xdr:from>
    <xdr:to>
      <xdr:col>10</xdr:col>
      <xdr:colOff>114300</xdr:colOff>
      <xdr:row>96</xdr:row>
      <xdr:rowOff>59386</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1130300" y="16452310"/>
          <a:ext cx="889000" cy="66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104102</xdr:rowOff>
    </xdr:from>
    <xdr:to>
      <xdr:col>10</xdr:col>
      <xdr:colOff>165100</xdr:colOff>
      <xdr:row>97</xdr:row>
      <xdr:rowOff>34252</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563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25379</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65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123856</xdr:rowOff>
    </xdr:from>
    <xdr:to>
      <xdr:col>6</xdr:col>
      <xdr:colOff>38100</xdr:colOff>
      <xdr:row>97</xdr:row>
      <xdr:rowOff>54006</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58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45133</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67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86158</xdr:rowOff>
    </xdr:from>
    <xdr:to>
      <xdr:col>24</xdr:col>
      <xdr:colOff>114300</xdr:colOff>
      <xdr:row>97</xdr:row>
      <xdr:rowOff>16308</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54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64585</xdr:rowOff>
    </xdr:from>
    <xdr:ext cx="534377"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6523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71374</xdr:rowOff>
    </xdr:from>
    <xdr:to>
      <xdr:col>20</xdr:col>
      <xdr:colOff>38100</xdr:colOff>
      <xdr:row>97</xdr:row>
      <xdr:rowOff>1524</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530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18051</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530111" y="16305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74651</xdr:rowOff>
    </xdr:from>
    <xdr:to>
      <xdr:col>15</xdr:col>
      <xdr:colOff>101600</xdr:colOff>
      <xdr:row>97</xdr:row>
      <xdr:rowOff>4801</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533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21328</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6309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8586</xdr:rowOff>
    </xdr:from>
    <xdr:to>
      <xdr:col>10</xdr:col>
      <xdr:colOff>165100</xdr:colOff>
      <xdr:row>96</xdr:row>
      <xdr:rowOff>110186</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467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126713</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624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113760</xdr:rowOff>
    </xdr:from>
    <xdr:to>
      <xdr:col>6</xdr:col>
      <xdr:colOff>38100</xdr:colOff>
      <xdr:row>96</xdr:row>
      <xdr:rowOff>43910</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40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60437</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6176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a:extLst>
            <a:ext uri="{FF2B5EF4-FFF2-40B4-BE49-F238E27FC236}">
              <a16:creationId xmlns:a16="http://schemas.microsoft.com/office/drawing/2014/main" id="{00000000-0008-0000-06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84187</xdr:rowOff>
    </xdr:from>
    <xdr:to>
      <xdr:col>54</xdr:col>
      <xdr:colOff>189865</xdr:colOff>
      <xdr:row>36</xdr:row>
      <xdr:rowOff>148766</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flipV="1">
          <a:off x="10475595" y="5227687"/>
          <a:ext cx="1270" cy="10932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152593</xdr:rowOff>
    </xdr:from>
    <xdr:ext cx="599010" cy="259045"/>
    <xdr:sp macro="" textlink="">
      <xdr:nvSpPr>
        <xdr:cNvPr id="280" name="補助費等最小値テキスト">
          <a:extLst>
            <a:ext uri="{FF2B5EF4-FFF2-40B4-BE49-F238E27FC236}">
              <a16:creationId xmlns:a16="http://schemas.microsoft.com/office/drawing/2014/main" id="{00000000-0008-0000-0600-000018010000}"/>
            </a:ext>
          </a:extLst>
        </xdr:cNvPr>
        <xdr:cNvSpPr txBox="1"/>
      </xdr:nvSpPr>
      <xdr:spPr>
        <a:xfrm>
          <a:off x="10528300" y="6324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148766</xdr:rowOff>
    </xdr:from>
    <xdr:to>
      <xdr:col>55</xdr:col>
      <xdr:colOff>88900</xdr:colOff>
      <xdr:row>36</xdr:row>
      <xdr:rowOff>148766</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10388600" y="6320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30864</xdr:rowOff>
    </xdr:from>
    <xdr:ext cx="599010" cy="259045"/>
    <xdr:sp macro="" textlink="">
      <xdr:nvSpPr>
        <xdr:cNvPr id="282" name="補助費等最大値テキスト">
          <a:extLst>
            <a:ext uri="{FF2B5EF4-FFF2-40B4-BE49-F238E27FC236}">
              <a16:creationId xmlns:a16="http://schemas.microsoft.com/office/drawing/2014/main" id="{00000000-0008-0000-0600-00001A010000}"/>
            </a:ext>
          </a:extLst>
        </xdr:cNvPr>
        <xdr:cNvSpPr txBox="1"/>
      </xdr:nvSpPr>
      <xdr:spPr>
        <a:xfrm>
          <a:off x="10528300" y="5002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84187</xdr:rowOff>
    </xdr:from>
    <xdr:to>
      <xdr:col>55</xdr:col>
      <xdr:colOff>88900</xdr:colOff>
      <xdr:row>30</xdr:row>
      <xdr:rowOff>84187</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5227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24147</xdr:rowOff>
    </xdr:from>
    <xdr:to>
      <xdr:col>55</xdr:col>
      <xdr:colOff>0</xdr:colOff>
      <xdr:row>37</xdr:row>
      <xdr:rowOff>119000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9639300" y="6196347"/>
          <a:ext cx="838200" cy="26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129404</xdr:rowOff>
    </xdr:from>
    <xdr:ext cx="599010" cy="259045"/>
    <xdr:sp macro="" textlink="">
      <xdr:nvSpPr>
        <xdr:cNvPr id="285" name="補助費等平均値テキスト">
          <a:extLst>
            <a:ext uri="{FF2B5EF4-FFF2-40B4-BE49-F238E27FC236}">
              <a16:creationId xmlns:a16="http://schemas.microsoft.com/office/drawing/2014/main" id="{00000000-0008-0000-0600-00001D010000}"/>
            </a:ext>
          </a:extLst>
        </xdr:cNvPr>
        <xdr:cNvSpPr txBox="1"/>
      </xdr:nvSpPr>
      <xdr:spPr>
        <a:xfrm>
          <a:off x="10528300" y="59587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106527</xdr:rowOff>
    </xdr:from>
    <xdr:to>
      <xdr:col>55</xdr:col>
      <xdr:colOff>50800</xdr:colOff>
      <xdr:row>36</xdr:row>
      <xdr:rowOff>36677</xdr:rowOff>
    </xdr:to>
    <xdr:sp macro="" textlink="">
      <xdr:nvSpPr>
        <xdr:cNvPr id="286" name="フローチャート: 判断 285">
          <a:extLst>
            <a:ext uri="{FF2B5EF4-FFF2-40B4-BE49-F238E27FC236}">
              <a16:creationId xmlns:a16="http://schemas.microsoft.com/office/drawing/2014/main" id="{00000000-0008-0000-0600-00001E010000}"/>
            </a:ext>
          </a:extLst>
        </xdr:cNvPr>
        <xdr:cNvSpPr/>
      </xdr:nvSpPr>
      <xdr:spPr>
        <a:xfrm>
          <a:off x="10426700" y="6107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119000</xdr:rowOff>
    </xdr:from>
    <xdr:to>
      <xdr:col>50</xdr:col>
      <xdr:colOff>114300</xdr:colOff>
      <xdr:row>37</xdr:row>
      <xdr:rowOff>143241</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8750300" y="6462650"/>
          <a:ext cx="889000" cy="24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46138</xdr:rowOff>
    </xdr:from>
    <xdr:to>
      <xdr:col>50</xdr:col>
      <xdr:colOff>165100</xdr:colOff>
      <xdr:row>37</xdr:row>
      <xdr:rowOff>147738</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9588500" y="6389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164265</xdr:rowOff>
    </xdr:from>
    <xdr:ext cx="534377"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9372111" y="6165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143241</xdr:rowOff>
    </xdr:from>
    <xdr:to>
      <xdr:col>45</xdr:col>
      <xdr:colOff>177800</xdr:colOff>
      <xdr:row>37</xdr:row>
      <xdr:rowOff>160007</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7861300" y="6486891"/>
          <a:ext cx="889000" cy="16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57026</xdr:rowOff>
    </xdr:from>
    <xdr:to>
      <xdr:col>46</xdr:col>
      <xdr:colOff>38100</xdr:colOff>
      <xdr:row>37</xdr:row>
      <xdr:rowOff>158626</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8699500" y="640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3703</xdr:rowOff>
    </xdr:from>
    <xdr:ext cx="534377" cy="259045"/>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8483111" y="6175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139959</xdr:rowOff>
    </xdr:from>
    <xdr:to>
      <xdr:col>41</xdr:col>
      <xdr:colOff>50800</xdr:colOff>
      <xdr:row>37</xdr:row>
      <xdr:rowOff>160007</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6972300" y="6483609"/>
          <a:ext cx="889000" cy="20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81512</xdr:rowOff>
    </xdr:from>
    <xdr:to>
      <xdr:col>41</xdr:col>
      <xdr:colOff>101600</xdr:colOff>
      <xdr:row>38</xdr:row>
      <xdr:rowOff>11661</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7810500" y="642516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28189</xdr:rowOff>
    </xdr:from>
    <xdr:ext cx="534377"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7594111" y="6200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78074</xdr:rowOff>
    </xdr:from>
    <xdr:to>
      <xdr:col>36</xdr:col>
      <xdr:colOff>165100</xdr:colOff>
      <xdr:row>38</xdr:row>
      <xdr:rowOff>8224</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6921500" y="6421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24751</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6705111" y="6196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144797</xdr:rowOff>
    </xdr:from>
    <xdr:to>
      <xdr:col>55</xdr:col>
      <xdr:colOff>50800</xdr:colOff>
      <xdr:row>36</xdr:row>
      <xdr:rowOff>74947</xdr:rowOff>
    </xdr:to>
    <xdr:sp macro="" textlink="">
      <xdr:nvSpPr>
        <xdr:cNvPr id="303" name="楕円 302">
          <a:extLst>
            <a:ext uri="{FF2B5EF4-FFF2-40B4-BE49-F238E27FC236}">
              <a16:creationId xmlns:a16="http://schemas.microsoft.com/office/drawing/2014/main" id="{00000000-0008-0000-0600-00002F010000}"/>
            </a:ext>
          </a:extLst>
        </xdr:cNvPr>
        <xdr:cNvSpPr/>
      </xdr:nvSpPr>
      <xdr:spPr>
        <a:xfrm>
          <a:off x="10426700" y="6145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84954</xdr:rowOff>
    </xdr:from>
    <xdr:ext cx="599010" cy="259045"/>
    <xdr:sp macro="" textlink="">
      <xdr:nvSpPr>
        <xdr:cNvPr id="304" name="補助費等該当値テキスト">
          <a:extLst>
            <a:ext uri="{FF2B5EF4-FFF2-40B4-BE49-F238E27FC236}">
              <a16:creationId xmlns:a16="http://schemas.microsoft.com/office/drawing/2014/main" id="{00000000-0008-0000-0600-000030010000}"/>
            </a:ext>
          </a:extLst>
        </xdr:cNvPr>
        <xdr:cNvSpPr txBox="1"/>
      </xdr:nvSpPr>
      <xdr:spPr>
        <a:xfrm>
          <a:off x="10528300" y="6085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68200</xdr:rowOff>
    </xdr:from>
    <xdr:to>
      <xdr:col>50</xdr:col>
      <xdr:colOff>165100</xdr:colOff>
      <xdr:row>37</xdr:row>
      <xdr:rowOff>169800</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9588500" y="641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160927</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372111" y="6504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92441</xdr:rowOff>
    </xdr:from>
    <xdr:to>
      <xdr:col>46</xdr:col>
      <xdr:colOff>38100</xdr:colOff>
      <xdr:row>38</xdr:row>
      <xdr:rowOff>22591</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8699500" y="6436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13718</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483111" y="6528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109207</xdr:rowOff>
    </xdr:from>
    <xdr:to>
      <xdr:col>41</xdr:col>
      <xdr:colOff>101600</xdr:colOff>
      <xdr:row>38</xdr:row>
      <xdr:rowOff>39357</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7810500" y="645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30484</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594111" y="6545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89159</xdr:rowOff>
    </xdr:from>
    <xdr:to>
      <xdr:col>36</xdr:col>
      <xdr:colOff>165100</xdr:colOff>
      <xdr:row>38</xdr:row>
      <xdr:rowOff>19309</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6921500" y="6432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10435</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05111" y="6525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6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6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3" name="直線コネクタ 322">
          <a:extLst>
            <a:ext uri="{FF2B5EF4-FFF2-40B4-BE49-F238E27FC236}">
              <a16:creationId xmlns:a16="http://schemas.microsoft.com/office/drawing/2014/main" id="{00000000-0008-0000-0600-000043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31441</xdr:rowOff>
    </xdr:from>
    <xdr:to>
      <xdr:col>54</xdr:col>
      <xdr:colOff>189865</xdr:colOff>
      <xdr:row>59</xdr:row>
      <xdr:rowOff>65131</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10475595" y="8775391"/>
          <a:ext cx="1270" cy="1405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68958</xdr:rowOff>
    </xdr:from>
    <xdr:ext cx="534377" cy="259045"/>
    <xdr:sp macro="" textlink="">
      <xdr:nvSpPr>
        <xdr:cNvPr id="339" name="普通建設事業費最小値テキスト">
          <a:extLst>
            <a:ext uri="{FF2B5EF4-FFF2-40B4-BE49-F238E27FC236}">
              <a16:creationId xmlns:a16="http://schemas.microsoft.com/office/drawing/2014/main" id="{00000000-0008-0000-0600-000053010000}"/>
            </a:ext>
          </a:extLst>
        </xdr:cNvPr>
        <xdr:cNvSpPr txBox="1"/>
      </xdr:nvSpPr>
      <xdr:spPr>
        <a:xfrm>
          <a:off x="10528300" y="10184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65131</xdr:rowOff>
    </xdr:from>
    <xdr:to>
      <xdr:col>55</xdr:col>
      <xdr:colOff>88900</xdr:colOff>
      <xdr:row>59</xdr:row>
      <xdr:rowOff>65131</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10180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149568</xdr:rowOff>
    </xdr:from>
    <xdr:ext cx="599010" cy="259045"/>
    <xdr:sp macro="" textlink="">
      <xdr:nvSpPr>
        <xdr:cNvPr id="341" name="普通建設事業費最大値テキスト">
          <a:extLst>
            <a:ext uri="{FF2B5EF4-FFF2-40B4-BE49-F238E27FC236}">
              <a16:creationId xmlns:a16="http://schemas.microsoft.com/office/drawing/2014/main" id="{00000000-0008-0000-0600-000055010000}"/>
            </a:ext>
          </a:extLst>
        </xdr:cNvPr>
        <xdr:cNvSpPr txBox="1"/>
      </xdr:nvSpPr>
      <xdr:spPr>
        <a:xfrm>
          <a:off x="10528300" y="8550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31441</xdr:rowOff>
    </xdr:from>
    <xdr:to>
      <xdr:col>55</xdr:col>
      <xdr:colOff>88900</xdr:colOff>
      <xdr:row>51</xdr:row>
      <xdr:rowOff>31441</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8775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84268</xdr:rowOff>
    </xdr:from>
    <xdr:to>
      <xdr:col>55</xdr:col>
      <xdr:colOff>0</xdr:colOff>
      <xdr:row>58</xdr:row>
      <xdr:rowOff>105253</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9639300" y="10028368"/>
          <a:ext cx="838200" cy="20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104279</xdr:rowOff>
    </xdr:from>
    <xdr:ext cx="534377" cy="259045"/>
    <xdr:sp macro="" textlink="">
      <xdr:nvSpPr>
        <xdr:cNvPr id="344" name="普通建設事業費平均値テキスト">
          <a:extLst>
            <a:ext uri="{FF2B5EF4-FFF2-40B4-BE49-F238E27FC236}">
              <a16:creationId xmlns:a16="http://schemas.microsoft.com/office/drawing/2014/main" id="{00000000-0008-0000-0600-000058010000}"/>
            </a:ext>
          </a:extLst>
        </xdr:cNvPr>
        <xdr:cNvSpPr txBox="1"/>
      </xdr:nvSpPr>
      <xdr:spPr>
        <a:xfrm>
          <a:off x="10528300" y="97054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81402</xdr:rowOff>
    </xdr:from>
    <xdr:to>
      <xdr:col>55</xdr:col>
      <xdr:colOff>50800</xdr:colOff>
      <xdr:row>58</xdr:row>
      <xdr:rowOff>11552</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10426700" y="985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105253</xdr:rowOff>
    </xdr:from>
    <xdr:to>
      <xdr:col>50</xdr:col>
      <xdr:colOff>114300</xdr:colOff>
      <xdr:row>58</xdr:row>
      <xdr:rowOff>126295</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8750300" y="10049353"/>
          <a:ext cx="889000" cy="21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85661</xdr:rowOff>
    </xdr:from>
    <xdr:to>
      <xdr:col>50</xdr:col>
      <xdr:colOff>165100</xdr:colOff>
      <xdr:row>58</xdr:row>
      <xdr:rowOff>15811</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9588500" y="985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32338</xdr:rowOff>
    </xdr:from>
    <xdr:ext cx="534377"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9372111" y="9633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35204</xdr:rowOff>
    </xdr:from>
    <xdr:to>
      <xdr:col>45</xdr:col>
      <xdr:colOff>177800</xdr:colOff>
      <xdr:row>58</xdr:row>
      <xdr:rowOff>126295</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7861300" y="9979304"/>
          <a:ext cx="889000" cy="91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37458</xdr:rowOff>
    </xdr:from>
    <xdr:to>
      <xdr:col>46</xdr:col>
      <xdr:colOff>38100</xdr:colOff>
      <xdr:row>57</xdr:row>
      <xdr:rowOff>139058</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8699500" y="9810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155585</xdr:rowOff>
    </xdr:from>
    <xdr:ext cx="59901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450795" y="9585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35204</xdr:rowOff>
    </xdr:from>
    <xdr:to>
      <xdr:col>41</xdr:col>
      <xdr:colOff>50800</xdr:colOff>
      <xdr:row>58</xdr:row>
      <xdr:rowOff>89627</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6972300" y="9979304"/>
          <a:ext cx="889000" cy="54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119947</xdr:rowOff>
    </xdr:from>
    <xdr:to>
      <xdr:col>41</xdr:col>
      <xdr:colOff>101600</xdr:colOff>
      <xdr:row>58</xdr:row>
      <xdr:rowOff>50097</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7810500" y="9892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66624</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594111" y="9667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133304</xdr:rowOff>
    </xdr:from>
    <xdr:to>
      <xdr:col>36</xdr:col>
      <xdr:colOff>165100</xdr:colOff>
      <xdr:row>58</xdr:row>
      <xdr:rowOff>63454</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6921500" y="9905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79981</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705111" y="9681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33468</xdr:rowOff>
    </xdr:from>
    <xdr:to>
      <xdr:col>55</xdr:col>
      <xdr:colOff>50800</xdr:colOff>
      <xdr:row>58</xdr:row>
      <xdr:rowOff>135068</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10426700" y="997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11895</xdr:rowOff>
    </xdr:from>
    <xdr:ext cx="534377" cy="259045"/>
    <xdr:sp macro="" textlink="">
      <xdr:nvSpPr>
        <xdr:cNvPr id="363" name="普通建設事業費該当値テキスト">
          <a:extLst>
            <a:ext uri="{FF2B5EF4-FFF2-40B4-BE49-F238E27FC236}">
              <a16:creationId xmlns:a16="http://schemas.microsoft.com/office/drawing/2014/main" id="{00000000-0008-0000-0600-00006B010000}"/>
            </a:ext>
          </a:extLst>
        </xdr:cNvPr>
        <xdr:cNvSpPr txBox="1"/>
      </xdr:nvSpPr>
      <xdr:spPr>
        <a:xfrm>
          <a:off x="10528300" y="9955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54453</xdr:rowOff>
    </xdr:from>
    <xdr:to>
      <xdr:col>50</xdr:col>
      <xdr:colOff>165100</xdr:colOff>
      <xdr:row>58</xdr:row>
      <xdr:rowOff>156053</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9588500" y="9998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147180</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372111" y="10091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75495</xdr:rowOff>
    </xdr:from>
    <xdr:to>
      <xdr:col>46</xdr:col>
      <xdr:colOff>38100</xdr:colOff>
      <xdr:row>59</xdr:row>
      <xdr:rowOff>5645</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8699500" y="1001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168222</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83111" y="10112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155854</xdr:rowOff>
    </xdr:from>
    <xdr:to>
      <xdr:col>41</xdr:col>
      <xdr:colOff>101600</xdr:colOff>
      <xdr:row>58</xdr:row>
      <xdr:rowOff>86004</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7810500" y="9928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77131</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94111" y="10021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38827</xdr:rowOff>
    </xdr:from>
    <xdr:to>
      <xdr:col>36</xdr:col>
      <xdr:colOff>165100</xdr:colOff>
      <xdr:row>58</xdr:row>
      <xdr:rowOff>140427</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6921500" y="9982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131554</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05111" y="10075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a:extLst>
            <a:ext uri="{FF2B5EF4-FFF2-40B4-BE49-F238E27FC236}">
              <a16:creationId xmlns:a16="http://schemas.microsoft.com/office/drawing/2014/main" id="{00000000-0008-0000-06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117339</xdr:rowOff>
    </xdr:from>
    <xdr:to>
      <xdr:col>54</xdr:col>
      <xdr:colOff>189865</xdr:colOff>
      <xdr:row>78</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flipV="1">
          <a:off x="10475595" y="12290289"/>
          <a:ext cx="1270" cy="1222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4" name="普通建設事業費 （ うち新規整備　）最小値テキスト">
          <a:extLst>
            <a:ext uri="{FF2B5EF4-FFF2-40B4-BE49-F238E27FC236}">
              <a16:creationId xmlns:a16="http://schemas.microsoft.com/office/drawing/2014/main" id="{00000000-0008-0000-0600-00008A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64016</xdr:rowOff>
    </xdr:from>
    <xdr:ext cx="599010" cy="259045"/>
    <xdr:sp macro="" textlink="">
      <xdr:nvSpPr>
        <xdr:cNvPr id="396" name="普通建設事業費 （ うち新規整備　）最大値テキスト">
          <a:extLst>
            <a:ext uri="{FF2B5EF4-FFF2-40B4-BE49-F238E27FC236}">
              <a16:creationId xmlns:a16="http://schemas.microsoft.com/office/drawing/2014/main" id="{00000000-0008-0000-0600-00008C010000}"/>
            </a:ext>
          </a:extLst>
        </xdr:cNvPr>
        <xdr:cNvSpPr txBox="1"/>
      </xdr:nvSpPr>
      <xdr:spPr>
        <a:xfrm>
          <a:off x="10528300" y="12065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117339</xdr:rowOff>
    </xdr:from>
    <xdr:to>
      <xdr:col>55</xdr:col>
      <xdr:colOff>88900</xdr:colOff>
      <xdr:row>71</xdr:row>
      <xdr:rowOff>117339</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2290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31668</xdr:rowOff>
    </xdr:from>
    <xdr:to>
      <xdr:col>55</xdr:col>
      <xdr:colOff>0</xdr:colOff>
      <xdr:row>78</xdr:row>
      <xdr:rowOff>39573</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9639300" y="13404768"/>
          <a:ext cx="838200" cy="7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144718</xdr:rowOff>
    </xdr:from>
    <xdr:ext cx="534377" cy="259045"/>
    <xdr:sp macro="" textlink="">
      <xdr:nvSpPr>
        <xdr:cNvPr id="399" name="普通建設事業費 （ うち新規整備　）平均値テキスト">
          <a:extLst>
            <a:ext uri="{FF2B5EF4-FFF2-40B4-BE49-F238E27FC236}">
              <a16:creationId xmlns:a16="http://schemas.microsoft.com/office/drawing/2014/main" id="{00000000-0008-0000-0600-00008F010000}"/>
            </a:ext>
          </a:extLst>
        </xdr:cNvPr>
        <xdr:cNvSpPr txBox="1"/>
      </xdr:nvSpPr>
      <xdr:spPr>
        <a:xfrm>
          <a:off x="10528300" y="131749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121841</xdr:rowOff>
    </xdr:from>
    <xdr:to>
      <xdr:col>55</xdr:col>
      <xdr:colOff>50800</xdr:colOff>
      <xdr:row>78</xdr:row>
      <xdr:rowOff>51991</xdr:rowOff>
    </xdr:to>
    <xdr:sp macro="" textlink="">
      <xdr:nvSpPr>
        <xdr:cNvPr id="400" name="フローチャート: 判断 399">
          <a:extLst>
            <a:ext uri="{FF2B5EF4-FFF2-40B4-BE49-F238E27FC236}">
              <a16:creationId xmlns:a16="http://schemas.microsoft.com/office/drawing/2014/main" id="{00000000-0008-0000-0600-000090010000}"/>
            </a:ext>
          </a:extLst>
        </xdr:cNvPr>
        <xdr:cNvSpPr/>
      </xdr:nvSpPr>
      <xdr:spPr>
        <a:xfrm>
          <a:off x="10426700" y="13323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39573</xdr:rowOff>
    </xdr:from>
    <xdr:to>
      <xdr:col>50</xdr:col>
      <xdr:colOff>114300</xdr:colOff>
      <xdr:row>78</xdr:row>
      <xdr:rowOff>88416</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8750300" y="13412673"/>
          <a:ext cx="889000" cy="48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118188</xdr:rowOff>
    </xdr:from>
    <xdr:to>
      <xdr:col>50</xdr:col>
      <xdr:colOff>165100</xdr:colOff>
      <xdr:row>78</xdr:row>
      <xdr:rowOff>48338</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9588500" y="1331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64865</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9372111" y="13095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81508</xdr:rowOff>
    </xdr:from>
    <xdr:to>
      <xdr:col>45</xdr:col>
      <xdr:colOff>177800</xdr:colOff>
      <xdr:row>78</xdr:row>
      <xdr:rowOff>88416</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7861300" y="13454608"/>
          <a:ext cx="889000" cy="6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111362</xdr:rowOff>
    </xdr:from>
    <xdr:to>
      <xdr:col>46</xdr:col>
      <xdr:colOff>38100</xdr:colOff>
      <xdr:row>78</xdr:row>
      <xdr:rowOff>41512</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8699500" y="1331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58039</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8483111" y="1308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81508</xdr:rowOff>
    </xdr:from>
    <xdr:to>
      <xdr:col>41</xdr:col>
      <xdr:colOff>50800</xdr:colOff>
      <xdr:row>78</xdr:row>
      <xdr:rowOff>109987</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6972300" y="13454608"/>
          <a:ext cx="889000" cy="28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153901</xdr:rowOff>
    </xdr:from>
    <xdr:to>
      <xdr:col>41</xdr:col>
      <xdr:colOff>101600</xdr:colOff>
      <xdr:row>78</xdr:row>
      <xdr:rowOff>84051</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7810500" y="1335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100578</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7594111" y="13130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144373</xdr:rowOff>
    </xdr:from>
    <xdr:to>
      <xdr:col>36</xdr:col>
      <xdr:colOff>165100</xdr:colOff>
      <xdr:row>78</xdr:row>
      <xdr:rowOff>74523</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6921500" y="13346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91050</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6705111" y="13121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152318</xdr:rowOff>
    </xdr:from>
    <xdr:to>
      <xdr:col>55</xdr:col>
      <xdr:colOff>50800</xdr:colOff>
      <xdr:row>78</xdr:row>
      <xdr:rowOff>82468</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10426700" y="13353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100268</xdr:rowOff>
    </xdr:from>
    <xdr:ext cx="534377" cy="259045"/>
    <xdr:sp macro="" textlink="">
      <xdr:nvSpPr>
        <xdr:cNvPr id="418" name="普通建設事業費 （ うち新規整備　）該当値テキスト">
          <a:extLst>
            <a:ext uri="{FF2B5EF4-FFF2-40B4-BE49-F238E27FC236}">
              <a16:creationId xmlns:a16="http://schemas.microsoft.com/office/drawing/2014/main" id="{00000000-0008-0000-0600-0000A2010000}"/>
            </a:ext>
          </a:extLst>
        </xdr:cNvPr>
        <xdr:cNvSpPr txBox="1"/>
      </xdr:nvSpPr>
      <xdr:spPr>
        <a:xfrm>
          <a:off x="10528300" y="13301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160223</xdr:rowOff>
    </xdr:from>
    <xdr:to>
      <xdr:col>50</xdr:col>
      <xdr:colOff>165100</xdr:colOff>
      <xdr:row>78</xdr:row>
      <xdr:rowOff>90373</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9588500" y="13361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81500</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372111" y="13454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37616</xdr:rowOff>
    </xdr:from>
    <xdr:to>
      <xdr:col>46</xdr:col>
      <xdr:colOff>38100</xdr:colOff>
      <xdr:row>78</xdr:row>
      <xdr:rowOff>139216</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8699500" y="13410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130343</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483111" y="13503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30708</xdr:rowOff>
    </xdr:from>
    <xdr:to>
      <xdr:col>41</xdr:col>
      <xdr:colOff>101600</xdr:colOff>
      <xdr:row>78</xdr:row>
      <xdr:rowOff>132308</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7810500" y="1340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123435</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594111" y="13496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59187</xdr:rowOff>
    </xdr:from>
    <xdr:to>
      <xdr:col>36</xdr:col>
      <xdr:colOff>165100</xdr:colOff>
      <xdr:row>78</xdr:row>
      <xdr:rowOff>160787</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6921500" y="13432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151914</xdr:rowOff>
    </xdr:from>
    <xdr:ext cx="469744"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37428" y="13525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普通建設事業費 （ うち更新整備　）グラフ枠">
          <a:extLst>
            <a:ext uri="{FF2B5EF4-FFF2-40B4-BE49-F238E27FC236}">
              <a16:creationId xmlns:a16="http://schemas.microsoft.com/office/drawing/2014/main" id="{00000000-0008-0000-0600-0000B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4471</xdr:rowOff>
    </xdr:from>
    <xdr:to>
      <xdr:col>54</xdr:col>
      <xdr:colOff>189865</xdr:colOff>
      <xdr:row>98</xdr:row>
      <xdr:rowOff>17924</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flipV="1">
          <a:off x="10475595" y="15606421"/>
          <a:ext cx="1270" cy="1213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21751</xdr:rowOff>
    </xdr:from>
    <xdr:ext cx="469744" cy="259045"/>
    <xdr:sp macro="" textlink="">
      <xdr:nvSpPr>
        <xdr:cNvPr id="447" name="普通建設事業費 （ うち更新整備　）最小値テキスト">
          <a:extLst>
            <a:ext uri="{FF2B5EF4-FFF2-40B4-BE49-F238E27FC236}">
              <a16:creationId xmlns:a16="http://schemas.microsoft.com/office/drawing/2014/main" id="{00000000-0008-0000-0600-0000BF010000}"/>
            </a:ext>
          </a:extLst>
        </xdr:cNvPr>
        <xdr:cNvSpPr txBox="1"/>
      </xdr:nvSpPr>
      <xdr:spPr>
        <a:xfrm>
          <a:off x="10528300" y="1682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17924</xdr:rowOff>
    </xdr:from>
    <xdr:to>
      <xdr:col>55</xdr:col>
      <xdr:colOff>88900</xdr:colOff>
      <xdr:row>98</xdr:row>
      <xdr:rowOff>17924</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10388600" y="16820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122598</xdr:rowOff>
    </xdr:from>
    <xdr:ext cx="599010" cy="259045"/>
    <xdr:sp macro="" textlink="">
      <xdr:nvSpPr>
        <xdr:cNvPr id="449" name="普通建設事業費 （ うち更新整備　）最大値テキスト">
          <a:extLst>
            <a:ext uri="{FF2B5EF4-FFF2-40B4-BE49-F238E27FC236}">
              <a16:creationId xmlns:a16="http://schemas.microsoft.com/office/drawing/2014/main" id="{00000000-0008-0000-0600-0000C1010000}"/>
            </a:ext>
          </a:extLst>
        </xdr:cNvPr>
        <xdr:cNvSpPr txBox="1"/>
      </xdr:nvSpPr>
      <xdr:spPr>
        <a:xfrm>
          <a:off x="10528300" y="15381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4471</xdr:rowOff>
    </xdr:from>
    <xdr:to>
      <xdr:col>55</xdr:col>
      <xdr:colOff>88900</xdr:colOff>
      <xdr:row>91</xdr:row>
      <xdr:rowOff>4471</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10388600" y="15606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68199</xdr:rowOff>
    </xdr:from>
    <xdr:to>
      <xdr:col>55</xdr:col>
      <xdr:colOff>0</xdr:colOff>
      <xdr:row>97</xdr:row>
      <xdr:rowOff>69509</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flipV="1">
          <a:off x="9639300" y="16698849"/>
          <a:ext cx="838200" cy="1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34738</xdr:rowOff>
    </xdr:from>
    <xdr:ext cx="534377" cy="259045"/>
    <xdr:sp macro="" textlink="">
      <xdr:nvSpPr>
        <xdr:cNvPr id="452" name="普通建設事業費 （ うち更新整備　）平均値テキスト">
          <a:extLst>
            <a:ext uri="{FF2B5EF4-FFF2-40B4-BE49-F238E27FC236}">
              <a16:creationId xmlns:a16="http://schemas.microsoft.com/office/drawing/2014/main" id="{00000000-0008-0000-0600-0000C4010000}"/>
            </a:ext>
          </a:extLst>
        </xdr:cNvPr>
        <xdr:cNvSpPr txBox="1"/>
      </xdr:nvSpPr>
      <xdr:spPr>
        <a:xfrm>
          <a:off x="10528300" y="163224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11861</xdr:rowOff>
    </xdr:from>
    <xdr:to>
      <xdr:col>55</xdr:col>
      <xdr:colOff>50800</xdr:colOff>
      <xdr:row>96</xdr:row>
      <xdr:rowOff>113461</xdr:rowOff>
    </xdr:to>
    <xdr:sp macro="" textlink="">
      <xdr:nvSpPr>
        <xdr:cNvPr id="453" name="フローチャート: 判断 452">
          <a:extLst>
            <a:ext uri="{FF2B5EF4-FFF2-40B4-BE49-F238E27FC236}">
              <a16:creationId xmlns:a16="http://schemas.microsoft.com/office/drawing/2014/main" id="{00000000-0008-0000-0600-0000C5010000}"/>
            </a:ext>
          </a:extLst>
        </xdr:cNvPr>
        <xdr:cNvSpPr/>
      </xdr:nvSpPr>
      <xdr:spPr>
        <a:xfrm>
          <a:off x="10426700" y="16471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32184</xdr:rowOff>
    </xdr:from>
    <xdr:to>
      <xdr:col>50</xdr:col>
      <xdr:colOff>114300</xdr:colOff>
      <xdr:row>97</xdr:row>
      <xdr:rowOff>69509</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8750300" y="16662834"/>
          <a:ext cx="889000" cy="37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23213</xdr:rowOff>
    </xdr:from>
    <xdr:to>
      <xdr:col>50</xdr:col>
      <xdr:colOff>165100</xdr:colOff>
      <xdr:row>96</xdr:row>
      <xdr:rowOff>124813</xdr:rowOff>
    </xdr:to>
    <xdr:sp macro="" textlink="">
      <xdr:nvSpPr>
        <xdr:cNvPr id="455" name="フローチャート: 判断 454">
          <a:extLst>
            <a:ext uri="{FF2B5EF4-FFF2-40B4-BE49-F238E27FC236}">
              <a16:creationId xmlns:a16="http://schemas.microsoft.com/office/drawing/2014/main" id="{00000000-0008-0000-0600-0000C7010000}"/>
            </a:ext>
          </a:extLst>
        </xdr:cNvPr>
        <xdr:cNvSpPr/>
      </xdr:nvSpPr>
      <xdr:spPr>
        <a:xfrm>
          <a:off x="9588500" y="1648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141340</xdr:rowOff>
    </xdr:from>
    <xdr:ext cx="534377"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9372111" y="16257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111406</xdr:rowOff>
    </xdr:from>
    <xdr:to>
      <xdr:col>45</xdr:col>
      <xdr:colOff>177800</xdr:colOff>
      <xdr:row>97</xdr:row>
      <xdr:rowOff>32184</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7861300" y="16570606"/>
          <a:ext cx="889000" cy="9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124630</xdr:rowOff>
    </xdr:from>
    <xdr:to>
      <xdr:col>46</xdr:col>
      <xdr:colOff>38100</xdr:colOff>
      <xdr:row>96</xdr:row>
      <xdr:rowOff>54780</xdr:rowOff>
    </xdr:to>
    <xdr:sp macro="" textlink="">
      <xdr:nvSpPr>
        <xdr:cNvPr id="458" name="フローチャート: 判断 457">
          <a:extLst>
            <a:ext uri="{FF2B5EF4-FFF2-40B4-BE49-F238E27FC236}">
              <a16:creationId xmlns:a16="http://schemas.microsoft.com/office/drawing/2014/main" id="{00000000-0008-0000-0600-0000CA010000}"/>
            </a:ext>
          </a:extLst>
        </xdr:cNvPr>
        <xdr:cNvSpPr/>
      </xdr:nvSpPr>
      <xdr:spPr>
        <a:xfrm>
          <a:off x="8699500" y="1641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71307</xdr:rowOff>
    </xdr:from>
    <xdr:ext cx="534377"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8483111" y="16187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111406</xdr:rowOff>
    </xdr:from>
    <xdr:to>
      <xdr:col>41</xdr:col>
      <xdr:colOff>50800</xdr:colOff>
      <xdr:row>96</xdr:row>
      <xdr:rowOff>112136</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6972300" y="16570606"/>
          <a:ext cx="889000" cy="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38591</xdr:rowOff>
    </xdr:from>
    <xdr:to>
      <xdr:col>41</xdr:col>
      <xdr:colOff>101600</xdr:colOff>
      <xdr:row>96</xdr:row>
      <xdr:rowOff>140191</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7810500" y="1649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156718</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7594111" y="16273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65760</xdr:rowOff>
    </xdr:from>
    <xdr:to>
      <xdr:col>36</xdr:col>
      <xdr:colOff>165100</xdr:colOff>
      <xdr:row>96</xdr:row>
      <xdr:rowOff>167360</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6921500" y="1652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158487</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6705111" y="16617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17399</xdr:rowOff>
    </xdr:from>
    <xdr:to>
      <xdr:col>55</xdr:col>
      <xdr:colOff>50800</xdr:colOff>
      <xdr:row>97</xdr:row>
      <xdr:rowOff>118999</xdr:rowOff>
    </xdr:to>
    <xdr:sp macro="" textlink="">
      <xdr:nvSpPr>
        <xdr:cNvPr id="470" name="楕円 469">
          <a:extLst>
            <a:ext uri="{FF2B5EF4-FFF2-40B4-BE49-F238E27FC236}">
              <a16:creationId xmlns:a16="http://schemas.microsoft.com/office/drawing/2014/main" id="{00000000-0008-0000-0600-0000D6010000}"/>
            </a:ext>
          </a:extLst>
        </xdr:cNvPr>
        <xdr:cNvSpPr/>
      </xdr:nvSpPr>
      <xdr:spPr>
        <a:xfrm>
          <a:off x="10426700" y="16648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103776</xdr:rowOff>
    </xdr:from>
    <xdr:ext cx="534377" cy="259045"/>
    <xdr:sp macro="" textlink="">
      <xdr:nvSpPr>
        <xdr:cNvPr id="471" name="普通建設事業費 （ うち更新整備　）該当値テキスト">
          <a:extLst>
            <a:ext uri="{FF2B5EF4-FFF2-40B4-BE49-F238E27FC236}">
              <a16:creationId xmlns:a16="http://schemas.microsoft.com/office/drawing/2014/main" id="{00000000-0008-0000-0600-0000D7010000}"/>
            </a:ext>
          </a:extLst>
        </xdr:cNvPr>
        <xdr:cNvSpPr txBox="1"/>
      </xdr:nvSpPr>
      <xdr:spPr>
        <a:xfrm>
          <a:off x="10528300" y="16562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18709</xdr:rowOff>
    </xdr:from>
    <xdr:to>
      <xdr:col>50</xdr:col>
      <xdr:colOff>165100</xdr:colOff>
      <xdr:row>97</xdr:row>
      <xdr:rowOff>120309</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9588500" y="16649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111436</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372111" y="16742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152834</xdr:rowOff>
    </xdr:from>
    <xdr:to>
      <xdr:col>46</xdr:col>
      <xdr:colOff>38100</xdr:colOff>
      <xdr:row>97</xdr:row>
      <xdr:rowOff>82984</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8699500" y="1661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74111</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483111" y="16704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60606</xdr:rowOff>
    </xdr:from>
    <xdr:to>
      <xdr:col>41</xdr:col>
      <xdr:colOff>101600</xdr:colOff>
      <xdr:row>96</xdr:row>
      <xdr:rowOff>162206</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7810500" y="16519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153333</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594111" y="16612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61336</xdr:rowOff>
    </xdr:from>
    <xdr:to>
      <xdr:col>36</xdr:col>
      <xdr:colOff>165100</xdr:colOff>
      <xdr:row>96</xdr:row>
      <xdr:rowOff>162936</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6921500" y="1652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8013</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05111" y="16295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a:extLst>
            <a:ext uri="{FF2B5EF4-FFF2-40B4-BE49-F238E27FC236}">
              <a16:creationId xmlns:a16="http://schemas.microsoft.com/office/drawing/2014/main" id="{00000000-0008-0000-0600-0000E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a:extLst>
            <a:ext uri="{FF2B5EF4-FFF2-40B4-BE49-F238E27FC236}">
              <a16:creationId xmlns:a16="http://schemas.microsoft.com/office/drawing/2014/main" id="{00000000-0008-0000-0600-0000E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57829</xdr:rowOff>
    </xdr:from>
    <xdr:to>
      <xdr:col>85</xdr:col>
      <xdr:colOff>126364</xdr:colOff>
      <xdr:row>38</xdr:row>
      <xdr:rowOff>139700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flipV="1">
          <a:off x="16317595" y="5372779"/>
          <a:ext cx="1269" cy="1282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2" name="災害復旧事業費最小値テキスト">
          <a:extLst>
            <a:ext uri="{FF2B5EF4-FFF2-40B4-BE49-F238E27FC236}">
              <a16:creationId xmlns:a16="http://schemas.microsoft.com/office/drawing/2014/main" id="{00000000-0008-0000-0600-0000F601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4506</xdr:rowOff>
    </xdr:from>
    <xdr:ext cx="599010" cy="259045"/>
    <xdr:sp macro="" textlink="">
      <xdr:nvSpPr>
        <xdr:cNvPr id="504" name="災害復旧事業費最大値テキスト">
          <a:extLst>
            <a:ext uri="{FF2B5EF4-FFF2-40B4-BE49-F238E27FC236}">
              <a16:creationId xmlns:a16="http://schemas.microsoft.com/office/drawing/2014/main" id="{00000000-0008-0000-0600-0000F8010000}"/>
            </a:ext>
          </a:extLst>
        </xdr:cNvPr>
        <xdr:cNvSpPr txBox="1"/>
      </xdr:nvSpPr>
      <xdr:spPr>
        <a:xfrm>
          <a:off x="16370300" y="5148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57829</xdr:rowOff>
    </xdr:from>
    <xdr:to>
      <xdr:col>86</xdr:col>
      <xdr:colOff>25400</xdr:colOff>
      <xdr:row>31</xdr:row>
      <xdr:rowOff>57829</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6230600" y="5372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98575</xdr:rowOff>
    </xdr:from>
    <xdr:to>
      <xdr:col>85</xdr:col>
      <xdr:colOff>127000</xdr:colOff>
      <xdr:row>38</xdr:row>
      <xdr:rowOff>72670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flipV="1">
          <a:off x="15481300" y="6442225"/>
          <a:ext cx="838200" cy="14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167207</xdr:rowOff>
    </xdr:from>
    <xdr:ext cx="534377" cy="259045"/>
    <xdr:sp macro="" textlink="">
      <xdr:nvSpPr>
        <xdr:cNvPr id="507" name="災害復旧事業費平均値テキスト">
          <a:extLst>
            <a:ext uri="{FF2B5EF4-FFF2-40B4-BE49-F238E27FC236}">
              <a16:creationId xmlns:a16="http://schemas.microsoft.com/office/drawing/2014/main" id="{00000000-0008-0000-0600-0000FB010000}"/>
            </a:ext>
          </a:extLst>
        </xdr:cNvPr>
        <xdr:cNvSpPr txBox="1"/>
      </xdr:nvSpPr>
      <xdr:spPr>
        <a:xfrm>
          <a:off x="16370300" y="65108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17330</xdr:rowOff>
    </xdr:from>
    <xdr:to>
      <xdr:col>85</xdr:col>
      <xdr:colOff>177800</xdr:colOff>
      <xdr:row>38</xdr:row>
      <xdr:rowOff>118930</xdr:rowOff>
    </xdr:to>
    <xdr:sp macro="" textlink="">
      <xdr:nvSpPr>
        <xdr:cNvPr id="508" name="フローチャート: 判断 507">
          <a:extLst>
            <a:ext uri="{FF2B5EF4-FFF2-40B4-BE49-F238E27FC236}">
              <a16:creationId xmlns:a16="http://schemas.microsoft.com/office/drawing/2014/main" id="{00000000-0008-0000-0600-0000FC010000}"/>
            </a:ext>
          </a:extLst>
        </xdr:cNvPr>
        <xdr:cNvSpPr/>
      </xdr:nvSpPr>
      <xdr:spPr>
        <a:xfrm>
          <a:off x="16268700" y="653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72670</xdr:rowOff>
    </xdr:from>
    <xdr:to>
      <xdr:col>81</xdr:col>
      <xdr:colOff>50800</xdr:colOff>
      <xdr:row>38</xdr:row>
      <xdr:rowOff>131644</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4592300" y="6587770"/>
          <a:ext cx="889000" cy="58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27068</xdr:rowOff>
    </xdr:from>
    <xdr:to>
      <xdr:col>81</xdr:col>
      <xdr:colOff>101600</xdr:colOff>
      <xdr:row>38</xdr:row>
      <xdr:rowOff>128668</xdr:rowOff>
    </xdr:to>
    <xdr:sp macro="" textlink="">
      <xdr:nvSpPr>
        <xdr:cNvPr id="510" name="フローチャート: 判断 509">
          <a:extLst>
            <a:ext uri="{FF2B5EF4-FFF2-40B4-BE49-F238E27FC236}">
              <a16:creationId xmlns:a16="http://schemas.microsoft.com/office/drawing/2014/main" id="{00000000-0008-0000-0600-0000FE010000}"/>
            </a:ext>
          </a:extLst>
        </xdr:cNvPr>
        <xdr:cNvSpPr/>
      </xdr:nvSpPr>
      <xdr:spPr>
        <a:xfrm>
          <a:off x="15430500" y="6542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119795</xdr:rowOff>
    </xdr:from>
    <xdr:ext cx="534377"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5214111" y="6634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131644</xdr:rowOff>
    </xdr:from>
    <xdr:to>
      <xdr:col>76</xdr:col>
      <xdr:colOff>114300</xdr:colOff>
      <xdr:row>38</xdr:row>
      <xdr:rowOff>132435</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3703300" y="6646744"/>
          <a:ext cx="889000" cy="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46599</xdr:rowOff>
    </xdr:from>
    <xdr:to>
      <xdr:col>76</xdr:col>
      <xdr:colOff>165100</xdr:colOff>
      <xdr:row>38</xdr:row>
      <xdr:rowOff>148199</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4541500" y="6561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164727</xdr:rowOff>
    </xdr:from>
    <xdr:ext cx="469744"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4357428" y="633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132435</xdr:rowOff>
    </xdr:from>
    <xdr:to>
      <xdr:col>71</xdr:col>
      <xdr:colOff>177800</xdr:colOff>
      <xdr:row>38</xdr:row>
      <xdr:rowOff>134122</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2814300" y="6647535"/>
          <a:ext cx="889000" cy="1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66881</xdr:rowOff>
    </xdr:from>
    <xdr:to>
      <xdr:col>72</xdr:col>
      <xdr:colOff>38100</xdr:colOff>
      <xdr:row>38</xdr:row>
      <xdr:rowOff>168481</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3652500" y="6581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13558</xdr:rowOff>
    </xdr:from>
    <xdr:ext cx="469744"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3468428" y="6357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62743</xdr:rowOff>
    </xdr:from>
    <xdr:to>
      <xdr:col>67</xdr:col>
      <xdr:colOff>101600</xdr:colOff>
      <xdr:row>38</xdr:row>
      <xdr:rowOff>164343</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2763500" y="65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9420</xdr:rowOff>
    </xdr:from>
    <xdr:ext cx="469744"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2579428" y="6353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47775</xdr:rowOff>
    </xdr:from>
    <xdr:to>
      <xdr:col>85</xdr:col>
      <xdr:colOff>177800</xdr:colOff>
      <xdr:row>37</xdr:row>
      <xdr:rowOff>149375</xdr:rowOff>
    </xdr:to>
    <xdr:sp macro="" textlink="">
      <xdr:nvSpPr>
        <xdr:cNvPr id="525" name="楕円 524">
          <a:extLst>
            <a:ext uri="{FF2B5EF4-FFF2-40B4-BE49-F238E27FC236}">
              <a16:creationId xmlns:a16="http://schemas.microsoft.com/office/drawing/2014/main" id="{00000000-0008-0000-0600-00000D020000}"/>
            </a:ext>
          </a:extLst>
        </xdr:cNvPr>
        <xdr:cNvSpPr/>
      </xdr:nvSpPr>
      <xdr:spPr>
        <a:xfrm>
          <a:off x="16268700" y="639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70652</xdr:rowOff>
    </xdr:from>
    <xdr:ext cx="534377" cy="259045"/>
    <xdr:sp macro="" textlink="">
      <xdr:nvSpPr>
        <xdr:cNvPr id="526" name="災害復旧事業費該当値テキスト">
          <a:extLst>
            <a:ext uri="{FF2B5EF4-FFF2-40B4-BE49-F238E27FC236}">
              <a16:creationId xmlns:a16="http://schemas.microsoft.com/office/drawing/2014/main" id="{00000000-0008-0000-0600-00000E020000}"/>
            </a:ext>
          </a:extLst>
        </xdr:cNvPr>
        <xdr:cNvSpPr txBox="1"/>
      </xdr:nvSpPr>
      <xdr:spPr>
        <a:xfrm>
          <a:off x="16370300" y="6242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21870</xdr:rowOff>
    </xdr:from>
    <xdr:to>
      <xdr:col>81</xdr:col>
      <xdr:colOff>101600</xdr:colOff>
      <xdr:row>38</xdr:row>
      <xdr:rowOff>123470</xdr:rowOff>
    </xdr:to>
    <xdr:sp macro="" textlink="">
      <xdr:nvSpPr>
        <xdr:cNvPr id="527" name="楕円 526">
          <a:extLst>
            <a:ext uri="{FF2B5EF4-FFF2-40B4-BE49-F238E27FC236}">
              <a16:creationId xmlns:a16="http://schemas.microsoft.com/office/drawing/2014/main" id="{00000000-0008-0000-0600-00000F020000}"/>
            </a:ext>
          </a:extLst>
        </xdr:cNvPr>
        <xdr:cNvSpPr/>
      </xdr:nvSpPr>
      <xdr:spPr>
        <a:xfrm>
          <a:off x="15430500" y="6536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139997</xdr:rowOff>
    </xdr:from>
    <xdr:ext cx="534377"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14111" y="6312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80844</xdr:rowOff>
    </xdr:from>
    <xdr:to>
      <xdr:col>76</xdr:col>
      <xdr:colOff>165100</xdr:colOff>
      <xdr:row>39</xdr:row>
      <xdr:rowOff>10994</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4541500" y="6595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2121</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357428" y="6688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81635</xdr:rowOff>
    </xdr:from>
    <xdr:to>
      <xdr:col>72</xdr:col>
      <xdr:colOff>38100</xdr:colOff>
      <xdr:row>39</xdr:row>
      <xdr:rowOff>11785</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3652500" y="659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2912</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468428" y="6689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83322</xdr:rowOff>
    </xdr:from>
    <xdr:to>
      <xdr:col>67</xdr:col>
      <xdr:colOff>101600</xdr:colOff>
      <xdr:row>39</xdr:row>
      <xdr:rowOff>13472</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2763500" y="659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4599</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579428" y="6691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a:extLst>
            <a:ext uri="{FF2B5EF4-FFF2-40B4-BE49-F238E27FC236}">
              <a16:creationId xmlns:a16="http://schemas.microsoft.com/office/drawing/2014/main" id="{00000000-0008-0000-0600-00002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55</xdr:row>
      <xdr:rowOff>54627</xdr:rowOff>
    </xdr:from>
    <xdr:ext cx="377026"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068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52</xdr:row>
      <xdr:rowOff>111777</xdr:rowOff>
    </xdr:from>
    <xdr:ext cx="37702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068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168927</xdr:rowOff>
    </xdr:from>
    <xdr:ext cx="37702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068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5" name="失業対策事業費グラフ枠">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98552</xdr:rowOff>
    </xdr:from>
    <xdr:to>
      <xdr:col>85</xdr:col>
      <xdr:colOff>126364</xdr:colOff>
      <xdr:row>58</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flipV="1">
          <a:off x="16317595" y="8671052"/>
          <a:ext cx="1269" cy="1412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164609</xdr:rowOff>
    </xdr:from>
    <xdr:ext cx="249299" cy="259045"/>
    <xdr:sp macro="" textlink="">
      <xdr:nvSpPr>
        <xdr:cNvPr id="557" name="失業対策事業費最小値テキスト">
          <a:extLst>
            <a:ext uri="{FF2B5EF4-FFF2-40B4-BE49-F238E27FC236}">
              <a16:creationId xmlns:a16="http://schemas.microsoft.com/office/drawing/2014/main" id="{00000000-0008-0000-0600-00002D020000}"/>
            </a:ext>
          </a:extLst>
        </xdr:cNvPr>
        <xdr:cNvSpPr txBox="1"/>
      </xdr:nvSpPr>
      <xdr:spPr>
        <a:xfrm>
          <a:off x="16370300" y="101087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45229</xdr:rowOff>
    </xdr:from>
    <xdr:ext cx="378565" cy="259045"/>
    <xdr:sp macro="" textlink="">
      <xdr:nvSpPr>
        <xdr:cNvPr id="559" name="失業対策事業費最大値テキスト">
          <a:extLst>
            <a:ext uri="{FF2B5EF4-FFF2-40B4-BE49-F238E27FC236}">
              <a16:creationId xmlns:a16="http://schemas.microsoft.com/office/drawing/2014/main" id="{00000000-0008-0000-0600-00002F020000}"/>
            </a:ext>
          </a:extLst>
        </xdr:cNvPr>
        <xdr:cNvSpPr txBox="1"/>
      </xdr:nvSpPr>
      <xdr:spPr>
        <a:xfrm>
          <a:off x="16370300" y="84462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98552</xdr:rowOff>
    </xdr:from>
    <xdr:to>
      <xdr:col>86</xdr:col>
      <xdr:colOff>25400</xdr:colOff>
      <xdr:row>50</xdr:row>
      <xdr:rowOff>98552</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8671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82059</xdr:rowOff>
    </xdr:from>
    <xdr:ext cx="313932" cy="259045"/>
    <xdr:sp macro="" textlink="">
      <xdr:nvSpPr>
        <xdr:cNvPr id="562" name="失業対策事業費平均値テキスト">
          <a:extLst>
            <a:ext uri="{FF2B5EF4-FFF2-40B4-BE49-F238E27FC236}">
              <a16:creationId xmlns:a16="http://schemas.microsoft.com/office/drawing/2014/main" id="{00000000-0008-0000-0600-000032020000}"/>
            </a:ext>
          </a:extLst>
        </xdr:cNvPr>
        <xdr:cNvSpPr txBox="1"/>
      </xdr:nvSpPr>
      <xdr:spPr>
        <a:xfrm>
          <a:off x="16370300" y="985470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59182</xdr:rowOff>
    </xdr:from>
    <xdr:to>
      <xdr:col>85</xdr:col>
      <xdr:colOff>177800</xdr:colOff>
      <xdr:row>58</xdr:row>
      <xdr:rowOff>160782</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6268700" y="10003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88900</xdr:rowOff>
    </xdr:from>
    <xdr:to>
      <xdr:col>72</xdr:col>
      <xdr:colOff>38100</xdr:colOff>
      <xdr:row>59</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276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37609</xdr:rowOff>
    </xdr:from>
    <xdr:ext cx="249299" cy="259045"/>
    <xdr:sp macro="" textlink="">
      <xdr:nvSpPr>
        <xdr:cNvPr id="581" name="失業対策事業費該当値テキスト">
          <a:extLst>
            <a:ext uri="{FF2B5EF4-FFF2-40B4-BE49-F238E27FC236}">
              <a16:creationId xmlns:a16="http://schemas.microsoft.com/office/drawing/2014/main" id="{00000000-0008-0000-0600-000045020000}"/>
            </a:ext>
          </a:extLst>
        </xdr:cNvPr>
        <xdr:cNvSpPr txBox="1"/>
      </xdr:nvSpPr>
      <xdr:spPr>
        <a:xfrm>
          <a:off x="16370300" y="99817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7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8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公債費グラフ枠">
          <a:extLst>
            <a:ext uri="{FF2B5EF4-FFF2-40B4-BE49-F238E27FC236}">
              <a16:creationId xmlns:a16="http://schemas.microsoft.com/office/drawing/2014/main" id="{00000000-0008-0000-0600-00006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45238</xdr:rowOff>
    </xdr:from>
    <xdr:to>
      <xdr:col>85</xdr:col>
      <xdr:colOff>126364</xdr:colOff>
      <xdr:row>79</xdr:row>
      <xdr:rowOff>108241</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flipV="1">
          <a:off x="16317595" y="12218188"/>
          <a:ext cx="1269" cy="1434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112068</xdr:rowOff>
    </xdr:from>
    <xdr:ext cx="534377" cy="259045"/>
    <xdr:sp macro="" textlink="">
      <xdr:nvSpPr>
        <xdr:cNvPr id="615" name="公債費最小値テキスト">
          <a:extLst>
            <a:ext uri="{FF2B5EF4-FFF2-40B4-BE49-F238E27FC236}">
              <a16:creationId xmlns:a16="http://schemas.microsoft.com/office/drawing/2014/main" id="{00000000-0008-0000-0600-000067020000}"/>
            </a:ext>
          </a:extLst>
        </xdr:cNvPr>
        <xdr:cNvSpPr txBox="1"/>
      </xdr:nvSpPr>
      <xdr:spPr>
        <a:xfrm>
          <a:off x="16370300" y="13656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108241</xdr:rowOff>
    </xdr:from>
    <xdr:to>
      <xdr:col>86</xdr:col>
      <xdr:colOff>25400</xdr:colOff>
      <xdr:row>79</xdr:row>
      <xdr:rowOff>108241</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6230600" y="13652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163365</xdr:rowOff>
    </xdr:from>
    <xdr:ext cx="599010" cy="259045"/>
    <xdr:sp macro="" textlink="">
      <xdr:nvSpPr>
        <xdr:cNvPr id="617" name="公債費最大値テキスト">
          <a:extLst>
            <a:ext uri="{FF2B5EF4-FFF2-40B4-BE49-F238E27FC236}">
              <a16:creationId xmlns:a16="http://schemas.microsoft.com/office/drawing/2014/main" id="{00000000-0008-0000-0600-000069020000}"/>
            </a:ext>
          </a:extLst>
        </xdr:cNvPr>
        <xdr:cNvSpPr txBox="1"/>
      </xdr:nvSpPr>
      <xdr:spPr>
        <a:xfrm>
          <a:off x="16370300" y="11993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45238</xdr:rowOff>
    </xdr:from>
    <xdr:to>
      <xdr:col>86</xdr:col>
      <xdr:colOff>25400</xdr:colOff>
      <xdr:row>71</xdr:row>
      <xdr:rowOff>45238</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6230600" y="12218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141720</xdr:rowOff>
    </xdr:from>
    <xdr:to>
      <xdr:col>85</xdr:col>
      <xdr:colOff>127000</xdr:colOff>
      <xdr:row>76</xdr:row>
      <xdr:rowOff>167500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5481300" y="13171920"/>
          <a:ext cx="838200" cy="25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123689</xdr:rowOff>
    </xdr:from>
    <xdr:ext cx="534377" cy="259045"/>
    <xdr:sp macro="" textlink="">
      <xdr:nvSpPr>
        <xdr:cNvPr id="620" name="公債費平均値テキスト">
          <a:extLst>
            <a:ext uri="{FF2B5EF4-FFF2-40B4-BE49-F238E27FC236}">
              <a16:creationId xmlns:a16="http://schemas.microsoft.com/office/drawing/2014/main" id="{00000000-0008-0000-0600-00006C020000}"/>
            </a:ext>
          </a:extLst>
        </xdr:cNvPr>
        <xdr:cNvSpPr txBox="1"/>
      </xdr:nvSpPr>
      <xdr:spPr>
        <a:xfrm>
          <a:off x="16370300" y="131538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145262</xdr:rowOff>
    </xdr:from>
    <xdr:to>
      <xdr:col>85</xdr:col>
      <xdr:colOff>177800</xdr:colOff>
      <xdr:row>77</xdr:row>
      <xdr:rowOff>75412</xdr:rowOff>
    </xdr:to>
    <xdr:sp macro="" textlink="">
      <xdr:nvSpPr>
        <xdr:cNvPr id="621" name="フローチャート: 判断 620">
          <a:extLst>
            <a:ext uri="{FF2B5EF4-FFF2-40B4-BE49-F238E27FC236}">
              <a16:creationId xmlns:a16="http://schemas.microsoft.com/office/drawing/2014/main" id="{00000000-0008-0000-0600-00006D020000}"/>
            </a:ext>
          </a:extLst>
        </xdr:cNvPr>
        <xdr:cNvSpPr/>
      </xdr:nvSpPr>
      <xdr:spPr>
        <a:xfrm>
          <a:off x="16268700" y="13175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167500</xdr:rowOff>
    </xdr:from>
    <xdr:to>
      <xdr:col>81</xdr:col>
      <xdr:colOff>50800</xdr:colOff>
      <xdr:row>77</xdr:row>
      <xdr:rowOff>23050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4592300" y="13197700"/>
          <a:ext cx="889000" cy="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125082</xdr:rowOff>
    </xdr:from>
    <xdr:to>
      <xdr:col>81</xdr:col>
      <xdr:colOff>101600</xdr:colOff>
      <xdr:row>77</xdr:row>
      <xdr:rowOff>55232</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5430500" y="13155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46359</xdr:rowOff>
    </xdr:from>
    <xdr:ext cx="534377"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5214111" y="13248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23050</xdr:rowOff>
    </xdr:from>
    <xdr:to>
      <xdr:col>76</xdr:col>
      <xdr:colOff>114300</xdr:colOff>
      <xdr:row>77</xdr:row>
      <xdr:rowOff>52946</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3703300" y="13224700"/>
          <a:ext cx="889000" cy="29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140</xdr:rowOff>
    </xdr:from>
    <xdr:to>
      <xdr:col>76</xdr:col>
      <xdr:colOff>165100</xdr:colOff>
      <xdr:row>77</xdr:row>
      <xdr:rowOff>101740</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4541500" y="1320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92867</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4325111" y="13294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52946</xdr:rowOff>
    </xdr:from>
    <xdr:to>
      <xdr:col>71</xdr:col>
      <xdr:colOff>177800</xdr:colOff>
      <xdr:row>77</xdr:row>
      <xdr:rowOff>87909</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2814300" y="13254596"/>
          <a:ext cx="889000" cy="34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150710</xdr:rowOff>
    </xdr:from>
    <xdr:to>
      <xdr:col>72</xdr:col>
      <xdr:colOff>38100</xdr:colOff>
      <xdr:row>77</xdr:row>
      <xdr:rowOff>80860</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3652500" y="13180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97388</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3436111" y="12956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119596</xdr:rowOff>
    </xdr:from>
    <xdr:to>
      <xdr:col>67</xdr:col>
      <xdr:colOff>101600</xdr:colOff>
      <xdr:row>77</xdr:row>
      <xdr:rowOff>49746</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2763500" y="13149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66273</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2547111" y="12925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90920</xdr:rowOff>
    </xdr:from>
    <xdr:to>
      <xdr:col>85</xdr:col>
      <xdr:colOff>177800</xdr:colOff>
      <xdr:row>77</xdr:row>
      <xdr:rowOff>21070</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6268700" y="1312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113797</xdr:rowOff>
    </xdr:from>
    <xdr:ext cx="534377" cy="259045"/>
    <xdr:sp macro="" textlink="">
      <xdr:nvSpPr>
        <xdr:cNvPr id="639" name="公債費該当値テキスト">
          <a:extLst>
            <a:ext uri="{FF2B5EF4-FFF2-40B4-BE49-F238E27FC236}">
              <a16:creationId xmlns:a16="http://schemas.microsoft.com/office/drawing/2014/main" id="{00000000-0008-0000-0600-00007F020000}"/>
            </a:ext>
          </a:extLst>
        </xdr:cNvPr>
        <xdr:cNvSpPr txBox="1"/>
      </xdr:nvSpPr>
      <xdr:spPr>
        <a:xfrm>
          <a:off x="16370300" y="12972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116700</xdr:rowOff>
    </xdr:from>
    <xdr:to>
      <xdr:col>81</xdr:col>
      <xdr:colOff>101600</xdr:colOff>
      <xdr:row>77</xdr:row>
      <xdr:rowOff>46850</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5430500" y="1314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63378</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214111" y="12922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143700</xdr:rowOff>
    </xdr:from>
    <xdr:to>
      <xdr:col>76</xdr:col>
      <xdr:colOff>165100</xdr:colOff>
      <xdr:row>77</xdr:row>
      <xdr:rowOff>73850</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4541500" y="1317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90378</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325111" y="12949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2146</xdr:rowOff>
    </xdr:from>
    <xdr:to>
      <xdr:col>72</xdr:col>
      <xdr:colOff>38100</xdr:colOff>
      <xdr:row>77</xdr:row>
      <xdr:rowOff>103746</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3652500" y="13203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94873</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436111" y="13296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37109</xdr:rowOff>
    </xdr:from>
    <xdr:to>
      <xdr:col>67</xdr:col>
      <xdr:colOff>101600</xdr:colOff>
      <xdr:row>77</xdr:row>
      <xdr:rowOff>138709</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2763500" y="13238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129836</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547111" y="1333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a:extLst>
            <a:ext uri="{FF2B5EF4-FFF2-40B4-BE49-F238E27FC236}">
              <a16:creationId xmlns:a16="http://schemas.microsoft.com/office/drawing/2014/main" id="{00000000-0008-0000-0600-0000A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125974</xdr:rowOff>
    </xdr:from>
    <xdr:to>
      <xdr:col>85</xdr:col>
      <xdr:colOff>126364</xdr:colOff>
      <xdr:row>99</xdr:row>
      <xdr:rowOff>97637</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6317595" y="15556474"/>
          <a:ext cx="1269" cy="1514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101464</xdr:rowOff>
    </xdr:from>
    <xdr:ext cx="378565" cy="259045"/>
    <xdr:sp macro="" textlink="">
      <xdr:nvSpPr>
        <xdr:cNvPr id="674" name="積立金最小値テキスト">
          <a:extLst>
            <a:ext uri="{FF2B5EF4-FFF2-40B4-BE49-F238E27FC236}">
              <a16:creationId xmlns:a16="http://schemas.microsoft.com/office/drawing/2014/main" id="{00000000-0008-0000-0600-0000A2020000}"/>
            </a:ext>
          </a:extLst>
        </xdr:cNvPr>
        <xdr:cNvSpPr txBox="1"/>
      </xdr:nvSpPr>
      <xdr:spPr>
        <a:xfrm>
          <a:off x="16370300" y="170750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97637</xdr:rowOff>
    </xdr:from>
    <xdr:to>
      <xdr:col>86</xdr:col>
      <xdr:colOff>25400</xdr:colOff>
      <xdr:row>99</xdr:row>
      <xdr:rowOff>97637</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6230600" y="17071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72651</xdr:rowOff>
    </xdr:from>
    <xdr:ext cx="599010" cy="259045"/>
    <xdr:sp macro="" textlink="">
      <xdr:nvSpPr>
        <xdr:cNvPr id="676" name="積立金最大値テキスト">
          <a:extLst>
            <a:ext uri="{FF2B5EF4-FFF2-40B4-BE49-F238E27FC236}">
              <a16:creationId xmlns:a16="http://schemas.microsoft.com/office/drawing/2014/main" id="{00000000-0008-0000-0600-0000A4020000}"/>
            </a:ext>
          </a:extLst>
        </xdr:cNvPr>
        <xdr:cNvSpPr txBox="1"/>
      </xdr:nvSpPr>
      <xdr:spPr>
        <a:xfrm>
          <a:off x="16370300" y="15331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125974</xdr:rowOff>
    </xdr:from>
    <xdr:to>
      <xdr:col>86</xdr:col>
      <xdr:colOff>25400</xdr:colOff>
      <xdr:row>90</xdr:row>
      <xdr:rowOff>125974</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6230600" y="15556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49141</xdr:rowOff>
    </xdr:from>
    <xdr:to>
      <xdr:col>85</xdr:col>
      <xdr:colOff>127000</xdr:colOff>
      <xdr:row>99</xdr:row>
      <xdr:rowOff>22482</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5481300" y="16679791"/>
          <a:ext cx="838200" cy="316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20998</xdr:rowOff>
    </xdr:from>
    <xdr:ext cx="534377" cy="259045"/>
    <xdr:sp macro="" textlink="">
      <xdr:nvSpPr>
        <xdr:cNvPr id="679" name="積立金平均値テキスト">
          <a:extLst>
            <a:ext uri="{FF2B5EF4-FFF2-40B4-BE49-F238E27FC236}">
              <a16:creationId xmlns:a16="http://schemas.microsoft.com/office/drawing/2014/main" id="{00000000-0008-0000-0600-0000A7020000}"/>
            </a:ext>
          </a:extLst>
        </xdr:cNvPr>
        <xdr:cNvSpPr txBox="1"/>
      </xdr:nvSpPr>
      <xdr:spPr>
        <a:xfrm>
          <a:off x="16370300" y="166516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42571</xdr:rowOff>
    </xdr:from>
    <xdr:to>
      <xdr:col>85</xdr:col>
      <xdr:colOff>177800</xdr:colOff>
      <xdr:row>97</xdr:row>
      <xdr:rowOff>144171</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6268700" y="16673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113553</xdr:rowOff>
    </xdr:from>
    <xdr:to>
      <xdr:col>81</xdr:col>
      <xdr:colOff>50800</xdr:colOff>
      <xdr:row>99</xdr:row>
      <xdr:rowOff>22482</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4592300" y="16915653"/>
          <a:ext cx="889000" cy="80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93244</xdr:rowOff>
    </xdr:from>
    <xdr:to>
      <xdr:col>81</xdr:col>
      <xdr:colOff>101600</xdr:colOff>
      <xdr:row>98</xdr:row>
      <xdr:rowOff>23394</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5430500" y="16723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39921</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5214111" y="16499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86175</xdr:rowOff>
    </xdr:from>
    <xdr:to>
      <xdr:col>76</xdr:col>
      <xdr:colOff>114300</xdr:colOff>
      <xdr:row>98</xdr:row>
      <xdr:rowOff>113553</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3703300" y="16888275"/>
          <a:ext cx="889000" cy="27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114754</xdr:rowOff>
    </xdr:from>
    <xdr:to>
      <xdr:col>76</xdr:col>
      <xdr:colOff>165100</xdr:colOff>
      <xdr:row>98</xdr:row>
      <xdr:rowOff>44904</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4541500" y="1674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61431</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4325111" y="16520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86175</xdr:rowOff>
    </xdr:from>
    <xdr:to>
      <xdr:col>71</xdr:col>
      <xdr:colOff>177800</xdr:colOff>
      <xdr:row>99</xdr:row>
      <xdr:rowOff>59908</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2814300" y="16888275"/>
          <a:ext cx="889000" cy="145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127718</xdr:rowOff>
    </xdr:from>
    <xdr:to>
      <xdr:col>72</xdr:col>
      <xdr:colOff>38100</xdr:colOff>
      <xdr:row>98</xdr:row>
      <xdr:rowOff>57868</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3652500" y="1675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74395</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3436111" y="16533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139443</xdr:rowOff>
    </xdr:from>
    <xdr:to>
      <xdr:col>67</xdr:col>
      <xdr:colOff>101600</xdr:colOff>
      <xdr:row>98</xdr:row>
      <xdr:rowOff>69593</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2763500" y="16770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86120</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547111" y="16545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169791</xdr:rowOff>
    </xdr:from>
    <xdr:to>
      <xdr:col>85</xdr:col>
      <xdr:colOff>177800</xdr:colOff>
      <xdr:row>97</xdr:row>
      <xdr:rowOff>99941</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6268700" y="16628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21218</xdr:rowOff>
    </xdr:from>
    <xdr:ext cx="534377" cy="259045"/>
    <xdr:sp macro="" textlink="">
      <xdr:nvSpPr>
        <xdr:cNvPr id="698" name="積立金該当値テキスト">
          <a:extLst>
            <a:ext uri="{FF2B5EF4-FFF2-40B4-BE49-F238E27FC236}">
              <a16:creationId xmlns:a16="http://schemas.microsoft.com/office/drawing/2014/main" id="{00000000-0008-0000-0600-0000BA020000}"/>
            </a:ext>
          </a:extLst>
        </xdr:cNvPr>
        <xdr:cNvSpPr txBox="1"/>
      </xdr:nvSpPr>
      <xdr:spPr>
        <a:xfrm>
          <a:off x="16370300" y="16480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143132</xdr:rowOff>
    </xdr:from>
    <xdr:to>
      <xdr:col>81</xdr:col>
      <xdr:colOff>101600</xdr:colOff>
      <xdr:row>99</xdr:row>
      <xdr:rowOff>73282</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5430500" y="16945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64409</xdr:rowOff>
    </xdr:from>
    <xdr:ext cx="469744"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46428" y="17037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62753</xdr:rowOff>
    </xdr:from>
    <xdr:to>
      <xdr:col>76</xdr:col>
      <xdr:colOff>165100</xdr:colOff>
      <xdr:row>98</xdr:row>
      <xdr:rowOff>164353</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4541500" y="16864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155480</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325111" y="16957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35375</xdr:rowOff>
    </xdr:from>
    <xdr:to>
      <xdr:col>72</xdr:col>
      <xdr:colOff>38100</xdr:colOff>
      <xdr:row>98</xdr:row>
      <xdr:rowOff>136975</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3652500" y="16837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128102</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436111" y="16930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9108</xdr:rowOff>
    </xdr:from>
    <xdr:to>
      <xdr:col>67</xdr:col>
      <xdr:colOff>101600</xdr:colOff>
      <xdr:row>99</xdr:row>
      <xdr:rowOff>110708</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2763500" y="16982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101835</xdr:rowOff>
    </xdr:from>
    <xdr:ext cx="469744"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2579428" y="17075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a:extLst>
            <a:ext uri="{FF2B5EF4-FFF2-40B4-BE49-F238E27FC236}">
              <a16:creationId xmlns:a16="http://schemas.microsoft.com/office/drawing/2014/main" id="{00000000-0008-0000-0600-0000D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23045</xdr:rowOff>
    </xdr:from>
    <xdr:to>
      <xdr:col>116</xdr:col>
      <xdr:colOff>62864</xdr:colOff>
      <xdr:row>38</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flipV="1">
          <a:off x="22159595" y="5337995"/>
          <a:ext cx="1269" cy="1316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9" name="投資及び出資金最小値テキスト">
          <a:extLst>
            <a:ext uri="{FF2B5EF4-FFF2-40B4-BE49-F238E27FC236}">
              <a16:creationId xmlns:a16="http://schemas.microsoft.com/office/drawing/2014/main" id="{00000000-0008-0000-0600-0000D9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141172</xdr:rowOff>
    </xdr:from>
    <xdr:ext cx="534377" cy="259045"/>
    <xdr:sp macro="" textlink="">
      <xdr:nvSpPr>
        <xdr:cNvPr id="731" name="投資及び出資金最大値テキスト">
          <a:extLst>
            <a:ext uri="{FF2B5EF4-FFF2-40B4-BE49-F238E27FC236}">
              <a16:creationId xmlns:a16="http://schemas.microsoft.com/office/drawing/2014/main" id="{00000000-0008-0000-0600-0000DB020000}"/>
            </a:ext>
          </a:extLst>
        </xdr:cNvPr>
        <xdr:cNvSpPr txBox="1"/>
      </xdr:nvSpPr>
      <xdr:spPr>
        <a:xfrm>
          <a:off x="22212300" y="5113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23045</xdr:rowOff>
    </xdr:from>
    <xdr:to>
      <xdr:col>116</xdr:col>
      <xdr:colOff>152400</xdr:colOff>
      <xdr:row>31</xdr:row>
      <xdr:rowOff>23045</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5337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111468</xdr:rowOff>
    </xdr:from>
    <xdr:to>
      <xdr:col>116</xdr:col>
      <xdr:colOff>63500</xdr:colOff>
      <xdr:row>38</xdr:row>
      <xdr:rowOff>112291</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1323300" y="6626568"/>
          <a:ext cx="838200" cy="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17342</xdr:rowOff>
    </xdr:from>
    <xdr:ext cx="469744" cy="259045"/>
    <xdr:sp macro="" textlink="">
      <xdr:nvSpPr>
        <xdr:cNvPr id="734" name="投資及び出資金平均値テキスト">
          <a:extLst>
            <a:ext uri="{FF2B5EF4-FFF2-40B4-BE49-F238E27FC236}">
              <a16:creationId xmlns:a16="http://schemas.microsoft.com/office/drawing/2014/main" id="{00000000-0008-0000-0600-0000DE020000}"/>
            </a:ext>
          </a:extLst>
        </xdr:cNvPr>
        <xdr:cNvSpPr txBox="1"/>
      </xdr:nvSpPr>
      <xdr:spPr>
        <a:xfrm>
          <a:off x="22212300" y="63609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165915</xdr:rowOff>
    </xdr:from>
    <xdr:to>
      <xdr:col>116</xdr:col>
      <xdr:colOff>114300</xdr:colOff>
      <xdr:row>38</xdr:row>
      <xdr:rowOff>96065</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2110700" y="650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111468</xdr:rowOff>
    </xdr:from>
    <xdr:to>
      <xdr:col>111</xdr:col>
      <xdr:colOff>177800</xdr:colOff>
      <xdr:row>38</xdr:row>
      <xdr:rowOff>111582</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0434300" y="6626568"/>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13531</xdr:rowOff>
    </xdr:from>
    <xdr:to>
      <xdr:col>112</xdr:col>
      <xdr:colOff>38100</xdr:colOff>
      <xdr:row>38</xdr:row>
      <xdr:rowOff>115131</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1272500" y="6528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131658</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1088428" y="6303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111582</xdr:rowOff>
    </xdr:from>
    <xdr:to>
      <xdr:col>107</xdr:col>
      <xdr:colOff>50800</xdr:colOff>
      <xdr:row>38</xdr:row>
      <xdr:rowOff>111948</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19545300" y="6626682"/>
          <a:ext cx="889000"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33807</xdr:rowOff>
    </xdr:from>
    <xdr:to>
      <xdr:col>107</xdr:col>
      <xdr:colOff>101600</xdr:colOff>
      <xdr:row>38</xdr:row>
      <xdr:rowOff>135407</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0383500" y="6548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151934</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0199428" y="6324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111948</xdr:rowOff>
    </xdr:from>
    <xdr:to>
      <xdr:col>102</xdr:col>
      <xdr:colOff>114300</xdr:colOff>
      <xdr:row>38</xdr:row>
      <xdr:rowOff>138283</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flipV="1">
          <a:off x="18656300" y="6627048"/>
          <a:ext cx="889000" cy="26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39088</xdr:rowOff>
    </xdr:from>
    <xdr:to>
      <xdr:col>102</xdr:col>
      <xdr:colOff>165100</xdr:colOff>
      <xdr:row>38</xdr:row>
      <xdr:rowOff>140688</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19494500" y="6554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157215</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9310428" y="6329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25532</xdr:rowOff>
    </xdr:from>
    <xdr:to>
      <xdr:col>98</xdr:col>
      <xdr:colOff>38100</xdr:colOff>
      <xdr:row>38</xdr:row>
      <xdr:rowOff>127132</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8605500" y="654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143659</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21428" y="6315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61491</xdr:rowOff>
    </xdr:from>
    <xdr:to>
      <xdr:col>116</xdr:col>
      <xdr:colOff>114300</xdr:colOff>
      <xdr:row>38</xdr:row>
      <xdr:rowOff>163091</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2110700" y="6576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147868</xdr:rowOff>
    </xdr:from>
    <xdr:ext cx="469744" cy="259045"/>
    <xdr:sp macro="" textlink="">
      <xdr:nvSpPr>
        <xdr:cNvPr id="753" name="投資及び出資金該当値テキスト">
          <a:extLst>
            <a:ext uri="{FF2B5EF4-FFF2-40B4-BE49-F238E27FC236}">
              <a16:creationId xmlns:a16="http://schemas.microsoft.com/office/drawing/2014/main" id="{00000000-0008-0000-0600-0000F1020000}"/>
            </a:ext>
          </a:extLst>
        </xdr:cNvPr>
        <xdr:cNvSpPr txBox="1"/>
      </xdr:nvSpPr>
      <xdr:spPr>
        <a:xfrm>
          <a:off x="22212300" y="6491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60668</xdr:rowOff>
    </xdr:from>
    <xdr:to>
      <xdr:col>112</xdr:col>
      <xdr:colOff>38100</xdr:colOff>
      <xdr:row>38</xdr:row>
      <xdr:rowOff>162268</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1272500" y="6575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153395</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088428" y="6668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60782</xdr:rowOff>
    </xdr:from>
    <xdr:to>
      <xdr:col>107</xdr:col>
      <xdr:colOff>101600</xdr:colOff>
      <xdr:row>38</xdr:row>
      <xdr:rowOff>162382</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0383500" y="6575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153509</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199428" y="6668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61148</xdr:rowOff>
    </xdr:from>
    <xdr:to>
      <xdr:col>102</xdr:col>
      <xdr:colOff>165100</xdr:colOff>
      <xdr:row>38</xdr:row>
      <xdr:rowOff>162748</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19494500" y="6576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153875</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310428" y="6668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87483</xdr:rowOff>
    </xdr:from>
    <xdr:to>
      <xdr:col>98</xdr:col>
      <xdr:colOff>38100</xdr:colOff>
      <xdr:row>39</xdr:row>
      <xdr:rowOff>17633</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8605500" y="6602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8760</xdr:rowOff>
    </xdr:from>
    <xdr:ext cx="313932"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99333" y="66953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a:extLst>
            <a:ext uri="{FF2B5EF4-FFF2-40B4-BE49-F238E27FC236}">
              <a16:creationId xmlns:a16="http://schemas.microsoft.com/office/drawing/2014/main" id="{00000000-0008-0000-06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144893</xdr:rowOff>
    </xdr:from>
    <xdr:to>
      <xdr:col>116</xdr:col>
      <xdr:colOff>62864</xdr:colOff>
      <xdr:row>59</xdr:row>
      <xdr:rowOff>98878</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flipV="1">
          <a:off x="22159595" y="8717393"/>
          <a:ext cx="1269" cy="1497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8" name="貸付金最小値テキスト">
          <a:extLst>
            <a:ext uri="{FF2B5EF4-FFF2-40B4-BE49-F238E27FC236}">
              <a16:creationId xmlns:a16="http://schemas.microsoft.com/office/drawing/2014/main" id="{00000000-0008-0000-0600-000014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91570</xdr:rowOff>
    </xdr:from>
    <xdr:ext cx="534377" cy="259045"/>
    <xdr:sp macro="" textlink="">
      <xdr:nvSpPr>
        <xdr:cNvPr id="790" name="貸付金最大値テキスト">
          <a:extLst>
            <a:ext uri="{FF2B5EF4-FFF2-40B4-BE49-F238E27FC236}">
              <a16:creationId xmlns:a16="http://schemas.microsoft.com/office/drawing/2014/main" id="{00000000-0008-0000-0600-000016030000}"/>
            </a:ext>
          </a:extLst>
        </xdr:cNvPr>
        <xdr:cNvSpPr txBox="1"/>
      </xdr:nvSpPr>
      <xdr:spPr>
        <a:xfrm>
          <a:off x="22212300" y="8492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144893</xdr:rowOff>
    </xdr:from>
    <xdr:to>
      <xdr:col>116</xdr:col>
      <xdr:colOff>152400</xdr:colOff>
      <xdr:row>50</xdr:row>
      <xdr:rowOff>144893</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8717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104071</xdr:rowOff>
    </xdr:from>
    <xdr:to>
      <xdr:col>116</xdr:col>
      <xdr:colOff>63500</xdr:colOff>
      <xdr:row>58</xdr:row>
      <xdr:rowOff>106455</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1323300" y="10048171"/>
          <a:ext cx="838200" cy="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46492</xdr:rowOff>
    </xdr:from>
    <xdr:ext cx="469744" cy="259045"/>
    <xdr:sp macro="" textlink="">
      <xdr:nvSpPr>
        <xdr:cNvPr id="793" name="貸付金平均値テキスト">
          <a:extLst>
            <a:ext uri="{FF2B5EF4-FFF2-40B4-BE49-F238E27FC236}">
              <a16:creationId xmlns:a16="http://schemas.microsoft.com/office/drawing/2014/main" id="{00000000-0008-0000-0600-000019030000}"/>
            </a:ext>
          </a:extLst>
        </xdr:cNvPr>
        <xdr:cNvSpPr txBox="1"/>
      </xdr:nvSpPr>
      <xdr:spPr>
        <a:xfrm>
          <a:off x="22212300" y="99905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68065</xdr:rowOff>
    </xdr:from>
    <xdr:to>
      <xdr:col>116</xdr:col>
      <xdr:colOff>114300</xdr:colOff>
      <xdr:row>58</xdr:row>
      <xdr:rowOff>169665</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2110700" y="10012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106455</xdr:rowOff>
    </xdr:from>
    <xdr:to>
      <xdr:col>111</xdr:col>
      <xdr:colOff>177800</xdr:colOff>
      <xdr:row>58</xdr:row>
      <xdr:rowOff>108839</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0434300" y="10050555"/>
          <a:ext cx="889000" cy="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63036</xdr:rowOff>
    </xdr:from>
    <xdr:to>
      <xdr:col>112</xdr:col>
      <xdr:colOff>38100</xdr:colOff>
      <xdr:row>58</xdr:row>
      <xdr:rowOff>164636</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1272500" y="1000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155763</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1088428" y="10099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108839</xdr:rowOff>
    </xdr:from>
    <xdr:to>
      <xdr:col>107</xdr:col>
      <xdr:colOff>50800</xdr:colOff>
      <xdr:row>59</xdr:row>
      <xdr:rowOff>30494</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19545300" y="10052939"/>
          <a:ext cx="889000" cy="93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69012</xdr:rowOff>
    </xdr:from>
    <xdr:to>
      <xdr:col>107</xdr:col>
      <xdr:colOff>101600</xdr:colOff>
      <xdr:row>58</xdr:row>
      <xdr:rowOff>170612</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0383500" y="10013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161739</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0199428" y="10105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30494</xdr:rowOff>
    </xdr:from>
    <xdr:to>
      <xdr:col>102</xdr:col>
      <xdr:colOff>114300</xdr:colOff>
      <xdr:row>59</xdr:row>
      <xdr:rowOff>31115</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18656300" y="10146044"/>
          <a:ext cx="889000" cy="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42037</xdr:rowOff>
    </xdr:from>
    <xdr:to>
      <xdr:col>102</xdr:col>
      <xdr:colOff>165100</xdr:colOff>
      <xdr:row>58</xdr:row>
      <xdr:rowOff>143637</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9494500" y="9986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160164</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9310428" y="9761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24533</xdr:rowOff>
    </xdr:from>
    <xdr:to>
      <xdr:col>98</xdr:col>
      <xdr:colOff>38100</xdr:colOff>
      <xdr:row>58</xdr:row>
      <xdr:rowOff>126133</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8605500" y="9968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142660</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8421428" y="9743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53271</xdr:rowOff>
    </xdr:from>
    <xdr:to>
      <xdr:col>116</xdr:col>
      <xdr:colOff>114300</xdr:colOff>
      <xdr:row>58</xdr:row>
      <xdr:rowOff>154871</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2110700" y="999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76148</xdr:rowOff>
    </xdr:from>
    <xdr:ext cx="469744" cy="259045"/>
    <xdr:sp macro="" textlink="">
      <xdr:nvSpPr>
        <xdr:cNvPr id="812" name="貸付金該当値テキスト">
          <a:extLst>
            <a:ext uri="{FF2B5EF4-FFF2-40B4-BE49-F238E27FC236}">
              <a16:creationId xmlns:a16="http://schemas.microsoft.com/office/drawing/2014/main" id="{00000000-0008-0000-0600-00002C030000}"/>
            </a:ext>
          </a:extLst>
        </xdr:cNvPr>
        <xdr:cNvSpPr txBox="1"/>
      </xdr:nvSpPr>
      <xdr:spPr>
        <a:xfrm>
          <a:off x="22212300" y="9848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55655</xdr:rowOff>
    </xdr:from>
    <xdr:to>
      <xdr:col>112</xdr:col>
      <xdr:colOff>38100</xdr:colOff>
      <xdr:row>58</xdr:row>
      <xdr:rowOff>157255</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1272500" y="9999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2332</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088428" y="9774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58039</xdr:rowOff>
    </xdr:from>
    <xdr:to>
      <xdr:col>107</xdr:col>
      <xdr:colOff>101600</xdr:colOff>
      <xdr:row>58</xdr:row>
      <xdr:rowOff>159639</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0383500" y="1000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4716</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199428" y="9777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151144</xdr:rowOff>
    </xdr:from>
    <xdr:to>
      <xdr:col>102</xdr:col>
      <xdr:colOff>165100</xdr:colOff>
      <xdr:row>59</xdr:row>
      <xdr:rowOff>81294</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9494500" y="1009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72421</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10428" y="10187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151765</xdr:rowOff>
    </xdr:from>
    <xdr:to>
      <xdr:col>98</xdr:col>
      <xdr:colOff>38100</xdr:colOff>
      <xdr:row>59</xdr:row>
      <xdr:rowOff>81915</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8605500" y="10095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73042</xdr:rowOff>
    </xdr:from>
    <xdr:ext cx="469744"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421428" y="10188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159310</xdr:rowOff>
    </xdr:from>
    <xdr:to>
      <xdr:col>116</xdr:col>
      <xdr:colOff>62864</xdr:colOff>
      <xdr:row>78</xdr:row>
      <xdr:rowOff>48309</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1989360"/>
          <a:ext cx="1269" cy="14320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52136</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425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48309</xdr:rowOff>
    </xdr:from>
    <xdr:to>
      <xdr:col>116</xdr:col>
      <xdr:colOff>152400</xdr:colOff>
      <xdr:row>78</xdr:row>
      <xdr:rowOff>48309</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421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105987</xdr:rowOff>
    </xdr:from>
    <xdr:ext cx="599010"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764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159310</xdr:rowOff>
    </xdr:from>
    <xdr:to>
      <xdr:col>116</xdr:col>
      <xdr:colOff>152400</xdr:colOff>
      <xdr:row>69</xdr:row>
      <xdr:rowOff>159310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198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75234</xdr:rowOff>
    </xdr:from>
    <xdr:to>
      <xdr:col>116</xdr:col>
      <xdr:colOff>63500</xdr:colOff>
      <xdr:row>76</xdr:row>
      <xdr:rowOff>87122</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1323300" y="13105434"/>
          <a:ext cx="838200" cy="11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103988</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7912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81111</xdr:rowOff>
    </xdr:from>
    <xdr:to>
      <xdr:col>116</xdr:col>
      <xdr:colOff>114300</xdr:colOff>
      <xdr:row>76</xdr:row>
      <xdr:rowOff>11261</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293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87122</xdr:rowOff>
    </xdr:from>
    <xdr:to>
      <xdr:col>111</xdr:col>
      <xdr:colOff>177800</xdr:colOff>
      <xdr:row>76</xdr:row>
      <xdr:rowOff>101850</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0434300" y="13117322"/>
          <a:ext cx="889000" cy="14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36404</xdr:rowOff>
    </xdr:from>
    <xdr:to>
      <xdr:col>112</xdr:col>
      <xdr:colOff>38100</xdr:colOff>
      <xdr:row>75</xdr:row>
      <xdr:rowOff>138004</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2895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154531</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2670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101850</xdr:rowOff>
    </xdr:from>
    <xdr:to>
      <xdr:col>107</xdr:col>
      <xdr:colOff>50800</xdr:colOff>
      <xdr:row>76</xdr:row>
      <xdr:rowOff>112692</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9545300" y="13132050"/>
          <a:ext cx="889000" cy="10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38869</xdr:rowOff>
    </xdr:from>
    <xdr:to>
      <xdr:col>107</xdr:col>
      <xdr:colOff>101600</xdr:colOff>
      <xdr:row>75</xdr:row>
      <xdr:rowOff>140469</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289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156996</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2672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65846</xdr:rowOff>
    </xdr:from>
    <xdr:to>
      <xdr:col>102</xdr:col>
      <xdr:colOff>114300</xdr:colOff>
      <xdr:row>76</xdr:row>
      <xdr:rowOff>112692</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18656300" y="13096046"/>
          <a:ext cx="889000" cy="46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58284</xdr:rowOff>
    </xdr:from>
    <xdr:to>
      <xdr:col>102</xdr:col>
      <xdr:colOff>165100</xdr:colOff>
      <xdr:row>75</xdr:row>
      <xdr:rowOff>159885</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91703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4961</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2692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41939</xdr:rowOff>
    </xdr:from>
    <xdr:to>
      <xdr:col>98</xdr:col>
      <xdr:colOff>38100</xdr:colOff>
      <xdr:row>75</xdr:row>
      <xdr:rowOff>143539</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90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160066</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2675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24434</xdr:rowOff>
    </xdr:from>
    <xdr:to>
      <xdr:col>116</xdr:col>
      <xdr:colOff>114300</xdr:colOff>
      <xdr:row>76</xdr:row>
      <xdr:rowOff>126034</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305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2861</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3033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36322</xdr:rowOff>
    </xdr:from>
    <xdr:to>
      <xdr:col>112</xdr:col>
      <xdr:colOff>38100</xdr:colOff>
      <xdr:row>76</xdr:row>
      <xdr:rowOff>137922</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306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129049</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3159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51050</xdr:rowOff>
    </xdr:from>
    <xdr:to>
      <xdr:col>107</xdr:col>
      <xdr:colOff>101600</xdr:colOff>
      <xdr:row>76</xdr:row>
      <xdr:rowOff>152650</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308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143777</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3173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61892</xdr:rowOff>
    </xdr:from>
    <xdr:to>
      <xdr:col>102</xdr:col>
      <xdr:colOff>165100</xdr:colOff>
      <xdr:row>76</xdr:row>
      <xdr:rowOff>163492</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3092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154619</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3184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15046</xdr:rowOff>
    </xdr:from>
    <xdr:to>
      <xdr:col>98</xdr:col>
      <xdr:colOff>38100</xdr:colOff>
      <xdr:row>76</xdr:row>
      <xdr:rowOff>116646</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3045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107773</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3137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住民一人当たりのコストが増加している項目が多数ある中で、歳出決算総額は住民一人当たり</a:t>
          </a:r>
          <a:r>
            <a:rPr kumimoji="1" lang="en-US" altLang="ja-JP" sz="1100">
              <a:solidFill>
                <a:schemeClr val="dk1"/>
              </a:solidFill>
              <a:effectLst/>
              <a:latin typeface="+mn-lt"/>
              <a:ea typeface="+mn-ea"/>
              <a:cs typeface="+mn-cs"/>
            </a:rPr>
            <a:t>715,646</a:t>
          </a:r>
          <a:r>
            <a:rPr kumimoji="1" lang="ja-JP" altLang="ja-JP" sz="1100">
              <a:solidFill>
                <a:schemeClr val="dk1"/>
              </a:solidFill>
              <a:effectLst/>
              <a:latin typeface="+mn-lt"/>
              <a:ea typeface="+mn-ea"/>
              <a:cs typeface="+mn-cs"/>
            </a:rPr>
            <a:t>円、対前年比で</a:t>
          </a:r>
          <a:r>
            <a:rPr kumimoji="1" lang="en-US" altLang="ja-JP" sz="1100">
              <a:solidFill>
                <a:schemeClr val="dk1"/>
              </a:solidFill>
              <a:effectLst/>
              <a:latin typeface="+mn-lt"/>
              <a:ea typeface="+mn-ea"/>
              <a:cs typeface="+mn-cs"/>
            </a:rPr>
            <a:t>207,053</a:t>
          </a:r>
          <a:r>
            <a:rPr kumimoji="1" lang="ja-JP" altLang="en-US" sz="1100">
              <a:solidFill>
                <a:schemeClr val="dk1"/>
              </a:solidFill>
              <a:effectLst/>
              <a:latin typeface="+mn-lt"/>
              <a:ea typeface="+mn-ea"/>
              <a:cs typeface="+mn-cs"/>
            </a:rPr>
            <a:t>円</a:t>
          </a:r>
          <a:r>
            <a:rPr kumimoji="1" lang="ja-JP" altLang="ja-JP" sz="1100">
              <a:solidFill>
                <a:schemeClr val="dk1"/>
              </a:solidFill>
              <a:effectLst/>
              <a:latin typeface="+mn-lt"/>
              <a:ea typeface="+mn-ea"/>
              <a:cs typeface="+mn-cs"/>
            </a:rPr>
            <a:t>の増となった。これは、令和元年</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月に発生した台風</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号に伴い、</a:t>
          </a:r>
          <a:r>
            <a:rPr kumimoji="1" lang="ja-JP" altLang="en-US" sz="1100">
              <a:solidFill>
                <a:schemeClr val="dk1"/>
              </a:solidFill>
              <a:effectLst/>
              <a:latin typeface="+mn-lt"/>
              <a:ea typeface="+mn-ea"/>
              <a:cs typeface="+mn-cs"/>
            </a:rPr>
            <a:t>事業繰越となった</a:t>
          </a:r>
          <a:r>
            <a:rPr kumimoji="1" lang="ja-JP" altLang="ja-JP" sz="1100">
              <a:solidFill>
                <a:schemeClr val="dk1"/>
              </a:solidFill>
              <a:effectLst/>
              <a:latin typeface="+mn-lt"/>
              <a:ea typeface="+mn-ea"/>
              <a:cs typeface="+mn-cs"/>
            </a:rPr>
            <a:t>農業用施設・林業用施設・公共土木施設に係る災害復旧費が大幅に増加し、対前年度比で</a:t>
          </a:r>
          <a:r>
            <a:rPr kumimoji="1" lang="en-US" altLang="ja-JP" sz="1100">
              <a:solidFill>
                <a:schemeClr val="dk1"/>
              </a:solidFill>
              <a:effectLst/>
              <a:latin typeface="+mn-lt"/>
              <a:ea typeface="+mn-ea"/>
              <a:cs typeface="+mn-cs"/>
            </a:rPr>
            <a:t>31,834</a:t>
          </a:r>
          <a:r>
            <a:rPr kumimoji="1" lang="ja-JP" altLang="ja-JP" sz="1100">
              <a:solidFill>
                <a:schemeClr val="dk1"/>
              </a:solidFill>
              <a:effectLst/>
              <a:latin typeface="+mn-lt"/>
              <a:ea typeface="+mn-ea"/>
              <a:cs typeface="+mn-cs"/>
            </a:rPr>
            <a:t>円の増となった</a:t>
          </a:r>
          <a:r>
            <a:rPr kumimoji="1" lang="ja-JP" altLang="en-US" sz="1100">
              <a:solidFill>
                <a:schemeClr val="dk1"/>
              </a:solidFill>
              <a:effectLst/>
              <a:latin typeface="+mn-lt"/>
              <a:ea typeface="+mn-ea"/>
              <a:cs typeface="+mn-cs"/>
            </a:rPr>
            <a:t>他</a:t>
          </a:r>
          <a:r>
            <a:rPr kumimoji="1" lang="ja-JP" altLang="ja-JP" sz="1100">
              <a:solidFill>
                <a:schemeClr val="dk1"/>
              </a:solidFill>
              <a:effectLst/>
              <a:latin typeface="+mn-lt"/>
              <a:ea typeface="+mn-ea"/>
              <a:cs typeface="+mn-cs"/>
            </a:rPr>
            <a:t>、物件費において、ふるさと納税推進事業や道路等側溝堆積物撤去・処理支援事業に係る委託料等が増加したこと、補助費等におい</a:t>
          </a:r>
          <a:r>
            <a:rPr kumimoji="1" lang="ja-JP" altLang="en-US" sz="1100">
              <a:solidFill>
                <a:schemeClr val="dk1"/>
              </a:solidFill>
              <a:effectLst/>
              <a:latin typeface="+mn-lt"/>
              <a:ea typeface="+mn-ea"/>
              <a:cs typeface="+mn-cs"/>
            </a:rPr>
            <a:t>ては、新型コロナウイルス感染症対応にかかる特別定額給付金事業等が</a:t>
          </a:r>
          <a:r>
            <a:rPr kumimoji="1" lang="ja-JP" altLang="ja-JP" sz="1100">
              <a:solidFill>
                <a:schemeClr val="dk1"/>
              </a:solidFill>
              <a:effectLst/>
              <a:latin typeface="+mn-lt"/>
              <a:ea typeface="+mn-ea"/>
              <a:cs typeface="+mn-cs"/>
            </a:rPr>
            <a:t>増加したことも影響していると考えられる。</a:t>
          </a:r>
          <a:r>
            <a:rPr kumimoji="1" lang="ja-JP" altLang="en-US" sz="1100">
              <a:solidFill>
                <a:schemeClr val="dk1"/>
              </a:solidFill>
              <a:effectLst/>
              <a:latin typeface="+mn-lt"/>
              <a:ea typeface="+mn-ea"/>
              <a:cs typeface="+mn-cs"/>
            </a:rPr>
            <a:t>さらには、積立金において公共施設整備・補修基金への積み立てが増えたことで</a:t>
          </a:r>
          <a:r>
            <a:rPr kumimoji="1" lang="en-US" altLang="ja-JP" sz="1100">
              <a:solidFill>
                <a:schemeClr val="dk1"/>
              </a:solidFill>
              <a:effectLst/>
              <a:latin typeface="+mn-lt"/>
              <a:ea typeface="+mn-ea"/>
              <a:cs typeface="+mn-cs"/>
            </a:rPr>
            <a:t>29,051</a:t>
          </a:r>
          <a:r>
            <a:rPr kumimoji="1" lang="ja-JP" altLang="en-US" sz="1100">
              <a:solidFill>
                <a:schemeClr val="dk1"/>
              </a:solidFill>
              <a:effectLst/>
              <a:latin typeface="+mn-lt"/>
              <a:ea typeface="+mn-ea"/>
              <a:cs typeface="+mn-cs"/>
            </a:rPr>
            <a:t>円増加となったことが主な要因である。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なお、公債費が年々上昇しており、</a:t>
          </a:r>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年度は類似団体平均を上回って住民一人当たり</a:t>
          </a:r>
          <a:r>
            <a:rPr kumimoji="1" lang="en-US" altLang="ja-JP" sz="1100">
              <a:solidFill>
                <a:schemeClr val="dk1"/>
              </a:solidFill>
              <a:effectLst/>
              <a:latin typeface="+mn-lt"/>
              <a:ea typeface="+mn-ea"/>
              <a:cs typeface="+mn-cs"/>
            </a:rPr>
            <a:t>62,841</a:t>
          </a:r>
          <a:r>
            <a:rPr kumimoji="1" lang="ja-JP" altLang="ja-JP" sz="1100">
              <a:solidFill>
                <a:schemeClr val="dk1"/>
              </a:solidFill>
              <a:effectLst/>
              <a:latin typeface="+mn-lt"/>
              <a:ea typeface="+mn-ea"/>
              <a:cs typeface="+mn-cs"/>
            </a:rPr>
            <a:t>円となった。増加の主な要因は、東日本大震災で被災した施設の復旧事業等をはじめ、平成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年度以降に実施した教育施設の改修工事や</a:t>
          </a:r>
          <a:r>
            <a:rPr kumimoji="1" lang="ja-JP" altLang="en-US" sz="1100">
              <a:solidFill>
                <a:schemeClr val="dk1"/>
              </a:solidFill>
              <a:effectLst/>
              <a:latin typeface="+mn-lt"/>
              <a:ea typeface="+mn-ea"/>
              <a:cs typeface="+mn-cs"/>
            </a:rPr>
            <a:t>社会資本整備総合交付金事業</a:t>
          </a:r>
          <a:r>
            <a:rPr kumimoji="1" lang="ja-JP" altLang="ja-JP" sz="1100">
              <a:solidFill>
                <a:schemeClr val="dk1"/>
              </a:solidFill>
              <a:effectLst/>
              <a:latin typeface="+mn-lt"/>
              <a:ea typeface="+mn-ea"/>
              <a:cs typeface="+mn-cs"/>
            </a:rPr>
            <a:t>・辺地対策事業等係る地方債借入分の元利償還金増加によるものであり、令和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以降も</a:t>
          </a:r>
          <a:r>
            <a:rPr kumimoji="1" lang="ja-JP" altLang="ja-JP" sz="1100">
              <a:solidFill>
                <a:schemeClr val="dk1"/>
              </a:solidFill>
              <a:effectLst/>
              <a:latin typeface="+mn-lt"/>
              <a:ea typeface="+mn-ea"/>
              <a:cs typeface="+mn-cs"/>
            </a:rPr>
            <a:t>増加傾向になることを見込んでいる。</a:t>
          </a:r>
          <a:r>
            <a:rPr kumimoji="1" lang="ja-JP" altLang="en-US" sz="1100">
              <a:solidFill>
                <a:schemeClr val="dk1"/>
              </a:solidFill>
              <a:effectLst/>
              <a:latin typeface="+mn-lt"/>
              <a:ea typeface="+mn-ea"/>
              <a:cs typeface="+mn-cs"/>
            </a:rPr>
            <a:t>さらには、今後令和元年度災害の元利償還も始まるため、</a:t>
          </a:r>
          <a:r>
            <a:rPr kumimoji="1" lang="ja-JP" altLang="ja-JP" sz="1100">
              <a:solidFill>
                <a:schemeClr val="dk1"/>
              </a:solidFill>
              <a:effectLst/>
              <a:latin typeface="+mn-lt"/>
              <a:ea typeface="+mn-ea"/>
              <a:cs typeface="+mn-cs"/>
            </a:rPr>
            <a:t>今後も計画的な償還に加え充当可能基金の活用も検討して適正管理を図る必要がある。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福島県棚倉町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13,751
13,636
159.93
10,248,474
9,840,849
387,243
4,454,497
5,761,235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129794</xdr:rowOff>
    </xdr:from>
    <xdr:to>
      <xdr:col>24</xdr:col>
      <xdr:colOff>62865</xdr:colOff>
      <xdr:row>38</xdr:row>
      <xdr:rowOff>141605</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01844"/>
          <a:ext cx="1270" cy="1554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145432</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60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141605</xdr:rowOff>
    </xdr:from>
    <xdr:to>
      <xdr:col>24</xdr:col>
      <xdr:colOff>152400</xdr:colOff>
      <xdr:row>38</xdr:row>
      <xdr:rowOff>141605</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56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76471</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877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129794</xdr:rowOff>
    </xdr:from>
    <xdr:to>
      <xdr:col>24</xdr:col>
      <xdr:colOff>152400</xdr:colOff>
      <xdr:row>29</xdr:row>
      <xdr:rowOff>129794</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01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142939</xdr:rowOff>
    </xdr:from>
    <xdr:to>
      <xdr:col>24</xdr:col>
      <xdr:colOff>63500</xdr:colOff>
      <xdr:row>37</xdr:row>
      <xdr:rowOff>10351</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315139"/>
          <a:ext cx="838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48531</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492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25654</xdr:rowOff>
    </xdr:from>
    <xdr:to>
      <xdr:col>24</xdr:col>
      <xdr:colOff>114300</xdr:colOff>
      <xdr:row>36</xdr:row>
      <xdr:rowOff>127254</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97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10351</xdr:rowOff>
    </xdr:from>
    <xdr:to>
      <xdr:col>19</xdr:col>
      <xdr:colOff>177800</xdr:colOff>
      <xdr:row>37</xdr:row>
      <xdr:rowOff>27496</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354001"/>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134620</xdr:rowOff>
    </xdr:from>
    <xdr:to>
      <xdr:col>20</xdr:col>
      <xdr:colOff>38100</xdr:colOff>
      <xdr:row>36</xdr:row>
      <xdr:rowOff>64770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35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81297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910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27496</xdr:rowOff>
    </xdr:from>
    <xdr:to>
      <xdr:col>15</xdr:col>
      <xdr:colOff>50800</xdr:colOff>
      <xdr:row>37</xdr:row>
      <xdr:rowOff>35878</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371146"/>
          <a:ext cx="8890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165862</xdr:rowOff>
    </xdr:from>
    <xdr:to>
      <xdr:col>15</xdr:col>
      <xdr:colOff>101600</xdr:colOff>
      <xdr:row>36</xdr:row>
      <xdr:rowOff>96012</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66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112539</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941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144843</xdr:rowOff>
    </xdr:from>
    <xdr:to>
      <xdr:col>10</xdr:col>
      <xdr:colOff>114300</xdr:colOff>
      <xdr:row>37</xdr:row>
      <xdr:rowOff>35878</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317043"/>
          <a:ext cx="889000" cy="62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11938</xdr:rowOff>
    </xdr:from>
    <xdr:to>
      <xdr:col>10</xdr:col>
      <xdr:colOff>165100</xdr:colOff>
      <xdr:row>36</xdr:row>
      <xdr:rowOff>113538</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184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130065</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959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8128</xdr:rowOff>
    </xdr:from>
    <xdr:to>
      <xdr:col>6</xdr:col>
      <xdr:colOff>38100</xdr:colOff>
      <xdr:row>36</xdr:row>
      <xdr:rowOff>109728</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18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126255</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955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92139</xdr:rowOff>
    </xdr:from>
    <xdr:to>
      <xdr:col>24</xdr:col>
      <xdr:colOff>114300</xdr:colOff>
      <xdr:row>37</xdr:row>
      <xdr:rowOff>22289</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26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70566</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242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131001</xdr:rowOff>
    </xdr:from>
    <xdr:to>
      <xdr:col>20</xdr:col>
      <xdr:colOff>38100</xdr:colOff>
      <xdr:row>37</xdr:row>
      <xdr:rowOff>61151</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303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52278</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395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148146</xdr:rowOff>
    </xdr:from>
    <xdr:to>
      <xdr:col>15</xdr:col>
      <xdr:colOff>101600</xdr:colOff>
      <xdr:row>37</xdr:row>
      <xdr:rowOff>78296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320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69423</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413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156528</xdr:rowOff>
    </xdr:from>
    <xdr:to>
      <xdr:col>10</xdr:col>
      <xdr:colOff>165100</xdr:colOff>
      <xdr:row>37</xdr:row>
      <xdr:rowOff>86678</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328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77805</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421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94043</xdr:rowOff>
    </xdr:from>
    <xdr:to>
      <xdr:col>6</xdr:col>
      <xdr:colOff>38100</xdr:colOff>
      <xdr:row>37</xdr:row>
      <xdr:rowOff>24193</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26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15320</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358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71160</xdr:rowOff>
    </xdr:from>
    <xdr:to>
      <xdr:col>24</xdr:col>
      <xdr:colOff>62865</xdr:colOff>
      <xdr:row>58</xdr:row>
      <xdr:rowOff>29080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815110"/>
          <a:ext cx="1270" cy="1158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32907</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9977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29080</xdr:rowOff>
    </xdr:from>
    <xdr:to>
      <xdr:col>24</xdr:col>
      <xdr:colOff>152400</xdr:colOff>
      <xdr:row>58</xdr:row>
      <xdr:rowOff>29080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9973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17837</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90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705,979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71160</xdr:rowOff>
    </xdr:from>
    <xdr:to>
      <xdr:col>24</xdr:col>
      <xdr:colOff>152400</xdr:colOff>
      <xdr:row>51</xdr:row>
      <xdr:rowOff>71160</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815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168807</xdr:rowOff>
    </xdr:from>
    <xdr:to>
      <xdr:col>24</xdr:col>
      <xdr:colOff>63500</xdr:colOff>
      <xdr:row>58</xdr:row>
      <xdr:rowOff>103484</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9770007"/>
          <a:ext cx="838200" cy="27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96270</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5260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73393</xdr:rowOff>
    </xdr:from>
    <xdr:to>
      <xdr:col>24</xdr:col>
      <xdr:colOff>114300</xdr:colOff>
      <xdr:row>57</xdr:row>
      <xdr:rowOff>3543</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674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87366</xdr:rowOff>
    </xdr:from>
    <xdr:to>
      <xdr:col>19</xdr:col>
      <xdr:colOff>177800</xdr:colOff>
      <xdr:row>58</xdr:row>
      <xdr:rowOff>103484</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10031466"/>
          <a:ext cx="889000" cy="16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125017</xdr:rowOff>
    </xdr:from>
    <xdr:to>
      <xdr:col>20</xdr:col>
      <xdr:colOff>38100</xdr:colOff>
      <xdr:row>58</xdr:row>
      <xdr:rowOff>55167</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897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71694</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672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71492</xdr:rowOff>
    </xdr:from>
    <xdr:to>
      <xdr:col>15</xdr:col>
      <xdr:colOff>50800</xdr:colOff>
      <xdr:row>58</xdr:row>
      <xdr:rowOff>87366</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2019300" y="10015592"/>
          <a:ext cx="889000" cy="15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132873</xdr:rowOff>
    </xdr:from>
    <xdr:to>
      <xdr:col>15</xdr:col>
      <xdr:colOff>101600</xdr:colOff>
      <xdr:row>58</xdr:row>
      <xdr:rowOff>63023</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905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79550</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680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71492</xdr:rowOff>
    </xdr:from>
    <xdr:to>
      <xdr:col>10</xdr:col>
      <xdr:colOff>114300</xdr:colOff>
      <xdr:row>58</xdr:row>
      <xdr:rowOff>100457</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10015592"/>
          <a:ext cx="889000" cy="28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154009</xdr:rowOff>
    </xdr:from>
    <xdr:to>
      <xdr:col>10</xdr:col>
      <xdr:colOff>165100</xdr:colOff>
      <xdr:row>58</xdr:row>
      <xdr:rowOff>84159</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926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100686</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701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156728</xdr:rowOff>
    </xdr:from>
    <xdr:to>
      <xdr:col>6</xdr:col>
      <xdr:colOff>38100</xdr:colOff>
      <xdr:row>58</xdr:row>
      <xdr:rowOff>86878</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929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103405</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704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118007</xdr:rowOff>
    </xdr:from>
    <xdr:to>
      <xdr:col>24</xdr:col>
      <xdr:colOff>114300</xdr:colOff>
      <xdr:row>57</xdr:row>
      <xdr:rowOff>48157</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719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96434</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697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52684</xdr:rowOff>
    </xdr:from>
    <xdr:to>
      <xdr:col>20</xdr:col>
      <xdr:colOff>38100</xdr:colOff>
      <xdr:row>58</xdr:row>
      <xdr:rowOff>154284</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996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145411</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10089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36566</xdr:rowOff>
    </xdr:from>
    <xdr:to>
      <xdr:col>15</xdr:col>
      <xdr:colOff>101600</xdr:colOff>
      <xdr:row>58</xdr:row>
      <xdr:rowOff>138166</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980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129293</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10073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20692</xdr:rowOff>
    </xdr:from>
    <xdr:to>
      <xdr:col>10</xdr:col>
      <xdr:colOff>165100</xdr:colOff>
      <xdr:row>58</xdr:row>
      <xdr:rowOff>122292</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964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113419</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10057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49657</xdr:rowOff>
    </xdr:from>
    <xdr:to>
      <xdr:col>6</xdr:col>
      <xdr:colOff>38100</xdr:colOff>
      <xdr:row>58</xdr:row>
      <xdr:rowOff>151257</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993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142384</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10086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125321</xdr:rowOff>
    </xdr:from>
    <xdr:to>
      <xdr:col>24</xdr:col>
      <xdr:colOff>62865</xdr:colOff>
      <xdr:row>79</xdr:row>
      <xdr:rowOff>6669</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126821"/>
          <a:ext cx="1270" cy="14243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10496</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555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6669</xdr:rowOff>
    </xdr:from>
    <xdr:to>
      <xdr:col>24</xdr:col>
      <xdr:colOff>152400</xdr:colOff>
      <xdr:row>79</xdr:row>
      <xdr:rowOff>6669</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551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71998</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902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291,887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125321</xdr:rowOff>
    </xdr:from>
    <xdr:to>
      <xdr:col>24</xdr:col>
      <xdr:colOff>152400</xdr:colOff>
      <xdr:row>70</xdr:row>
      <xdr:rowOff>125321</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126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65870</xdr:rowOff>
    </xdr:from>
    <xdr:to>
      <xdr:col>24</xdr:col>
      <xdr:colOff>63500</xdr:colOff>
      <xdr:row>78</xdr:row>
      <xdr:rowOff>75867</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438970"/>
          <a:ext cx="838200" cy="9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136565</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9953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113688</xdr:rowOff>
    </xdr:from>
    <xdr:to>
      <xdr:col>24</xdr:col>
      <xdr:colOff>114300</xdr:colOff>
      <xdr:row>77</xdr:row>
      <xdr:rowOff>43838</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143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75867</xdr:rowOff>
    </xdr:from>
    <xdr:to>
      <xdr:col>19</xdr:col>
      <xdr:colOff>177800</xdr:colOff>
      <xdr:row>78</xdr:row>
      <xdr:rowOff>95199</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448967"/>
          <a:ext cx="889000" cy="19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123372</xdr:rowOff>
    </xdr:from>
    <xdr:to>
      <xdr:col>20</xdr:col>
      <xdr:colOff>38100</xdr:colOff>
      <xdr:row>77</xdr:row>
      <xdr:rowOff>53522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15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70050</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928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47574</xdr:rowOff>
    </xdr:from>
    <xdr:to>
      <xdr:col>15</xdr:col>
      <xdr:colOff>50800</xdr:colOff>
      <xdr:row>78</xdr:row>
      <xdr:rowOff>95199</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2019300" y="13249224"/>
          <a:ext cx="889000" cy="219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157891</xdr:rowOff>
    </xdr:from>
    <xdr:to>
      <xdr:col>15</xdr:col>
      <xdr:colOff>101600</xdr:colOff>
      <xdr:row>77</xdr:row>
      <xdr:rowOff>88041</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188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104568</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963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47574</xdr:rowOff>
    </xdr:from>
    <xdr:to>
      <xdr:col>10</xdr:col>
      <xdr:colOff>114300</xdr:colOff>
      <xdr:row>77</xdr:row>
      <xdr:rowOff>148250</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249224"/>
          <a:ext cx="889000" cy="100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150972</xdr:rowOff>
    </xdr:from>
    <xdr:to>
      <xdr:col>10</xdr:col>
      <xdr:colOff>165100</xdr:colOff>
      <xdr:row>77</xdr:row>
      <xdr:rowOff>81122</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181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97649</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956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168780</xdr:rowOff>
    </xdr:from>
    <xdr:to>
      <xdr:col>6</xdr:col>
      <xdr:colOff>38100</xdr:colOff>
      <xdr:row>77</xdr:row>
      <xdr:rowOff>98930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19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115457</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974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15070</xdr:rowOff>
    </xdr:from>
    <xdr:to>
      <xdr:col>24</xdr:col>
      <xdr:colOff>114300</xdr:colOff>
      <xdr:row>78</xdr:row>
      <xdr:rowOff>116670</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38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101447</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303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25067</xdr:rowOff>
    </xdr:from>
    <xdr:to>
      <xdr:col>20</xdr:col>
      <xdr:colOff>38100</xdr:colOff>
      <xdr:row>78</xdr:row>
      <xdr:rowOff>126667</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398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117794</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490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44399</xdr:rowOff>
    </xdr:from>
    <xdr:to>
      <xdr:col>15</xdr:col>
      <xdr:colOff>101600</xdr:colOff>
      <xdr:row>78</xdr:row>
      <xdr:rowOff>145999</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417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137126</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510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168224</xdr:rowOff>
    </xdr:from>
    <xdr:to>
      <xdr:col>10</xdr:col>
      <xdr:colOff>165100</xdr:colOff>
      <xdr:row>77</xdr:row>
      <xdr:rowOff>98374</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1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89501</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291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97450</xdr:rowOff>
    </xdr:from>
    <xdr:to>
      <xdr:col>6</xdr:col>
      <xdr:colOff>38100</xdr:colOff>
      <xdr:row>78</xdr:row>
      <xdr:rowOff>27600</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2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18727</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391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11117</xdr:rowOff>
    </xdr:from>
    <xdr:to>
      <xdr:col>24</xdr:col>
      <xdr:colOff>62865</xdr:colOff>
      <xdr:row>98</xdr:row>
      <xdr:rowOff>43743</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784517"/>
          <a:ext cx="1270" cy="1061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47570</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849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43743</xdr:rowOff>
    </xdr:from>
    <xdr:to>
      <xdr:col>24</xdr:col>
      <xdr:colOff>152400</xdr:colOff>
      <xdr:row>98</xdr:row>
      <xdr:rowOff>43743</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845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129244</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559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253,124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11117</xdr:rowOff>
    </xdr:from>
    <xdr:to>
      <xdr:col>24</xdr:col>
      <xdr:colOff>152400</xdr:colOff>
      <xdr:row>92</xdr:row>
      <xdr:rowOff>11117</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784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53285</xdr:rowOff>
    </xdr:from>
    <xdr:to>
      <xdr:col>24</xdr:col>
      <xdr:colOff>63500</xdr:colOff>
      <xdr:row>97</xdr:row>
      <xdr:rowOff>74448</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3797300" y="16683935"/>
          <a:ext cx="838200" cy="21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3269</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6339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24842</xdr:rowOff>
    </xdr:from>
    <xdr:to>
      <xdr:col>24</xdr:col>
      <xdr:colOff>114300</xdr:colOff>
      <xdr:row>97</xdr:row>
      <xdr:rowOff>126442</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655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53285</xdr:rowOff>
    </xdr:from>
    <xdr:to>
      <xdr:col>19</xdr:col>
      <xdr:colOff>177800</xdr:colOff>
      <xdr:row>97</xdr:row>
      <xdr:rowOff>87982</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908300" y="16683935"/>
          <a:ext cx="889000" cy="34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35623</xdr:rowOff>
    </xdr:from>
    <xdr:to>
      <xdr:col>20</xdr:col>
      <xdr:colOff>38100</xdr:colOff>
      <xdr:row>97</xdr:row>
      <xdr:rowOff>137223</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666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128350</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759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87982</xdr:rowOff>
    </xdr:from>
    <xdr:to>
      <xdr:col>15</xdr:col>
      <xdr:colOff>50800</xdr:colOff>
      <xdr:row>97</xdr:row>
      <xdr:rowOff>125358</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019300" y="16718632"/>
          <a:ext cx="889000" cy="37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46312</xdr:rowOff>
    </xdr:from>
    <xdr:to>
      <xdr:col>15</xdr:col>
      <xdr:colOff>101600</xdr:colOff>
      <xdr:row>97</xdr:row>
      <xdr:rowOff>147912</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676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139039</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769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81018</xdr:rowOff>
    </xdr:from>
    <xdr:to>
      <xdr:col>10</xdr:col>
      <xdr:colOff>114300</xdr:colOff>
      <xdr:row>97</xdr:row>
      <xdr:rowOff>125358</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1130300" y="16711668"/>
          <a:ext cx="889000" cy="44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47185</xdr:rowOff>
    </xdr:from>
    <xdr:to>
      <xdr:col>10</xdr:col>
      <xdr:colOff>165100</xdr:colOff>
      <xdr:row>97</xdr:row>
      <xdr:rowOff>148785</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677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165312</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453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42878</xdr:rowOff>
    </xdr:from>
    <xdr:to>
      <xdr:col>6</xdr:col>
      <xdr:colOff>38100</xdr:colOff>
      <xdr:row>97</xdr:row>
      <xdr:rowOff>144478</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67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135605</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766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23648</xdr:rowOff>
    </xdr:from>
    <xdr:to>
      <xdr:col>24</xdr:col>
      <xdr:colOff>114300</xdr:colOff>
      <xdr:row>97</xdr:row>
      <xdr:rowOff>125248</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654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46525</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505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2485</xdr:rowOff>
    </xdr:from>
    <xdr:to>
      <xdr:col>20</xdr:col>
      <xdr:colOff>38100</xdr:colOff>
      <xdr:row>97</xdr:row>
      <xdr:rowOff>104085</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633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120612</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6408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37182</xdr:rowOff>
    </xdr:from>
    <xdr:to>
      <xdr:col>15</xdr:col>
      <xdr:colOff>101600</xdr:colOff>
      <xdr:row>97</xdr:row>
      <xdr:rowOff>138782</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667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155309</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443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74558</xdr:rowOff>
    </xdr:from>
    <xdr:to>
      <xdr:col>10</xdr:col>
      <xdr:colOff>165100</xdr:colOff>
      <xdr:row>98</xdr:row>
      <xdr:rowOff>4708</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70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167285</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797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30218</xdr:rowOff>
    </xdr:from>
    <xdr:to>
      <xdr:col>6</xdr:col>
      <xdr:colOff>38100</xdr:colOff>
      <xdr:row>97</xdr:row>
      <xdr:rowOff>131818</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660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148345</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436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166218</xdr:rowOff>
    </xdr:from>
    <xdr:to>
      <xdr:col>54</xdr:col>
      <xdr:colOff>189865</xdr:colOff>
      <xdr:row>38</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10475595" y="5309718"/>
          <a:ext cx="1270" cy="1345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a:extLst>
            <a:ext uri="{FF2B5EF4-FFF2-40B4-BE49-F238E27FC236}">
              <a16:creationId xmlns:a16="http://schemas.microsoft.com/office/drawing/2014/main" id="{00000000-0008-0000-0700-00001A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112895</xdr:rowOff>
    </xdr:from>
    <xdr:ext cx="469744" cy="259045"/>
    <xdr:sp macro="" textlink="">
      <xdr:nvSpPr>
        <xdr:cNvPr id="284" name="労働費最大値テキスト">
          <a:extLst>
            <a:ext uri="{FF2B5EF4-FFF2-40B4-BE49-F238E27FC236}">
              <a16:creationId xmlns:a16="http://schemas.microsoft.com/office/drawing/2014/main" id="{00000000-0008-0000-0700-00001C010000}"/>
            </a:ext>
          </a:extLst>
        </xdr:cNvPr>
        <xdr:cNvSpPr txBox="1"/>
      </xdr:nvSpPr>
      <xdr:spPr>
        <a:xfrm>
          <a:off x="10528300" y="5084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5,884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166218</xdr:rowOff>
    </xdr:from>
    <xdr:to>
      <xdr:col>55</xdr:col>
      <xdr:colOff>88900</xdr:colOff>
      <xdr:row>30</xdr:row>
      <xdr:rowOff>166218</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5309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159817</xdr:rowOff>
    </xdr:from>
    <xdr:to>
      <xdr:col>55</xdr:col>
      <xdr:colOff>0</xdr:colOff>
      <xdr:row>38</xdr:row>
      <xdr:rowOff>24029</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9639300" y="6503467"/>
          <a:ext cx="838200" cy="35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122978</xdr:rowOff>
    </xdr:from>
    <xdr:ext cx="378565" cy="259045"/>
    <xdr:sp macro="" textlink="">
      <xdr:nvSpPr>
        <xdr:cNvPr id="287" name="労働費平均値テキスト">
          <a:extLst>
            <a:ext uri="{FF2B5EF4-FFF2-40B4-BE49-F238E27FC236}">
              <a16:creationId xmlns:a16="http://schemas.microsoft.com/office/drawing/2014/main" id="{00000000-0008-0000-0700-00001F010000}"/>
            </a:ext>
          </a:extLst>
        </xdr:cNvPr>
        <xdr:cNvSpPr txBox="1"/>
      </xdr:nvSpPr>
      <xdr:spPr>
        <a:xfrm>
          <a:off x="10528300" y="629517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100101</xdr:rowOff>
    </xdr:from>
    <xdr:to>
      <xdr:col>55</xdr:col>
      <xdr:colOff>50800</xdr:colOff>
      <xdr:row>38</xdr:row>
      <xdr:rowOff>30251</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10426700" y="6443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10770</xdr:rowOff>
    </xdr:from>
    <xdr:to>
      <xdr:col>50</xdr:col>
      <xdr:colOff>114300</xdr:colOff>
      <xdr:row>38</xdr:row>
      <xdr:rowOff>24029</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8750300" y="6525870"/>
          <a:ext cx="889000" cy="13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94843</xdr:rowOff>
    </xdr:from>
    <xdr:to>
      <xdr:col>50</xdr:col>
      <xdr:colOff>165100</xdr:colOff>
      <xdr:row>38</xdr:row>
      <xdr:rowOff>24994</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9588500" y="643849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41520</xdr:rowOff>
    </xdr:from>
    <xdr:ext cx="378565"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9450017" y="62137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170332</xdr:rowOff>
    </xdr:from>
    <xdr:to>
      <xdr:col>45</xdr:col>
      <xdr:colOff>177800</xdr:colOff>
      <xdr:row>38</xdr:row>
      <xdr:rowOff>10770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7861300" y="6513982"/>
          <a:ext cx="889000" cy="11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98273</xdr:rowOff>
    </xdr:from>
    <xdr:to>
      <xdr:col>46</xdr:col>
      <xdr:colOff>38100</xdr:colOff>
      <xdr:row>38</xdr:row>
      <xdr:rowOff>28423</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8699500" y="6441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44950</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8561017" y="62171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169418</xdr:rowOff>
    </xdr:from>
    <xdr:to>
      <xdr:col>41</xdr:col>
      <xdr:colOff>50800</xdr:colOff>
      <xdr:row>37</xdr:row>
      <xdr:rowOff>170332</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6972300" y="6513068"/>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135763</xdr:rowOff>
    </xdr:from>
    <xdr:to>
      <xdr:col>41</xdr:col>
      <xdr:colOff>101600</xdr:colOff>
      <xdr:row>38</xdr:row>
      <xdr:rowOff>65913</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7810500" y="64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57040</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72017" y="65721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77241</xdr:rowOff>
    </xdr:from>
    <xdr:to>
      <xdr:col>36</xdr:col>
      <xdr:colOff>165100</xdr:colOff>
      <xdr:row>38</xdr:row>
      <xdr:rowOff>7392</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6921500" y="642089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23918</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83017" y="61961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109017</xdr:rowOff>
    </xdr:from>
    <xdr:to>
      <xdr:col>55</xdr:col>
      <xdr:colOff>50800</xdr:colOff>
      <xdr:row>38</xdr:row>
      <xdr:rowOff>39167</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10426700" y="6452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87444</xdr:rowOff>
    </xdr:from>
    <xdr:ext cx="378565" cy="259045"/>
    <xdr:sp macro="" textlink="">
      <xdr:nvSpPr>
        <xdr:cNvPr id="306" name="労働費該当値テキスト">
          <a:extLst>
            <a:ext uri="{FF2B5EF4-FFF2-40B4-BE49-F238E27FC236}">
              <a16:creationId xmlns:a16="http://schemas.microsoft.com/office/drawing/2014/main" id="{00000000-0008-0000-0700-000032010000}"/>
            </a:ext>
          </a:extLst>
        </xdr:cNvPr>
        <xdr:cNvSpPr txBox="1"/>
      </xdr:nvSpPr>
      <xdr:spPr>
        <a:xfrm>
          <a:off x="10528300" y="64310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144678</xdr:rowOff>
    </xdr:from>
    <xdr:to>
      <xdr:col>50</xdr:col>
      <xdr:colOff>165100</xdr:colOff>
      <xdr:row>38</xdr:row>
      <xdr:rowOff>74828</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9588500" y="6488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65956</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50017" y="65810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131419</xdr:rowOff>
    </xdr:from>
    <xdr:to>
      <xdr:col>46</xdr:col>
      <xdr:colOff>38100</xdr:colOff>
      <xdr:row>38</xdr:row>
      <xdr:rowOff>61570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8699500" y="647506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52697</xdr:rowOff>
    </xdr:from>
    <xdr:ext cx="378565"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61017" y="65677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119532</xdr:rowOff>
    </xdr:from>
    <xdr:to>
      <xdr:col>41</xdr:col>
      <xdr:colOff>101600</xdr:colOff>
      <xdr:row>38</xdr:row>
      <xdr:rowOff>49682</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7810500" y="6463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66209</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2017" y="62384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118618</xdr:rowOff>
    </xdr:from>
    <xdr:to>
      <xdr:col>36</xdr:col>
      <xdr:colOff>165100</xdr:colOff>
      <xdr:row>38</xdr:row>
      <xdr:rowOff>48768</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6921500" y="6462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39895</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83017" y="6554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60180</xdr:rowOff>
    </xdr:from>
    <xdr:to>
      <xdr:col>54</xdr:col>
      <xdr:colOff>189865</xdr:colOff>
      <xdr:row>59</xdr:row>
      <xdr:rowOff>1517</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632680"/>
          <a:ext cx="1270" cy="14843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5344</xdr:rowOff>
    </xdr:from>
    <xdr:ext cx="469744"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10120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1517</xdr:rowOff>
    </xdr:from>
    <xdr:to>
      <xdr:col>55</xdr:col>
      <xdr:colOff>88900</xdr:colOff>
      <xdr:row>59</xdr:row>
      <xdr:rowOff>1517</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10117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6857</xdr:rowOff>
    </xdr:from>
    <xdr:ext cx="599010"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407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145,305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60180</xdr:rowOff>
    </xdr:from>
    <xdr:to>
      <xdr:col>55</xdr:col>
      <xdr:colOff>88900</xdr:colOff>
      <xdr:row>50</xdr:row>
      <xdr:rowOff>60180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632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156094</xdr:rowOff>
    </xdr:from>
    <xdr:to>
      <xdr:col>55</xdr:col>
      <xdr:colOff>0</xdr:colOff>
      <xdr:row>56</xdr:row>
      <xdr:rowOff>160731</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9639300" y="9757294"/>
          <a:ext cx="838200" cy="4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142657</xdr:rowOff>
    </xdr:from>
    <xdr:ext cx="534377"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7438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164230</xdr:rowOff>
    </xdr:from>
    <xdr:to>
      <xdr:col>55</xdr:col>
      <xdr:colOff>50800</xdr:colOff>
      <xdr:row>57</xdr:row>
      <xdr:rowOff>94380</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76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160731</xdr:rowOff>
    </xdr:from>
    <xdr:to>
      <xdr:col>50</xdr:col>
      <xdr:colOff>114300</xdr:colOff>
      <xdr:row>57</xdr:row>
      <xdr:rowOff>87133</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8750300" y="9761931"/>
          <a:ext cx="889000" cy="97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148510</xdr:rowOff>
    </xdr:from>
    <xdr:to>
      <xdr:col>50</xdr:col>
      <xdr:colOff>165100</xdr:colOff>
      <xdr:row>57</xdr:row>
      <xdr:rowOff>78660</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74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69787</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372111" y="9842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87133</xdr:rowOff>
    </xdr:from>
    <xdr:to>
      <xdr:col>45</xdr:col>
      <xdr:colOff>177800</xdr:colOff>
      <xdr:row>57</xdr:row>
      <xdr:rowOff>130371</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7861300" y="9859783"/>
          <a:ext cx="889000" cy="43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145897</xdr:rowOff>
    </xdr:from>
    <xdr:to>
      <xdr:col>46</xdr:col>
      <xdr:colOff>38100</xdr:colOff>
      <xdr:row>57</xdr:row>
      <xdr:rowOff>76047</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74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92574</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483111" y="952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130371</xdr:rowOff>
    </xdr:from>
    <xdr:to>
      <xdr:col>41</xdr:col>
      <xdr:colOff>50800</xdr:colOff>
      <xdr:row>57</xdr:row>
      <xdr:rowOff>159240</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6972300" y="9903021"/>
          <a:ext cx="889000" cy="28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16434</xdr:rowOff>
    </xdr:from>
    <xdr:to>
      <xdr:col>41</xdr:col>
      <xdr:colOff>101600</xdr:colOff>
      <xdr:row>57</xdr:row>
      <xdr:rowOff>118034</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78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134561</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594111" y="9564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20462</xdr:rowOff>
    </xdr:from>
    <xdr:to>
      <xdr:col>36</xdr:col>
      <xdr:colOff>165100</xdr:colOff>
      <xdr:row>57</xdr:row>
      <xdr:rowOff>122062</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9793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138589</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05111" y="9568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105294</xdr:rowOff>
    </xdr:from>
    <xdr:to>
      <xdr:col>55</xdr:col>
      <xdr:colOff>50800</xdr:colOff>
      <xdr:row>57</xdr:row>
      <xdr:rowOff>35444</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9706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128171</xdr:rowOff>
    </xdr:from>
    <xdr:ext cx="534377"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557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109931</xdr:rowOff>
    </xdr:from>
    <xdr:to>
      <xdr:col>50</xdr:col>
      <xdr:colOff>165100</xdr:colOff>
      <xdr:row>57</xdr:row>
      <xdr:rowOff>40081</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9711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56608</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372111" y="9486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36333</xdr:rowOff>
    </xdr:from>
    <xdr:to>
      <xdr:col>46</xdr:col>
      <xdr:colOff>38100</xdr:colOff>
      <xdr:row>57</xdr:row>
      <xdr:rowOff>137933</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9808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129060</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483111" y="9901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79571</xdr:rowOff>
    </xdr:from>
    <xdr:to>
      <xdr:col>41</xdr:col>
      <xdr:colOff>101600</xdr:colOff>
      <xdr:row>58</xdr:row>
      <xdr:rowOff>9721</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9852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848</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594111" y="9944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108440</xdr:rowOff>
    </xdr:from>
    <xdr:to>
      <xdr:col>36</xdr:col>
      <xdr:colOff>165100</xdr:colOff>
      <xdr:row>58</xdr:row>
      <xdr:rowOff>38590</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9881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29717</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05111" y="9973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117777</xdr:rowOff>
    </xdr:from>
    <xdr:to>
      <xdr:col>54</xdr:col>
      <xdr:colOff>189865</xdr:colOff>
      <xdr:row>79</xdr:row>
      <xdr:rowOff>44407</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119277"/>
          <a:ext cx="1270" cy="146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48234</xdr:rowOff>
    </xdr:from>
    <xdr:ext cx="469744"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592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44407</xdr:rowOff>
    </xdr:from>
    <xdr:to>
      <xdr:col>55</xdr:col>
      <xdr:colOff>88900</xdr:colOff>
      <xdr:row>79</xdr:row>
      <xdr:rowOff>44407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588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64454</xdr:rowOff>
    </xdr:from>
    <xdr:ext cx="599010"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894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140,014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117777</xdr:rowOff>
    </xdr:from>
    <xdr:to>
      <xdr:col>55</xdr:col>
      <xdr:colOff>88900</xdr:colOff>
      <xdr:row>70</xdr:row>
      <xdr:rowOff>117777</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119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59353</xdr:rowOff>
    </xdr:from>
    <xdr:to>
      <xdr:col>55</xdr:col>
      <xdr:colOff>0</xdr:colOff>
      <xdr:row>78</xdr:row>
      <xdr:rowOff>138590</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9639300" y="13432453"/>
          <a:ext cx="838200" cy="79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74178</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1043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51301</xdr:rowOff>
    </xdr:from>
    <xdr:to>
      <xdr:col>55</xdr:col>
      <xdr:colOff>50800</xdr:colOff>
      <xdr:row>77</xdr:row>
      <xdr:rowOff>152901</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25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138590</xdr:rowOff>
    </xdr:from>
    <xdr:to>
      <xdr:col>50</xdr:col>
      <xdr:colOff>114300</xdr:colOff>
      <xdr:row>78</xdr:row>
      <xdr:rowOff>170931</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8750300" y="13511690"/>
          <a:ext cx="889000" cy="32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6583</xdr:rowOff>
    </xdr:from>
    <xdr:to>
      <xdr:col>50</xdr:col>
      <xdr:colOff>165100</xdr:colOff>
      <xdr:row>78</xdr:row>
      <xdr:rowOff>108183</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379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124710</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3154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170931</xdr:rowOff>
    </xdr:from>
    <xdr:to>
      <xdr:col>45</xdr:col>
      <xdr:colOff>177800</xdr:colOff>
      <xdr:row>79</xdr:row>
      <xdr:rowOff>12021</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7861300" y="13544031"/>
          <a:ext cx="889000" cy="1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31576</xdr:rowOff>
    </xdr:from>
    <xdr:to>
      <xdr:col>46</xdr:col>
      <xdr:colOff>38100</xdr:colOff>
      <xdr:row>78</xdr:row>
      <xdr:rowOff>133176</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404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149703</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3179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10497</xdr:rowOff>
    </xdr:from>
    <xdr:to>
      <xdr:col>41</xdr:col>
      <xdr:colOff>50800</xdr:colOff>
      <xdr:row>79</xdr:row>
      <xdr:rowOff>12021</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6972300" y="13555047"/>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15780</xdr:rowOff>
    </xdr:from>
    <xdr:to>
      <xdr:col>41</xdr:col>
      <xdr:colOff>101600</xdr:colOff>
      <xdr:row>78</xdr:row>
      <xdr:rowOff>117380</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38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133907</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3164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33699</xdr:rowOff>
    </xdr:from>
    <xdr:to>
      <xdr:col>36</xdr:col>
      <xdr:colOff>165100</xdr:colOff>
      <xdr:row>78</xdr:row>
      <xdr:rowOff>135299</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40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151826</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318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8553</xdr:rowOff>
    </xdr:from>
    <xdr:to>
      <xdr:col>55</xdr:col>
      <xdr:colOff>50800</xdr:colOff>
      <xdr:row>78</xdr:row>
      <xdr:rowOff>110153</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381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158430</xdr:rowOff>
    </xdr:from>
    <xdr:ext cx="534377"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3360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87790</xdr:rowOff>
    </xdr:from>
    <xdr:to>
      <xdr:col>50</xdr:col>
      <xdr:colOff>165100</xdr:colOff>
      <xdr:row>79</xdr:row>
      <xdr:rowOff>17940</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3460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9067</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372111" y="13553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120131</xdr:rowOff>
    </xdr:from>
    <xdr:to>
      <xdr:col>46</xdr:col>
      <xdr:colOff>38100</xdr:colOff>
      <xdr:row>79</xdr:row>
      <xdr:rowOff>50281</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493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41408</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515428" y="13585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132671</xdr:rowOff>
    </xdr:from>
    <xdr:to>
      <xdr:col>41</xdr:col>
      <xdr:colOff>101600</xdr:colOff>
      <xdr:row>79</xdr:row>
      <xdr:rowOff>62821</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505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53948</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626428" y="13598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131147</xdr:rowOff>
    </xdr:from>
    <xdr:to>
      <xdr:col>36</xdr:col>
      <xdr:colOff>165100</xdr:colOff>
      <xdr:row>79</xdr:row>
      <xdr:rowOff>61297</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504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52424</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37428" y="13596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a:extLst>
            <a:ext uri="{FF2B5EF4-FFF2-40B4-BE49-F238E27FC236}">
              <a16:creationId xmlns:a16="http://schemas.microsoft.com/office/drawing/2014/main" id="{00000000-0008-0000-07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145476</xdr:rowOff>
    </xdr:from>
    <xdr:to>
      <xdr:col>54</xdr:col>
      <xdr:colOff>189865</xdr:colOff>
      <xdr:row>98</xdr:row>
      <xdr:rowOff>136385</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10475595" y="15404526"/>
          <a:ext cx="1270" cy="1533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140212</xdr:rowOff>
    </xdr:from>
    <xdr:ext cx="534377" cy="259045"/>
    <xdr:sp macro="" textlink="">
      <xdr:nvSpPr>
        <xdr:cNvPr id="457" name="土木費最小値テキスト">
          <a:extLst>
            <a:ext uri="{FF2B5EF4-FFF2-40B4-BE49-F238E27FC236}">
              <a16:creationId xmlns:a16="http://schemas.microsoft.com/office/drawing/2014/main" id="{00000000-0008-0000-0700-0000C9010000}"/>
            </a:ext>
          </a:extLst>
        </xdr:cNvPr>
        <xdr:cNvSpPr txBox="1"/>
      </xdr:nvSpPr>
      <xdr:spPr>
        <a:xfrm>
          <a:off x="10528300" y="16942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136385</xdr:rowOff>
    </xdr:from>
    <xdr:to>
      <xdr:col>55</xdr:col>
      <xdr:colOff>88900</xdr:colOff>
      <xdr:row>98</xdr:row>
      <xdr:rowOff>136385</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6938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92153</xdr:rowOff>
    </xdr:from>
    <xdr:ext cx="599010" cy="259045"/>
    <xdr:sp macro="" textlink="">
      <xdr:nvSpPr>
        <xdr:cNvPr id="459" name="土木費最大値テキスト">
          <a:extLst>
            <a:ext uri="{FF2B5EF4-FFF2-40B4-BE49-F238E27FC236}">
              <a16:creationId xmlns:a16="http://schemas.microsoft.com/office/drawing/2014/main" id="{00000000-0008-0000-0700-0000CB010000}"/>
            </a:ext>
          </a:extLst>
        </xdr:cNvPr>
        <xdr:cNvSpPr txBox="1"/>
      </xdr:nvSpPr>
      <xdr:spPr>
        <a:xfrm>
          <a:off x="10528300" y="15179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423,484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145476</xdr:rowOff>
    </xdr:from>
    <xdr:to>
      <xdr:col>55</xdr:col>
      <xdr:colOff>88900</xdr:colOff>
      <xdr:row>89</xdr:row>
      <xdr:rowOff>145476</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5404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141731</xdr:rowOff>
    </xdr:from>
    <xdr:to>
      <xdr:col>55</xdr:col>
      <xdr:colOff>0</xdr:colOff>
      <xdr:row>98</xdr:row>
      <xdr:rowOff>19216</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9639300" y="16772381"/>
          <a:ext cx="838200" cy="48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102130</xdr:rowOff>
    </xdr:from>
    <xdr:ext cx="534377" cy="259045"/>
    <xdr:sp macro="" textlink="">
      <xdr:nvSpPr>
        <xdr:cNvPr id="462" name="土木費平均値テキスト">
          <a:extLst>
            <a:ext uri="{FF2B5EF4-FFF2-40B4-BE49-F238E27FC236}">
              <a16:creationId xmlns:a16="http://schemas.microsoft.com/office/drawing/2014/main" id="{00000000-0008-0000-0700-0000CE010000}"/>
            </a:ext>
          </a:extLst>
        </xdr:cNvPr>
        <xdr:cNvSpPr txBox="1"/>
      </xdr:nvSpPr>
      <xdr:spPr>
        <a:xfrm>
          <a:off x="10528300" y="165613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79253</xdr:rowOff>
    </xdr:from>
    <xdr:to>
      <xdr:col>55</xdr:col>
      <xdr:colOff>50800</xdr:colOff>
      <xdr:row>98</xdr:row>
      <xdr:rowOff>9403</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10426700" y="16709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19216</xdr:rowOff>
    </xdr:from>
    <xdr:to>
      <xdr:col>50</xdr:col>
      <xdr:colOff>114300</xdr:colOff>
      <xdr:row>98</xdr:row>
      <xdr:rowOff>27629</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8750300" y="16821316"/>
          <a:ext cx="889000" cy="8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56195</xdr:rowOff>
    </xdr:from>
    <xdr:to>
      <xdr:col>50</xdr:col>
      <xdr:colOff>165100</xdr:colOff>
      <xdr:row>97</xdr:row>
      <xdr:rowOff>157795</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9588500" y="1668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2872</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372111" y="1646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27629</xdr:rowOff>
    </xdr:from>
    <xdr:to>
      <xdr:col>45</xdr:col>
      <xdr:colOff>177800</xdr:colOff>
      <xdr:row>98</xdr:row>
      <xdr:rowOff>61153</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7861300" y="16829729"/>
          <a:ext cx="889000" cy="33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15162</xdr:rowOff>
    </xdr:from>
    <xdr:to>
      <xdr:col>46</xdr:col>
      <xdr:colOff>38100</xdr:colOff>
      <xdr:row>97</xdr:row>
      <xdr:rowOff>116762</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8699500" y="1664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133289</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483111" y="16421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32316</xdr:rowOff>
    </xdr:from>
    <xdr:to>
      <xdr:col>41</xdr:col>
      <xdr:colOff>50800</xdr:colOff>
      <xdr:row>98</xdr:row>
      <xdr:rowOff>61153</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6972300" y="16834416"/>
          <a:ext cx="889000" cy="28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96044</xdr:rowOff>
    </xdr:from>
    <xdr:to>
      <xdr:col>41</xdr:col>
      <xdr:colOff>101600</xdr:colOff>
      <xdr:row>98</xdr:row>
      <xdr:rowOff>26194</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7810500" y="16726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42721</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594111" y="16501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104863</xdr:rowOff>
    </xdr:from>
    <xdr:to>
      <xdr:col>36</xdr:col>
      <xdr:colOff>165100</xdr:colOff>
      <xdr:row>98</xdr:row>
      <xdr:rowOff>35013</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6921500" y="16735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51540</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05111" y="16510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90931</xdr:rowOff>
    </xdr:from>
    <xdr:to>
      <xdr:col>55</xdr:col>
      <xdr:colOff>50800</xdr:colOff>
      <xdr:row>98</xdr:row>
      <xdr:rowOff>21081</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10426700" y="16721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69358</xdr:rowOff>
    </xdr:from>
    <xdr:ext cx="534377" cy="259045"/>
    <xdr:sp macro="" textlink="">
      <xdr:nvSpPr>
        <xdr:cNvPr id="481" name="土木費該当値テキスト">
          <a:extLst>
            <a:ext uri="{FF2B5EF4-FFF2-40B4-BE49-F238E27FC236}">
              <a16:creationId xmlns:a16="http://schemas.microsoft.com/office/drawing/2014/main" id="{00000000-0008-0000-0700-0000E1010000}"/>
            </a:ext>
          </a:extLst>
        </xdr:cNvPr>
        <xdr:cNvSpPr txBox="1"/>
      </xdr:nvSpPr>
      <xdr:spPr>
        <a:xfrm>
          <a:off x="10528300" y="16700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139866</xdr:rowOff>
    </xdr:from>
    <xdr:to>
      <xdr:col>50</xdr:col>
      <xdr:colOff>165100</xdr:colOff>
      <xdr:row>98</xdr:row>
      <xdr:rowOff>70016</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9588500" y="16770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61143</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372111" y="16863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148279</xdr:rowOff>
    </xdr:from>
    <xdr:to>
      <xdr:col>46</xdr:col>
      <xdr:colOff>38100</xdr:colOff>
      <xdr:row>98</xdr:row>
      <xdr:rowOff>78429</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8699500" y="16778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69556</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483111" y="16871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10353</xdr:rowOff>
    </xdr:from>
    <xdr:to>
      <xdr:col>41</xdr:col>
      <xdr:colOff>101600</xdr:colOff>
      <xdr:row>98</xdr:row>
      <xdr:rowOff>111953</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7810500" y="16812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103080</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594111" y="16905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152966</xdr:rowOff>
    </xdr:from>
    <xdr:to>
      <xdr:col>36</xdr:col>
      <xdr:colOff>165100</xdr:colOff>
      <xdr:row>98</xdr:row>
      <xdr:rowOff>83116</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6921500" y="16783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74243</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6705111" y="16876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133642</xdr:rowOff>
    </xdr:from>
    <xdr:to>
      <xdr:col>85</xdr:col>
      <xdr:colOff>126364</xdr:colOff>
      <xdr:row>39</xdr:row>
      <xdr:rowOff>104019</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448592"/>
          <a:ext cx="1269" cy="1341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107846</xdr:rowOff>
    </xdr:from>
    <xdr:ext cx="534377"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794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104019</xdr:rowOff>
    </xdr:from>
    <xdr:to>
      <xdr:col>86</xdr:col>
      <xdr:colOff>25400</xdr:colOff>
      <xdr:row>39</xdr:row>
      <xdr:rowOff>104019</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79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80319</xdr:rowOff>
    </xdr:from>
    <xdr:ext cx="534377"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223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87,318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133642</xdr:rowOff>
    </xdr:from>
    <xdr:to>
      <xdr:col>86</xdr:col>
      <xdr:colOff>25400</xdr:colOff>
      <xdr:row>31</xdr:row>
      <xdr:rowOff>133642</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448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150596</xdr:rowOff>
    </xdr:from>
    <xdr:to>
      <xdr:col>85</xdr:col>
      <xdr:colOff>127000</xdr:colOff>
      <xdr:row>38</xdr:row>
      <xdr:rowOff>161436</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5481300" y="6665696"/>
          <a:ext cx="838200" cy="10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155763</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3279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132886</xdr:rowOff>
    </xdr:from>
    <xdr:to>
      <xdr:col>85</xdr:col>
      <xdr:colOff>177800</xdr:colOff>
      <xdr:row>38</xdr:row>
      <xdr:rowOff>63036</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47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150596</xdr:rowOff>
    </xdr:from>
    <xdr:to>
      <xdr:col>81</xdr:col>
      <xdr:colOff>50800</xdr:colOff>
      <xdr:row>39</xdr:row>
      <xdr:rowOff>22428</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4592300" y="6665696"/>
          <a:ext cx="889000" cy="43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156166</xdr:rowOff>
    </xdr:from>
    <xdr:to>
      <xdr:col>81</xdr:col>
      <xdr:colOff>101600</xdr:colOff>
      <xdr:row>38</xdr:row>
      <xdr:rowOff>86316</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499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102843</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275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22428</xdr:rowOff>
    </xdr:from>
    <xdr:to>
      <xdr:col>76</xdr:col>
      <xdr:colOff>114300</xdr:colOff>
      <xdr:row>39</xdr:row>
      <xdr:rowOff>32830</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3703300" y="6708978"/>
          <a:ext cx="889000" cy="10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70097</xdr:rowOff>
    </xdr:from>
    <xdr:to>
      <xdr:col>76</xdr:col>
      <xdr:colOff>165100</xdr:colOff>
      <xdr:row>39</xdr:row>
      <xdr:rowOff>247</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585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16775</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6360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32830</xdr:rowOff>
    </xdr:from>
    <xdr:to>
      <xdr:col>71</xdr:col>
      <xdr:colOff>177800</xdr:colOff>
      <xdr:row>39</xdr:row>
      <xdr:rowOff>49213</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2814300" y="6719380"/>
          <a:ext cx="889000" cy="16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41218</xdr:rowOff>
    </xdr:from>
    <xdr:to>
      <xdr:col>72</xdr:col>
      <xdr:colOff>38100</xdr:colOff>
      <xdr:row>38</xdr:row>
      <xdr:rowOff>142818</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556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159345</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331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58954</xdr:rowOff>
    </xdr:from>
    <xdr:to>
      <xdr:col>67</xdr:col>
      <xdr:colOff>101600</xdr:colOff>
      <xdr:row>38</xdr:row>
      <xdr:rowOff>160554</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574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5630</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349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110636</xdr:rowOff>
    </xdr:from>
    <xdr:to>
      <xdr:col>85</xdr:col>
      <xdr:colOff>177800</xdr:colOff>
      <xdr:row>39</xdr:row>
      <xdr:rowOff>40786</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625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25563</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54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99796</xdr:rowOff>
    </xdr:from>
    <xdr:to>
      <xdr:col>81</xdr:col>
      <xdr:colOff>101600</xdr:colOff>
      <xdr:row>39</xdr:row>
      <xdr:rowOff>29946</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61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21073</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6707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143078</xdr:rowOff>
    </xdr:from>
    <xdr:to>
      <xdr:col>76</xdr:col>
      <xdr:colOff>165100</xdr:colOff>
      <xdr:row>39</xdr:row>
      <xdr:rowOff>73228</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658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64355</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6750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153480</xdr:rowOff>
    </xdr:from>
    <xdr:to>
      <xdr:col>72</xdr:col>
      <xdr:colOff>38100</xdr:colOff>
      <xdr:row>39</xdr:row>
      <xdr:rowOff>83630</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66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74757</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6761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169863</xdr:rowOff>
    </xdr:from>
    <xdr:to>
      <xdr:col>67</xdr:col>
      <xdr:colOff>101600</xdr:colOff>
      <xdr:row>39</xdr:row>
      <xdr:rowOff>100013</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68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91140</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6777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a:extLst>
            <a:ext uri="{FF2B5EF4-FFF2-40B4-BE49-F238E27FC236}">
              <a16:creationId xmlns:a16="http://schemas.microsoft.com/office/drawing/2014/main" id="{00000000-0008-0000-0700-00003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145173</xdr:rowOff>
    </xdr:from>
    <xdr:to>
      <xdr:col>85</xdr:col>
      <xdr:colOff>126364</xdr:colOff>
      <xdr:row>58</xdr:row>
      <xdr:rowOff>31893</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6317595" y="8717673"/>
          <a:ext cx="1269" cy="1258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35720</xdr:rowOff>
    </xdr:from>
    <xdr:ext cx="534377" cy="259045"/>
    <xdr:sp macro="" textlink="">
      <xdr:nvSpPr>
        <xdr:cNvPr id="574" name="教育費最小値テキスト">
          <a:extLst>
            <a:ext uri="{FF2B5EF4-FFF2-40B4-BE49-F238E27FC236}">
              <a16:creationId xmlns:a16="http://schemas.microsoft.com/office/drawing/2014/main" id="{00000000-0008-0000-0700-00003E020000}"/>
            </a:ext>
          </a:extLst>
        </xdr:cNvPr>
        <xdr:cNvSpPr txBox="1"/>
      </xdr:nvSpPr>
      <xdr:spPr>
        <a:xfrm>
          <a:off x="16370300" y="9979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31893</xdr:rowOff>
    </xdr:from>
    <xdr:to>
      <xdr:col>86</xdr:col>
      <xdr:colOff>25400</xdr:colOff>
      <xdr:row>58</xdr:row>
      <xdr:rowOff>31893</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9975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91850</xdr:rowOff>
    </xdr:from>
    <xdr:ext cx="599010" cy="259045"/>
    <xdr:sp macro="" textlink="">
      <xdr:nvSpPr>
        <xdr:cNvPr id="576" name="教育費最大値テキスト">
          <a:extLst>
            <a:ext uri="{FF2B5EF4-FFF2-40B4-BE49-F238E27FC236}">
              <a16:creationId xmlns:a16="http://schemas.microsoft.com/office/drawing/2014/main" id="{00000000-0008-0000-0700-000040020000}"/>
            </a:ext>
          </a:extLst>
        </xdr:cNvPr>
        <xdr:cNvSpPr txBox="1"/>
      </xdr:nvSpPr>
      <xdr:spPr>
        <a:xfrm>
          <a:off x="16370300" y="8492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229,162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145173</xdr:rowOff>
    </xdr:from>
    <xdr:to>
      <xdr:col>86</xdr:col>
      <xdr:colOff>25400</xdr:colOff>
      <xdr:row>50</xdr:row>
      <xdr:rowOff>145173</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8717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126095</xdr:rowOff>
    </xdr:from>
    <xdr:to>
      <xdr:col>85</xdr:col>
      <xdr:colOff>127000</xdr:colOff>
      <xdr:row>57</xdr:row>
      <xdr:rowOff>22944</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5481300" y="9727295"/>
          <a:ext cx="838200" cy="68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70541</xdr:rowOff>
    </xdr:from>
    <xdr:ext cx="534377" cy="259045"/>
    <xdr:sp macro="" textlink="">
      <xdr:nvSpPr>
        <xdr:cNvPr id="579" name="教育費平均値テキスト">
          <a:extLst>
            <a:ext uri="{FF2B5EF4-FFF2-40B4-BE49-F238E27FC236}">
              <a16:creationId xmlns:a16="http://schemas.microsoft.com/office/drawing/2014/main" id="{00000000-0008-0000-0700-000043020000}"/>
            </a:ext>
          </a:extLst>
        </xdr:cNvPr>
        <xdr:cNvSpPr txBox="1"/>
      </xdr:nvSpPr>
      <xdr:spPr>
        <a:xfrm>
          <a:off x="16370300" y="96717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92114</xdr:rowOff>
    </xdr:from>
    <xdr:to>
      <xdr:col>85</xdr:col>
      <xdr:colOff>177800</xdr:colOff>
      <xdr:row>57</xdr:row>
      <xdr:rowOff>22264</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6268700" y="969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22944</xdr:rowOff>
    </xdr:from>
    <xdr:to>
      <xdr:col>81</xdr:col>
      <xdr:colOff>50800</xdr:colOff>
      <xdr:row>57</xdr:row>
      <xdr:rowOff>52440</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4592300" y="9795594"/>
          <a:ext cx="889000" cy="29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158878</xdr:rowOff>
    </xdr:from>
    <xdr:to>
      <xdr:col>81</xdr:col>
      <xdr:colOff>101600</xdr:colOff>
      <xdr:row>57</xdr:row>
      <xdr:rowOff>89028</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5430500" y="976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80155</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5214111" y="9852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48841</xdr:rowOff>
    </xdr:from>
    <xdr:to>
      <xdr:col>76</xdr:col>
      <xdr:colOff>114300</xdr:colOff>
      <xdr:row>57</xdr:row>
      <xdr:rowOff>52440</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3703300" y="9821491"/>
          <a:ext cx="889000" cy="3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160073</xdr:rowOff>
    </xdr:from>
    <xdr:to>
      <xdr:col>76</xdr:col>
      <xdr:colOff>165100</xdr:colOff>
      <xdr:row>57</xdr:row>
      <xdr:rowOff>90223</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4541500" y="9761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106750</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325111" y="9536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48841</xdr:rowOff>
    </xdr:from>
    <xdr:to>
      <xdr:col>71</xdr:col>
      <xdr:colOff>177800</xdr:colOff>
      <xdr:row>57</xdr:row>
      <xdr:rowOff>62525</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2814300" y="9821491"/>
          <a:ext cx="889000" cy="13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16218</xdr:rowOff>
    </xdr:from>
    <xdr:to>
      <xdr:col>72</xdr:col>
      <xdr:colOff>38100</xdr:colOff>
      <xdr:row>57</xdr:row>
      <xdr:rowOff>117818</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3652500" y="978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108945</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436111" y="9881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161654</xdr:rowOff>
    </xdr:from>
    <xdr:to>
      <xdr:col>67</xdr:col>
      <xdr:colOff>101600</xdr:colOff>
      <xdr:row>57</xdr:row>
      <xdr:rowOff>91804</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2763500" y="9762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108331</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547111" y="9538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75295</xdr:rowOff>
    </xdr:from>
    <xdr:to>
      <xdr:col>85</xdr:col>
      <xdr:colOff>177800</xdr:colOff>
      <xdr:row>57</xdr:row>
      <xdr:rowOff>5445</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6268700" y="967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98172</xdr:rowOff>
    </xdr:from>
    <xdr:ext cx="534377" cy="259045"/>
    <xdr:sp macro="" textlink="">
      <xdr:nvSpPr>
        <xdr:cNvPr id="598" name="教育費該当値テキスト">
          <a:extLst>
            <a:ext uri="{FF2B5EF4-FFF2-40B4-BE49-F238E27FC236}">
              <a16:creationId xmlns:a16="http://schemas.microsoft.com/office/drawing/2014/main" id="{00000000-0008-0000-0700-000056020000}"/>
            </a:ext>
          </a:extLst>
        </xdr:cNvPr>
        <xdr:cNvSpPr txBox="1"/>
      </xdr:nvSpPr>
      <xdr:spPr>
        <a:xfrm>
          <a:off x="16370300" y="9527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143594</xdr:rowOff>
    </xdr:from>
    <xdr:to>
      <xdr:col>81</xdr:col>
      <xdr:colOff>101600</xdr:colOff>
      <xdr:row>57</xdr:row>
      <xdr:rowOff>73744</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5430500" y="9744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90271</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5214111" y="9520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1640</xdr:rowOff>
    </xdr:from>
    <xdr:to>
      <xdr:col>76</xdr:col>
      <xdr:colOff>165100</xdr:colOff>
      <xdr:row>57</xdr:row>
      <xdr:rowOff>103240</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4541500" y="977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94367</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4325111" y="9867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169491</xdr:rowOff>
    </xdr:from>
    <xdr:to>
      <xdr:col>72</xdr:col>
      <xdr:colOff>38100</xdr:colOff>
      <xdr:row>57</xdr:row>
      <xdr:rowOff>99641</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3652500" y="9770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116168</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3436111" y="9545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11725</xdr:rowOff>
    </xdr:from>
    <xdr:to>
      <xdr:col>67</xdr:col>
      <xdr:colOff>101600</xdr:colOff>
      <xdr:row>57</xdr:row>
      <xdr:rowOff>113325</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2763500" y="9784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104452</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547111" y="9877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57829</xdr:rowOff>
    </xdr:from>
    <xdr:to>
      <xdr:col>85</xdr:col>
      <xdr:colOff>126364</xdr:colOff>
      <xdr:row>78</xdr:row>
      <xdr:rowOff>139700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230779"/>
          <a:ext cx="1269" cy="1282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4506</xdr:rowOff>
    </xdr:from>
    <xdr:ext cx="599010"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2006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280,407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57829</xdr:rowOff>
    </xdr:from>
    <xdr:to>
      <xdr:col>86</xdr:col>
      <xdr:colOff>25400</xdr:colOff>
      <xdr:row>71</xdr:row>
      <xdr:rowOff>57829</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230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98575</xdr:rowOff>
    </xdr:from>
    <xdr:to>
      <xdr:col>85</xdr:col>
      <xdr:colOff>127000</xdr:colOff>
      <xdr:row>78</xdr:row>
      <xdr:rowOff>72670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5481300" y="13300225"/>
          <a:ext cx="838200" cy="14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167129</xdr:rowOff>
    </xdr:from>
    <xdr:ext cx="534377"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3687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17252</xdr:rowOff>
    </xdr:from>
    <xdr:to>
      <xdr:col>85</xdr:col>
      <xdr:colOff>177800</xdr:colOff>
      <xdr:row>78</xdr:row>
      <xdr:rowOff>118852</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39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72670</xdr:rowOff>
    </xdr:from>
    <xdr:to>
      <xdr:col>81</xdr:col>
      <xdr:colOff>50800</xdr:colOff>
      <xdr:row>78</xdr:row>
      <xdr:rowOff>131645</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4592300" y="13445770"/>
          <a:ext cx="889000" cy="58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27059</xdr:rowOff>
    </xdr:from>
    <xdr:to>
      <xdr:col>81</xdr:col>
      <xdr:colOff>101600</xdr:colOff>
      <xdr:row>78</xdr:row>
      <xdr:rowOff>128659</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400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119786</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14111" y="13492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131645</xdr:rowOff>
    </xdr:from>
    <xdr:to>
      <xdr:col>76</xdr:col>
      <xdr:colOff>114300</xdr:colOff>
      <xdr:row>78</xdr:row>
      <xdr:rowOff>132435</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3703300" y="13504745"/>
          <a:ext cx="889000" cy="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46600</xdr:rowOff>
    </xdr:from>
    <xdr:to>
      <xdr:col>76</xdr:col>
      <xdr:colOff>165100</xdr:colOff>
      <xdr:row>78</xdr:row>
      <xdr:rowOff>148200</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41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164727</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57428" y="1319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132435</xdr:rowOff>
    </xdr:from>
    <xdr:to>
      <xdr:col>71</xdr:col>
      <xdr:colOff>177800</xdr:colOff>
      <xdr:row>78</xdr:row>
      <xdr:rowOff>134122</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2814300" y="13505535"/>
          <a:ext cx="889000" cy="1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66881</xdr:rowOff>
    </xdr:from>
    <xdr:to>
      <xdr:col>72</xdr:col>
      <xdr:colOff>38100</xdr:colOff>
      <xdr:row>78</xdr:row>
      <xdr:rowOff>168481</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439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13558</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68428" y="13215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62743</xdr:rowOff>
    </xdr:from>
    <xdr:to>
      <xdr:col>67</xdr:col>
      <xdr:colOff>101600</xdr:colOff>
      <xdr:row>78</xdr:row>
      <xdr:rowOff>164343</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435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9420</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79428" y="13211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47775</xdr:rowOff>
    </xdr:from>
    <xdr:to>
      <xdr:col>85</xdr:col>
      <xdr:colOff>177800</xdr:colOff>
      <xdr:row>77</xdr:row>
      <xdr:rowOff>149375</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249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70652</xdr:rowOff>
    </xdr:from>
    <xdr:ext cx="534377"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100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21870</xdr:rowOff>
    </xdr:from>
    <xdr:to>
      <xdr:col>81</xdr:col>
      <xdr:colOff>101600</xdr:colOff>
      <xdr:row>78</xdr:row>
      <xdr:rowOff>123470</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39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139997</xdr:rowOff>
    </xdr:from>
    <xdr:ext cx="534377"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14111" y="13170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80845</xdr:rowOff>
    </xdr:from>
    <xdr:to>
      <xdr:col>76</xdr:col>
      <xdr:colOff>165100</xdr:colOff>
      <xdr:row>79</xdr:row>
      <xdr:rowOff>10995</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453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2122</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357428" y="13546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81635</xdr:rowOff>
    </xdr:from>
    <xdr:to>
      <xdr:col>72</xdr:col>
      <xdr:colOff>38100</xdr:colOff>
      <xdr:row>79</xdr:row>
      <xdr:rowOff>11785</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45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2912</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468428" y="13547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83322</xdr:rowOff>
    </xdr:from>
    <xdr:to>
      <xdr:col>67</xdr:col>
      <xdr:colOff>101600</xdr:colOff>
      <xdr:row>79</xdr:row>
      <xdr:rowOff>13472</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456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4599</xdr:rowOff>
    </xdr:from>
    <xdr:ext cx="469744"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579428" y="13549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a:extLst>
            <a:ext uri="{FF2B5EF4-FFF2-40B4-BE49-F238E27FC236}">
              <a16:creationId xmlns:a16="http://schemas.microsoft.com/office/drawing/2014/main" id="{00000000-0008-0000-07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45238</xdr:rowOff>
    </xdr:from>
    <xdr:to>
      <xdr:col>85</xdr:col>
      <xdr:colOff>126364</xdr:colOff>
      <xdr:row>99</xdr:row>
      <xdr:rowOff>108241</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6317595" y="15647188"/>
          <a:ext cx="1269" cy="1434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112068</xdr:rowOff>
    </xdr:from>
    <xdr:ext cx="534377" cy="259045"/>
    <xdr:sp macro="" textlink="">
      <xdr:nvSpPr>
        <xdr:cNvPr id="687" name="公債費最小値テキスト">
          <a:extLst>
            <a:ext uri="{FF2B5EF4-FFF2-40B4-BE49-F238E27FC236}">
              <a16:creationId xmlns:a16="http://schemas.microsoft.com/office/drawing/2014/main" id="{00000000-0008-0000-0700-0000AF020000}"/>
            </a:ext>
          </a:extLst>
        </xdr:cNvPr>
        <xdr:cNvSpPr txBox="1"/>
      </xdr:nvSpPr>
      <xdr:spPr>
        <a:xfrm>
          <a:off x="16370300" y="17085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108241</xdr:rowOff>
    </xdr:from>
    <xdr:to>
      <xdr:col>86</xdr:col>
      <xdr:colOff>25400</xdr:colOff>
      <xdr:row>99</xdr:row>
      <xdr:rowOff>108241</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7081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163365</xdr:rowOff>
    </xdr:from>
    <xdr:ext cx="599010" cy="259045"/>
    <xdr:sp macro="" textlink="">
      <xdr:nvSpPr>
        <xdr:cNvPr id="689" name="公債費最大値テキスト">
          <a:extLst>
            <a:ext uri="{FF2B5EF4-FFF2-40B4-BE49-F238E27FC236}">
              <a16:creationId xmlns:a16="http://schemas.microsoft.com/office/drawing/2014/main" id="{00000000-0008-0000-0700-0000B1020000}"/>
            </a:ext>
          </a:extLst>
        </xdr:cNvPr>
        <xdr:cNvSpPr txBox="1"/>
      </xdr:nvSpPr>
      <xdr:spPr>
        <a:xfrm>
          <a:off x="16370300" y="15422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137,938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45238</xdr:rowOff>
    </xdr:from>
    <xdr:to>
      <xdr:col>86</xdr:col>
      <xdr:colOff>25400</xdr:colOff>
      <xdr:row>91</xdr:row>
      <xdr:rowOff>45238</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5647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141720</xdr:rowOff>
    </xdr:from>
    <xdr:to>
      <xdr:col>85</xdr:col>
      <xdr:colOff>127000</xdr:colOff>
      <xdr:row>96</xdr:row>
      <xdr:rowOff>167500</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5481300" y="16600920"/>
          <a:ext cx="838200" cy="25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123689</xdr:rowOff>
    </xdr:from>
    <xdr:ext cx="534377" cy="259045"/>
    <xdr:sp macro="" textlink="">
      <xdr:nvSpPr>
        <xdr:cNvPr id="692" name="公債費平均値テキスト">
          <a:extLst>
            <a:ext uri="{FF2B5EF4-FFF2-40B4-BE49-F238E27FC236}">
              <a16:creationId xmlns:a16="http://schemas.microsoft.com/office/drawing/2014/main" id="{00000000-0008-0000-0700-0000B4020000}"/>
            </a:ext>
          </a:extLst>
        </xdr:cNvPr>
        <xdr:cNvSpPr txBox="1"/>
      </xdr:nvSpPr>
      <xdr:spPr>
        <a:xfrm>
          <a:off x="16370300" y="165828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145262</xdr:rowOff>
    </xdr:from>
    <xdr:to>
      <xdr:col>85</xdr:col>
      <xdr:colOff>177800</xdr:colOff>
      <xdr:row>97</xdr:row>
      <xdr:rowOff>75412</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6268700" y="16604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167500</xdr:rowOff>
    </xdr:from>
    <xdr:to>
      <xdr:col>81</xdr:col>
      <xdr:colOff>50800</xdr:colOff>
      <xdr:row>97</xdr:row>
      <xdr:rowOff>23050</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4592300" y="16626700"/>
          <a:ext cx="889000" cy="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125070</xdr:rowOff>
    </xdr:from>
    <xdr:to>
      <xdr:col>81</xdr:col>
      <xdr:colOff>101600</xdr:colOff>
      <xdr:row>97</xdr:row>
      <xdr:rowOff>55220</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5430500" y="1658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46347</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5214111" y="16676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23050</xdr:rowOff>
    </xdr:from>
    <xdr:to>
      <xdr:col>76</xdr:col>
      <xdr:colOff>114300</xdr:colOff>
      <xdr:row>97</xdr:row>
      <xdr:rowOff>52946</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3703300" y="16653700"/>
          <a:ext cx="889000" cy="29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115</xdr:rowOff>
    </xdr:from>
    <xdr:to>
      <xdr:col>76</xdr:col>
      <xdr:colOff>165100</xdr:colOff>
      <xdr:row>97</xdr:row>
      <xdr:rowOff>101715</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4541500" y="16630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92842</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325111" y="16723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52946</xdr:rowOff>
    </xdr:from>
    <xdr:to>
      <xdr:col>71</xdr:col>
      <xdr:colOff>177800</xdr:colOff>
      <xdr:row>97</xdr:row>
      <xdr:rowOff>87909</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2814300" y="16683596"/>
          <a:ext cx="889000" cy="34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150698</xdr:rowOff>
    </xdr:from>
    <xdr:to>
      <xdr:col>72</xdr:col>
      <xdr:colOff>38100</xdr:colOff>
      <xdr:row>97</xdr:row>
      <xdr:rowOff>80848</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3652500" y="16609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97375</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436111" y="16385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119583</xdr:rowOff>
    </xdr:from>
    <xdr:to>
      <xdr:col>67</xdr:col>
      <xdr:colOff>101600</xdr:colOff>
      <xdr:row>97</xdr:row>
      <xdr:rowOff>49733</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2763500" y="16578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66260</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547111" y="16354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90920</xdr:rowOff>
    </xdr:from>
    <xdr:to>
      <xdr:col>85</xdr:col>
      <xdr:colOff>177800</xdr:colOff>
      <xdr:row>97</xdr:row>
      <xdr:rowOff>21070</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6268700" y="16550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113797</xdr:rowOff>
    </xdr:from>
    <xdr:ext cx="534377" cy="259045"/>
    <xdr:sp macro="" textlink="">
      <xdr:nvSpPr>
        <xdr:cNvPr id="711" name="公債費該当値テキスト">
          <a:extLst>
            <a:ext uri="{FF2B5EF4-FFF2-40B4-BE49-F238E27FC236}">
              <a16:creationId xmlns:a16="http://schemas.microsoft.com/office/drawing/2014/main" id="{00000000-0008-0000-0700-0000C7020000}"/>
            </a:ext>
          </a:extLst>
        </xdr:cNvPr>
        <xdr:cNvSpPr txBox="1"/>
      </xdr:nvSpPr>
      <xdr:spPr>
        <a:xfrm>
          <a:off x="16370300" y="16401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116700</xdr:rowOff>
    </xdr:from>
    <xdr:to>
      <xdr:col>81</xdr:col>
      <xdr:colOff>101600</xdr:colOff>
      <xdr:row>97</xdr:row>
      <xdr:rowOff>46850</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5430500" y="1657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63377</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5214111" y="16351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143700</xdr:rowOff>
    </xdr:from>
    <xdr:to>
      <xdr:col>76</xdr:col>
      <xdr:colOff>165100</xdr:colOff>
      <xdr:row>97</xdr:row>
      <xdr:rowOff>73850</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4541500" y="166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90377</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4325111" y="16378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2146</xdr:rowOff>
    </xdr:from>
    <xdr:to>
      <xdr:col>72</xdr:col>
      <xdr:colOff>38100</xdr:colOff>
      <xdr:row>97</xdr:row>
      <xdr:rowOff>103746</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3652500" y="1663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94873</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3436111" y="16725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37109</xdr:rowOff>
    </xdr:from>
    <xdr:to>
      <xdr:col>67</xdr:col>
      <xdr:colOff>101600</xdr:colOff>
      <xdr:row>97</xdr:row>
      <xdr:rowOff>138709</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2763500" y="16667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129836</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2547111" y="1676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110109</xdr:rowOff>
    </xdr:from>
    <xdr:to>
      <xdr:col>116</xdr:col>
      <xdr:colOff>62864</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2159595" y="5425059"/>
          <a:ext cx="1269" cy="13059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65422</xdr:rowOff>
    </xdr:from>
    <xdr:ext cx="249299" cy="259045"/>
    <xdr:sp macro="" textlink="">
      <xdr:nvSpPr>
        <xdr:cNvPr id="744" name="諸支出金最小値テキスト">
          <a:extLst>
            <a:ext uri="{FF2B5EF4-FFF2-40B4-BE49-F238E27FC236}">
              <a16:creationId xmlns:a16="http://schemas.microsoft.com/office/drawing/2014/main" id="{00000000-0008-0000-0700-0000E8020000}"/>
            </a:ext>
          </a:extLst>
        </xdr:cNvPr>
        <xdr:cNvSpPr txBox="1"/>
      </xdr:nvSpPr>
      <xdr:spPr>
        <a:xfrm>
          <a:off x="22212300" y="67519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56786</xdr:rowOff>
    </xdr:from>
    <xdr:ext cx="534377" cy="259045"/>
    <xdr:sp macro="" textlink="">
      <xdr:nvSpPr>
        <xdr:cNvPr id="746" name="諸支出金最大値テキスト">
          <a:extLst>
            <a:ext uri="{FF2B5EF4-FFF2-40B4-BE49-F238E27FC236}">
              <a16:creationId xmlns:a16="http://schemas.microsoft.com/office/drawing/2014/main" id="{00000000-0008-0000-0700-0000EA020000}"/>
            </a:ext>
          </a:extLst>
        </xdr:cNvPr>
        <xdr:cNvSpPr txBox="1"/>
      </xdr:nvSpPr>
      <xdr:spPr>
        <a:xfrm>
          <a:off x="22212300" y="5200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10,283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110109</xdr:rowOff>
    </xdr:from>
    <xdr:to>
      <xdr:col>116</xdr:col>
      <xdr:colOff>152400</xdr:colOff>
      <xdr:row>31</xdr:row>
      <xdr:rowOff>110109</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5425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154322</xdr:rowOff>
    </xdr:from>
    <xdr:ext cx="378565" cy="259045"/>
    <xdr:sp macro="" textlink="">
      <xdr:nvSpPr>
        <xdr:cNvPr id="749" name="諸支出金平均値テキスト">
          <a:extLst>
            <a:ext uri="{FF2B5EF4-FFF2-40B4-BE49-F238E27FC236}">
              <a16:creationId xmlns:a16="http://schemas.microsoft.com/office/drawing/2014/main" id="{00000000-0008-0000-0700-0000ED020000}"/>
            </a:ext>
          </a:extLst>
        </xdr:cNvPr>
        <xdr:cNvSpPr txBox="1"/>
      </xdr:nvSpPr>
      <xdr:spPr>
        <a:xfrm>
          <a:off x="22212300" y="649797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131445</xdr:rowOff>
    </xdr:from>
    <xdr:to>
      <xdr:col>116</xdr:col>
      <xdr:colOff>114300</xdr:colOff>
      <xdr:row>39</xdr:row>
      <xdr:rowOff>61595</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2110700" y="6646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164973</xdr:rowOff>
    </xdr:from>
    <xdr:to>
      <xdr:col>112</xdr:col>
      <xdr:colOff>38100</xdr:colOff>
      <xdr:row>39</xdr:row>
      <xdr:rowOff>95123</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1272500" y="6680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111650</xdr:rowOff>
    </xdr:from>
    <xdr:ext cx="249299"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98650" y="64553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164973</xdr:rowOff>
    </xdr:from>
    <xdr:to>
      <xdr:col>107</xdr:col>
      <xdr:colOff>101600</xdr:colOff>
      <xdr:row>39</xdr:row>
      <xdr:rowOff>95123</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0383500" y="6680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111650</xdr:rowOff>
    </xdr:from>
    <xdr:ext cx="249299"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309650" y="64553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164719</xdr:rowOff>
    </xdr:from>
    <xdr:to>
      <xdr:col>102</xdr:col>
      <xdr:colOff>165100</xdr:colOff>
      <xdr:row>39</xdr:row>
      <xdr:rowOff>94869</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9494500" y="667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111396</xdr:rowOff>
    </xdr:from>
    <xdr:ext cx="249299"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420650" y="64550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139954</xdr:rowOff>
    </xdr:from>
    <xdr:to>
      <xdr:col>98</xdr:col>
      <xdr:colOff>38100</xdr:colOff>
      <xdr:row>39</xdr:row>
      <xdr:rowOff>70104</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8605500" y="6655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86631</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7017" y="64302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109872</xdr:rowOff>
    </xdr:from>
    <xdr:ext cx="249299" cy="259045"/>
    <xdr:sp macro="" textlink="">
      <xdr:nvSpPr>
        <xdr:cNvPr id="768" name="諸支出金該当値テキスト">
          <a:extLst>
            <a:ext uri="{FF2B5EF4-FFF2-40B4-BE49-F238E27FC236}">
              <a16:creationId xmlns:a16="http://schemas.microsoft.com/office/drawing/2014/main" id="{00000000-0008-0000-0700-000000030000}"/>
            </a:ext>
          </a:extLst>
        </xdr:cNvPr>
        <xdr:cNvSpPr txBox="1"/>
      </xdr:nvSpPr>
      <xdr:spPr>
        <a:xfrm>
          <a:off x="22212300" y="66249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a:extLst>
            <a:ext uri="{FF2B5EF4-FFF2-40B4-BE49-F238E27FC236}">
              <a16:creationId xmlns:a16="http://schemas.microsoft.com/office/drawing/2014/main" id="{00000000-0008-0000-0700-000019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a:extLst>
            <a:ext uri="{FF2B5EF4-FFF2-40B4-BE49-F238E27FC236}">
              <a16:creationId xmlns:a16="http://schemas.microsoft.com/office/drawing/2014/main" id="{00000000-0008-0000-0700-00001B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a:extLst>
            <a:ext uri="{FF2B5EF4-FFF2-40B4-BE49-F238E27FC236}">
              <a16:creationId xmlns:a16="http://schemas.microsoft.com/office/drawing/2014/main" id="{00000000-0008-0000-0700-00001E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a:extLst>
            <a:ext uri="{FF2B5EF4-FFF2-40B4-BE49-F238E27FC236}">
              <a16:creationId xmlns:a16="http://schemas.microsoft.com/office/drawing/2014/main" id="{00000000-0008-0000-0700-000031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目的別の歳出については、類似団体平均を下回っているものや同水準のものが多く見られる一方で、住民一人当たりのコストは</a:t>
          </a:r>
          <a:r>
            <a:rPr kumimoji="1" lang="ja-JP" altLang="en-US" sz="1100">
              <a:solidFill>
                <a:schemeClr val="dk1"/>
              </a:solidFill>
              <a:effectLst/>
              <a:latin typeface="+mn-lt"/>
              <a:ea typeface="+mn-ea"/>
              <a:cs typeface="+mn-cs"/>
            </a:rPr>
            <a:t>衛生費</a:t>
          </a:r>
          <a:r>
            <a:rPr kumimoji="1" lang="ja-JP" altLang="ja-JP" sz="1100">
              <a:solidFill>
                <a:schemeClr val="dk1"/>
              </a:solidFill>
              <a:effectLst/>
              <a:latin typeface="+mn-lt"/>
              <a:ea typeface="+mn-ea"/>
              <a:cs typeface="+mn-cs"/>
            </a:rPr>
            <a:t>と</a:t>
          </a:r>
          <a:r>
            <a:rPr kumimoji="1" lang="ja-JP" altLang="en-US" sz="1100">
              <a:solidFill>
                <a:schemeClr val="dk1"/>
              </a:solidFill>
              <a:effectLst/>
              <a:latin typeface="+mn-lt"/>
              <a:ea typeface="+mn-ea"/>
              <a:cs typeface="+mn-cs"/>
            </a:rPr>
            <a:t>消防</a:t>
          </a:r>
          <a:r>
            <a:rPr kumimoji="1" lang="ja-JP" altLang="ja-JP" sz="1100">
              <a:solidFill>
                <a:schemeClr val="dk1"/>
              </a:solidFill>
              <a:effectLst/>
              <a:latin typeface="+mn-lt"/>
              <a:ea typeface="+mn-ea"/>
              <a:cs typeface="+mn-cs"/>
            </a:rPr>
            <a:t>費以外の項目が前年度よりも増加する結果となった。その中でも特に、総務費が新型コロナウイルス感染症対応に係る特別定額給付金事業等により</a:t>
          </a:r>
          <a:r>
            <a:rPr kumimoji="1" lang="en-US" altLang="ja-JP" sz="1100">
              <a:solidFill>
                <a:schemeClr val="dk1"/>
              </a:solidFill>
              <a:effectLst/>
              <a:latin typeface="+mn-lt"/>
              <a:ea typeface="+mn-ea"/>
              <a:cs typeface="+mn-cs"/>
            </a:rPr>
            <a:t>145,710</a:t>
          </a:r>
          <a:r>
            <a:rPr kumimoji="1" lang="ja-JP" altLang="ja-JP" sz="1100">
              <a:solidFill>
                <a:schemeClr val="dk1"/>
              </a:solidFill>
              <a:effectLst/>
              <a:latin typeface="+mn-lt"/>
              <a:ea typeface="+mn-ea"/>
              <a:cs typeface="+mn-cs"/>
            </a:rPr>
            <a:t>円の</a:t>
          </a:r>
          <a:r>
            <a:rPr kumimoji="1" lang="ja-JP" altLang="en-US" sz="1100">
              <a:solidFill>
                <a:schemeClr val="dk1"/>
              </a:solidFill>
              <a:effectLst/>
              <a:latin typeface="+mn-lt"/>
              <a:ea typeface="+mn-ea"/>
              <a:cs typeface="+mn-cs"/>
            </a:rPr>
            <a:t>増加したほか</a:t>
          </a:r>
          <a:r>
            <a:rPr kumimoji="1" lang="ja-JP" altLang="ja-JP" sz="1100">
              <a:solidFill>
                <a:schemeClr val="dk1"/>
              </a:solidFill>
              <a:effectLst/>
              <a:latin typeface="+mn-lt"/>
              <a:ea typeface="+mn-ea"/>
              <a:cs typeface="+mn-cs"/>
            </a:rPr>
            <a:t>、災害復旧費が台風</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号の影響により対前年度比で</a:t>
          </a:r>
          <a:r>
            <a:rPr kumimoji="1" lang="en-US" altLang="ja-JP" sz="1100">
              <a:solidFill>
                <a:schemeClr val="dk1"/>
              </a:solidFill>
              <a:effectLst/>
              <a:latin typeface="+mn-lt"/>
              <a:ea typeface="+mn-ea"/>
              <a:cs typeface="+mn-cs"/>
            </a:rPr>
            <a:t>31,834</a:t>
          </a:r>
          <a:r>
            <a:rPr kumimoji="1" lang="ja-JP" altLang="ja-JP" sz="1100">
              <a:solidFill>
                <a:schemeClr val="dk1"/>
              </a:solidFill>
              <a:effectLst/>
              <a:latin typeface="+mn-lt"/>
              <a:ea typeface="+mn-ea"/>
              <a:cs typeface="+mn-cs"/>
            </a:rPr>
            <a:t>円増加、</a:t>
          </a:r>
          <a:r>
            <a:rPr kumimoji="1" lang="ja-JP" altLang="en-US" sz="1100">
              <a:solidFill>
                <a:schemeClr val="dk1"/>
              </a:solidFill>
              <a:effectLst/>
              <a:latin typeface="+mn-lt"/>
              <a:ea typeface="+mn-ea"/>
              <a:cs typeface="+mn-cs"/>
            </a:rPr>
            <a:t>土木費では道路側溝堆積物撤去・処理事業等で</a:t>
          </a:r>
          <a:r>
            <a:rPr kumimoji="1" lang="en-US" altLang="ja-JP" sz="1100">
              <a:solidFill>
                <a:schemeClr val="dk1"/>
              </a:solidFill>
              <a:effectLst/>
              <a:latin typeface="+mn-lt"/>
              <a:ea typeface="+mn-ea"/>
              <a:cs typeface="+mn-cs"/>
            </a:rPr>
            <a:t>12,844</a:t>
          </a:r>
          <a:r>
            <a:rPr kumimoji="1" lang="ja-JP" altLang="en-US" sz="1100">
              <a:solidFill>
                <a:schemeClr val="dk1"/>
              </a:solidFill>
              <a:effectLst/>
              <a:latin typeface="+mn-lt"/>
              <a:ea typeface="+mn-ea"/>
              <a:cs typeface="+mn-cs"/>
            </a:rPr>
            <a:t>円増</a:t>
          </a:r>
          <a:r>
            <a:rPr kumimoji="1" lang="ja-JP" altLang="ja-JP" sz="1100">
              <a:solidFill>
                <a:schemeClr val="dk1"/>
              </a:solidFill>
              <a:effectLst/>
              <a:latin typeface="+mn-lt"/>
              <a:ea typeface="+mn-ea"/>
              <a:cs typeface="+mn-cs"/>
            </a:rPr>
            <a:t>となったことが大きな要因であるが、いずれも一時的な上昇であると考えられる。</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なお、公債費が年々上昇しており、令和２年度は類似団体平均を上回って住民一人当たり</a:t>
          </a:r>
          <a:r>
            <a:rPr kumimoji="1" lang="en-US" altLang="ja-JP" sz="1100">
              <a:solidFill>
                <a:schemeClr val="dk1"/>
              </a:solidFill>
              <a:effectLst/>
              <a:latin typeface="+mn-lt"/>
              <a:ea typeface="+mn-ea"/>
              <a:cs typeface="+mn-cs"/>
            </a:rPr>
            <a:t>62,841</a:t>
          </a:r>
          <a:r>
            <a:rPr kumimoji="1" lang="ja-JP" altLang="ja-JP" sz="1100">
              <a:solidFill>
                <a:schemeClr val="dk1"/>
              </a:solidFill>
              <a:effectLst/>
              <a:latin typeface="+mn-lt"/>
              <a:ea typeface="+mn-ea"/>
              <a:cs typeface="+mn-cs"/>
            </a:rPr>
            <a:t>円となった。増加の主な要因は、東日本大震災で被災した施設の復旧事業等をはじめ、平成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年度以降に実施した教育施設の改修工事や</a:t>
          </a:r>
          <a:r>
            <a:rPr kumimoji="1" lang="ja-JP" altLang="en-US" sz="1100">
              <a:solidFill>
                <a:schemeClr val="dk1"/>
              </a:solidFill>
              <a:effectLst/>
              <a:latin typeface="+mn-lt"/>
              <a:ea typeface="+mn-ea"/>
              <a:cs typeface="+mn-cs"/>
            </a:rPr>
            <a:t>社会資本整備総合交付金</a:t>
          </a:r>
          <a:r>
            <a:rPr kumimoji="1" lang="ja-JP" altLang="ja-JP" sz="1100">
              <a:solidFill>
                <a:schemeClr val="dk1"/>
              </a:solidFill>
              <a:effectLst/>
              <a:latin typeface="+mn-lt"/>
              <a:ea typeface="+mn-ea"/>
              <a:cs typeface="+mn-cs"/>
            </a:rPr>
            <a:t>事業・辺地対策事業等係る地方債借入分の元利償還金増加によるものであり、令和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以降も</a:t>
          </a:r>
          <a:r>
            <a:rPr kumimoji="1" lang="ja-JP" altLang="ja-JP" sz="1100">
              <a:solidFill>
                <a:schemeClr val="dk1"/>
              </a:solidFill>
              <a:effectLst/>
              <a:latin typeface="+mn-lt"/>
              <a:ea typeface="+mn-ea"/>
              <a:cs typeface="+mn-cs"/>
            </a:rPr>
            <a:t>増加傾向になることを見込んでいる。さらには、今後令和元年度災害の元利償還も始まるため、今後も計画的な償還に加え充当可能基金の活用も検討して適正管理を図る必要がある。</a:t>
          </a:r>
          <a:endParaRPr lang="ja-JP" altLang="ja-JP">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福島県棚倉町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財政調整基金については、決算剰余金を中心に積み立てるとともに、計画的な取り崩しに努めている。</a:t>
          </a:r>
          <a:r>
            <a:rPr kumimoji="1" lang="ja-JP" altLang="en-US" sz="1100">
              <a:solidFill>
                <a:schemeClr val="dk1"/>
              </a:solidFill>
              <a:effectLst/>
              <a:latin typeface="+mn-lt"/>
              <a:ea typeface="+mn-ea"/>
              <a:cs typeface="+mn-cs"/>
            </a:rPr>
            <a:t>実質収支については、地方消費税交付金等の各種地方交付金の増や滞納処分の実施による地方税の増により</a:t>
          </a:r>
          <a:r>
            <a:rPr kumimoji="1" lang="en-US" altLang="ja-JP" sz="1100">
              <a:solidFill>
                <a:schemeClr val="dk1"/>
              </a:solidFill>
              <a:effectLst/>
              <a:latin typeface="+mn-lt"/>
              <a:ea typeface="+mn-ea"/>
              <a:cs typeface="+mn-cs"/>
            </a:rPr>
            <a:t>1.27</a:t>
          </a:r>
          <a:r>
            <a:rPr kumimoji="1" lang="ja-JP" altLang="en-US" sz="1100">
              <a:solidFill>
                <a:schemeClr val="dk1"/>
              </a:solidFill>
              <a:effectLst/>
              <a:latin typeface="+mn-lt"/>
              <a:ea typeface="+mn-ea"/>
              <a:cs typeface="+mn-cs"/>
            </a:rPr>
            <a:t>％増加した。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また、歳入の確保と重点選別主義を徹底した上で事業の実施に努めていることにより、実質収支額は継続的に黒字を確保している。しかし、</a:t>
          </a:r>
          <a:r>
            <a:rPr kumimoji="1" lang="ja-JP" altLang="en-US" sz="1100">
              <a:solidFill>
                <a:schemeClr val="dk1"/>
              </a:solidFill>
              <a:effectLst/>
              <a:latin typeface="+mn-lt"/>
              <a:ea typeface="+mn-ea"/>
              <a:cs typeface="+mn-cs"/>
            </a:rPr>
            <a:t>今後は</a:t>
          </a:r>
          <a:r>
            <a:rPr kumimoji="1" lang="ja-JP" altLang="ja-JP" sz="1100">
              <a:solidFill>
                <a:schemeClr val="dk1"/>
              </a:solidFill>
              <a:effectLst/>
              <a:latin typeface="+mn-lt"/>
              <a:ea typeface="+mn-ea"/>
              <a:cs typeface="+mn-cs"/>
            </a:rPr>
            <a:t>老朽化する町有施設の</a:t>
          </a:r>
          <a:r>
            <a:rPr kumimoji="1" lang="ja-JP" altLang="en-US" sz="1100">
              <a:solidFill>
                <a:schemeClr val="dk1"/>
              </a:solidFill>
              <a:effectLst/>
              <a:latin typeface="+mn-lt"/>
              <a:ea typeface="+mn-ea"/>
              <a:cs typeface="+mn-cs"/>
            </a:rPr>
            <a:t>大規模改修や</a:t>
          </a:r>
          <a:r>
            <a:rPr kumimoji="1" lang="ja-JP" altLang="ja-JP" sz="1100">
              <a:solidFill>
                <a:schemeClr val="dk1"/>
              </a:solidFill>
              <a:effectLst/>
              <a:latin typeface="+mn-lt"/>
              <a:ea typeface="+mn-ea"/>
              <a:cs typeface="+mn-cs"/>
            </a:rPr>
            <a:t>維持管理経費の増加</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見込まれるため、先行きは楽観視はできないと考えている。引き続き計画的な事業実施に努めていく。</a:t>
          </a:r>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福島県棚倉町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年度においても赤字に転じている会計はないが、一般会計及び</a:t>
          </a:r>
          <a:r>
            <a:rPr kumimoji="1" lang="ja-JP" altLang="en-US" sz="1100">
              <a:solidFill>
                <a:schemeClr val="dk1"/>
              </a:solidFill>
              <a:effectLst/>
              <a:latin typeface="+mn-lt"/>
              <a:ea typeface="+mn-ea"/>
              <a:cs typeface="+mn-cs"/>
            </a:rPr>
            <a:t>上水道事業会</a:t>
          </a:r>
          <a:r>
            <a:rPr kumimoji="1" lang="ja-JP" altLang="ja-JP" sz="1100">
              <a:solidFill>
                <a:schemeClr val="dk1"/>
              </a:solidFill>
              <a:effectLst/>
              <a:latin typeface="+mn-lt"/>
              <a:ea typeface="+mn-ea"/>
              <a:cs typeface="+mn-cs"/>
            </a:rPr>
            <a:t>計以外の実質収支額は前年度とほぼ同水準もしくは減少の傾向にある。引き続き実質収支や各種指標に注視しながら、適切な財政運営に努めていく。</a:t>
          </a:r>
          <a:endParaRPr lang="ja-JP" altLang="ja-JP" sz="1400">
            <a:effectLst/>
          </a:endParaRPr>
        </a:p>
        <a:p>
          <a:r>
            <a:rPr kumimoji="1" lang="ja-JP" altLang="ja-JP" sz="1100">
              <a:solidFill>
                <a:schemeClr val="dk1"/>
              </a:solidFill>
              <a:effectLst/>
              <a:latin typeface="+mn-lt"/>
              <a:ea typeface="+mn-ea"/>
              <a:cs typeface="+mn-cs"/>
            </a:rPr>
            <a:t>　また、企業会計においては独立採算の原則に立ち返り、料金の適正化を図りながら健全な運営に取り組む必要がある。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workbookViewId="0">
      <selection activeCell="A18" sqref="A18"/>
    </sheetView>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41" t="s">
        <v>80</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2" t="s">
        <v>82</v>
      </c>
      <c r="C3" s="443"/>
      <c r="D3" s="443"/>
      <c r="E3" s="444"/>
      <c r="F3" s="444"/>
      <c r="G3" s="444"/>
      <c r="H3" s="444"/>
      <c r="I3" s="444"/>
      <c r="J3" s="444"/>
      <c r="K3" s="444"/>
      <c r="L3" s="444" t="s">
        <v>83</v>
      </c>
      <c r="M3" s="444"/>
      <c r="N3" s="444"/>
      <c r="O3" s="444"/>
      <c r="P3" s="444"/>
      <c r="Q3" s="444"/>
      <c r="R3" s="451"/>
      <c r="S3" s="451"/>
      <c r="T3" s="451"/>
      <c r="U3" s="451"/>
      <c r="V3" s="452"/>
      <c r="W3" s="426" t="s">
        <v>84</v>
      </c>
      <c r="X3" s="427"/>
      <c r="Y3" s="427"/>
      <c r="Z3" s="427"/>
      <c r="AA3" s="427"/>
      <c r="AB3" s="443"/>
      <c r="AC3" s="451" t="s">
        <v>85</v>
      </c>
      <c r="AD3" s="427"/>
      <c r="AE3" s="427"/>
      <c r="AF3" s="427"/>
      <c r="AG3" s="427"/>
      <c r="AH3" s="427"/>
      <c r="AI3" s="427"/>
      <c r="AJ3" s="427"/>
      <c r="AK3" s="427"/>
      <c r="AL3" s="428"/>
      <c r="AM3" s="426" t="s">
        <v>86</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87</v>
      </c>
      <c r="BO3" s="427"/>
      <c r="BP3" s="427"/>
      <c r="BQ3" s="427"/>
      <c r="BR3" s="427"/>
      <c r="BS3" s="427"/>
      <c r="BT3" s="427"/>
      <c r="BU3" s="428"/>
      <c r="BV3" s="426" t="s">
        <v>88</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89</v>
      </c>
      <c r="CU3" s="427"/>
      <c r="CV3" s="427"/>
      <c r="CW3" s="427"/>
      <c r="CX3" s="427"/>
      <c r="CY3" s="427"/>
      <c r="CZ3" s="427"/>
      <c r="DA3" s="428"/>
      <c r="DB3" s="426" t="s">
        <v>90</v>
      </c>
      <c r="DC3" s="427"/>
      <c r="DD3" s="427"/>
      <c r="DE3" s="427"/>
      <c r="DF3" s="427"/>
      <c r="DG3" s="427"/>
      <c r="DH3" s="427"/>
      <c r="DI3" s="428"/>
      <c r="DJ3" s="186"/>
      <c r="DK3" s="186"/>
      <c r="DL3" s="186"/>
      <c r="DM3" s="186"/>
      <c r="DN3" s="186"/>
      <c r="DO3" s="186"/>
    </row>
    <row r="4" spans="1:119" ht="18.75" customHeight="1" x14ac:dyDescent="0.15">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91</v>
      </c>
      <c r="AZ4" s="430"/>
      <c r="BA4" s="430"/>
      <c r="BB4" s="430"/>
      <c r="BC4" s="430"/>
      <c r="BD4" s="430"/>
      <c r="BE4" s="430"/>
      <c r="BF4" s="430"/>
      <c r="BG4" s="430"/>
      <c r="BH4" s="430"/>
      <c r="BI4" s="430"/>
      <c r="BJ4" s="430"/>
      <c r="BK4" s="430"/>
      <c r="BL4" s="430"/>
      <c r="BM4" s="431"/>
      <c r="BN4" s="432">
        <v>10248474</v>
      </c>
      <c r="BO4" s="433"/>
      <c r="BP4" s="433"/>
      <c r="BQ4" s="433"/>
      <c r="BR4" s="433"/>
      <c r="BS4" s="433"/>
      <c r="BT4" s="433"/>
      <c r="BU4" s="434"/>
      <c r="BV4" s="432">
        <v>7575725</v>
      </c>
      <c r="BW4" s="433"/>
      <c r="BX4" s="433"/>
      <c r="BY4" s="433"/>
      <c r="BZ4" s="433"/>
      <c r="CA4" s="433"/>
      <c r="CB4" s="433"/>
      <c r="CC4" s="434"/>
      <c r="CD4" s="435" t="s">
        <v>92</v>
      </c>
      <c r="CE4" s="436"/>
      <c r="CF4" s="436"/>
      <c r="CG4" s="436"/>
      <c r="CH4" s="436"/>
      <c r="CI4" s="436"/>
      <c r="CJ4" s="436"/>
      <c r="CK4" s="436"/>
      <c r="CL4" s="436"/>
      <c r="CM4" s="436"/>
      <c r="CN4" s="436"/>
      <c r="CO4" s="436"/>
      <c r="CP4" s="436"/>
      <c r="CQ4" s="436"/>
      <c r="CR4" s="436"/>
      <c r="CS4" s="437"/>
      <c r="CT4" s="438">
        <v>8.6999999999999993</v>
      </c>
      <c r="CU4" s="439"/>
      <c r="CV4" s="439"/>
      <c r="CW4" s="439"/>
      <c r="CX4" s="439"/>
      <c r="CY4" s="439"/>
      <c r="CZ4" s="439"/>
      <c r="DA4" s="440"/>
      <c r="DB4" s="438">
        <v>7.4</v>
      </c>
      <c r="DC4" s="439"/>
      <c r="DD4" s="439"/>
      <c r="DE4" s="439"/>
      <c r="DF4" s="439"/>
      <c r="DG4" s="439"/>
      <c r="DH4" s="439"/>
      <c r="DI4" s="440"/>
      <c r="DJ4" s="186"/>
      <c r="DK4" s="186"/>
      <c r="DL4" s="186"/>
      <c r="DM4" s="186"/>
      <c r="DN4" s="186"/>
      <c r="DO4" s="186"/>
    </row>
    <row r="5" spans="1:119" ht="18.75" customHeight="1" x14ac:dyDescent="0.15">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93</v>
      </c>
      <c r="AN5" s="499"/>
      <c r="AO5" s="499"/>
      <c r="AP5" s="499"/>
      <c r="AQ5" s="499"/>
      <c r="AR5" s="499"/>
      <c r="AS5" s="499"/>
      <c r="AT5" s="500"/>
      <c r="AU5" s="501" t="s">
        <v>94</v>
      </c>
      <c r="AV5" s="502"/>
      <c r="AW5" s="502"/>
      <c r="AX5" s="502"/>
      <c r="AY5" s="503" t="s">
        <v>95</v>
      </c>
      <c r="AZ5" s="504"/>
      <c r="BA5" s="504"/>
      <c r="BB5" s="504"/>
      <c r="BC5" s="504"/>
      <c r="BD5" s="504"/>
      <c r="BE5" s="504"/>
      <c r="BF5" s="504"/>
      <c r="BG5" s="504"/>
      <c r="BH5" s="504"/>
      <c r="BI5" s="504"/>
      <c r="BJ5" s="504"/>
      <c r="BK5" s="504"/>
      <c r="BL5" s="504"/>
      <c r="BM5" s="505"/>
      <c r="BN5" s="469">
        <v>9840849</v>
      </c>
      <c r="BO5" s="470"/>
      <c r="BP5" s="470"/>
      <c r="BQ5" s="470"/>
      <c r="BR5" s="470"/>
      <c r="BS5" s="470"/>
      <c r="BT5" s="470"/>
      <c r="BU5" s="471"/>
      <c r="BV5" s="469">
        <v>7095378</v>
      </c>
      <c r="BW5" s="470"/>
      <c r="BX5" s="470"/>
      <c r="BY5" s="470"/>
      <c r="BZ5" s="470"/>
      <c r="CA5" s="470"/>
      <c r="CB5" s="470"/>
      <c r="CC5" s="471"/>
      <c r="CD5" s="472" t="s">
        <v>96</v>
      </c>
      <c r="CE5" s="473"/>
      <c r="CF5" s="473"/>
      <c r="CG5" s="473"/>
      <c r="CH5" s="473"/>
      <c r="CI5" s="473"/>
      <c r="CJ5" s="473"/>
      <c r="CK5" s="473"/>
      <c r="CL5" s="473"/>
      <c r="CM5" s="473"/>
      <c r="CN5" s="473"/>
      <c r="CO5" s="473"/>
      <c r="CP5" s="473"/>
      <c r="CQ5" s="473"/>
      <c r="CR5" s="473"/>
      <c r="CS5" s="474"/>
      <c r="CT5" s="466">
        <v>82.1</v>
      </c>
      <c r="CU5" s="467"/>
      <c r="CV5" s="467"/>
      <c r="CW5" s="467"/>
      <c r="CX5" s="467"/>
      <c r="CY5" s="467"/>
      <c r="CZ5" s="467"/>
      <c r="DA5" s="468"/>
      <c r="DB5" s="466">
        <v>89.8</v>
      </c>
      <c r="DC5" s="467"/>
      <c r="DD5" s="467"/>
      <c r="DE5" s="467"/>
      <c r="DF5" s="467"/>
      <c r="DG5" s="467"/>
      <c r="DH5" s="467"/>
      <c r="DI5" s="468"/>
      <c r="DJ5" s="186"/>
      <c r="DK5" s="186"/>
      <c r="DL5" s="186"/>
      <c r="DM5" s="186"/>
      <c r="DN5" s="186"/>
      <c r="DO5" s="186"/>
    </row>
    <row r="6" spans="1:119" ht="18.75" customHeight="1" x14ac:dyDescent="0.15">
      <c r="A6" s="187"/>
      <c r="B6" s="475" t="s">
        <v>97</v>
      </c>
      <c r="C6" s="476"/>
      <c r="D6" s="476"/>
      <c r="E6" s="477"/>
      <c r="F6" s="477"/>
      <c r="G6" s="477"/>
      <c r="H6" s="477"/>
      <c r="I6" s="477"/>
      <c r="J6" s="477"/>
      <c r="K6" s="477"/>
      <c r="L6" s="477" t="s">
        <v>98</v>
      </c>
      <c r="M6" s="477"/>
      <c r="N6" s="477"/>
      <c r="O6" s="477"/>
      <c r="P6" s="477"/>
      <c r="Q6" s="477"/>
      <c r="R6" s="481"/>
      <c r="S6" s="481"/>
      <c r="T6" s="481"/>
      <c r="U6" s="481"/>
      <c r="V6" s="482"/>
      <c r="W6" s="485" t="s">
        <v>99</v>
      </c>
      <c r="X6" s="486"/>
      <c r="Y6" s="486"/>
      <c r="Z6" s="486"/>
      <c r="AA6" s="486"/>
      <c r="AB6" s="476"/>
      <c r="AC6" s="489" t="s">
        <v>100</v>
      </c>
      <c r="AD6" s="490"/>
      <c r="AE6" s="490"/>
      <c r="AF6" s="490"/>
      <c r="AG6" s="490"/>
      <c r="AH6" s="490"/>
      <c r="AI6" s="490"/>
      <c r="AJ6" s="490"/>
      <c r="AK6" s="490"/>
      <c r="AL6" s="491"/>
      <c r="AM6" s="498" t="s">
        <v>101</v>
      </c>
      <c r="AN6" s="499"/>
      <c r="AO6" s="499"/>
      <c r="AP6" s="499"/>
      <c r="AQ6" s="499"/>
      <c r="AR6" s="499"/>
      <c r="AS6" s="499"/>
      <c r="AT6" s="500"/>
      <c r="AU6" s="501" t="s">
        <v>102</v>
      </c>
      <c r="AV6" s="502"/>
      <c r="AW6" s="502"/>
      <c r="AX6" s="502"/>
      <c r="AY6" s="503" t="s">
        <v>103</v>
      </c>
      <c r="AZ6" s="504"/>
      <c r="BA6" s="504"/>
      <c r="BB6" s="504"/>
      <c r="BC6" s="504"/>
      <c r="BD6" s="504"/>
      <c r="BE6" s="504"/>
      <c r="BF6" s="504"/>
      <c r="BG6" s="504"/>
      <c r="BH6" s="504"/>
      <c r="BI6" s="504"/>
      <c r="BJ6" s="504"/>
      <c r="BK6" s="504"/>
      <c r="BL6" s="504"/>
      <c r="BM6" s="505"/>
      <c r="BN6" s="469">
        <v>407625</v>
      </c>
      <c r="BO6" s="470"/>
      <c r="BP6" s="470"/>
      <c r="BQ6" s="470"/>
      <c r="BR6" s="470"/>
      <c r="BS6" s="470"/>
      <c r="BT6" s="470"/>
      <c r="BU6" s="471"/>
      <c r="BV6" s="469">
        <v>480347</v>
      </c>
      <c r="BW6" s="470"/>
      <c r="BX6" s="470"/>
      <c r="BY6" s="470"/>
      <c r="BZ6" s="470"/>
      <c r="CA6" s="470"/>
      <c r="CB6" s="470"/>
      <c r="CC6" s="471"/>
      <c r="CD6" s="472" t="s">
        <v>104</v>
      </c>
      <c r="CE6" s="473"/>
      <c r="CF6" s="473"/>
      <c r="CG6" s="473"/>
      <c r="CH6" s="473"/>
      <c r="CI6" s="473"/>
      <c r="CJ6" s="473"/>
      <c r="CK6" s="473"/>
      <c r="CL6" s="473"/>
      <c r="CM6" s="473"/>
      <c r="CN6" s="473"/>
      <c r="CO6" s="473"/>
      <c r="CP6" s="473"/>
      <c r="CQ6" s="473"/>
      <c r="CR6" s="473"/>
      <c r="CS6" s="474"/>
      <c r="CT6" s="506">
        <v>86.4</v>
      </c>
      <c r="CU6" s="507"/>
      <c r="CV6" s="507"/>
      <c r="CW6" s="507"/>
      <c r="CX6" s="507"/>
      <c r="CY6" s="507"/>
      <c r="CZ6" s="507"/>
      <c r="DA6" s="508"/>
      <c r="DB6" s="506">
        <v>94.8</v>
      </c>
      <c r="DC6" s="507"/>
      <c r="DD6" s="507"/>
      <c r="DE6" s="507"/>
      <c r="DF6" s="507"/>
      <c r="DG6" s="507"/>
      <c r="DH6" s="507"/>
      <c r="DI6" s="508"/>
      <c r="DJ6" s="186"/>
      <c r="DK6" s="186"/>
      <c r="DL6" s="186"/>
      <c r="DM6" s="186"/>
      <c r="DN6" s="186"/>
      <c r="DO6" s="186"/>
    </row>
    <row r="7" spans="1:119" ht="18.75" customHeight="1" x14ac:dyDescent="0.15">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105</v>
      </c>
      <c r="AN7" s="499"/>
      <c r="AO7" s="499"/>
      <c r="AP7" s="499"/>
      <c r="AQ7" s="499"/>
      <c r="AR7" s="499"/>
      <c r="AS7" s="499"/>
      <c r="AT7" s="500"/>
      <c r="AU7" s="501" t="s">
        <v>106</v>
      </c>
      <c r="AV7" s="502"/>
      <c r="AW7" s="502"/>
      <c r="AX7" s="502"/>
      <c r="AY7" s="503" t="s">
        <v>107</v>
      </c>
      <c r="AZ7" s="504"/>
      <c r="BA7" s="504"/>
      <c r="BB7" s="504"/>
      <c r="BC7" s="504"/>
      <c r="BD7" s="504"/>
      <c r="BE7" s="504"/>
      <c r="BF7" s="504"/>
      <c r="BG7" s="504"/>
      <c r="BH7" s="504"/>
      <c r="BI7" s="504"/>
      <c r="BJ7" s="504"/>
      <c r="BK7" s="504"/>
      <c r="BL7" s="504"/>
      <c r="BM7" s="505"/>
      <c r="BN7" s="469">
        <v>20382</v>
      </c>
      <c r="BO7" s="470"/>
      <c r="BP7" s="470"/>
      <c r="BQ7" s="470"/>
      <c r="BR7" s="470"/>
      <c r="BS7" s="470"/>
      <c r="BT7" s="470"/>
      <c r="BU7" s="471"/>
      <c r="BV7" s="469">
        <v>169904</v>
      </c>
      <c r="BW7" s="470"/>
      <c r="BX7" s="470"/>
      <c r="BY7" s="470"/>
      <c r="BZ7" s="470"/>
      <c r="CA7" s="470"/>
      <c r="CB7" s="470"/>
      <c r="CC7" s="471"/>
      <c r="CD7" s="472" t="s">
        <v>108</v>
      </c>
      <c r="CE7" s="473"/>
      <c r="CF7" s="473"/>
      <c r="CG7" s="473"/>
      <c r="CH7" s="473"/>
      <c r="CI7" s="473"/>
      <c r="CJ7" s="473"/>
      <c r="CK7" s="473"/>
      <c r="CL7" s="473"/>
      <c r="CM7" s="473"/>
      <c r="CN7" s="473"/>
      <c r="CO7" s="473"/>
      <c r="CP7" s="473"/>
      <c r="CQ7" s="473"/>
      <c r="CR7" s="473"/>
      <c r="CS7" s="474"/>
      <c r="CT7" s="469">
        <v>4454497</v>
      </c>
      <c r="CU7" s="470"/>
      <c r="CV7" s="470"/>
      <c r="CW7" s="470"/>
      <c r="CX7" s="470"/>
      <c r="CY7" s="470"/>
      <c r="CZ7" s="470"/>
      <c r="DA7" s="471"/>
      <c r="DB7" s="469">
        <v>4185982</v>
      </c>
      <c r="DC7" s="470"/>
      <c r="DD7" s="470"/>
      <c r="DE7" s="470"/>
      <c r="DF7" s="470"/>
      <c r="DG7" s="470"/>
      <c r="DH7" s="470"/>
      <c r="DI7" s="471"/>
      <c r="DJ7" s="186"/>
      <c r="DK7" s="186"/>
      <c r="DL7" s="186"/>
      <c r="DM7" s="186"/>
      <c r="DN7" s="186"/>
      <c r="DO7" s="186"/>
    </row>
    <row r="8" spans="1:119" ht="18.75" customHeight="1" thickBot="1" x14ac:dyDescent="0.2">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109</v>
      </c>
      <c r="AN8" s="499"/>
      <c r="AO8" s="499"/>
      <c r="AP8" s="499"/>
      <c r="AQ8" s="499"/>
      <c r="AR8" s="499"/>
      <c r="AS8" s="499"/>
      <c r="AT8" s="500"/>
      <c r="AU8" s="501" t="s">
        <v>94</v>
      </c>
      <c r="AV8" s="502"/>
      <c r="AW8" s="502"/>
      <c r="AX8" s="502"/>
      <c r="AY8" s="503" t="s">
        <v>110</v>
      </c>
      <c r="AZ8" s="504"/>
      <c r="BA8" s="504"/>
      <c r="BB8" s="504"/>
      <c r="BC8" s="504"/>
      <c r="BD8" s="504"/>
      <c r="BE8" s="504"/>
      <c r="BF8" s="504"/>
      <c r="BG8" s="504"/>
      <c r="BH8" s="504"/>
      <c r="BI8" s="504"/>
      <c r="BJ8" s="504"/>
      <c r="BK8" s="504"/>
      <c r="BL8" s="504"/>
      <c r="BM8" s="505"/>
      <c r="BN8" s="469">
        <v>387243</v>
      </c>
      <c r="BO8" s="470"/>
      <c r="BP8" s="470"/>
      <c r="BQ8" s="470"/>
      <c r="BR8" s="470"/>
      <c r="BS8" s="470"/>
      <c r="BT8" s="470"/>
      <c r="BU8" s="471"/>
      <c r="BV8" s="469">
        <v>310443</v>
      </c>
      <c r="BW8" s="470"/>
      <c r="BX8" s="470"/>
      <c r="BY8" s="470"/>
      <c r="BZ8" s="470"/>
      <c r="CA8" s="470"/>
      <c r="CB8" s="470"/>
      <c r="CC8" s="471"/>
      <c r="CD8" s="472" t="s">
        <v>111</v>
      </c>
      <c r="CE8" s="473"/>
      <c r="CF8" s="473"/>
      <c r="CG8" s="473"/>
      <c r="CH8" s="473"/>
      <c r="CI8" s="473"/>
      <c r="CJ8" s="473"/>
      <c r="CK8" s="473"/>
      <c r="CL8" s="473"/>
      <c r="CM8" s="473"/>
      <c r="CN8" s="473"/>
      <c r="CO8" s="473"/>
      <c r="CP8" s="473"/>
      <c r="CQ8" s="473"/>
      <c r="CR8" s="473"/>
      <c r="CS8" s="474"/>
      <c r="CT8" s="509">
        <v>0.55000000000000004</v>
      </c>
      <c r="CU8" s="510"/>
      <c r="CV8" s="510"/>
      <c r="CW8" s="510"/>
      <c r="CX8" s="510"/>
      <c r="CY8" s="510"/>
      <c r="CZ8" s="510"/>
      <c r="DA8" s="511"/>
      <c r="DB8" s="509">
        <v>0.56000000000000005</v>
      </c>
      <c r="DC8" s="510"/>
      <c r="DD8" s="510"/>
      <c r="DE8" s="510"/>
      <c r="DF8" s="510"/>
      <c r="DG8" s="510"/>
      <c r="DH8" s="510"/>
      <c r="DI8" s="511"/>
      <c r="DJ8" s="186"/>
      <c r="DK8" s="186"/>
      <c r="DL8" s="186"/>
      <c r="DM8" s="186"/>
      <c r="DN8" s="186"/>
      <c r="DO8" s="186"/>
    </row>
    <row r="9" spans="1:119" ht="18.75" customHeight="1" thickBot="1" x14ac:dyDescent="0.2">
      <c r="A9" s="187"/>
      <c r="B9" s="463" t="s">
        <v>112</v>
      </c>
      <c r="C9" s="464"/>
      <c r="D9" s="464"/>
      <c r="E9" s="464"/>
      <c r="F9" s="464"/>
      <c r="G9" s="464"/>
      <c r="H9" s="464"/>
      <c r="I9" s="464"/>
      <c r="J9" s="464"/>
      <c r="K9" s="512"/>
      <c r="L9" s="513" t="s">
        <v>113</v>
      </c>
      <c r="M9" s="514"/>
      <c r="N9" s="514"/>
      <c r="O9" s="514"/>
      <c r="P9" s="514"/>
      <c r="Q9" s="515"/>
      <c r="R9" s="516">
        <v>13343</v>
      </c>
      <c r="S9" s="517"/>
      <c r="T9" s="517"/>
      <c r="U9" s="517"/>
      <c r="V9" s="518"/>
      <c r="W9" s="426" t="s">
        <v>114</v>
      </c>
      <c r="X9" s="427"/>
      <c r="Y9" s="427"/>
      <c r="Z9" s="427"/>
      <c r="AA9" s="427"/>
      <c r="AB9" s="427"/>
      <c r="AC9" s="427"/>
      <c r="AD9" s="427"/>
      <c r="AE9" s="427"/>
      <c r="AF9" s="427"/>
      <c r="AG9" s="427"/>
      <c r="AH9" s="427"/>
      <c r="AI9" s="427"/>
      <c r="AJ9" s="427"/>
      <c r="AK9" s="427"/>
      <c r="AL9" s="428"/>
      <c r="AM9" s="498" t="s">
        <v>115</v>
      </c>
      <c r="AN9" s="499"/>
      <c r="AO9" s="499"/>
      <c r="AP9" s="499"/>
      <c r="AQ9" s="499"/>
      <c r="AR9" s="499"/>
      <c r="AS9" s="499"/>
      <c r="AT9" s="500"/>
      <c r="AU9" s="501" t="s">
        <v>94</v>
      </c>
      <c r="AV9" s="502"/>
      <c r="AW9" s="502"/>
      <c r="AX9" s="502"/>
      <c r="AY9" s="503" t="s">
        <v>116</v>
      </c>
      <c r="AZ9" s="504"/>
      <c r="BA9" s="504"/>
      <c r="BB9" s="504"/>
      <c r="BC9" s="504"/>
      <c r="BD9" s="504"/>
      <c r="BE9" s="504"/>
      <c r="BF9" s="504"/>
      <c r="BG9" s="504"/>
      <c r="BH9" s="504"/>
      <c r="BI9" s="504"/>
      <c r="BJ9" s="504"/>
      <c r="BK9" s="504"/>
      <c r="BL9" s="504"/>
      <c r="BM9" s="505"/>
      <c r="BN9" s="469">
        <v>76800</v>
      </c>
      <c r="BO9" s="470"/>
      <c r="BP9" s="470"/>
      <c r="BQ9" s="470"/>
      <c r="BR9" s="470"/>
      <c r="BS9" s="470"/>
      <c r="BT9" s="470"/>
      <c r="BU9" s="471"/>
      <c r="BV9" s="469">
        <v>50344</v>
      </c>
      <c r="BW9" s="470"/>
      <c r="BX9" s="470"/>
      <c r="BY9" s="470"/>
      <c r="BZ9" s="470"/>
      <c r="CA9" s="470"/>
      <c r="CB9" s="470"/>
      <c r="CC9" s="471"/>
      <c r="CD9" s="472" t="s">
        <v>117</v>
      </c>
      <c r="CE9" s="473"/>
      <c r="CF9" s="473"/>
      <c r="CG9" s="473"/>
      <c r="CH9" s="473"/>
      <c r="CI9" s="473"/>
      <c r="CJ9" s="473"/>
      <c r="CK9" s="473"/>
      <c r="CL9" s="473"/>
      <c r="CM9" s="473"/>
      <c r="CN9" s="473"/>
      <c r="CO9" s="473"/>
      <c r="CP9" s="473"/>
      <c r="CQ9" s="473"/>
      <c r="CR9" s="473"/>
      <c r="CS9" s="474"/>
      <c r="CT9" s="466">
        <v>14.6</v>
      </c>
      <c r="CU9" s="467"/>
      <c r="CV9" s="467"/>
      <c r="CW9" s="467"/>
      <c r="CX9" s="467"/>
      <c r="CY9" s="467"/>
      <c r="CZ9" s="467"/>
      <c r="DA9" s="468"/>
      <c r="DB9" s="466">
        <v>15</v>
      </c>
      <c r="DC9" s="467"/>
      <c r="DD9" s="467"/>
      <c r="DE9" s="467"/>
      <c r="DF9" s="467"/>
      <c r="DG9" s="467"/>
      <c r="DH9" s="467"/>
      <c r="DI9" s="468"/>
      <c r="DJ9" s="186"/>
      <c r="DK9" s="186"/>
      <c r="DL9" s="186"/>
      <c r="DM9" s="186"/>
      <c r="DN9" s="186"/>
      <c r="DO9" s="186"/>
    </row>
    <row r="10" spans="1:119" ht="18.75" customHeight="1" thickBot="1" x14ac:dyDescent="0.2">
      <c r="A10" s="187"/>
      <c r="B10" s="463"/>
      <c r="C10" s="464"/>
      <c r="D10" s="464"/>
      <c r="E10" s="464"/>
      <c r="F10" s="464"/>
      <c r="G10" s="464"/>
      <c r="H10" s="464"/>
      <c r="I10" s="464"/>
      <c r="J10" s="464"/>
      <c r="K10" s="512"/>
      <c r="L10" s="519" t="s">
        <v>118</v>
      </c>
      <c r="M10" s="499"/>
      <c r="N10" s="499"/>
      <c r="O10" s="499"/>
      <c r="P10" s="499"/>
      <c r="Q10" s="500"/>
      <c r="R10" s="520">
        <v>14295</v>
      </c>
      <c r="S10" s="521"/>
      <c r="T10" s="521"/>
      <c r="U10" s="521"/>
      <c r="V10" s="522"/>
      <c r="W10" s="457"/>
      <c r="X10" s="458"/>
      <c r="Y10" s="458"/>
      <c r="Z10" s="458"/>
      <c r="AA10" s="458"/>
      <c r="AB10" s="458"/>
      <c r="AC10" s="458"/>
      <c r="AD10" s="458"/>
      <c r="AE10" s="458"/>
      <c r="AF10" s="458"/>
      <c r="AG10" s="458"/>
      <c r="AH10" s="458"/>
      <c r="AI10" s="458"/>
      <c r="AJ10" s="458"/>
      <c r="AK10" s="458"/>
      <c r="AL10" s="461"/>
      <c r="AM10" s="498" t="s">
        <v>119</v>
      </c>
      <c r="AN10" s="499"/>
      <c r="AO10" s="499"/>
      <c r="AP10" s="499"/>
      <c r="AQ10" s="499"/>
      <c r="AR10" s="499"/>
      <c r="AS10" s="499"/>
      <c r="AT10" s="500"/>
      <c r="AU10" s="501" t="s">
        <v>94</v>
      </c>
      <c r="AV10" s="502"/>
      <c r="AW10" s="502"/>
      <c r="AX10" s="502"/>
      <c r="AY10" s="503" t="s">
        <v>120</v>
      </c>
      <c r="AZ10" s="504"/>
      <c r="BA10" s="504"/>
      <c r="BB10" s="504"/>
      <c r="BC10" s="504"/>
      <c r="BD10" s="504"/>
      <c r="BE10" s="504"/>
      <c r="BF10" s="504"/>
      <c r="BG10" s="504"/>
      <c r="BH10" s="504"/>
      <c r="BI10" s="504"/>
      <c r="BJ10" s="504"/>
      <c r="BK10" s="504"/>
      <c r="BL10" s="504"/>
      <c r="BM10" s="505"/>
      <c r="BN10" s="469">
        <v>19</v>
      </c>
      <c r="BO10" s="470"/>
      <c r="BP10" s="470"/>
      <c r="BQ10" s="470"/>
      <c r="BR10" s="470"/>
      <c r="BS10" s="470"/>
      <c r="BT10" s="470"/>
      <c r="BU10" s="471"/>
      <c r="BV10" s="469">
        <v>46</v>
      </c>
      <c r="BW10" s="470"/>
      <c r="BX10" s="470"/>
      <c r="BY10" s="470"/>
      <c r="BZ10" s="470"/>
      <c r="CA10" s="470"/>
      <c r="CB10" s="470"/>
      <c r="CC10" s="471"/>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3"/>
      <c r="C11" s="464"/>
      <c r="D11" s="464"/>
      <c r="E11" s="464"/>
      <c r="F11" s="464"/>
      <c r="G11" s="464"/>
      <c r="H11" s="464"/>
      <c r="I11" s="464"/>
      <c r="J11" s="464"/>
      <c r="K11" s="512"/>
      <c r="L11" s="523" t="s">
        <v>122</v>
      </c>
      <c r="M11" s="524"/>
      <c r="N11" s="524"/>
      <c r="O11" s="524"/>
      <c r="P11" s="524"/>
      <c r="Q11" s="525"/>
      <c r="R11" s="526" t="s">
        <v>123</v>
      </c>
      <c r="S11" s="527"/>
      <c r="T11" s="527"/>
      <c r="U11" s="527"/>
      <c r="V11" s="528"/>
      <c r="W11" s="457"/>
      <c r="X11" s="458"/>
      <c r="Y11" s="458"/>
      <c r="Z11" s="458"/>
      <c r="AA11" s="458"/>
      <c r="AB11" s="458"/>
      <c r="AC11" s="458"/>
      <c r="AD11" s="458"/>
      <c r="AE11" s="458"/>
      <c r="AF11" s="458"/>
      <c r="AG11" s="458"/>
      <c r="AH11" s="458"/>
      <c r="AI11" s="458"/>
      <c r="AJ11" s="458"/>
      <c r="AK11" s="458"/>
      <c r="AL11" s="461"/>
      <c r="AM11" s="498" t="s">
        <v>124</v>
      </c>
      <c r="AN11" s="499"/>
      <c r="AO11" s="499"/>
      <c r="AP11" s="499"/>
      <c r="AQ11" s="499"/>
      <c r="AR11" s="499"/>
      <c r="AS11" s="499"/>
      <c r="AT11" s="500"/>
      <c r="AU11" s="501" t="s">
        <v>125</v>
      </c>
      <c r="AV11" s="502"/>
      <c r="AW11" s="502"/>
      <c r="AX11" s="502"/>
      <c r="AY11" s="503" t="s">
        <v>126</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127</v>
      </c>
      <c r="CE11" s="473"/>
      <c r="CF11" s="473"/>
      <c r="CG11" s="473"/>
      <c r="CH11" s="473"/>
      <c r="CI11" s="473"/>
      <c r="CJ11" s="473"/>
      <c r="CK11" s="473"/>
      <c r="CL11" s="473"/>
      <c r="CM11" s="473"/>
      <c r="CN11" s="473"/>
      <c r="CO11" s="473"/>
      <c r="CP11" s="473"/>
      <c r="CQ11" s="473"/>
      <c r="CR11" s="473"/>
      <c r="CS11" s="474"/>
      <c r="CT11" s="509" t="s">
        <v>128</v>
      </c>
      <c r="CU11" s="510"/>
      <c r="CV11" s="510"/>
      <c r="CW11" s="510"/>
      <c r="CX11" s="510"/>
      <c r="CY11" s="510"/>
      <c r="CZ11" s="510"/>
      <c r="DA11" s="511"/>
      <c r="DB11" s="509" t="s">
        <v>128</v>
      </c>
      <c r="DC11" s="510"/>
      <c r="DD11" s="510"/>
      <c r="DE11" s="510"/>
      <c r="DF11" s="510"/>
      <c r="DG11" s="510"/>
      <c r="DH11" s="510"/>
      <c r="DI11" s="511"/>
      <c r="DJ11" s="186"/>
      <c r="DK11" s="186"/>
      <c r="DL11" s="186"/>
      <c r="DM11" s="186"/>
      <c r="DN11" s="186"/>
      <c r="DO11" s="186"/>
    </row>
    <row r="12" spans="1:119" ht="18.75" customHeight="1" x14ac:dyDescent="0.15">
      <c r="A12" s="187"/>
      <c r="B12" s="529" t="s">
        <v>129</v>
      </c>
      <c r="C12" s="530"/>
      <c r="D12" s="530"/>
      <c r="E12" s="530"/>
      <c r="F12" s="530"/>
      <c r="G12" s="530"/>
      <c r="H12" s="530"/>
      <c r="I12" s="530"/>
      <c r="J12" s="530"/>
      <c r="K12" s="531"/>
      <c r="L12" s="538" t="s">
        <v>130</v>
      </c>
      <c r="M12" s="539"/>
      <c r="N12" s="539"/>
      <c r="O12" s="539"/>
      <c r="P12" s="539"/>
      <c r="Q12" s="540"/>
      <c r="R12" s="541">
        <v>13751</v>
      </c>
      <c r="S12" s="542"/>
      <c r="T12" s="542"/>
      <c r="U12" s="542"/>
      <c r="V12" s="543"/>
      <c r="W12" s="544" t="s">
        <v>1</v>
      </c>
      <c r="X12" s="502"/>
      <c r="Y12" s="502"/>
      <c r="Z12" s="502"/>
      <c r="AA12" s="502"/>
      <c r="AB12" s="545"/>
      <c r="AC12" s="546" t="s">
        <v>131</v>
      </c>
      <c r="AD12" s="547"/>
      <c r="AE12" s="547"/>
      <c r="AF12" s="547"/>
      <c r="AG12" s="548"/>
      <c r="AH12" s="546" t="s">
        <v>132</v>
      </c>
      <c r="AI12" s="547"/>
      <c r="AJ12" s="547"/>
      <c r="AK12" s="547"/>
      <c r="AL12" s="549"/>
      <c r="AM12" s="498" t="s">
        <v>133</v>
      </c>
      <c r="AN12" s="499"/>
      <c r="AO12" s="499"/>
      <c r="AP12" s="499"/>
      <c r="AQ12" s="499"/>
      <c r="AR12" s="499"/>
      <c r="AS12" s="499"/>
      <c r="AT12" s="500"/>
      <c r="AU12" s="501" t="s">
        <v>102</v>
      </c>
      <c r="AV12" s="502"/>
      <c r="AW12" s="502"/>
      <c r="AX12" s="502"/>
      <c r="AY12" s="503" t="s">
        <v>134</v>
      </c>
      <c r="AZ12" s="504"/>
      <c r="BA12" s="504"/>
      <c r="BB12" s="504"/>
      <c r="BC12" s="504"/>
      <c r="BD12" s="504"/>
      <c r="BE12" s="504"/>
      <c r="BF12" s="504"/>
      <c r="BG12" s="504"/>
      <c r="BH12" s="504"/>
      <c r="BI12" s="504"/>
      <c r="BJ12" s="504"/>
      <c r="BK12" s="504"/>
      <c r="BL12" s="504"/>
      <c r="BM12" s="505"/>
      <c r="BN12" s="469">
        <v>50000</v>
      </c>
      <c r="BO12" s="470"/>
      <c r="BP12" s="470"/>
      <c r="BQ12" s="470"/>
      <c r="BR12" s="470"/>
      <c r="BS12" s="470"/>
      <c r="BT12" s="470"/>
      <c r="BU12" s="471"/>
      <c r="BV12" s="469">
        <v>270000</v>
      </c>
      <c r="BW12" s="470"/>
      <c r="BX12" s="470"/>
      <c r="BY12" s="470"/>
      <c r="BZ12" s="470"/>
      <c r="CA12" s="470"/>
      <c r="CB12" s="470"/>
      <c r="CC12" s="471"/>
      <c r="CD12" s="472" t="s">
        <v>135</v>
      </c>
      <c r="CE12" s="473"/>
      <c r="CF12" s="473"/>
      <c r="CG12" s="473"/>
      <c r="CH12" s="473"/>
      <c r="CI12" s="473"/>
      <c r="CJ12" s="473"/>
      <c r="CK12" s="473"/>
      <c r="CL12" s="473"/>
      <c r="CM12" s="473"/>
      <c r="CN12" s="473"/>
      <c r="CO12" s="473"/>
      <c r="CP12" s="473"/>
      <c r="CQ12" s="473"/>
      <c r="CR12" s="473"/>
      <c r="CS12" s="474"/>
      <c r="CT12" s="509" t="s">
        <v>128</v>
      </c>
      <c r="CU12" s="510"/>
      <c r="CV12" s="510"/>
      <c r="CW12" s="510"/>
      <c r="CX12" s="510"/>
      <c r="CY12" s="510"/>
      <c r="CZ12" s="510"/>
      <c r="DA12" s="511"/>
      <c r="DB12" s="509" t="s">
        <v>128</v>
      </c>
      <c r="DC12" s="510"/>
      <c r="DD12" s="510"/>
      <c r="DE12" s="510"/>
      <c r="DF12" s="510"/>
      <c r="DG12" s="510"/>
      <c r="DH12" s="510"/>
      <c r="DI12" s="511"/>
      <c r="DJ12" s="186"/>
      <c r="DK12" s="186"/>
      <c r="DL12" s="186"/>
      <c r="DM12" s="186"/>
      <c r="DN12" s="186"/>
      <c r="DO12" s="186"/>
    </row>
    <row r="13" spans="1:119" ht="18.75" customHeight="1" x14ac:dyDescent="0.15">
      <c r="A13" s="187"/>
      <c r="B13" s="532"/>
      <c r="C13" s="533"/>
      <c r="D13" s="533"/>
      <c r="E13" s="533"/>
      <c r="F13" s="533"/>
      <c r="G13" s="533"/>
      <c r="H13" s="533"/>
      <c r="I13" s="533"/>
      <c r="J13" s="533"/>
      <c r="K13" s="534"/>
      <c r="L13" s="197"/>
      <c r="M13" s="560" t="s">
        <v>136</v>
      </c>
      <c r="N13" s="561"/>
      <c r="O13" s="561"/>
      <c r="P13" s="561"/>
      <c r="Q13" s="562"/>
      <c r="R13" s="553">
        <v>13636</v>
      </c>
      <c r="S13" s="554"/>
      <c r="T13" s="554"/>
      <c r="U13" s="554"/>
      <c r="V13" s="555"/>
      <c r="W13" s="485" t="s">
        <v>137</v>
      </c>
      <c r="X13" s="486"/>
      <c r="Y13" s="486"/>
      <c r="Z13" s="486"/>
      <c r="AA13" s="486"/>
      <c r="AB13" s="476"/>
      <c r="AC13" s="520">
        <v>765</v>
      </c>
      <c r="AD13" s="521"/>
      <c r="AE13" s="521"/>
      <c r="AF13" s="521"/>
      <c r="AG13" s="563"/>
      <c r="AH13" s="520">
        <v>439</v>
      </c>
      <c r="AI13" s="521"/>
      <c r="AJ13" s="521"/>
      <c r="AK13" s="521"/>
      <c r="AL13" s="522"/>
      <c r="AM13" s="498" t="s">
        <v>138</v>
      </c>
      <c r="AN13" s="499"/>
      <c r="AO13" s="499"/>
      <c r="AP13" s="499"/>
      <c r="AQ13" s="499"/>
      <c r="AR13" s="499"/>
      <c r="AS13" s="499"/>
      <c r="AT13" s="500"/>
      <c r="AU13" s="501" t="s">
        <v>139</v>
      </c>
      <c r="AV13" s="502"/>
      <c r="AW13" s="502"/>
      <c r="AX13" s="502"/>
      <c r="AY13" s="503" t="s">
        <v>140</v>
      </c>
      <c r="AZ13" s="504"/>
      <c r="BA13" s="504"/>
      <c r="BB13" s="504"/>
      <c r="BC13" s="504"/>
      <c r="BD13" s="504"/>
      <c r="BE13" s="504"/>
      <c r="BF13" s="504"/>
      <c r="BG13" s="504"/>
      <c r="BH13" s="504"/>
      <c r="BI13" s="504"/>
      <c r="BJ13" s="504"/>
      <c r="BK13" s="504"/>
      <c r="BL13" s="504"/>
      <c r="BM13" s="505"/>
      <c r="BN13" s="469">
        <v>26819</v>
      </c>
      <c r="BO13" s="470"/>
      <c r="BP13" s="470"/>
      <c r="BQ13" s="470"/>
      <c r="BR13" s="470"/>
      <c r="BS13" s="470"/>
      <c r="BT13" s="470"/>
      <c r="BU13" s="471"/>
      <c r="BV13" s="469">
        <v>-219610</v>
      </c>
      <c r="BW13" s="470"/>
      <c r="BX13" s="470"/>
      <c r="BY13" s="470"/>
      <c r="BZ13" s="470"/>
      <c r="CA13" s="470"/>
      <c r="CB13" s="470"/>
      <c r="CC13" s="471"/>
      <c r="CD13" s="472" t="s">
        <v>141</v>
      </c>
      <c r="CE13" s="473"/>
      <c r="CF13" s="473"/>
      <c r="CG13" s="473"/>
      <c r="CH13" s="473"/>
      <c r="CI13" s="473"/>
      <c r="CJ13" s="473"/>
      <c r="CK13" s="473"/>
      <c r="CL13" s="473"/>
      <c r="CM13" s="473"/>
      <c r="CN13" s="473"/>
      <c r="CO13" s="473"/>
      <c r="CP13" s="473"/>
      <c r="CQ13" s="473"/>
      <c r="CR13" s="473"/>
      <c r="CS13" s="474"/>
      <c r="CT13" s="466">
        <v>13.1</v>
      </c>
      <c r="CU13" s="467"/>
      <c r="CV13" s="467"/>
      <c r="CW13" s="467"/>
      <c r="CX13" s="467"/>
      <c r="CY13" s="467"/>
      <c r="CZ13" s="467"/>
      <c r="DA13" s="468"/>
      <c r="DB13" s="466">
        <v>12.8</v>
      </c>
      <c r="DC13" s="467"/>
      <c r="DD13" s="467"/>
      <c r="DE13" s="467"/>
      <c r="DF13" s="467"/>
      <c r="DG13" s="467"/>
      <c r="DH13" s="467"/>
      <c r="DI13" s="468"/>
      <c r="DJ13" s="186"/>
      <c r="DK13" s="186"/>
      <c r="DL13" s="186"/>
      <c r="DM13" s="186"/>
      <c r="DN13" s="186"/>
      <c r="DO13" s="186"/>
    </row>
    <row r="14" spans="1:119" ht="18.75" customHeight="1" thickBot="1" x14ac:dyDescent="0.2">
      <c r="A14" s="187"/>
      <c r="B14" s="532"/>
      <c r="C14" s="533"/>
      <c r="D14" s="533"/>
      <c r="E14" s="533"/>
      <c r="F14" s="533"/>
      <c r="G14" s="533"/>
      <c r="H14" s="533"/>
      <c r="I14" s="533"/>
      <c r="J14" s="533"/>
      <c r="K14" s="534"/>
      <c r="L14" s="550" t="s">
        <v>142</v>
      </c>
      <c r="M14" s="551"/>
      <c r="N14" s="551"/>
      <c r="O14" s="551"/>
      <c r="P14" s="551"/>
      <c r="Q14" s="552"/>
      <c r="R14" s="553">
        <v>13951</v>
      </c>
      <c r="S14" s="554"/>
      <c r="T14" s="554"/>
      <c r="U14" s="554"/>
      <c r="V14" s="555"/>
      <c r="W14" s="459"/>
      <c r="X14" s="460"/>
      <c r="Y14" s="460"/>
      <c r="Z14" s="460"/>
      <c r="AA14" s="460"/>
      <c r="AB14" s="449"/>
      <c r="AC14" s="556">
        <v>10.199999999999999</v>
      </c>
      <c r="AD14" s="557"/>
      <c r="AE14" s="557"/>
      <c r="AF14" s="557"/>
      <c r="AG14" s="558"/>
      <c r="AH14" s="556">
        <v>6.5</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143</v>
      </c>
      <c r="CE14" s="565"/>
      <c r="CF14" s="565"/>
      <c r="CG14" s="565"/>
      <c r="CH14" s="565"/>
      <c r="CI14" s="565"/>
      <c r="CJ14" s="565"/>
      <c r="CK14" s="565"/>
      <c r="CL14" s="565"/>
      <c r="CM14" s="565"/>
      <c r="CN14" s="565"/>
      <c r="CO14" s="565"/>
      <c r="CP14" s="565"/>
      <c r="CQ14" s="565"/>
      <c r="CR14" s="565"/>
      <c r="CS14" s="566"/>
      <c r="CT14" s="567" t="s">
        <v>144</v>
      </c>
      <c r="CU14" s="568"/>
      <c r="CV14" s="568"/>
      <c r="CW14" s="568"/>
      <c r="CX14" s="568"/>
      <c r="CY14" s="568"/>
      <c r="CZ14" s="568"/>
      <c r="DA14" s="569"/>
      <c r="DB14" s="567">
        <v>18.399999999999999</v>
      </c>
      <c r="DC14" s="568"/>
      <c r="DD14" s="568"/>
      <c r="DE14" s="568"/>
      <c r="DF14" s="568"/>
      <c r="DG14" s="568"/>
      <c r="DH14" s="568"/>
      <c r="DI14" s="569"/>
      <c r="DJ14" s="186"/>
      <c r="DK14" s="186"/>
      <c r="DL14" s="186"/>
      <c r="DM14" s="186"/>
      <c r="DN14" s="186"/>
      <c r="DO14" s="186"/>
    </row>
    <row r="15" spans="1:119" ht="18.75" customHeight="1" x14ac:dyDescent="0.15">
      <c r="A15" s="187"/>
      <c r="B15" s="532"/>
      <c r="C15" s="533"/>
      <c r="D15" s="533"/>
      <c r="E15" s="533"/>
      <c r="F15" s="533"/>
      <c r="G15" s="533"/>
      <c r="H15" s="533"/>
      <c r="I15" s="533"/>
      <c r="J15" s="533"/>
      <c r="K15" s="534"/>
      <c r="L15" s="197"/>
      <c r="M15" s="560" t="s">
        <v>145</v>
      </c>
      <c r="N15" s="561"/>
      <c r="O15" s="561"/>
      <c r="P15" s="561"/>
      <c r="Q15" s="562"/>
      <c r="R15" s="553">
        <v>13801</v>
      </c>
      <c r="S15" s="554"/>
      <c r="T15" s="554"/>
      <c r="U15" s="554"/>
      <c r="V15" s="555"/>
      <c r="W15" s="485" t="s">
        <v>146</v>
      </c>
      <c r="X15" s="486"/>
      <c r="Y15" s="486"/>
      <c r="Z15" s="486"/>
      <c r="AA15" s="486"/>
      <c r="AB15" s="476"/>
      <c r="AC15" s="520">
        <v>3127</v>
      </c>
      <c r="AD15" s="521"/>
      <c r="AE15" s="521"/>
      <c r="AF15" s="521"/>
      <c r="AG15" s="563"/>
      <c r="AH15" s="520">
        <v>2938</v>
      </c>
      <c r="AI15" s="521"/>
      <c r="AJ15" s="521"/>
      <c r="AK15" s="521"/>
      <c r="AL15" s="522"/>
      <c r="AM15" s="498"/>
      <c r="AN15" s="499"/>
      <c r="AO15" s="499"/>
      <c r="AP15" s="499"/>
      <c r="AQ15" s="499"/>
      <c r="AR15" s="499"/>
      <c r="AS15" s="499"/>
      <c r="AT15" s="500"/>
      <c r="AU15" s="501"/>
      <c r="AV15" s="502"/>
      <c r="AW15" s="502"/>
      <c r="AX15" s="502"/>
      <c r="AY15" s="429" t="s">
        <v>147</v>
      </c>
      <c r="AZ15" s="430"/>
      <c r="BA15" s="430"/>
      <c r="BB15" s="430"/>
      <c r="BC15" s="430"/>
      <c r="BD15" s="430"/>
      <c r="BE15" s="430"/>
      <c r="BF15" s="430"/>
      <c r="BG15" s="430"/>
      <c r="BH15" s="430"/>
      <c r="BI15" s="430"/>
      <c r="BJ15" s="430"/>
      <c r="BK15" s="430"/>
      <c r="BL15" s="430"/>
      <c r="BM15" s="431"/>
      <c r="BN15" s="432">
        <v>2011088</v>
      </c>
      <c r="BO15" s="433"/>
      <c r="BP15" s="433"/>
      <c r="BQ15" s="433"/>
      <c r="BR15" s="433"/>
      <c r="BS15" s="433"/>
      <c r="BT15" s="433"/>
      <c r="BU15" s="434"/>
      <c r="BV15" s="432">
        <v>1874839</v>
      </c>
      <c r="BW15" s="433"/>
      <c r="BX15" s="433"/>
      <c r="BY15" s="433"/>
      <c r="BZ15" s="433"/>
      <c r="CA15" s="433"/>
      <c r="CB15" s="433"/>
      <c r="CC15" s="434"/>
      <c r="CD15" s="570" t="s">
        <v>148</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2"/>
      <c r="C16" s="533"/>
      <c r="D16" s="533"/>
      <c r="E16" s="533"/>
      <c r="F16" s="533"/>
      <c r="G16" s="533"/>
      <c r="H16" s="533"/>
      <c r="I16" s="533"/>
      <c r="J16" s="533"/>
      <c r="K16" s="534"/>
      <c r="L16" s="550" t="s">
        <v>149</v>
      </c>
      <c r="M16" s="581"/>
      <c r="N16" s="581"/>
      <c r="O16" s="581"/>
      <c r="P16" s="581"/>
      <c r="Q16" s="582"/>
      <c r="R16" s="573" t="s">
        <v>150</v>
      </c>
      <c r="S16" s="574"/>
      <c r="T16" s="574"/>
      <c r="U16" s="574"/>
      <c r="V16" s="575"/>
      <c r="W16" s="459"/>
      <c r="X16" s="460"/>
      <c r="Y16" s="460"/>
      <c r="Z16" s="460"/>
      <c r="AA16" s="460"/>
      <c r="AB16" s="449"/>
      <c r="AC16" s="556">
        <v>41.8</v>
      </c>
      <c r="AD16" s="557"/>
      <c r="AE16" s="557"/>
      <c r="AF16" s="557"/>
      <c r="AG16" s="558"/>
      <c r="AH16" s="556">
        <v>43.3</v>
      </c>
      <c r="AI16" s="557"/>
      <c r="AJ16" s="557"/>
      <c r="AK16" s="557"/>
      <c r="AL16" s="559"/>
      <c r="AM16" s="498"/>
      <c r="AN16" s="499"/>
      <c r="AO16" s="499"/>
      <c r="AP16" s="499"/>
      <c r="AQ16" s="499"/>
      <c r="AR16" s="499"/>
      <c r="AS16" s="499"/>
      <c r="AT16" s="500"/>
      <c r="AU16" s="501"/>
      <c r="AV16" s="502"/>
      <c r="AW16" s="502"/>
      <c r="AX16" s="502"/>
      <c r="AY16" s="503" t="s">
        <v>151</v>
      </c>
      <c r="AZ16" s="504"/>
      <c r="BA16" s="504"/>
      <c r="BB16" s="504"/>
      <c r="BC16" s="504"/>
      <c r="BD16" s="504"/>
      <c r="BE16" s="504"/>
      <c r="BF16" s="504"/>
      <c r="BG16" s="504"/>
      <c r="BH16" s="504"/>
      <c r="BI16" s="504"/>
      <c r="BJ16" s="504"/>
      <c r="BK16" s="504"/>
      <c r="BL16" s="504"/>
      <c r="BM16" s="505"/>
      <c r="BN16" s="469">
        <v>3693875</v>
      </c>
      <c r="BO16" s="470"/>
      <c r="BP16" s="470"/>
      <c r="BQ16" s="470"/>
      <c r="BR16" s="470"/>
      <c r="BS16" s="470"/>
      <c r="BT16" s="470"/>
      <c r="BU16" s="471"/>
      <c r="BV16" s="469">
        <v>3438071</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
      <c r="A17" s="187"/>
      <c r="B17" s="535"/>
      <c r="C17" s="536"/>
      <c r="D17" s="536"/>
      <c r="E17" s="536"/>
      <c r="F17" s="536"/>
      <c r="G17" s="536"/>
      <c r="H17" s="536"/>
      <c r="I17" s="536"/>
      <c r="J17" s="536"/>
      <c r="K17" s="537"/>
      <c r="L17" s="202"/>
      <c r="M17" s="576" t="s">
        <v>152</v>
      </c>
      <c r="N17" s="577"/>
      <c r="O17" s="577"/>
      <c r="P17" s="577"/>
      <c r="Q17" s="578"/>
      <c r="R17" s="573" t="s">
        <v>153</v>
      </c>
      <c r="S17" s="574"/>
      <c r="T17" s="574"/>
      <c r="U17" s="574"/>
      <c r="V17" s="575"/>
      <c r="W17" s="485" t="s">
        <v>154</v>
      </c>
      <c r="X17" s="486"/>
      <c r="Y17" s="486"/>
      <c r="Z17" s="486"/>
      <c r="AA17" s="486"/>
      <c r="AB17" s="476"/>
      <c r="AC17" s="520">
        <v>3587</v>
      </c>
      <c r="AD17" s="521"/>
      <c r="AE17" s="521"/>
      <c r="AF17" s="521"/>
      <c r="AG17" s="563"/>
      <c r="AH17" s="520">
        <v>3402</v>
      </c>
      <c r="AI17" s="521"/>
      <c r="AJ17" s="521"/>
      <c r="AK17" s="521"/>
      <c r="AL17" s="522"/>
      <c r="AM17" s="498"/>
      <c r="AN17" s="499"/>
      <c r="AO17" s="499"/>
      <c r="AP17" s="499"/>
      <c r="AQ17" s="499"/>
      <c r="AR17" s="499"/>
      <c r="AS17" s="499"/>
      <c r="AT17" s="500"/>
      <c r="AU17" s="501"/>
      <c r="AV17" s="502"/>
      <c r="AW17" s="502"/>
      <c r="AX17" s="502"/>
      <c r="AY17" s="503" t="s">
        <v>155</v>
      </c>
      <c r="AZ17" s="504"/>
      <c r="BA17" s="504"/>
      <c r="BB17" s="504"/>
      <c r="BC17" s="504"/>
      <c r="BD17" s="504"/>
      <c r="BE17" s="504"/>
      <c r="BF17" s="504"/>
      <c r="BG17" s="504"/>
      <c r="BH17" s="504"/>
      <c r="BI17" s="504"/>
      <c r="BJ17" s="504"/>
      <c r="BK17" s="504"/>
      <c r="BL17" s="504"/>
      <c r="BM17" s="505"/>
      <c r="BN17" s="469">
        <v>2551578</v>
      </c>
      <c r="BO17" s="470"/>
      <c r="BP17" s="470"/>
      <c r="BQ17" s="470"/>
      <c r="BR17" s="470"/>
      <c r="BS17" s="470"/>
      <c r="BT17" s="470"/>
      <c r="BU17" s="471"/>
      <c r="BV17" s="469">
        <v>2395359</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
      <c r="A18" s="187"/>
      <c r="B18" s="583" t="s">
        <v>156</v>
      </c>
      <c r="C18" s="512"/>
      <c r="D18" s="512"/>
      <c r="E18" s="584"/>
      <c r="F18" s="584"/>
      <c r="G18" s="584"/>
      <c r="H18" s="584"/>
      <c r="I18" s="584"/>
      <c r="J18" s="584"/>
      <c r="K18" s="584"/>
      <c r="L18" s="585">
        <v>159.93</v>
      </c>
      <c r="M18" s="585"/>
      <c r="N18" s="585"/>
      <c r="O18" s="585"/>
      <c r="P18" s="585"/>
      <c r="Q18" s="585"/>
      <c r="R18" s="586"/>
      <c r="S18" s="586"/>
      <c r="T18" s="586"/>
      <c r="U18" s="586"/>
      <c r="V18" s="587"/>
      <c r="W18" s="487"/>
      <c r="X18" s="488"/>
      <c r="Y18" s="488"/>
      <c r="Z18" s="488"/>
      <c r="AA18" s="488"/>
      <c r="AB18" s="479"/>
      <c r="AC18" s="588">
        <v>48</v>
      </c>
      <c r="AD18" s="589"/>
      <c r="AE18" s="589"/>
      <c r="AF18" s="589"/>
      <c r="AG18" s="590"/>
      <c r="AH18" s="588">
        <v>50.2</v>
      </c>
      <c r="AI18" s="589"/>
      <c r="AJ18" s="589"/>
      <c r="AK18" s="589"/>
      <c r="AL18" s="591"/>
      <c r="AM18" s="498"/>
      <c r="AN18" s="499"/>
      <c r="AO18" s="499"/>
      <c r="AP18" s="499"/>
      <c r="AQ18" s="499"/>
      <c r="AR18" s="499"/>
      <c r="AS18" s="499"/>
      <c r="AT18" s="500"/>
      <c r="AU18" s="501"/>
      <c r="AV18" s="502"/>
      <c r="AW18" s="502"/>
      <c r="AX18" s="502"/>
      <c r="AY18" s="503" t="s">
        <v>157</v>
      </c>
      <c r="AZ18" s="504"/>
      <c r="BA18" s="504"/>
      <c r="BB18" s="504"/>
      <c r="BC18" s="504"/>
      <c r="BD18" s="504"/>
      <c r="BE18" s="504"/>
      <c r="BF18" s="504"/>
      <c r="BG18" s="504"/>
      <c r="BH18" s="504"/>
      <c r="BI18" s="504"/>
      <c r="BJ18" s="504"/>
      <c r="BK18" s="504"/>
      <c r="BL18" s="504"/>
      <c r="BM18" s="505"/>
      <c r="BN18" s="469">
        <v>3613598</v>
      </c>
      <c r="BO18" s="470"/>
      <c r="BP18" s="470"/>
      <c r="BQ18" s="470"/>
      <c r="BR18" s="470"/>
      <c r="BS18" s="470"/>
      <c r="BT18" s="470"/>
      <c r="BU18" s="471"/>
      <c r="BV18" s="469">
        <v>3753017</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
      <c r="A19" s="187"/>
      <c r="B19" s="583" t="s">
        <v>158</v>
      </c>
      <c r="C19" s="512"/>
      <c r="D19" s="512"/>
      <c r="E19" s="584"/>
      <c r="F19" s="584"/>
      <c r="G19" s="584"/>
      <c r="H19" s="584"/>
      <c r="I19" s="584"/>
      <c r="J19" s="584"/>
      <c r="K19" s="584"/>
      <c r="L19" s="592">
        <v>83</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159</v>
      </c>
      <c r="AZ19" s="504"/>
      <c r="BA19" s="504"/>
      <c r="BB19" s="504"/>
      <c r="BC19" s="504"/>
      <c r="BD19" s="504"/>
      <c r="BE19" s="504"/>
      <c r="BF19" s="504"/>
      <c r="BG19" s="504"/>
      <c r="BH19" s="504"/>
      <c r="BI19" s="504"/>
      <c r="BJ19" s="504"/>
      <c r="BK19" s="504"/>
      <c r="BL19" s="504"/>
      <c r="BM19" s="505"/>
      <c r="BN19" s="469">
        <v>5893874</v>
      </c>
      <c r="BO19" s="470"/>
      <c r="BP19" s="470"/>
      <c r="BQ19" s="470"/>
      <c r="BR19" s="470"/>
      <c r="BS19" s="470"/>
      <c r="BT19" s="470"/>
      <c r="BU19" s="471"/>
      <c r="BV19" s="469">
        <v>5604137</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
      <c r="A20" s="187"/>
      <c r="B20" s="583" t="s">
        <v>160</v>
      </c>
      <c r="C20" s="512"/>
      <c r="D20" s="512"/>
      <c r="E20" s="584"/>
      <c r="F20" s="584"/>
      <c r="G20" s="584"/>
      <c r="H20" s="584"/>
      <c r="I20" s="584"/>
      <c r="J20" s="584"/>
      <c r="K20" s="584"/>
      <c r="L20" s="592">
        <v>4728</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15">
      <c r="A21" s="187"/>
      <c r="B21" s="603" t="s">
        <v>161</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
      <c r="A22" s="187"/>
      <c r="B22" s="606" t="s">
        <v>162</v>
      </c>
      <c r="C22" s="607"/>
      <c r="D22" s="608"/>
      <c r="E22" s="481" t="s">
        <v>1</v>
      </c>
      <c r="F22" s="486"/>
      <c r="G22" s="486"/>
      <c r="H22" s="486"/>
      <c r="I22" s="486"/>
      <c r="J22" s="486"/>
      <c r="K22" s="476"/>
      <c r="L22" s="481" t="s">
        <v>163</v>
      </c>
      <c r="M22" s="486"/>
      <c r="N22" s="486"/>
      <c r="O22" s="486"/>
      <c r="P22" s="476"/>
      <c r="Q22" s="615" t="s">
        <v>164</v>
      </c>
      <c r="R22" s="616"/>
      <c r="S22" s="616"/>
      <c r="T22" s="616"/>
      <c r="U22" s="616"/>
      <c r="V22" s="617"/>
      <c r="W22" s="621" t="s">
        <v>165</v>
      </c>
      <c r="X22" s="607"/>
      <c r="Y22" s="608"/>
      <c r="Z22" s="481" t="s">
        <v>1</v>
      </c>
      <c r="AA22" s="486"/>
      <c r="AB22" s="486"/>
      <c r="AC22" s="486"/>
      <c r="AD22" s="486"/>
      <c r="AE22" s="486"/>
      <c r="AF22" s="486"/>
      <c r="AG22" s="476"/>
      <c r="AH22" s="634" t="s">
        <v>166</v>
      </c>
      <c r="AI22" s="486"/>
      <c r="AJ22" s="486"/>
      <c r="AK22" s="486"/>
      <c r="AL22" s="476"/>
      <c r="AM22" s="634" t="s">
        <v>167</v>
      </c>
      <c r="AN22" s="635"/>
      <c r="AO22" s="635"/>
      <c r="AP22" s="635"/>
      <c r="AQ22" s="635"/>
      <c r="AR22" s="636"/>
      <c r="AS22" s="615" t="s">
        <v>164</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15">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168</v>
      </c>
      <c r="AZ23" s="430"/>
      <c r="BA23" s="430"/>
      <c r="BB23" s="430"/>
      <c r="BC23" s="430"/>
      <c r="BD23" s="430"/>
      <c r="BE23" s="430"/>
      <c r="BF23" s="430"/>
      <c r="BG23" s="430"/>
      <c r="BH23" s="430"/>
      <c r="BI23" s="430"/>
      <c r="BJ23" s="430"/>
      <c r="BK23" s="430"/>
      <c r="BL23" s="430"/>
      <c r="BM23" s="431"/>
      <c r="BN23" s="469">
        <v>5761235</v>
      </c>
      <c r="BO23" s="470"/>
      <c r="BP23" s="470"/>
      <c r="BQ23" s="470"/>
      <c r="BR23" s="470"/>
      <c r="BS23" s="470"/>
      <c r="BT23" s="470"/>
      <c r="BU23" s="471"/>
      <c r="BV23" s="469">
        <v>5994977</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
      <c r="A24" s="187"/>
      <c r="B24" s="609"/>
      <c r="C24" s="610"/>
      <c r="D24" s="611"/>
      <c r="E24" s="519" t="s">
        <v>169</v>
      </c>
      <c r="F24" s="499"/>
      <c r="G24" s="499"/>
      <c r="H24" s="499"/>
      <c r="I24" s="499"/>
      <c r="J24" s="499"/>
      <c r="K24" s="500"/>
      <c r="L24" s="520">
        <v>1</v>
      </c>
      <c r="M24" s="521"/>
      <c r="N24" s="521"/>
      <c r="O24" s="521"/>
      <c r="P24" s="563"/>
      <c r="Q24" s="520">
        <v>7900</v>
      </c>
      <c r="R24" s="521"/>
      <c r="S24" s="521"/>
      <c r="T24" s="521"/>
      <c r="U24" s="521"/>
      <c r="V24" s="563"/>
      <c r="W24" s="622"/>
      <c r="X24" s="610"/>
      <c r="Y24" s="611"/>
      <c r="Z24" s="519" t="s">
        <v>170</v>
      </c>
      <c r="AA24" s="499"/>
      <c r="AB24" s="499"/>
      <c r="AC24" s="499"/>
      <c r="AD24" s="499"/>
      <c r="AE24" s="499"/>
      <c r="AF24" s="499"/>
      <c r="AG24" s="500"/>
      <c r="AH24" s="520">
        <v>92</v>
      </c>
      <c r="AI24" s="521"/>
      <c r="AJ24" s="521"/>
      <c r="AK24" s="521"/>
      <c r="AL24" s="563"/>
      <c r="AM24" s="520">
        <v>301944</v>
      </c>
      <c r="AN24" s="521"/>
      <c r="AO24" s="521"/>
      <c r="AP24" s="521"/>
      <c r="AQ24" s="521"/>
      <c r="AR24" s="563"/>
      <c r="AS24" s="520">
        <v>3282</v>
      </c>
      <c r="AT24" s="521"/>
      <c r="AU24" s="521"/>
      <c r="AV24" s="521"/>
      <c r="AW24" s="521"/>
      <c r="AX24" s="522"/>
      <c r="AY24" s="642" t="s">
        <v>171</v>
      </c>
      <c r="AZ24" s="643"/>
      <c r="BA24" s="643"/>
      <c r="BB24" s="643"/>
      <c r="BC24" s="643"/>
      <c r="BD24" s="643"/>
      <c r="BE24" s="643"/>
      <c r="BF24" s="643"/>
      <c r="BG24" s="643"/>
      <c r="BH24" s="643"/>
      <c r="BI24" s="643"/>
      <c r="BJ24" s="643"/>
      <c r="BK24" s="643"/>
      <c r="BL24" s="643"/>
      <c r="BM24" s="644"/>
      <c r="BN24" s="469">
        <v>3998012</v>
      </c>
      <c r="BO24" s="470"/>
      <c r="BP24" s="470"/>
      <c r="BQ24" s="470"/>
      <c r="BR24" s="470"/>
      <c r="BS24" s="470"/>
      <c r="BT24" s="470"/>
      <c r="BU24" s="471"/>
      <c r="BV24" s="469">
        <v>4081364</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15">
      <c r="A25" s="187"/>
      <c r="B25" s="609"/>
      <c r="C25" s="610"/>
      <c r="D25" s="611"/>
      <c r="E25" s="519" t="s">
        <v>172</v>
      </c>
      <c r="F25" s="499"/>
      <c r="G25" s="499"/>
      <c r="H25" s="499"/>
      <c r="I25" s="499"/>
      <c r="J25" s="499"/>
      <c r="K25" s="500"/>
      <c r="L25" s="520">
        <v>1</v>
      </c>
      <c r="M25" s="521"/>
      <c r="N25" s="521"/>
      <c r="O25" s="521"/>
      <c r="P25" s="563"/>
      <c r="Q25" s="520">
        <v>6340</v>
      </c>
      <c r="R25" s="521"/>
      <c r="S25" s="521"/>
      <c r="T25" s="521"/>
      <c r="U25" s="521"/>
      <c r="V25" s="563"/>
      <c r="W25" s="622"/>
      <c r="X25" s="610"/>
      <c r="Y25" s="611"/>
      <c r="Z25" s="519" t="s">
        <v>173</v>
      </c>
      <c r="AA25" s="499"/>
      <c r="AB25" s="499"/>
      <c r="AC25" s="499"/>
      <c r="AD25" s="499"/>
      <c r="AE25" s="499"/>
      <c r="AF25" s="499"/>
      <c r="AG25" s="500"/>
      <c r="AH25" s="520" t="s">
        <v>128</v>
      </c>
      <c r="AI25" s="521"/>
      <c r="AJ25" s="521"/>
      <c r="AK25" s="521"/>
      <c r="AL25" s="563"/>
      <c r="AM25" s="520" t="s">
        <v>174</v>
      </c>
      <c r="AN25" s="521"/>
      <c r="AO25" s="521"/>
      <c r="AP25" s="521"/>
      <c r="AQ25" s="521"/>
      <c r="AR25" s="563"/>
      <c r="AS25" s="520" t="s">
        <v>175</v>
      </c>
      <c r="AT25" s="521"/>
      <c r="AU25" s="521"/>
      <c r="AV25" s="521"/>
      <c r="AW25" s="521"/>
      <c r="AX25" s="522"/>
      <c r="AY25" s="429" t="s">
        <v>176</v>
      </c>
      <c r="AZ25" s="430"/>
      <c r="BA25" s="430"/>
      <c r="BB25" s="430"/>
      <c r="BC25" s="430"/>
      <c r="BD25" s="430"/>
      <c r="BE25" s="430"/>
      <c r="BF25" s="430"/>
      <c r="BG25" s="430"/>
      <c r="BH25" s="430"/>
      <c r="BI25" s="430"/>
      <c r="BJ25" s="430"/>
      <c r="BK25" s="430"/>
      <c r="BL25" s="430"/>
      <c r="BM25" s="431"/>
      <c r="BN25" s="432">
        <v>412836</v>
      </c>
      <c r="BO25" s="433"/>
      <c r="BP25" s="433"/>
      <c r="BQ25" s="433"/>
      <c r="BR25" s="433"/>
      <c r="BS25" s="433"/>
      <c r="BT25" s="433"/>
      <c r="BU25" s="434"/>
      <c r="BV25" s="432">
        <v>462234</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15">
      <c r="A26" s="187"/>
      <c r="B26" s="609"/>
      <c r="C26" s="610"/>
      <c r="D26" s="611"/>
      <c r="E26" s="519" t="s">
        <v>177</v>
      </c>
      <c r="F26" s="499"/>
      <c r="G26" s="499"/>
      <c r="H26" s="499"/>
      <c r="I26" s="499"/>
      <c r="J26" s="499"/>
      <c r="K26" s="500"/>
      <c r="L26" s="520">
        <v>1</v>
      </c>
      <c r="M26" s="521"/>
      <c r="N26" s="521"/>
      <c r="O26" s="521"/>
      <c r="P26" s="563"/>
      <c r="Q26" s="520">
        <v>5990</v>
      </c>
      <c r="R26" s="521"/>
      <c r="S26" s="521"/>
      <c r="T26" s="521"/>
      <c r="U26" s="521"/>
      <c r="V26" s="563"/>
      <c r="W26" s="622"/>
      <c r="X26" s="610"/>
      <c r="Y26" s="611"/>
      <c r="Z26" s="519" t="s">
        <v>178</v>
      </c>
      <c r="AA26" s="632"/>
      <c r="AB26" s="632"/>
      <c r="AC26" s="632"/>
      <c r="AD26" s="632"/>
      <c r="AE26" s="632"/>
      <c r="AF26" s="632"/>
      <c r="AG26" s="633"/>
      <c r="AH26" s="520" t="s">
        <v>144</v>
      </c>
      <c r="AI26" s="521"/>
      <c r="AJ26" s="521"/>
      <c r="AK26" s="521"/>
      <c r="AL26" s="563"/>
      <c r="AM26" s="520" t="s">
        <v>175</v>
      </c>
      <c r="AN26" s="521"/>
      <c r="AO26" s="521"/>
      <c r="AP26" s="521"/>
      <c r="AQ26" s="521"/>
      <c r="AR26" s="563"/>
      <c r="AS26" s="520" t="s">
        <v>128</v>
      </c>
      <c r="AT26" s="521"/>
      <c r="AU26" s="521"/>
      <c r="AV26" s="521"/>
      <c r="AW26" s="521"/>
      <c r="AX26" s="522"/>
      <c r="AY26" s="472" t="s">
        <v>179</v>
      </c>
      <c r="AZ26" s="473"/>
      <c r="BA26" s="473"/>
      <c r="BB26" s="473"/>
      <c r="BC26" s="473"/>
      <c r="BD26" s="473"/>
      <c r="BE26" s="473"/>
      <c r="BF26" s="473"/>
      <c r="BG26" s="473"/>
      <c r="BH26" s="473"/>
      <c r="BI26" s="473"/>
      <c r="BJ26" s="473"/>
      <c r="BK26" s="473"/>
      <c r="BL26" s="473"/>
      <c r="BM26" s="474"/>
      <c r="BN26" s="469" t="s">
        <v>144</v>
      </c>
      <c r="BO26" s="470"/>
      <c r="BP26" s="470"/>
      <c r="BQ26" s="470"/>
      <c r="BR26" s="470"/>
      <c r="BS26" s="470"/>
      <c r="BT26" s="470"/>
      <c r="BU26" s="471"/>
      <c r="BV26" s="469" t="s">
        <v>175</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
      <c r="A27" s="187"/>
      <c r="B27" s="609"/>
      <c r="C27" s="610"/>
      <c r="D27" s="611"/>
      <c r="E27" s="519" t="s">
        <v>180</v>
      </c>
      <c r="F27" s="499"/>
      <c r="G27" s="499"/>
      <c r="H27" s="499"/>
      <c r="I27" s="499"/>
      <c r="J27" s="499"/>
      <c r="K27" s="500"/>
      <c r="L27" s="520">
        <v>1</v>
      </c>
      <c r="M27" s="521"/>
      <c r="N27" s="521"/>
      <c r="O27" s="521"/>
      <c r="P27" s="563"/>
      <c r="Q27" s="520">
        <v>3230</v>
      </c>
      <c r="R27" s="521"/>
      <c r="S27" s="521"/>
      <c r="T27" s="521"/>
      <c r="U27" s="521"/>
      <c r="V27" s="563"/>
      <c r="W27" s="622"/>
      <c r="X27" s="610"/>
      <c r="Y27" s="611"/>
      <c r="Z27" s="519" t="s">
        <v>181</v>
      </c>
      <c r="AA27" s="499"/>
      <c r="AB27" s="499"/>
      <c r="AC27" s="499"/>
      <c r="AD27" s="499"/>
      <c r="AE27" s="499"/>
      <c r="AF27" s="499"/>
      <c r="AG27" s="500"/>
      <c r="AH27" s="520">
        <v>18</v>
      </c>
      <c r="AI27" s="521"/>
      <c r="AJ27" s="521"/>
      <c r="AK27" s="521"/>
      <c r="AL27" s="563"/>
      <c r="AM27" s="520">
        <v>47993</v>
      </c>
      <c r="AN27" s="521"/>
      <c r="AO27" s="521"/>
      <c r="AP27" s="521"/>
      <c r="AQ27" s="521"/>
      <c r="AR27" s="563"/>
      <c r="AS27" s="520">
        <v>2666</v>
      </c>
      <c r="AT27" s="521"/>
      <c r="AU27" s="521"/>
      <c r="AV27" s="521"/>
      <c r="AW27" s="521"/>
      <c r="AX27" s="522"/>
      <c r="AY27" s="564" t="s">
        <v>182</v>
      </c>
      <c r="AZ27" s="565"/>
      <c r="BA27" s="565"/>
      <c r="BB27" s="565"/>
      <c r="BC27" s="565"/>
      <c r="BD27" s="565"/>
      <c r="BE27" s="565"/>
      <c r="BF27" s="565"/>
      <c r="BG27" s="565"/>
      <c r="BH27" s="565"/>
      <c r="BI27" s="565"/>
      <c r="BJ27" s="565"/>
      <c r="BK27" s="565"/>
      <c r="BL27" s="565"/>
      <c r="BM27" s="566"/>
      <c r="BN27" s="645">
        <v>215100</v>
      </c>
      <c r="BO27" s="646"/>
      <c r="BP27" s="646"/>
      <c r="BQ27" s="646"/>
      <c r="BR27" s="646"/>
      <c r="BS27" s="646"/>
      <c r="BT27" s="646"/>
      <c r="BU27" s="647"/>
      <c r="BV27" s="645">
        <v>214876</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15">
      <c r="A28" s="187"/>
      <c r="B28" s="609"/>
      <c r="C28" s="610"/>
      <c r="D28" s="611"/>
      <c r="E28" s="519" t="s">
        <v>183</v>
      </c>
      <c r="F28" s="499"/>
      <c r="G28" s="499"/>
      <c r="H28" s="499"/>
      <c r="I28" s="499"/>
      <c r="J28" s="499"/>
      <c r="K28" s="500"/>
      <c r="L28" s="520">
        <v>1</v>
      </c>
      <c r="M28" s="521"/>
      <c r="N28" s="521"/>
      <c r="O28" s="521"/>
      <c r="P28" s="563"/>
      <c r="Q28" s="520">
        <v>2460</v>
      </c>
      <c r="R28" s="521"/>
      <c r="S28" s="521"/>
      <c r="T28" s="521"/>
      <c r="U28" s="521"/>
      <c r="V28" s="563"/>
      <c r="W28" s="622"/>
      <c r="X28" s="610"/>
      <c r="Y28" s="611"/>
      <c r="Z28" s="519" t="s">
        <v>184</v>
      </c>
      <c r="AA28" s="499"/>
      <c r="AB28" s="499"/>
      <c r="AC28" s="499"/>
      <c r="AD28" s="499"/>
      <c r="AE28" s="499"/>
      <c r="AF28" s="499"/>
      <c r="AG28" s="500"/>
      <c r="AH28" s="520" t="s">
        <v>144</v>
      </c>
      <c r="AI28" s="521"/>
      <c r="AJ28" s="521"/>
      <c r="AK28" s="521"/>
      <c r="AL28" s="563"/>
      <c r="AM28" s="520" t="s">
        <v>144</v>
      </c>
      <c r="AN28" s="521"/>
      <c r="AO28" s="521"/>
      <c r="AP28" s="521"/>
      <c r="AQ28" s="521"/>
      <c r="AR28" s="563"/>
      <c r="AS28" s="520" t="s">
        <v>144</v>
      </c>
      <c r="AT28" s="521"/>
      <c r="AU28" s="521"/>
      <c r="AV28" s="521"/>
      <c r="AW28" s="521"/>
      <c r="AX28" s="522"/>
      <c r="AY28" s="648" t="s">
        <v>185</v>
      </c>
      <c r="AZ28" s="649"/>
      <c r="BA28" s="649"/>
      <c r="BB28" s="650"/>
      <c r="BC28" s="429" t="s">
        <v>48</v>
      </c>
      <c r="BD28" s="430"/>
      <c r="BE28" s="430"/>
      <c r="BF28" s="430"/>
      <c r="BG28" s="430"/>
      <c r="BH28" s="430"/>
      <c r="BI28" s="430"/>
      <c r="BJ28" s="430"/>
      <c r="BK28" s="430"/>
      <c r="BL28" s="430"/>
      <c r="BM28" s="431"/>
      <c r="BN28" s="432">
        <v>857823</v>
      </c>
      <c r="BO28" s="433"/>
      <c r="BP28" s="433"/>
      <c r="BQ28" s="433"/>
      <c r="BR28" s="433"/>
      <c r="BS28" s="433"/>
      <c r="BT28" s="433"/>
      <c r="BU28" s="434"/>
      <c r="BV28" s="432">
        <v>751804</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15">
      <c r="A29" s="187"/>
      <c r="B29" s="609"/>
      <c r="C29" s="610"/>
      <c r="D29" s="611"/>
      <c r="E29" s="519" t="s">
        <v>186</v>
      </c>
      <c r="F29" s="499"/>
      <c r="G29" s="499"/>
      <c r="H29" s="499"/>
      <c r="I29" s="499"/>
      <c r="J29" s="499"/>
      <c r="K29" s="500"/>
      <c r="L29" s="520">
        <v>12</v>
      </c>
      <c r="M29" s="521"/>
      <c r="N29" s="521"/>
      <c r="O29" s="521"/>
      <c r="P29" s="563"/>
      <c r="Q29" s="520">
        <v>2250</v>
      </c>
      <c r="R29" s="521"/>
      <c r="S29" s="521"/>
      <c r="T29" s="521"/>
      <c r="U29" s="521"/>
      <c r="V29" s="563"/>
      <c r="W29" s="623"/>
      <c r="X29" s="624"/>
      <c r="Y29" s="625"/>
      <c r="Z29" s="519" t="s">
        <v>187</v>
      </c>
      <c r="AA29" s="499"/>
      <c r="AB29" s="499"/>
      <c r="AC29" s="499"/>
      <c r="AD29" s="499"/>
      <c r="AE29" s="499"/>
      <c r="AF29" s="499"/>
      <c r="AG29" s="500"/>
      <c r="AH29" s="520">
        <v>110</v>
      </c>
      <c r="AI29" s="521"/>
      <c r="AJ29" s="521"/>
      <c r="AK29" s="521"/>
      <c r="AL29" s="563"/>
      <c r="AM29" s="520">
        <v>349937</v>
      </c>
      <c r="AN29" s="521"/>
      <c r="AO29" s="521"/>
      <c r="AP29" s="521"/>
      <c r="AQ29" s="521"/>
      <c r="AR29" s="563"/>
      <c r="AS29" s="520">
        <v>3181</v>
      </c>
      <c r="AT29" s="521"/>
      <c r="AU29" s="521"/>
      <c r="AV29" s="521"/>
      <c r="AW29" s="521"/>
      <c r="AX29" s="522"/>
      <c r="AY29" s="651"/>
      <c r="AZ29" s="652"/>
      <c r="BA29" s="652"/>
      <c r="BB29" s="653"/>
      <c r="BC29" s="503" t="s">
        <v>188</v>
      </c>
      <c r="BD29" s="504"/>
      <c r="BE29" s="504"/>
      <c r="BF29" s="504"/>
      <c r="BG29" s="504"/>
      <c r="BH29" s="504"/>
      <c r="BI29" s="504"/>
      <c r="BJ29" s="504"/>
      <c r="BK29" s="504"/>
      <c r="BL29" s="504"/>
      <c r="BM29" s="505"/>
      <c r="BN29" s="469">
        <v>415162</v>
      </c>
      <c r="BO29" s="470"/>
      <c r="BP29" s="470"/>
      <c r="BQ29" s="470"/>
      <c r="BR29" s="470"/>
      <c r="BS29" s="470"/>
      <c r="BT29" s="470"/>
      <c r="BU29" s="471"/>
      <c r="BV29" s="469">
        <v>315092</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189</v>
      </c>
      <c r="X30" s="630"/>
      <c r="Y30" s="630"/>
      <c r="Z30" s="630"/>
      <c r="AA30" s="630"/>
      <c r="AB30" s="630"/>
      <c r="AC30" s="630"/>
      <c r="AD30" s="630"/>
      <c r="AE30" s="630"/>
      <c r="AF30" s="630"/>
      <c r="AG30" s="631"/>
      <c r="AH30" s="588">
        <v>99.4</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50</v>
      </c>
      <c r="BD30" s="643"/>
      <c r="BE30" s="643"/>
      <c r="BF30" s="643"/>
      <c r="BG30" s="643"/>
      <c r="BH30" s="643"/>
      <c r="BI30" s="643"/>
      <c r="BJ30" s="643"/>
      <c r="BK30" s="643"/>
      <c r="BL30" s="643"/>
      <c r="BM30" s="644"/>
      <c r="BN30" s="645">
        <v>1525198</v>
      </c>
      <c r="BO30" s="646"/>
      <c r="BP30" s="646"/>
      <c r="BQ30" s="646"/>
      <c r="BR30" s="646"/>
      <c r="BS30" s="646"/>
      <c r="BT30" s="646"/>
      <c r="BU30" s="647"/>
      <c r="BV30" s="645">
        <v>1294658</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3" t="s">
        <v>196</v>
      </c>
      <c r="D33" s="493"/>
      <c r="E33" s="458" t="s">
        <v>197</v>
      </c>
      <c r="F33" s="458"/>
      <c r="G33" s="458"/>
      <c r="H33" s="458"/>
      <c r="I33" s="458"/>
      <c r="J33" s="458"/>
      <c r="K33" s="458"/>
      <c r="L33" s="458"/>
      <c r="M33" s="458"/>
      <c r="N33" s="458"/>
      <c r="O33" s="458"/>
      <c r="P33" s="458"/>
      <c r="Q33" s="458"/>
      <c r="R33" s="458"/>
      <c r="S33" s="458"/>
      <c r="T33" s="216"/>
      <c r="U33" s="493" t="s">
        <v>198</v>
      </c>
      <c r="V33" s="493"/>
      <c r="W33" s="458" t="s">
        <v>199</v>
      </c>
      <c r="X33" s="458"/>
      <c r="Y33" s="458"/>
      <c r="Z33" s="458"/>
      <c r="AA33" s="458"/>
      <c r="AB33" s="458"/>
      <c r="AC33" s="458"/>
      <c r="AD33" s="458"/>
      <c r="AE33" s="458"/>
      <c r="AF33" s="458"/>
      <c r="AG33" s="458"/>
      <c r="AH33" s="458"/>
      <c r="AI33" s="458"/>
      <c r="AJ33" s="458"/>
      <c r="AK33" s="458"/>
      <c r="AL33" s="216"/>
      <c r="AM33" s="493" t="s">
        <v>200</v>
      </c>
      <c r="AN33" s="493"/>
      <c r="AO33" s="458" t="s">
        <v>201</v>
      </c>
      <c r="AP33" s="458"/>
      <c r="AQ33" s="458"/>
      <c r="AR33" s="458"/>
      <c r="AS33" s="458"/>
      <c r="AT33" s="458"/>
      <c r="AU33" s="458"/>
      <c r="AV33" s="458"/>
      <c r="AW33" s="458"/>
      <c r="AX33" s="458"/>
      <c r="AY33" s="458"/>
      <c r="AZ33" s="458"/>
      <c r="BA33" s="458"/>
      <c r="BB33" s="458"/>
      <c r="BC33" s="458"/>
      <c r="BD33" s="217"/>
      <c r="BE33" s="458" t="s">
        <v>202</v>
      </c>
      <c r="BF33" s="458"/>
      <c r="BG33" s="458" t="s">
        <v>203</v>
      </c>
      <c r="BH33" s="458"/>
      <c r="BI33" s="458"/>
      <c r="BJ33" s="458"/>
      <c r="BK33" s="458"/>
      <c r="BL33" s="458"/>
      <c r="BM33" s="458"/>
      <c r="BN33" s="458"/>
      <c r="BO33" s="458"/>
      <c r="BP33" s="458"/>
      <c r="BQ33" s="458"/>
      <c r="BR33" s="458"/>
      <c r="BS33" s="458"/>
      <c r="BT33" s="458"/>
      <c r="BU33" s="458"/>
      <c r="BV33" s="217"/>
      <c r="BW33" s="493" t="s">
        <v>202</v>
      </c>
      <c r="BX33" s="493"/>
      <c r="BY33" s="458" t="s">
        <v>204</v>
      </c>
      <c r="BZ33" s="458"/>
      <c r="CA33" s="458"/>
      <c r="CB33" s="458"/>
      <c r="CC33" s="458"/>
      <c r="CD33" s="458"/>
      <c r="CE33" s="458"/>
      <c r="CF33" s="458"/>
      <c r="CG33" s="458"/>
      <c r="CH33" s="458"/>
      <c r="CI33" s="458"/>
      <c r="CJ33" s="458"/>
      <c r="CK33" s="458"/>
      <c r="CL33" s="458"/>
      <c r="CM33" s="458"/>
      <c r="CN33" s="216"/>
      <c r="CO33" s="493" t="s">
        <v>200</v>
      </c>
      <c r="CP33" s="493"/>
      <c r="CQ33" s="458" t="s">
        <v>205</v>
      </c>
      <c r="CR33" s="458"/>
      <c r="CS33" s="458"/>
      <c r="CT33" s="458"/>
      <c r="CU33" s="458"/>
      <c r="CV33" s="458"/>
      <c r="CW33" s="458"/>
      <c r="CX33" s="458"/>
      <c r="CY33" s="458"/>
      <c r="CZ33" s="458"/>
      <c r="DA33" s="458"/>
      <c r="DB33" s="458"/>
      <c r="DC33" s="458"/>
      <c r="DD33" s="458"/>
      <c r="DE33" s="458"/>
      <c r="DF33" s="216"/>
      <c r="DG33" s="657" t="s">
        <v>206</v>
      </c>
      <c r="DH33" s="657"/>
      <c r="DI33" s="218"/>
      <c r="DJ33" s="186"/>
      <c r="DK33" s="186"/>
      <c r="DL33" s="186"/>
      <c r="DM33" s="186"/>
      <c r="DN33" s="186"/>
      <c r="DO33" s="186"/>
    </row>
    <row r="34" spans="1:119" ht="32.25" customHeight="1" x14ac:dyDescent="0.15">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3</v>
      </c>
      <c r="V34" s="658"/>
      <c r="W34" s="659" t="str">
        <f>IF('各会計、関係団体の財政状況及び健全化判断比率'!B28="","",'各会計、関係団体の財政状況及び健全化判断比率'!B28)</f>
        <v>国民健康保険特別会計</v>
      </c>
      <c r="X34" s="659"/>
      <c r="Y34" s="659"/>
      <c r="Z34" s="659"/>
      <c r="AA34" s="659"/>
      <c r="AB34" s="659"/>
      <c r="AC34" s="659"/>
      <c r="AD34" s="659"/>
      <c r="AE34" s="659"/>
      <c r="AF34" s="659"/>
      <c r="AG34" s="659"/>
      <c r="AH34" s="659"/>
      <c r="AI34" s="659"/>
      <c r="AJ34" s="659"/>
      <c r="AK34" s="659"/>
      <c r="AL34" s="214"/>
      <c r="AM34" s="658">
        <f>IF(AO34="","",MAX(C34:D43,U34:V43)+1)</f>
        <v>6</v>
      </c>
      <c r="AN34" s="658"/>
      <c r="AO34" s="659" t="str">
        <f>IF('各会計、関係団体の財政状況及び健全化判断比率'!B31="","",'各会計、関係団体の財政状況及び健全化判断比率'!B31)</f>
        <v>上水道事業会計</v>
      </c>
      <c r="AP34" s="659"/>
      <c r="AQ34" s="659"/>
      <c r="AR34" s="659"/>
      <c r="AS34" s="659"/>
      <c r="AT34" s="659"/>
      <c r="AU34" s="659"/>
      <c r="AV34" s="659"/>
      <c r="AW34" s="659"/>
      <c r="AX34" s="659"/>
      <c r="AY34" s="659"/>
      <c r="AZ34" s="659"/>
      <c r="BA34" s="659"/>
      <c r="BB34" s="659"/>
      <c r="BC34" s="659"/>
      <c r="BD34" s="214"/>
      <c r="BE34" s="658">
        <f>IF(BG34="","",MAX(C34:D43,U34:V43,AM34:AN43)+1)</f>
        <v>7</v>
      </c>
      <c r="BF34" s="658"/>
      <c r="BG34" s="659" t="str">
        <f>IF('各会計、関係団体の財政状況及び健全化判断比率'!B32="","",'各会計、関係団体の財政状況及び健全化判断比率'!B32)</f>
        <v>簡易水道事業特別会計</v>
      </c>
      <c r="BH34" s="659"/>
      <c r="BI34" s="659"/>
      <c r="BJ34" s="659"/>
      <c r="BK34" s="659"/>
      <c r="BL34" s="659"/>
      <c r="BM34" s="659"/>
      <c r="BN34" s="659"/>
      <c r="BO34" s="659"/>
      <c r="BP34" s="659"/>
      <c r="BQ34" s="659"/>
      <c r="BR34" s="659"/>
      <c r="BS34" s="659"/>
      <c r="BT34" s="659"/>
      <c r="BU34" s="659"/>
      <c r="BV34" s="214"/>
      <c r="BW34" s="658">
        <f>IF(BY34="","",MAX(C34:D43,U34:V43,AM34:AN43,BE34:BF43)+1)</f>
        <v>10</v>
      </c>
      <c r="BX34" s="658"/>
      <c r="BY34" s="659" t="str">
        <f>IF('各会計、関係団体の財政状況及び健全化判断比率'!B68="","",'各会計、関係団体の財政状況及び健全化判断比率'!B68)</f>
        <v>東白衛生組合</v>
      </c>
      <c r="BZ34" s="659"/>
      <c r="CA34" s="659"/>
      <c r="CB34" s="659"/>
      <c r="CC34" s="659"/>
      <c r="CD34" s="659"/>
      <c r="CE34" s="659"/>
      <c r="CF34" s="659"/>
      <c r="CG34" s="659"/>
      <c r="CH34" s="659"/>
      <c r="CI34" s="659"/>
      <c r="CJ34" s="659"/>
      <c r="CK34" s="659"/>
      <c r="CL34" s="659"/>
      <c r="CM34" s="659"/>
      <c r="CN34" s="214"/>
      <c r="CO34" s="658">
        <f>IF(CQ34="","",MAX(C34:D43,U34:V43,AM34:AN43,BE34:BF43,BW34:BX43)+1)</f>
        <v>20</v>
      </c>
      <c r="CP34" s="658"/>
      <c r="CQ34" s="659" t="str">
        <f>IF('各会計、関係団体の財政状況及び健全化判断比率'!BS7="","",'各会計、関係団体の財政状況及び健全化判断比率'!BS7)</f>
        <v>棚倉町活性化協会</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15">
      <c r="A35" s="187"/>
      <c r="B35" s="213"/>
      <c r="C35" s="658">
        <f>IF(E35="","",C34+1)</f>
        <v>2</v>
      </c>
      <c r="D35" s="658"/>
      <c r="E35" s="659" t="str">
        <f>IF('各会計、関係団体の財政状況及び健全化判断比率'!B8="","",'各会計、関係団体の財政状況及び健全化判断比率'!B8)</f>
        <v>霊園整備事業特別会計</v>
      </c>
      <c r="F35" s="659"/>
      <c r="G35" s="659"/>
      <c r="H35" s="659"/>
      <c r="I35" s="659"/>
      <c r="J35" s="659"/>
      <c r="K35" s="659"/>
      <c r="L35" s="659"/>
      <c r="M35" s="659"/>
      <c r="N35" s="659"/>
      <c r="O35" s="659"/>
      <c r="P35" s="659"/>
      <c r="Q35" s="659"/>
      <c r="R35" s="659"/>
      <c r="S35" s="659"/>
      <c r="T35" s="214"/>
      <c r="U35" s="658">
        <f>IF(W35="","",U34+1)</f>
        <v>4</v>
      </c>
      <c r="V35" s="658"/>
      <c r="W35" s="659" t="str">
        <f>IF('各会計、関係団体の財政状況及び健全化判断比率'!B29="","",'各会計、関係団体の財政状況及び健全化判断比率'!B29)</f>
        <v>介護保険特別会計</v>
      </c>
      <c r="X35" s="659"/>
      <c r="Y35" s="659"/>
      <c r="Z35" s="659"/>
      <c r="AA35" s="659"/>
      <c r="AB35" s="659"/>
      <c r="AC35" s="659"/>
      <c r="AD35" s="659"/>
      <c r="AE35" s="659"/>
      <c r="AF35" s="659"/>
      <c r="AG35" s="659"/>
      <c r="AH35" s="659"/>
      <c r="AI35" s="659"/>
      <c r="AJ35" s="659"/>
      <c r="AK35" s="659"/>
      <c r="AL35" s="214"/>
      <c r="AM35" s="658" t="str">
        <f t="shared" ref="AM35:AM43" si="0">IF(AO35="","",AM34+1)</f>
        <v/>
      </c>
      <c r="AN35" s="658"/>
      <c r="AO35" s="659"/>
      <c r="AP35" s="659"/>
      <c r="AQ35" s="659"/>
      <c r="AR35" s="659"/>
      <c r="AS35" s="659"/>
      <c r="AT35" s="659"/>
      <c r="AU35" s="659"/>
      <c r="AV35" s="659"/>
      <c r="AW35" s="659"/>
      <c r="AX35" s="659"/>
      <c r="AY35" s="659"/>
      <c r="AZ35" s="659"/>
      <c r="BA35" s="659"/>
      <c r="BB35" s="659"/>
      <c r="BC35" s="659"/>
      <c r="BD35" s="214"/>
      <c r="BE35" s="658">
        <f t="shared" ref="BE35:BE43" si="1">IF(BG35="","",BE34+1)</f>
        <v>8</v>
      </c>
      <c r="BF35" s="658"/>
      <c r="BG35" s="659" t="str">
        <f>IF('各会計、関係団体の財政状況及び健全化判断比率'!B33="","",'各会計、関係団体の財政状況及び健全化判断比率'!B33)</f>
        <v>公共下水道事業特別会計</v>
      </c>
      <c r="BH35" s="659"/>
      <c r="BI35" s="659"/>
      <c r="BJ35" s="659"/>
      <c r="BK35" s="659"/>
      <c r="BL35" s="659"/>
      <c r="BM35" s="659"/>
      <c r="BN35" s="659"/>
      <c r="BO35" s="659"/>
      <c r="BP35" s="659"/>
      <c r="BQ35" s="659"/>
      <c r="BR35" s="659"/>
      <c r="BS35" s="659"/>
      <c r="BT35" s="659"/>
      <c r="BU35" s="659"/>
      <c r="BV35" s="214"/>
      <c r="BW35" s="658">
        <f t="shared" ref="BW35:BW43" si="2">IF(BY35="","",BW34+1)</f>
        <v>11</v>
      </c>
      <c r="BX35" s="658"/>
      <c r="BY35" s="659" t="str">
        <f>IF('各会計、関係団体の財政状況及び健全化判断比率'!B69="","",'各会計、関係団体の財政状況及び健全化判断比率'!B69)</f>
        <v>白河地方広域市町村圏整備組合　一般会計</v>
      </c>
      <c r="BZ35" s="659"/>
      <c r="CA35" s="659"/>
      <c r="CB35" s="659"/>
      <c r="CC35" s="659"/>
      <c r="CD35" s="659"/>
      <c r="CE35" s="659"/>
      <c r="CF35" s="659"/>
      <c r="CG35" s="659"/>
      <c r="CH35" s="659"/>
      <c r="CI35" s="659"/>
      <c r="CJ35" s="659"/>
      <c r="CK35" s="659"/>
      <c r="CL35" s="659"/>
      <c r="CM35" s="659"/>
      <c r="CN35" s="214"/>
      <c r="CO35" s="658">
        <f t="shared" ref="CO35:CO43" si="3">IF(CQ35="","",CO34+1)</f>
        <v>21</v>
      </c>
      <c r="CP35" s="658"/>
      <c r="CQ35" s="659" t="str">
        <f>IF('各会計、関係団体の財政状況及び健全化判断比率'!BS8="","",'各会計、関係団体の財政状況及び健全化判断比率'!BS8)</f>
        <v>ルネサンス棚倉</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〇</v>
      </c>
      <c r="DH35" s="660"/>
      <c r="DI35" s="218"/>
      <c r="DJ35" s="186"/>
      <c r="DK35" s="186"/>
      <c r="DL35" s="186"/>
      <c r="DM35" s="186"/>
      <c r="DN35" s="186"/>
      <c r="DO35" s="186"/>
    </row>
    <row r="36" spans="1:119" ht="32.25" customHeight="1" x14ac:dyDescent="0.15">
      <c r="A36" s="187"/>
      <c r="B36" s="213"/>
      <c r="C36" s="658" t="str">
        <f>IF(E36="","",C35+1)</f>
        <v/>
      </c>
      <c r="D36" s="658"/>
      <c r="E36" s="659" t="str">
        <f>IF('各会計、関係団体の財政状況及び健全化判断比率'!B9="","",'各会計、関係団体の財政状況及び健全化判断比率'!B9)</f>
        <v/>
      </c>
      <c r="F36" s="659"/>
      <c r="G36" s="659"/>
      <c r="H36" s="659"/>
      <c r="I36" s="659"/>
      <c r="J36" s="659"/>
      <c r="K36" s="659"/>
      <c r="L36" s="659"/>
      <c r="M36" s="659"/>
      <c r="N36" s="659"/>
      <c r="O36" s="659"/>
      <c r="P36" s="659"/>
      <c r="Q36" s="659"/>
      <c r="R36" s="659"/>
      <c r="S36" s="659"/>
      <c r="T36" s="214"/>
      <c r="U36" s="658">
        <f t="shared" ref="U36:U43" si="4">IF(W36="","",U35+1)</f>
        <v>5</v>
      </c>
      <c r="V36" s="658"/>
      <c r="W36" s="659" t="str">
        <f>IF('各会計、関係団体の財政状況及び健全化判断比率'!B30="","",'各会計、関係団体の財政状況及び健全化判断比率'!B30)</f>
        <v>後期高齢者医療特別会計</v>
      </c>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f t="shared" si="1"/>
        <v>9</v>
      </c>
      <c r="BF36" s="658"/>
      <c r="BG36" s="659" t="str">
        <f>IF('各会計、関係団体の財政状況及び健全化判断比率'!B34="","",'各会計、関係団体の財政状況及び健全化判断比率'!B34)</f>
        <v>農業集落排水事業特別会計</v>
      </c>
      <c r="BH36" s="659"/>
      <c r="BI36" s="659"/>
      <c r="BJ36" s="659"/>
      <c r="BK36" s="659"/>
      <c r="BL36" s="659"/>
      <c r="BM36" s="659"/>
      <c r="BN36" s="659"/>
      <c r="BO36" s="659"/>
      <c r="BP36" s="659"/>
      <c r="BQ36" s="659"/>
      <c r="BR36" s="659"/>
      <c r="BS36" s="659"/>
      <c r="BT36" s="659"/>
      <c r="BU36" s="659"/>
      <c r="BV36" s="214"/>
      <c r="BW36" s="658">
        <f t="shared" si="2"/>
        <v>12</v>
      </c>
      <c r="BX36" s="658"/>
      <c r="BY36" s="659" t="str">
        <f>IF('各会計、関係団体の財政状況及び健全化判断比率'!B70="","",'各会計、関係団体の財政状況及び健全化判断比率'!B70)</f>
        <v>白河地方広域市町村圏整備組合　水道用水供給事業会計</v>
      </c>
      <c r="BZ36" s="659"/>
      <c r="CA36" s="659"/>
      <c r="CB36" s="659"/>
      <c r="CC36" s="659"/>
      <c r="CD36" s="659"/>
      <c r="CE36" s="659"/>
      <c r="CF36" s="659"/>
      <c r="CG36" s="659"/>
      <c r="CH36" s="659"/>
      <c r="CI36" s="659"/>
      <c r="CJ36" s="659"/>
      <c r="CK36" s="659"/>
      <c r="CL36" s="659"/>
      <c r="CM36" s="659"/>
      <c r="CN36" s="214"/>
      <c r="CO36" s="658">
        <f t="shared" si="3"/>
        <v>22</v>
      </c>
      <c r="CP36" s="658"/>
      <c r="CQ36" s="659" t="str">
        <f>IF('各会計、関係団体の財政状況及び健全化判断比率'!BS9="","",'各会計、関係団体の財政状況及び健全化判断比率'!BS9)</f>
        <v>まち工房たなぐら</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15">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t="str">
        <f t="shared" si="4"/>
        <v/>
      </c>
      <c r="V37" s="658"/>
      <c r="W37" s="659"/>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13</v>
      </c>
      <c r="BX37" s="658"/>
      <c r="BY37" s="659" t="str">
        <f>IF('各会計、関係団体の財政状況及び健全化判断比率'!B71="","",'各会計、関係団体の財政状況及び健全化判断比率'!B71)</f>
        <v>福島県後期高齢者医療広域連合　一般会計</v>
      </c>
      <c r="BZ37" s="659"/>
      <c r="CA37" s="659"/>
      <c r="CB37" s="659"/>
      <c r="CC37" s="659"/>
      <c r="CD37" s="659"/>
      <c r="CE37" s="659"/>
      <c r="CF37" s="659"/>
      <c r="CG37" s="659"/>
      <c r="CH37" s="659"/>
      <c r="CI37" s="659"/>
      <c r="CJ37" s="659"/>
      <c r="CK37" s="659"/>
      <c r="CL37" s="659"/>
      <c r="CM37" s="659"/>
      <c r="CN37" s="214"/>
      <c r="CO37" s="658">
        <f t="shared" si="3"/>
        <v>23</v>
      </c>
      <c r="CP37" s="658"/>
      <c r="CQ37" s="659" t="str">
        <f>IF('各会計、関係団体の財政状況及び健全化判断比率'!BS10="","",'各会計、関係団体の財政状況及び健全化判断比率'!BS10)</f>
        <v>白河地方土地開発公社</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15">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14</v>
      </c>
      <c r="BX38" s="658"/>
      <c r="BY38" s="659" t="str">
        <f>IF('各会計、関係団体の財政状況及び健全化判断比率'!B72="","",'各会計、関係団体の財政状況及び健全化判断比率'!B72)</f>
        <v>福島県後期高齢者医療広域連合　後期高齢者特別会計</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15">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15</v>
      </c>
      <c r="BX39" s="658"/>
      <c r="BY39" s="659" t="str">
        <f>IF('各会計、関係団体の財政状況及び健全化判断比率'!B73="","",'各会計、関係団体の財政状況及び健全化判断比率'!B73)</f>
        <v>福島県市町村総合事務組合　一般会計</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15">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f t="shared" si="2"/>
        <v>16</v>
      </c>
      <c r="BX40" s="658"/>
      <c r="BY40" s="659" t="str">
        <f>IF('各会計、関係団体の財政状況及び健全化判断比率'!B74="","",'各会計、関係団体の財政状況及び健全化判断比率'!B74)</f>
        <v>福島県市町村総合事務組合　消防補償等特別会計</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15">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f t="shared" si="2"/>
        <v>17</v>
      </c>
      <c r="BX41" s="658"/>
      <c r="BY41" s="659" t="str">
        <f>IF('各会計、関係団体の財政状況及び健全化判断比率'!B75="","",'各会計、関係団体の財政状況及び健全化判断比率'!B75)</f>
        <v>福島県市町村総合事務組合　消防賞じゅつ金特別会計</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15">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f t="shared" si="2"/>
        <v>18</v>
      </c>
      <c r="BX42" s="658"/>
      <c r="BY42" s="659" t="str">
        <f>IF('各会計、関係団体の財政状況及び健全化判断比率'!B76="","",'各会計、関係団体の財政状況及び健全化判断比率'!B76)</f>
        <v>福島県市町村総合事務組合　非常勤職員公務災害補償特別会計</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15">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f t="shared" si="2"/>
        <v>19</v>
      </c>
      <c r="BX43" s="658"/>
      <c r="BY43" s="659" t="str">
        <f>IF('各会計、関係団体の財政状況及び健全化判断比率'!B77="","",'各会計、関係団体の財政状況及び健全化判断比率'!B77)</f>
        <v>福島県市町村総合事務組合　自治会館管理特別会計</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207</v>
      </c>
      <c r="C46" s="186"/>
      <c r="D46" s="186"/>
      <c r="E46" s="186" t="s">
        <v>208</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209</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210</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211</v>
      </c>
    </row>
    <row r="50" spans="5:5" x14ac:dyDescent="0.15">
      <c r="E50" s="188" t="s">
        <v>212</v>
      </c>
    </row>
    <row r="51" spans="5:5" x14ac:dyDescent="0.15">
      <c r="E51" s="188" t="s">
        <v>213</v>
      </c>
    </row>
    <row r="52" spans="5:5" x14ac:dyDescent="0.15">
      <c r="E52" s="188" t="s">
        <v>214</v>
      </c>
    </row>
    <row r="53" spans="5:5" x14ac:dyDescent="0.15"/>
    <row r="54" spans="5:5" x14ac:dyDescent="0.15"/>
    <row r="55" spans="5:5" x14ac:dyDescent="0.15"/>
    <row r="56" spans="5:5" x14ac:dyDescent="0.15"/>
  </sheetData>
  <sheetProtection algorithmName="SHA-512" hashValue="J0SX9X5C2ZYLi5SLkJ2a83XJdKX3dCEJcSq2SmAEdhjwNZm7ytX79BYfppa68N/9K+amZ8jZDohkU3mjTD4JQg==" saltValue="eDSuDvuka60Dh6/+khL+4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J13" zoomScale="82" zoomScaleNormal="82"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556</v>
      </c>
      <c r="G33" s="29" t="s">
        <v>557</v>
      </c>
      <c r="H33" s="29" t="s">
        <v>558</v>
      </c>
      <c r="I33" s="29" t="s">
        <v>559</v>
      </c>
      <c r="J33" s="30" t="s">
        <v>560</v>
      </c>
      <c r="K33" s="22"/>
      <c r="L33" s="22"/>
      <c r="M33" s="22"/>
      <c r="N33" s="22"/>
      <c r="O33" s="22"/>
      <c r="P33" s="22"/>
    </row>
    <row r="34" spans="1:16" ht="39" customHeight="1" x14ac:dyDescent="0.15">
      <c r="A34" s="22"/>
      <c r="B34" s="31"/>
      <c r="C34" s="1250" t="s">
        <v>565</v>
      </c>
      <c r="D34" s="1250"/>
      <c r="E34" s="1251"/>
      <c r="F34" s="32">
        <v>6.92</v>
      </c>
      <c r="G34" s="33">
        <v>4.9800000000000004</v>
      </c>
      <c r="H34" s="33">
        <v>6.25</v>
      </c>
      <c r="I34" s="33">
        <v>7.41</v>
      </c>
      <c r="J34" s="34">
        <v>8.69</v>
      </c>
      <c r="K34" s="22"/>
      <c r="L34" s="22"/>
      <c r="M34" s="22"/>
      <c r="N34" s="22"/>
      <c r="O34" s="22"/>
      <c r="P34" s="22"/>
    </row>
    <row r="35" spans="1:16" ht="39" customHeight="1" x14ac:dyDescent="0.15">
      <c r="A35" s="22"/>
      <c r="B35" s="35"/>
      <c r="C35" s="1244" t="s">
        <v>566</v>
      </c>
      <c r="D35" s="1245"/>
      <c r="E35" s="1246"/>
      <c r="F35" s="36">
        <v>8.39</v>
      </c>
      <c r="G35" s="37">
        <v>9.08</v>
      </c>
      <c r="H35" s="37">
        <v>8.6199999999999992</v>
      </c>
      <c r="I35" s="37">
        <v>8.02</v>
      </c>
      <c r="J35" s="38">
        <v>6.99</v>
      </c>
      <c r="K35" s="22"/>
      <c r="L35" s="22"/>
      <c r="M35" s="22"/>
      <c r="N35" s="22"/>
      <c r="O35" s="22"/>
      <c r="P35" s="22"/>
    </row>
    <row r="36" spans="1:16" ht="39" customHeight="1" x14ac:dyDescent="0.15">
      <c r="A36" s="22"/>
      <c r="B36" s="35"/>
      <c r="C36" s="1244" t="s">
        <v>567</v>
      </c>
      <c r="D36" s="1245"/>
      <c r="E36" s="1246"/>
      <c r="F36" s="36">
        <v>1.1399999999999999</v>
      </c>
      <c r="G36" s="37">
        <v>0.64</v>
      </c>
      <c r="H36" s="37">
        <v>0.81</v>
      </c>
      <c r="I36" s="37">
        <v>1.0900000000000001</v>
      </c>
      <c r="J36" s="38">
        <v>1.19</v>
      </c>
      <c r="K36" s="22"/>
      <c r="L36" s="22"/>
      <c r="M36" s="22"/>
      <c r="N36" s="22"/>
      <c r="O36" s="22"/>
      <c r="P36" s="22"/>
    </row>
    <row r="37" spans="1:16" ht="39" customHeight="1" x14ac:dyDescent="0.15">
      <c r="A37" s="22"/>
      <c r="B37" s="35"/>
      <c r="C37" s="1244" t="s">
        <v>568</v>
      </c>
      <c r="D37" s="1245"/>
      <c r="E37" s="1246"/>
      <c r="F37" s="36">
        <v>2.67</v>
      </c>
      <c r="G37" s="37">
        <v>2.46</v>
      </c>
      <c r="H37" s="37">
        <v>1.95</v>
      </c>
      <c r="I37" s="37">
        <v>1.06</v>
      </c>
      <c r="J37" s="38">
        <v>0.93</v>
      </c>
      <c r="K37" s="22"/>
      <c r="L37" s="22"/>
      <c r="M37" s="22"/>
      <c r="N37" s="22"/>
      <c r="O37" s="22"/>
      <c r="P37" s="22"/>
    </row>
    <row r="38" spans="1:16" ht="39" customHeight="1" x14ac:dyDescent="0.15">
      <c r="A38" s="22"/>
      <c r="B38" s="35"/>
      <c r="C38" s="1244" t="s">
        <v>569</v>
      </c>
      <c r="D38" s="1245"/>
      <c r="E38" s="1246"/>
      <c r="F38" s="36">
        <v>0.03</v>
      </c>
      <c r="G38" s="37">
        <v>0.01</v>
      </c>
      <c r="H38" s="37">
        <v>0</v>
      </c>
      <c r="I38" s="37">
        <v>0</v>
      </c>
      <c r="J38" s="38">
        <v>0.01</v>
      </c>
      <c r="K38" s="22"/>
      <c r="L38" s="22"/>
      <c r="M38" s="22"/>
      <c r="N38" s="22"/>
      <c r="O38" s="22"/>
      <c r="P38" s="22"/>
    </row>
    <row r="39" spans="1:16" ht="39" customHeight="1" x14ac:dyDescent="0.15">
      <c r="A39" s="22"/>
      <c r="B39" s="35"/>
      <c r="C39" s="1244" t="s">
        <v>570</v>
      </c>
      <c r="D39" s="1245"/>
      <c r="E39" s="1246"/>
      <c r="F39" s="36">
        <v>0</v>
      </c>
      <c r="G39" s="37">
        <v>0</v>
      </c>
      <c r="H39" s="37">
        <v>0</v>
      </c>
      <c r="I39" s="37">
        <v>0</v>
      </c>
      <c r="J39" s="38">
        <v>0.01</v>
      </c>
      <c r="K39" s="22"/>
      <c r="L39" s="22"/>
      <c r="M39" s="22"/>
      <c r="N39" s="22"/>
      <c r="O39" s="22"/>
      <c r="P39" s="22"/>
    </row>
    <row r="40" spans="1:16" ht="39" customHeight="1" x14ac:dyDescent="0.15">
      <c r="A40" s="22"/>
      <c r="B40" s="35"/>
      <c r="C40" s="1244" t="s">
        <v>571</v>
      </c>
      <c r="D40" s="1245"/>
      <c r="E40" s="1246"/>
      <c r="F40" s="36">
        <v>0</v>
      </c>
      <c r="G40" s="37">
        <v>0</v>
      </c>
      <c r="H40" s="37">
        <v>0.01</v>
      </c>
      <c r="I40" s="37">
        <v>0</v>
      </c>
      <c r="J40" s="38">
        <v>0.01</v>
      </c>
      <c r="K40" s="22"/>
      <c r="L40" s="22"/>
      <c r="M40" s="22"/>
      <c r="N40" s="22"/>
      <c r="O40" s="22"/>
      <c r="P40" s="22"/>
    </row>
    <row r="41" spans="1:16" ht="39" customHeight="1" x14ac:dyDescent="0.15">
      <c r="A41" s="22"/>
      <c r="B41" s="35"/>
      <c r="C41" s="1244" t="s">
        <v>572</v>
      </c>
      <c r="D41" s="1245"/>
      <c r="E41" s="1246"/>
      <c r="F41" s="36">
        <v>0.02</v>
      </c>
      <c r="G41" s="37">
        <v>0</v>
      </c>
      <c r="H41" s="37">
        <v>0</v>
      </c>
      <c r="I41" s="37">
        <v>0</v>
      </c>
      <c r="J41" s="38">
        <v>0.01</v>
      </c>
      <c r="K41" s="22"/>
      <c r="L41" s="22"/>
      <c r="M41" s="22"/>
      <c r="N41" s="22"/>
      <c r="O41" s="22"/>
      <c r="P41" s="22"/>
    </row>
    <row r="42" spans="1:16" ht="39" customHeight="1" x14ac:dyDescent="0.15">
      <c r="A42" s="22"/>
      <c r="B42" s="39"/>
      <c r="C42" s="1244" t="s">
        <v>573</v>
      </c>
      <c r="D42" s="1245"/>
      <c r="E42" s="1246"/>
      <c r="F42" s="36" t="s">
        <v>515</v>
      </c>
      <c r="G42" s="37" t="s">
        <v>515</v>
      </c>
      <c r="H42" s="37" t="s">
        <v>515</v>
      </c>
      <c r="I42" s="37" t="s">
        <v>515</v>
      </c>
      <c r="J42" s="38" t="s">
        <v>515</v>
      </c>
      <c r="K42" s="22"/>
      <c r="L42" s="22"/>
      <c r="M42" s="22"/>
      <c r="N42" s="22"/>
      <c r="O42" s="22"/>
      <c r="P42" s="22"/>
    </row>
    <row r="43" spans="1:16" ht="39" customHeight="1" thickBot="1" x14ac:dyDescent="0.2">
      <c r="A43" s="22"/>
      <c r="B43" s="40"/>
      <c r="C43" s="1247" t="s">
        <v>574</v>
      </c>
      <c r="D43" s="1248"/>
      <c r="E43" s="1249"/>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JzwnAk1eQNwck/6dyxTQnlQVNyiqXFY+HvJZxkQI2votAujL2VOI0ylIZDlBapKdVyE/h1lxMh0vP1d671Cy3A==" saltValue="3+aC6s8B8JvVcNbbkge2V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A7" zoomScale="75" zoomScaleNormal="75" zoomScaleSheetLayoutView="55" workbookViewId="0">
      <selection activeCell="O52" sqref="O52"/>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x14ac:dyDescent="0.15">
      <c r="A45" s="48"/>
      <c r="B45" s="1252" t="s">
        <v>11</v>
      </c>
      <c r="C45" s="1253"/>
      <c r="D45" s="58"/>
      <c r="E45" s="1258" t="s">
        <v>12</v>
      </c>
      <c r="F45" s="1258"/>
      <c r="G45" s="1258"/>
      <c r="H45" s="1258"/>
      <c r="I45" s="1258"/>
      <c r="J45" s="1259"/>
      <c r="K45" s="59">
        <v>775</v>
      </c>
      <c r="L45" s="60">
        <v>807</v>
      </c>
      <c r="M45" s="60">
        <v>831</v>
      </c>
      <c r="N45" s="60">
        <v>848</v>
      </c>
      <c r="O45" s="61">
        <v>864</v>
      </c>
      <c r="P45" s="48"/>
      <c r="Q45" s="48"/>
      <c r="R45" s="48"/>
      <c r="S45" s="48"/>
      <c r="T45" s="48"/>
      <c r="U45" s="48"/>
    </row>
    <row r="46" spans="1:21" ht="30.75" customHeight="1" x14ac:dyDescent="0.15">
      <c r="A46" s="48"/>
      <c r="B46" s="1254"/>
      <c r="C46" s="1255"/>
      <c r="D46" s="62"/>
      <c r="E46" s="1260" t="s">
        <v>13</v>
      </c>
      <c r="F46" s="1260"/>
      <c r="G46" s="1260"/>
      <c r="H46" s="1260"/>
      <c r="I46" s="1260"/>
      <c r="J46" s="1261"/>
      <c r="K46" s="63" t="s">
        <v>515</v>
      </c>
      <c r="L46" s="64" t="s">
        <v>515</v>
      </c>
      <c r="M46" s="64" t="s">
        <v>515</v>
      </c>
      <c r="N46" s="64" t="s">
        <v>515</v>
      </c>
      <c r="O46" s="65" t="s">
        <v>515</v>
      </c>
      <c r="P46" s="48"/>
      <c r="Q46" s="48"/>
      <c r="R46" s="48"/>
      <c r="S46" s="48"/>
      <c r="T46" s="48"/>
      <c r="U46" s="48"/>
    </row>
    <row r="47" spans="1:21" ht="30.75" customHeight="1" x14ac:dyDescent="0.15">
      <c r="A47" s="48"/>
      <c r="B47" s="1254"/>
      <c r="C47" s="1255"/>
      <c r="D47" s="62"/>
      <c r="E47" s="1260" t="s">
        <v>14</v>
      </c>
      <c r="F47" s="1260"/>
      <c r="G47" s="1260"/>
      <c r="H47" s="1260"/>
      <c r="I47" s="1260"/>
      <c r="J47" s="1261"/>
      <c r="K47" s="63" t="s">
        <v>515</v>
      </c>
      <c r="L47" s="64" t="s">
        <v>515</v>
      </c>
      <c r="M47" s="64" t="s">
        <v>515</v>
      </c>
      <c r="N47" s="64" t="s">
        <v>515</v>
      </c>
      <c r="O47" s="65" t="s">
        <v>515</v>
      </c>
      <c r="P47" s="48"/>
      <c r="Q47" s="48"/>
      <c r="R47" s="48"/>
      <c r="S47" s="48"/>
      <c r="T47" s="48"/>
      <c r="U47" s="48"/>
    </row>
    <row r="48" spans="1:21" ht="30.75" customHeight="1" x14ac:dyDescent="0.15">
      <c r="A48" s="48"/>
      <c r="B48" s="1254"/>
      <c r="C48" s="1255"/>
      <c r="D48" s="62"/>
      <c r="E48" s="1260" t="s">
        <v>15</v>
      </c>
      <c r="F48" s="1260"/>
      <c r="G48" s="1260"/>
      <c r="H48" s="1260"/>
      <c r="I48" s="1260"/>
      <c r="J48" s="1261"/>
      <c r="K48" s="63">
        <v>189</v>
      </c>
      <c r="L48" s="64">
        <v>202</v>
      </c>
      <c r="M48" s="64">
        <v>213</v>
      </c>
      <c r="N48" s="64">
        <v>197</v>
      </c>
      <c r="O48" s="65">
        <v>195</v>
      </c>
      <c r="P48" s="48"/>
      <c r="Q48" s="48"/>
      <c r="R48" s="48"/>
      <c r="S48" s="48"/>
      <c r="T48" s="48"/>
      <c r="U48" s="48"/>
    </row>
    <row r="49" spans="1:21" ht="30.75" customHeight="1" x14ac:dyDescent="0.15">
      <c r="A49" s="48"/>
      <c r="B49" s="1254"/>
      <c r="C49" s="1255"/>
      <c r="D49" s="62"/>
      <c r="E49" s="1260" t="s">
        <v>16</v>
      </c>
      <c r="F49" s="1260"/>
      <c r="G49" s="1260"/>
      <c r="H49" s="1260"/>
      <c r="I49" s="1260"/>
      <c r="J49" s="1261"/>
      <c r="K49" s="63">
        <v>10</v>
      </c>
      <c r="L49" s="64">
        <v>11</v>
      </c>
      <c r="M49" s="64">
        <v>11</v>
      </c>
      <c r="N49" s="64">
        <v>9</v>
      </c>
      <c r="O49" s="65">
        <v>10</v>
      </c>
      <c r="P49" s="48"/>
      <c r="Q49" s="48"/>
      <c r="R49" s="48"/>
      <c r="S49" s="48"/>
      <c r="T49" s="48"/>
      <c r="U49" s="48"/>
    </row>
    <row r="50" spans="1:21" ht="30.75" customHeight="1" x14ac:dyDescent="0.15">
      <c r="A50" s="48"/>
      <c r="B50" s="1254"/>
      <c r="C50" s="1255"/>
      <c r="D50" s="62"/>
      <c r="E50" s="1260" t="s">
        <v>17</v>
      </c>
      <c r="F50" s="1260"/>
      <c r="G50" s="1260"/>
      <c r="H50" s="1260"/>
      <c r="I50" s="1260"/>
      <c r="J50" s="1261"/>
      <c r="K50" s="63">
        <v>27</v>
      </c>
      <c r="L50" s="64">
        <v>27</v>
      </c>
      <c r="M50" s="64">
        <v>53</v>
      </c>
      <c r="N50" s="64">
        <v>53</v>
      </c>
      <c r="O50" s="65">
        <v>49</v>
      </c>
      <c r="P50" s="48"/>
      <c r="Q50" s="48"/>
      <c r="R50" s="48"/>
      <c r="S50" s="48"/>
      <c r="T50" s="48"/>
      <c r="U50" s="48"/>
    </row>
    <row r="51" spans="1:21" ht="30.75" customHeight="1" x14ac:dyDescent="0.15">
      <c r="A51" s="48"/>
      <c r="B51" s="1256"/>
      <c r="C51" s="1257"/>
      <c r="D51" s="66"/>
      <c r="E51" s="1260" t="s">
        <v>18</v>
      </c>
      <c r="F51" s="1260"/>
      <c r="G51" s="1260"/>
      <c r="H51" s="1260"/>
      <c r="I51" s="1260"/>
      <c r="J51" s="1261"/>
      <c r="K51" s="63" t="s">
        <v>515</v>
      </c>
      <c r="L51" s="64" t="s">
        <v>515</v>
      </c>
      <c r="M51" s="64" t="s">
        <v>515</v>
      </c>
      <c r="N51" s="64" t="s">
        <v>515</v>
      </c>
      <c r="O51" s="65" t="s">
        <v>515</v>
      </c>
      <c r="P51" s="48"/>
      <c r="Q51" s="48"/>
      <c r="R51" s="48"/>
      <c r="S51" s="48"/>
      <c r="T51" s="48"/>
      <c r="U51" s="48"/>
    </row>
    <row r="52" spans="1:21" ht="30.75" customHeight="1" x14ac:dyDescent="0.15">
      <c r="A52" s="48"/>
      <c r="B52" s="1262" t="s">
        <v>19</v>
      </c>
      <c r="C52" s="1263"/>
      <c r="D52" s="66"/>
      <c r="E52" s="1260" t="s">
        <v>20</v>
      </c>
      <c r="F52" s="1260"/>
      <c r="G52" s="1260"/>
      <c r="H52" s="1260"/>
      <c r="I52" s="1260"/>
      <c r="J52" s="1261"/>
      <c r="K52" s="63">
        <v>633</v>
      </c>
      <c r="L52" s="64">
        <v>637</v>
      </c>
      <c r="M52" s="64">
        <v>622</v>
      </c>
      <c r="N52" s="64">
        <v>634</v>
      </c>
      <c r="O52" s="65">
        <v>644</v>
      </c>
      <c r="P52" s="48"/>
      <c r="Q52" s="48"/>
      <c r="R52" s="48"/>
      <c r="S52" s="48"/>
      <c r="T52" s="48"/>
      <c r="U52" s="48"/>
    </row>
    <row r="53" spans="1:21" ht="30.75" customHeight="1" thickBot="1" x14ac:dyDescent="0.2">
      <c r="A53" s="48"/>
      <c r="B53" s="1264" t="s">
        <v>21</v>
      </c>
      <c r="C53" s="1265"/>
      <c r="D53" s="67"/>
      <c r="E53" s="1266" t="s">
        <v>22</v>
      </c>
      <c r="F53" s="1266"/>
      <c r="G53" s="1266"/>
      <c r="H53" s="1266"/>
      <c r="I53" s="1266"/>
      <c r="J53" s="1267"/>
      <c r="K53" s="68">
        <v>368</v>
      </c>
      <c r="L53" s="69">
        <v>410</v>
      </c>
      <c r="M53" s="69">
        <v>486</v>
      </c>
      <c r="N53" s="69">
        <v>473</v>
      </c>
      <c r="O53" s="70">
        <v>474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575</v>
      </c>
      <c r="P55" s="48"/>
      <c r="Q55" s="48"/>
      <c r="R55" s="48"/>
      <c r="S55" s="48"/>
      <c r="T55" s="48"/>
      <c r="U55" s="48"/>
    </row>
    <row r="56" spans="1:21" ht="31.5" customHeight="1" thickBot="1" x14ac:dyDescent="0.2">
      <c r="A56" s="48"/>
      <c r="B56" s="76"/>
      <c r="C56" s="77"/>
      <c r="D56" s="77"/>
      <c r="E56" s="78"/>
      <c r="F56" s="78"/>
      <c r="G56" s="78"/>
      <c r="H56" s="78"/>
      <c r="I56" s="78"/>
      <c r="J56" s="79" t="s">
        <v>2</v>
      </c>
      <c r="K56" s="80" t="s">
        <v>576</v>
      </c>
      <c r="L56" s="81" t="s">
        <v>577</v>
      </c>
      <c r="M56" s="81" t="s">
        <v>578</v>
      </c>
      <c r="N56" s="81" t="s">
        <v>579</v>
      </c>
      <c r="O56" s="82" t="s">
        <v>580</v>
      </c>
      <c r="P56" s="48"/>
      <c r="Q56" s="48"/>
      <c r="R56" s="48"/>
      <c r="S56" s="48"/>
      <c r="T56" s="48"/>
      <c r="U56" s="48"/>
    </row>
    <row r="57" spans="1:21" ht="31.5" customHeight="1" x14ac:dyDescent="0.15">
      <c r="B57" s="1268" t="s">
        <v>25</v>
      </c>
      <c r="C57" s="1269"/>
      <c r="D57" s="1272" t="s">
        <v>26</v>
      </c>
      <c r="E57" s="1273"/>
      <c r="F57" s="1273"/>
      <c r="G57" s="1273"/>
      <c r="H57" s="1273"/>
      <c r="I57" s="1273"/>
      <c r="J57" s="1274"/>
      <c r="K57" s="83"/>
      <c r="L57" s="84"/>
      <c r="M57" s="84"/>
      <c r="N57" s="84"/>
      <c r="O57" s="85"/>
    </row>
    <row r="58" spans="1:21" ht="31.5" customHeight="1" thickBot="1" x14ac:dyDescent="0.2">
      <c r="B58" s="1270"/>
      <c r="C58" s="1271"/>
      <c r="D58" s="1275" t="s">
        <v>27</v>
      </c>
      <c r="E58" s="1276"/>
      <c r="F58" s="1276"/>
      <c r="G58" s="1276"/>
      <c r="H58" s="1276"/>
      <c r="I58" s="1276"/>
      <c r="J58" s="1277"/>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nBb8oRnH4++w+9oXbFYwYK/XV28ALGHZpQw1oq/6qW9EOj8FeO0o7E6IKj+xSteSXhO8z6bT5XB3DOJCCxMZ+g==" saltValue="12OP5viTr2Ah5d2KJ04a2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7"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topLeftCell="A25" zoomScale="69" zoomScaleNormal="69" zoomScaleSheetLayoutView="100" workbookViewId="0">
      <selection activeCell="I50" sqref="I50"/>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556</v>
      </c>
      <c r="J40" s="100" t="s">
        <v>557</v>
      </c>
      <c r="K40" s="100" t="s">
        <v>558</v>
      </c>
      <c r="L40" s="100" t="s">
        <v>559</v>
      </c>
      <c r="M40" s="101" t="s">
        <v>560</v>
      </c>
    </row>
    <row r="41" spans="2:13" ht="27.75" customHeight="1" x14ac:dyDescent="0.15">
      <c r="B41" s="1278" t="s">
        <v>30</v>
      </c>
      <c r="C41" s="1279"/>
      <c r="D41" s="102"/>
      <c r="E41" s="1284" t="s">
        <v>31</v>
      </c>
      <c r="F41" s="1284"/>
      <c r="G41" s="1284"/>
      <c r="H41" s="1285"/>
      <c r="I41" s="103">
        <v>6882</v>
      </c>
      <c r="J41" s="104">
        <v>6650</v>
      </c>
      <c r="K41" s="104">
        <v>6325</v>
      </c>
      <c r="L41" s="104">
        <v>5995</v>
      </c>
      <c r="M41" s="105">
        <v>5761</v>
      </c>
    </row>
    <row r="42" spans="2:13" ht="27.75" customHeight="1" x14ac:dyDescent="0.15">
      <c r="B42" s="1280"/>
      <c r="C42" s="1281"/>
      <c r="D42" s="106"/>
      <c r="E42" s="1286" t="s">
        <v>32</v>
      </c>
      <c r="F42" s="1286"/>
      <c r="G42" s="1286"/>
      <c r="H42" s="1287"/>
      <c r="I42" s="107">
        <v>594</v>
      </c>
      <c r="J42" s="108">
        <v>567</v>
      </c>
      <c r="K42" s="108">
        <v>515</v>
      </c>
      <c r="L42" s="108">
        <v>462</v>
      </c>
      <c r="M42" s="109">
        <v>413</v>
      </c>
    </row>
    <row r="43" spans="2:13" ht="27.75" customHeight="1" x14ac:dyDescent="0.15">
      <c r="B43" s="1280"/>
      <c r="C43" s="1281"/>
      <c r="D43" s="106"/>
      <c r="E43" s="1286" t="s">
        <v>33</v>
      </c>
      <c r="F43" s="1286"/>
      <c r="G43" s="1286"/>
      <c r="H43" s="1287"/>
      <c r="I43" s="107">
        <v>2285</v>
      </c>
      <c r="J43" s="108">
        <v>2110</v>
      </c>
      <c r="K43" s="108">
        <v>2005</v>
      </c>
      <c r="L43" s="108">
        <v>1947</v>
      </c>
      <c r="M43" s="109">
        <v>1842</v>
      </c>
    </row>
    <row r="44" spans="2:13" ht="27.75" customHeight="1" x14ac:dyDescent="0.15">
      <c r="B44" s="1280"/>
      <c r="C44" s="1281"/>
      <c r="D44" s="106"/>
      <c r="E44" s="1286" t="s">
        <v>34</v>
      </c>
      <c r="F44" s="1286"/>
      <c r="G44" s="1286"/>
      <c r="H44" s="1287"/>
      <c r="I44" s="107">
        <v>44</v>
      </c>
      <c r="J44" s="108">
        <v>37</v>
      </c>
      <c r="K44" s="108">
        <v>48</v>
      </c>
      <c r="L44" s="108">
        <v>57</v>
      </c>
      <c r="M44" s="109">
        <v>69</v>
      </c>
    </row>
    <row r="45" spans="2:13" ht="27.75" customHeight="1" x14ac:dyDescent="0.15">
      <c r="B45" s="1280"/>
      <c r="C45" s="1281"/>
      <c r="D45" s="106"/>
      <c r="E45" s="1286" t="s">
        <v>35</v>
      </c>
      <c r="F45" s="1286"/>
      <c r="G45" s="1286"/>
      <c r="H45" s="1287"/>
      <c r="I45" s="107">
        <v>1046</v>
      </c>
      <c r="J45" s="108">
        <v>1010</v>
      </c>
      <c r="K45" s="108">
        <v>835</v>
      </c>
      <c r="L45" s="108">
        <v>799</v>
      </c>
      <c r="M45" s="109">
        <v>805</v>
      </c>
    </row>
    <row r="46" spans="2:13" ht="27.75" customHeight="1" x14ac:dyDescent="0.15">
      <c r="B46" s="1280"/>
      <c r="C46" s="1281"/>
      <c r="D46" s="110"/>
      <c r="E46" s="1286" t="s">
        <v>36</v>
      </c>
      <c r="F46" s="1286"/>
      <c r="G46" s="1286"/>
      <c r="H46" s="1287"/>
      <c r="I46" s="107">
        <v>97</v>
      </c>
      <c r="J46" s="108">
        <v>73</v>
      </c>
      <c r="K46" s="108">
        <v>85</v>
      </c>
      <c r="L46" s="108">
        <v>96</v>
      </c>
      <c r="M46" s="109">
        <v>20</v>
      </c>
    </row>
    <row r="47" spans="2:13" ht="27.75" customHeight="1" x14ac:dyDescent="0.15">
      <c r="B47" s="1280"/>
      <c r="C47" s="1281"/>
      <c r="D47" s="111"/>
      <c r="E47" s="1288" t="s">
        <v>37</v>
      </c>
      <c r="F47" s="1289"/>
      <c r="G47" s="1289"/>
      <c r="H47" s="1290"/>
      <c r="I47" s="107" t="s">
        <v>515</v>
      </c>
      <c r="J47" s="108" t="s">
        <v>515</v>
      </c>
      <c r="K47" s="108" t="s">
        <v>515</v>
      </c>
      <c r="L47" s="108" t="s">
        <v>515</v>
      </c>
      <c r="M47" s="109" t="s">
        <v>515</v>
      </c>
    </row>
    <row r="48" spans="2:13" ht="27.75" customHeight="1" x14ac:dyDescent="0.15">
      <c r="B48" s="1280"/>
      <c r="C48" s="1281"/>
      <c r="D48" s="106"/>
      <c r="E48" s="1286" t="s">
        <v>38</v>
      </c>
      <c r="F48" s="1286"/>
      <c r="G48" s="1286"/>
      <c r="H48" s="1287"/>
      <c r="I48" s="107" t="s">
        <v>515</v>
      </c>
      <c r="J48" s="108" t="s">
        <v>515</v>
      </c>
      <c r="K48" s="108" t="s">
        <v>515</v>
      </c>
      <c r="L48" s="108" t="s">
        <v>515</v>
      </c>
      <c r="M48" s="109" t="s">
        <v>515</v>
      </c>
    </row>
    <row r="49" spans="2:13" ht="27.75" customHeight="1" x14ac:dyDescent="0.15">
      <c r="B49" s="1282"/>
      <c r="C49" s="1283"/>
      <c r="D49" s="106"/>
      <c r="E49" s="1286" t="s">
        <v>39</v>
      </c>
      <c r="F49" s="1286"/>
      <c r="G49" s="1286"/>
      <c r="H49" s="1287"/>
      <c r="I49" s="107" t="s">
        <v>515</v>
      </c>
      <c r="J49" s="108" t="s">
        <v>515</v>
      </c>
      <c r="K49" s="108" t="s">
        <v>515</v>
      </c>
      <c r="L49" s="108" t="s">
        <v>515</v>
      </c>
      <c r="M49" s="109" t="s">
        <v>515</v>
      </c>
    </row>
    <row r="50" spans="2:13" ht="27.75" customHeight="1" x14ac:dyDescent="0.15">
      <c r="B50" s="1291" t="s">
        <v>40</v>
      </c>
      <c r="C50" s="1292"/>
      <c r="D50" s="112"/>
      <c r="E50" s="1286" t="s">
        <v>41</v>
      </c>
      <c r="F50" s="1286"/>
      <c r="G50" s="1286"/>
      <c r="H50" s="1287"/>
      <c r="I50" s="107">
        <v>2696</v>
      </c>
      <c r="J50" s="108">
        <v>2870</v>
      </c>
      <c r="K50" s="108">
        <v>2802</v>
      </c>
      <c r="L50" s="108">
        <v>2662</v>
      </c>
      <c r="M50" s="109">
        <v>3091</v>
      </c>
    </row>
    <row r="51" spans="2:13" ht="27.75" customHeight="1" x14ac:dyDescent="0.15">
      <c r="B51" s="1280"/>
      <c r="C51" s="1281"/>
      <c r="D51" s="106"/>
      <c r="E51" s="1286" t="s">
        <v>42</v>
      </c>
      <c r="F51" s="1286"/>
      <c r="G51" s="1286"/>
      <c r="H51" s="1287"/>
      <c r="I51" s="107">
        <v>8</v>
      </c>
      <c r="J51" s="108">
        <v>25</v>
      </c>
      <c r="K51" s="108">
        <v>31</v>
      </c>
      <c r="L51" s="108">
        <v>33</v>
      </c>
      <c r="M51" s="109">
        <v>22</v>
      </c>
    </row>
    <row r="52" spans="2:13" ht="27.75" customHeight="1" x14ac:dyDescent="0.15">
      <c r="B52" s="1282"/>
      <c r="C52" s="1283"/>
      <c r="D52" s="106"/>
      <c r="E52" s="1286" t="s">
        <v>43</v>
      </c>
      <c r="F52" s="1286"/>
      <c r="G52" s="1286"/>
      <c r="H52" s="1287"/>
      <c r="I52" s="107">
        <v>6510</v>
      </c>
      <c r="J52" s="108">
        <v>6355</v>
      </c>
      <c r="K52" s="108">
        <v>6091</v>
      </c>
      <c r="L52" s="108">
        <v>6006</v>
      </c>
      <c r="M52" s="109">
        <v>5926</v>
      </c>
    </row>
    <row r="53" spans="2:13" ht="27.75" customHeight="1" thickBot="1" x14ac:dyDescent="0.2">
      <c r="B53" s="1293" t="s">
        <v>44</v>
      </c>
      <c r="C53" s="1294"/>
      <c r="D53" s="113"/>
      <c r="E53" s="1295" t="s">
        <v>45</v>
      </c>
      <c r="F53" s="1295"/>
      <c r="G53" s="1295"/>
      <c r="H53" s="1296"/>
      <c r="I53" s="114">
        <v>1735</v>
      </c>
      <c r="J53" s="115">
        <v>1197</v>
      </c>
      <c r="K53" s="115">
        <v>889</v>
      </c>
      <c r="L53" s="115">
        <v>655</v>
      </c>
      <c r="M53" s="116">
        <v>-128</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VMKYCWDBTHhkm4sXc3SHlKJKUrjDa8Y2dBSCJhbAdE5hVxkYhUn8kKKlQTh4sbOHp7ZSBgC2yIlNboXCF/Wydw==" saltValue="53lsxCD2pGTogOuwBawo1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B37" zoomScale="59" zoomScaleNormal="59" zoomScaleSheetLayoutView="100" workbookViewId="0">
      <selection activeCell="H63" sqref="H63"/>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558</v>
      </c>
      <c r="G54" s="125" t="s">
        <v>559</v>
      </c>
      <c r="H54" s="126" t="s">
        <v>560</v>
      </c>
    </row>
    <row r="55" spans="2:8" ht="52.5" customHeight="1" x14ac:dyDescent="0.15">
      <c r="B55" s="127"/>
      <c r="C55" s="1305" t="s">
        <v>48</v>
      </c>
      <c r="D55" s="1305"/>
      <c r="E55" s="1306"/>
      <c r="F55" s="128">
        <v>891</v>
      </c>
      <c r="G55" s="128">
        <v>752</v>
      </c>
      <c r="H55" s="129">
        <v>858</v>
      </c>
    </row>
    <row r="56" spans="2:8" ht="52.5" customHeight="1" x14ac:dyDescent="0.15">
      <c r="B56" s="130"/>
      <c r="C56" s="1307" t="s">
        <v>49</v>
      </c>
      <c r="D56" s="1307"/>
      <c r="E56" s="1308"/>
      <c r="F56" s="131">
        <v>375</v>
      </c>
      <c r="G56" s="131">
        <v>315</v>
      </c>
      <c r="H56" s="132">
        <v>415</v>
      </c>
    </row>
    <row r="57" spans="2:8" ht="53.25" customHeight="1" x14ac:dyDescent="0.15">
      <c r="B57" s="130"/>
      <c r="C57" s="1309" t="s">
        <v>50</v>
      </c>
      <c r="D57" s="1309"/>
      <c r="E57" s="1310"/>
      <c r="F57" s="133">
        <v>1257</v>
      </c>
      <c r="G57" s="133">
        <v>1295</v>
      </c>
      <c r="H57" s="134">
        <v>1525</v>
      </c>
    </row>
    <row r="58" spans="2:8" ht="45.75" customHeight="1" x14ac:dyDescent="0.15">
      <c r="B58" s="135"/>
      <c r="C58" s="1297" t="s">
        <v>601</v>
      </c>
      <c r="D58" s="1298"/>
      <c r="E58" s="1299"/>
      <c r="F58" s="136">
        <v>862</v>
      </c>
      <c r="G58" s="136">
        <v>862</v>
      </c>
      <c r="H58" s="137">
        <v>1052</v>
      </c>
    </row>
    <row r="59" spans="2:8" ht="45.75" customHeight="1" x14ac:dyDescent="0.15">
      <c r="B59" s="135"/>
      <c r="C59" s="1297" t="s">
        <v>602</v>
      </c>
      <c r="D59" s="1298"/>
      <c r="E59" s="1299"/>
      <c r="F59" s="136">
        <v>138</v>
      </c>
      <c r="G59" s="136">
        <v>144</v>
      </c>
      <c r="H59" s="137">
        <v>141</v>
      </c>
    </row>
    <row r="60" spans="2:8" ht="45.75" customHeight="1" x14ac:dyDescent="0.15">
      <c r="B60" s="135"/>
      <c r="C60" s="1297" t="s">
        <v>603</v>
      </c>
      <c r="D60" s="1298"/>
      <c r="E60" s="1299"/>
      <c r="F60" s="136">
        <v>131</v>
      </c>
      <c r="G60" s="136">
        <v>128</v>
      </c>
      <c r="H60" s="137">
        <v>119</v>
      </c>
    </row>
    <row r="61" spans="2:8" ht="45.75" customHeight="1" x14ac:dyDescent="0.15">
      <c r="B61" s="135"/>
      <c r="C61" s="1297" t="s">
        <v>604</v>
      </c>
      <c r="D61" s="1298"/>
      <c r="E61" s="1299"/>
      <c r="F61" s="136">
        <v>45</v>
      </c>
      <c r="G61" s="136">
        <v>74</v>
      </c>
      <c r="H61" s="137">
        <v>110</v>
      </c>
    </row>
    <row r="62" spans="2:8" ht="45.75" customHeight="1" thickBot="1" x14ac:dyDescent="0.2">
      <c r="B62" s="138"/>
      <c r="C62" s="1300" t="s">
        <v>605</v>
      </c>
      <c r="D62" s="1301"/>
      <c r="E62" s="1302"/>
      <c r="F62" s="139">
        <v>33</v>
      </c>
      <c r="G62" s="139">
        <v>32</v>
      </c>
      <c r="H62" s="140">
        <v>32</v>
      </c>
    </row>
    <row r="63" spans="2:8" ht="52.5" customHeight="1" thickBot="1" x14ac:dyDescent="0.2">
      <c r="B63" s="141"/>
      <c r="C63" s="1303" t="s">
        <v>51</v>
      </c>
      <c r="D63" s="1303"/>
      <c r="E63" s="1304"/>
      <c r="F63" s="142">
        <v>2522</v>
      </c>
      <c r="G63" s="142">
        <v>2362</v>
      </c>
      <c r="H63" s="143">
        <v>2798</v>
      </c>
    </row>
    <row r="64" spans="2:8" ht="15" customHeight="1" x14ac:dyDescent="0.15"/>
  </sheetData>
  <sheetProtection algorithmName="SHA-512" hashValue="/ZJ0xvWIPpHQnBt4L3ABK/tJJhGEZk1AMl6SCMdzzFK5BP7N3wgyZg1WHlVjLvakpNN8zkuDC2Xx03xjlYU9+w==" saltValue="38KuTHvbz4cJ+frTnnBSy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2"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42B9E9-9C3C-45FE-A9C9-DB8F3FCE0677}">
  <sheetPr>
    <pageSetUpPr fitToPage="1"/>
  </sheetPr>
  <dimension ref="A1:WZM160"/>
  <sheetViews>
    <sheetView showGridLines="0" tabSelected="1" topLeftCell="AJ1" zoomScaleNormal="100" zoomScaleSheetLayoutView="55" workbookViewId="0">
      <selection activeCell="AN65" sqref="AN65:DC69"/>
    </sheetView>
  </sheetViews>
  <sheetFormatPr defaultColWidth="0" defaultRowHeight="0" customHeight="1" zeroHeight="1" x14ac:dyDescent="0.15"/>
  <cols>
    <col min="1" max="1" width="6.375" style="388" customWidth="1"/>
    <col min="2" max="107" width="2.5" style="388" customWidth="1"/>
    <col min="108" max="108" width="6.125" style="390" customWidth="1"/>
    <col min="109" max="109" width="5.875" style="389"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425"/>
      <c r="B1" s="424"/>
      <c r="DD1" s="388"/>
      <c r="DE1" s="388"/>
    </row>
    <row r="2" spans="1:143" ht="25.5" customHeight="1" x14ac:dyDescent="0.15">
      <c r="A2" s="423"/>
      <c r="C2" s="423"/>
      <c r="O2" s="423"/>
      <c r="P2" s="423"/>
      <c r="Q2" s="423"/>
      <c r="R2" s="423"/>
      <c r="S2" s="423"/>
      <c r="T2" s="423"/>
      <c r="U2" s="423"/>
      <c r="V2" s="423"/>
      <c r="W2" s="423"/>
      <c r="X2" s="423"/>
      <c r="Y2" s="423"/>
      <c r="Z2" s="423"/>
      <c r="AA2" s="423"/>
      <c r="AB2" s="423"/>
      <c r="AC2" s="423"/>
      <c r="AD2" s="423"/>
      <c r="AE2" s="423"/>
      <c r="AF2" s="423"/>
      <c r="AG2" s="423"/>
      <c r="AH2" s="423"/>
      <c r="AI2" s="423"/>
      <c r="AU2" s="423"/>
      <c r="BG2" s="423"/>
      <c r="BS2" s="423"/>
      <c r="CE2" s="423"/>
      <c r="CQ2" s="423"/>
      <c r="DD2" s="388"/>
      <c r="DE2" s="388"/>
    </row>
    <row r="3" spans="1:143" ht="25.5" customHeight="1" x14ac:dyDescent="0.15">
      <c r="A3" s="423"/>
      <c r="C3" s="423"/>
      <c r="O3" s="423"/>
      <c r="P3" s="423"/>
      <c r="Q3" s="423"/>
      <c r="R3" s="423"/>
      <c r="S3" s="423"/>
      <c r="T3" s="423"/>
      <c r="U3" s="423"/>
      <c r="V3" s="423"/>
      <c r="W3" s="423"/>
      <c r="X3" s="423"/>
      <c r="Y3" s="423"/>
      <c r="Z3" s="423"/>
      <c r="AA3" s="423"/>
      <c r="AB3" s="423"/>
      <c r="AC3" s="423"/>
      <c r="AD3" s="423"/>
      <c r="AE3" s="423"/>
      <c r="AF3" s="423"/>
      <c r="AG3" s="423"/>
      <c r="AH3" s="423"/>
      <c r="AI3" s="423"/>
      <c r="AU3" s="423"/>
      <c r="BG3" s="423"/>
      <c r="BS3" s="423"/>
      <c r="CE3" s="423"/>
      <c r="CQ3" s="423"/>
      <c r="DD3" s="388"/>
      <c r="DE3" s="388"/>
    </row>
    <row r="4" spans="1:143" s="292" customFormat="1" ht="13.5" x14ac:dyDescent="0.15">
      <c r="A4" s="423"/>
      <c r="B4" s="423"/>
      <c r="C4" s="423"/>
      <c r="D4" s="423"/>
      <c r="E4" s="423"/>
      <c r="F4" s="423"/>
      <c r="G4" s="423"/>
      <c r="H4" s="423"/>
      <c r="I4" s="423"/>
      <c r="J4" s="423"/>
      <c r="K4" s="423"/>
      <c r="L4" s="423"/>
      <c r="M4" s="423"/>
      <c r="N4" s="423"/>
      <c r="O4" s="423"/>
      <c r="P4" s="423"/>
      <c r="Q4" s="423"/>
      <c r="R4" s="423"/>
      <c r="S4" s="423"/>
      <c r="T4" s="423"/>
      <c r="U4" s="423"/>
      <c r="V4" s="423"/>
      <c r="W4" s="423"/>
      <c r="X4" s="423"/>
      <c r="Y4" s="423"/>
      <c r="Z4" s="423"/>
      <c r="AA4" s="423"/>
      <c r="AB4" s="423"/>
      <c r="AC4" s="423"/>
      <c r="AD4" s="423"/>
      <c r="AE4" s="423"/>
      <c r="AF4" s="423"/>
      <c r="AG4" s="423"/>
      <c r="AH4" s="423"/>
      <c r="AI4" s="423"/>
      <c r="AJ4" s="423"/>
      <c r="AK4" s="423"/>
      <c r="AL4" s="423"/>
      <c r="AM4" s="423"/>
      <c r="AN4" s="423"/>
      <c r="AO4" s="423"/>
      <c r="AP4" s="423"/>
      <c r="AQ4" s="423"/>
      <c r="AR4" s="423"/>
      <c r="AS4" s="423"/>
      <c r="AT4" s="423"/>
      <c r="AU4" s="423"/>
      <c r="AV4" s="423"/>
      <c r="AW4" s="423"/>
      <c r="AX4" s="423"/>
      <c r="AY4" s="423"/>
      <c r="AZ4" s="423"/>
      <c r="BA4" s="423"/>
      <c r="BB4" s="423"/>
      <c r="BC4" s="423"/>
      <c r="BD4" s="423"/>
      <c r="BE4" s="423"/>
      <c r="BF4" s="423"/>
      <c r="BG4" s="423"/>
      <c r="BH4" s="423"/>
      <c r="BI4" s="423"/>
      <c r="BJ4" s="423"/>
      <c r="BK4" s="423"/>
      <c r="BL4" s="423"/>
      <c r="BM4" s="423"/>
      <c r="BN4" s="423"/>
      <c r="BO4" s="423"/>
      <c r="BP4" s="423"/>
      <c r="BQ4" s="423"/>
      <c r="BR4" s="423"/>
      <c r="BS4" s="423"/>
      <c r="BT4" s="423"/>
      <c r="BU4" s="423"/>
      <c r="BV4" s="423"/>
      <c r="BW4" s="423"/>
      <c r="BX4" s="423"/>
      <c r="BY4" s="423"/>
      <c r="BZ4" s="423"/>
      <c r="CA4" s="423"/>
      <c r="CB4" s="423"/>
      <c r="CC4" s="423"/>
      <c r="CD4" s="423"/>
      <c r="CE4" s="423"/>
      <c r="CF4" s="423"/>
      <c r="CG4" s="423"/>
      <c r="CH4" s="423"/>
      <c r="CI4" s="423"/>
      <c r="CJ4" s="423"/>
      <c r="CK4" s="423"/>
      <c r="CL4" s="423"/>
      <c r="CM4" s="423"/>
      <c r="CN4" s="423"/>
      <c r="CO4" s="423"/>
      <c r="CP4" s="423"/>
      <c r="CQ4" s="423"/>
      <c r="CR4" s="423"/>
      <c r="CS4" s="423"/>
      <c r="CT4" s="423"/>
      <c r="CU4" s="423"/>
      <c r="CV4" s="423"/>
      <c r="CW4" s="423"/>
      <c r="CX4" s="423"/>
      <c r="CY4" s="423"/>
      <c r="CZ4" s="423"/>
      <c r="DA4" s="423"/>
      <c r="DB4" s="423"/>
      <c r="DC4" s="423"/>
      <c r="DD4" s="423"/>
      <c r="DE4" s="423"/>
      <c r="DF4" s="293"/>
      <c r="DG4" s="293"/>
      <c r="DH4" s="293"/>
      <c r="DI4" s="293"/>
      <c r="DJ4" s="293"/>
      <c r="DK4" s="293"/>
      <c r="DL4" s="293"/>
      <c r="DM4" s="293"/>
      <c r="DN4" s="293"/>
      <c r="DO4" s="293"/>
      <c r="DP4" s="293"/>
      <c r="DQ4" s="293"/>
      <c r="DR4" s="293"/>
      <c r="DS4" s="293"/>
      <c r="DT4" s="293"/>
      <c r="DU4" s="293"/>
      <c r="DV4" s="293"/>
      <c r="DW4" s="293"/>
    </row>
    <row r="5" spans="1:143" s="292" customFormat="1" ht="13.5" x14ac:dyDescent="0.15">
      <c r="A5" s="423"/>
      <c r="B5" s="423"/>
      <c r="C5" s="423"/>
      <c r="D5" s="423"/>
      <c r="E5" s="423"/>
      <c r="F5" s="423"/>
      <c r="G5" s="423"/>
      <c r="H5" s="423"/>
      <c r="I5" s="423"/>
      <c r="J5" s="423"/>
      <c r="K5" s="423"/>
      <c r="L5" s="423"/>
      <c r="M5" s="423"/>
      <c r="N5" s="423"/>
      <c r="O5" s="423"/>
      <c r="P5" s="423"/>
      <c r="Q5" s="423"/>
      <c r="R5" s="423"/>
      <c r="S5" s="423"/>
      <c r="T5" s="423"/>
      <c r="U5" s="423"/>
      <c r="V5" s="423"/>
      <c r="W5" s="423"/>
      <c r="X5" s="423"/>
      <c r="Y5" s="423"/>
      <c r="Z5" s="423"/>
      <c r="AA5" s="423"/>
      <c r="AB5" s="423"/>
      <c r="AC5" s="423"/>
      <c r="AD5" s="423"/>
      <c r="AE5" s="423"/>
      <c r="AF5" s="423"/>
      <c r="AG5" s="423"/>
      <c r="AH5" s="423"/>
      <c r="AI5" s="423"/>
      <c r="AJ5" s="423"/>
      <c r="AK5" s="423"/>
      <c r="AL5" s="423"/>
      <c r="AM5" s="423"/>
      <c r="AN5" s="423"/>
      <c r="AO5" s="423"/>
      <c r="AP5" s="423"/>
      <c r="AQ5" s="423"/>
      <c r="AR5" s="423"/>
      <c r="AS5" s="423"/>
      <c r="AT5" s="423"/>
      <c r="AU5" s="423"/>
      <c r="AV5" s="423"/>
      <c r="AW5" s="423"/>
      <c r="AX5" s="423"/>
      <c r="AY5" s="423"/>
      <c r="AZ5" s="423"/>
      <c r="BA5" s="423"/>
      <c r="BB5" s="423"/>
      <c r="BC5" s="423"/>
      <c r="BD5" s="423"/>
      <c r="BE5" s="423"/>
      <c r="BF5" s="423"/>
      <c r="BG5" s="423"/>
      <c r="BH5" s="423"/>
      <c r="BI5" s="423"/>
      <c r="BJ5" s="423"/>
      <c r="BK5" s="423"/>
      <c r="BL5" s="423"/>
      <c r="BM5" s="423"/>
      <c r="BN5" s="423"/>
      <c r="BO5" s="423"/>
      <c r="BP5" s="423"/>
      <c r="BQ5" s="423"/>
      <c r="BR5" s="423"/>
      <c r="BS5" s="423"/>
      <c r="BT5" s="423"/>
      <c r="BU5" s="423"/>
      <c r="BV5" s="423"/>
      <c r="BW5" s="423"/>
      <c r="BX5" s="423"/>
      <c r="BY5" s="423"/>
      <c r="BZ5" s="423"/>
      <c r="CA5" s="423"/>
      <c r="CB5" s="423"/>
      <c r="CC5" s="423"/>
      <c r="CD5" s="423"/>
      <c r="CE5" s="423"/>
      <c r="CF5" s="423"/>
      <c r="CG5" s="423"/>
      <c r="CH5" s="423"/>
      <c r="CI5" s="423"/>
      <c r="CJ5" s="423"/>
      <c r="CK5" s="423"/>
      <c r="CL5" s="423"/>
      <c r="CM5" s="423"/>
      <c r="CN5" s="423"/>
      <c r="CO5" s="423"/>
      <c r="CP5" s="423"/>
      <c r="CQ5" s="423"/>
      <c r="CR5" s="423"/>
      <c r="CS5" s="423"/>
      <c r="CT5" s="423"/>
      <c r="CU5" s="423"/>
      <c r="CV5" s="423"/>
      <c r="CW5" s="423"/>
      <c r="CX5" s="423"/>
      <c r="CY5" s="423"/>
      <c r="CZ5" s="423"/>
      <c r="DA5" s="423"/>
      <c r="DB5" s="423"/>
      <c r="DC5" s="423"/>
      <c r="DD5" s="423"/>
      <c r="DE5" s="423"/>
      <c r="DF5" s="293"/>
      <c r="DG5" s="293"/>
      <c r="DH5" s="293"/>
      <c r="DI5" s="293"/>
      <c r="DJ5" s="293"/>
      <c r="DK5" s="293"/>
      <c r="DL5" s="293"/>
      <c r="DM5" s="293"/>
      <c r="DN5" s="293"/>
      <c r="DO5" s="293"/>
      <c r="DP5" s="293"/>
      <c r="DQ5" s="293"/>
      <c r="DR5" s="293"/>
      <c r="DS5" s="293"/>
      <c r="DT5" s="293"/>
      <c r="DU5" s="293"/>
      <c r="DV5" s="293"/>
      <c r="DW5" s="293"/>
    </row>
    <row r="6" spans="1:143" s="292" customFormat="1" ht="13.5" x14ac:dyDescent="0.15">
      <c r="A6" s="423"/>
      <c r="B6" s="423"/>
      <c r="C6" s="423"/>
      <c r="D6" s="423"/>
      <c r="E6" s="423"/>
      <c r="F6" s="423"/>
      <c r="G6" s="423"/>
      <c r="H6" s="423"/>
      <c r="I6" s="423"/>
      <c r="J6" s="423"/>
      <c r="K6" s="423"/>
      <c r="L6" s="423"/>
      <c r="M6" s="423"/>
      <c r="N6" s="423"/>
      <c r="O6" s="423"/>
      <c r="P6" s="423"/>
      <c r="Q6" s="423"/>
      <c r="R6" s="423"/>
      <c r="S6" s="423"/>
      <c r="T6" s="423"/>
      <c r="U6" s="423"/>
      <c r="V6" s="423"/>
      <c r="W6" s="423"/>
      <c r="X6" s="423"/>
      <c r="Y6" s="423"/>
      <c r="Z6" s="423"/>
      <c r="AA6" s="423"/>
      <c r="AB6" s="423"/>
      <c r="AC6" s="423"/>
      <c r="AD6" s="423"/>
      <c r="AE6" s="423"/>
      <c r="AF6" s="423"/>
      <c r="AG6" s="423"/>
      <c r="AH6" s="423"/>
      <c r="AI6" s="423"/>
      <c r="AJ6" s="423"/>
      <c r="AK6" s="423"/>
      <c r="AL6" s="423"/>
      <c r="AM6" s="423"/>
      <c r="AN6" s="423"/>
      <c r="AO6" s="423"/>
      <c r="AP6" s="423"/>
      <c r="AQ6" s="423"/>
      <c r="AR6" s="423"/>
      <c r="AS6" s="423"/>
      <c r="AT6" s="423"/>
      <c r="AU6" s="423"/>
      <c r="AV6" s="423"/>
      <c r="AW6" s="423"/>
      <c r="AX6" s="423"/>
      <c r="AY6" s="423"/>
      <c r="AZ6" s="423"/>
      <c r="BA6" s="423"/>
      <c r="BB6" s="423"/>
      <c r="BC6" s="423"/>
      <c r="BD6" s="423"/>
      <c r="BE6" s="423"/>
      <c r="BF6" s="423"/>
      <c r="BG6" s="423"/>
      <c r="BH6" s="423"/>
      <c r="BI6" s="423"/>
      <c r="BJ6" s="423"/>
      <c r="BK6" s="423"/>
      <c r="BL6" s="423"/>
      <c r="BM6" s="423"/>
      <c r="BN6" s="423"/>
      <c r="BO6" s="423"/>
      <c r="BP6" s="423"/>
      <c r="BQ6" s="423"/>
      <c r="BR6" s="423"/>
      <c r="BS6" s="423"/>
      <c r="BT6" s="423"/>
      <c r="BU6" s="423"/>
      <c r="BV6" s="423"/>
      <c r="BW6" s="423"/>
      <c r="BX6" s="423"/>
      <c r="BY6" s="423"/>
      <c r="BZ6" s="423"/>
      <c r="CA6" s="423"/>
      <c r="CB6" s="423"/>
      <c r="CC6" s="423"/>
      <c r="CD6" s="423"/>
      <c r="CE6" s="423"/>
      <c r="CF6" s="423"/>
      <c r="CG6" s="423"/>
      <c r="CH6" s="423"/>
      <c r="CI6" s="423"/>
      <c r="CJ6" s="423"/>
      <c r="CK6" s="423"/>
      <c r="CL6" s="423"/>
      <c r="CM6" s="423"/>
      <c r="CN6" s="423"/>
      <c r="CO6" s="423"/>
      <c r="CP6" s="423"/>
      <c r="CQ6" s="423"/>
      <c r="CR6" s="423"/>
      <c r="CS6" s="423"/>
      <c r="CT6" s="423"/>
      <c r="CU6" s="423"/>
      <c r="CV6" s="423"/>
      <c r="CW6" s="423"/>
      <c r="CX6" s="423"/>
      <c r="CY6" s="423"/>
      <c r="CZ6" s="423"/>
      <c r="DA6" s="423"/>
      <c r="DB6" s="423"/>
      <c r="DC6" s="423"/>
      <c r="DD6" s="423"/>
      <c r="DE6" s="423"/>
      <c r="DF6" s="293"/>
      <c r="DG6" s="293"/>
      <c r="DH6" s="293"/>
      <c r="DI6" s="293"/>
      <c r="DJ6" s="293"/>
      <c r="DK6" s="293"/>
      <c r="DL6" s="293"/>
      <c r="DM6" s="293"/>
      <c r="DN6" s="293"/>
      <c r="DO6" s="293"/>
      <c r="DP6" s="293"/>
      <c r="DQ6" s="293"/>
      <c r="DR6" s="293"/>
      <c r="DS6" s="293"/>
      <c r="DT6" s="293"/>
      <c r="DU6" s="293"/>
      <c r="DV6" s="293"/>
      <c r="DW6" s="293"/>
    </row>
    <row r="7" spans="1:143" s="292" customFormat="1" ht="13.5" x14ac:dyDescent="0.15">
      <c r="A7" s="423"/>
      <c r="B7" s="423"/>
      <c r="C7" s="423"/>
      <c r="D7" s="423"/>
      <c r="E7" s="423"/>
      <c r="F7" s="423"/>
      <c r="G7" s="423"/>
      <c r="H7" s="423"/>
      <c r="I7" s="423"/>
      <c r="J7" s="423"/>
      <c r="K7" s="423"/>
      <c r="L7" s="423"/>
      <c r="M7" s="423"/>
      <c r="N7" s="423"/>
      <c r="O7" s="423"/>
      <c r="P7" s="423"/>
      <c r="Q7" s="423"/>
      <c r="R7" s="423"/>
      <c r="S7" s="423"/>
      <c r="T7" s="423"/>
      <c r="U7" s="423"/>
      <c r="V7" s="423"/>
      <c r="W7" s="423"/>
      <c r="X7" s="423"/>
      <c r="Y7" s="423"/>
      <c r="Z7" s="423"/>
      <c r="AA7" s="423"/>
      <c r="AB7" s="423"/>
      <c r="AC7" s="423"/>
      <c r="AD7" s="423"/>
      <c r="AE7" s="423"/>
      <c r="AF7" s="423"/>
      <c r="AG7" s="423"/>
      <c r="AH7" s="423"/>
      <c r="AI7" s="423"/>
      <c r="AJ7" s="423"/>
      <c r="AK7" s="423"/>
      <c r="AL7" s="423"/>
      <c r="AM7" s="423"/>
      <c r="AN7" s="423"/>
      <c r="AO7" s="423"/>
      <c r="AP7" s="423"/>
      <c r="AQ7" s="423"/>
      <c r="AR7" s="423"/>
      <c r="AS7" s="423"/>
      <c r="AT7" s="423"/>
      <c r="AU7" s="423"/>
      <c r="AV7" s="423"/>
      <c r="AW7" s="423"/>
      <c r="AX7" s="423"/>
      <c r="AY7" s="423"/>
      <c r="AZ7" s="423"/>
      <c r="BA7" s="423"/>
      <c r="BB7" s="423"/>
      <c r="BC7" s="423"/>
      <c r="BD7" s="423"/>
      <c r="BE7" s="423"/>
      <c r="BF7" s="423"/>
      <c r="BG7" s="423"/>
      <c r="BH7" s="423"/>
      <c r="BI7" s="423"/>
      <c r="BJ7" s="423"/>
      <c r="BK7" s="423"/>
      <c r="BL7" s="423"/>
      <c r="BM7" s="423"/>
      <c r="BN7" s="423"/>
      <c r="BO7" s="423"/>
      <c r="BP7" s="423"/>
      <c r="BQ7" s="423"/>
      <c r="BR7" s="423"/>
      <c r="BS7" s="423"/>
      <c r="BT7" s="423"/>
      <c r="BU7" s="423"/>
      <c r="BV7" s="423"/>
      <c r="BW7" s="423"/>
      <c r="BX7" s="423"/>
      <c r="BY7" s="423"/>
      <c r="BZ7" s="423"/>
      <c r="CA7" s="423"/>
      <c r="CB7" s="423"/>
      <c r="CC7" s="423"/>
      <c r="CD7" s="423"/>
      <c r="CE7" s="423"/>
      <c r="CF7" s="423"/>
      <c r="CG7" s="423"/>
      <c r="CH7" s="423"/>
      <c r="CI7" s="423"/>
      <c r="CJ7" s="423"/>
      <c r="CK7" s="423"/>
      <c r="CL7" s="423"/>
      <c r="CM7" s="423"/>
      <c r="CN7" s="423"/>
      <c r="CO7" s="423"/>
      <c r="CP7" s="423"/>
      <c r="CQ7" s="423"/>
      <c r="CR7" s="423"/>
      <c r="CS7" s="423"/>
      <c r="CT7" s="423"/>
      <c r="CU7" s="423"/>
      <c r="CV7" s="423"/>
      <c r="CW7" s="423"/>
      <c r="CX7" s="423"/>
      <c r="CY7" s="423"/>
      <c r="CZ7" s="423"/>
      <c r="DA7" s="423"/>
      <c r="DB7" s="423"/>
      <c r="DC7" s="423"/>
      <c r="DD7" s="423"/>
      <c r="DE7" s="423"/>
      <c r="DF7" s="293"/>
      <c r="DG7" s="293"/>
      <c r="DH7" s="293"/>
      <c r="DI7" s="293"/>
      <c r="DJ7" s="293"/>
      <c r="DK7" s="293"/>
      <c r="DL7" s="293"/>
      <c r="DM7" s="293"/>
      <c r="DN7" s="293"/>
      <c r="DO7" s="293"/>
      <c r="DP7" s="293"/>
      <c r="DQ7" s="293"/>
      <c r="DR7" s="293"/>
      <c r="DS7" s="293"/>
      <c r="DT7" s="293"/>
      <c r="DU7" s="293"/>
      <c r="DV7" s="293"/>
      <c r="DW7" s="293"/>
    </row>
    <row r="8" spans="1:143" s="292" customFormat="1" ht="13.5" x14ac:dyDescent="0.15">
      <c r="A8" s="423"/>
      <c r="B8" s="423"/>
      <c r="C8" s="423"/>
      <c r="D8" s="423"/>
      <c r="E8" s="423"/>
      <c r="F8" s="423"/>
      <c r="G8" s="423"/>
      <c r="H8" s="423"/>
      <c r="I8" s="423"/>
      <c r="J8" s="423"/>
      <c r="K8" s="423"/>
      <c r="L8" s="423"/>
      <c r="M8" s="423"/>
      <c r="N8" s="423"/>
      <c r="O8" s="423"/>
      <c r="P8" s="423"/>
      <c r="Q8" s="423"/>
      <c r="R8" s="423"/>
      <c r="S8" s="423"/>
      <c r="T8" s="423"/>
      <c r="U8" s="423"/>
      <c r="V8" s="423"/>
      <c r="W8" s="423"/>
      <c r="X8" s="423"/>
      <c r="Y8" s="423"/>
      <c r="Z8" s="423"/>
      <c r="AA8" s="423"/>
      <c r="AB8" s="423"/>
      <c r="AC8" s="423"/>
      <c r="AD8" s="423"/>
      <c r="AE8" s="423"/>
      <c r="AF8" s="423"/>
      <c r="AG8" s="423"/>
      <c r="AH8" s="423"/>
      <c r="AI8" s="423"/>
      <c r="AJ8" s="423"/>
      <c r="AK8" s="423"/>
      <c r="AL8" s="423"/>
      <c r="AM8" s="423"/>
      <c r="AN8" s="423"/>
      <c r="AO8" s="423"/>
      <c r="AP8" s="423"/>
      <c r="AQ8" s="423"/>
      <c r="AR8" s="423"/>
      <c r="AS8" s="423"/>
      <c r="AT8" s="423"/>
      <c r="AU8" s="423"/>
      <c r="AV8" s="423"/>
      <c r="AW8" s="423"/>
      <c r="AX8" s="423"/>
      <c r="AY8" s="423"/>
      <c r="AZ8" s="423"/>
      <c r="BA8" s="423"/>
      <c r="BB8" s="423"/>
      <c r="BC8" s="423"/>
      <c r="BD8" s="423"/>
      <c r="BE8" s="423"/>
      <c r="BF8" s="423"/>
      <c r="BG8" s="423"/>
      <c r="BH8" s="423"/>
      <c r="BI8" s="423"/>
      <c r="BJ8" s="423"/>
      <c r="BK8" s="423"/>
      <c r="BL8" s="423"/>
      <c r="BM8" s="423"/>
      <c r="BN8" s="423"/>
      <c r="BO8" s="423"/>
      <c r="BP8" s="423"/>
      <c r="BQ8" s="423"/>
      <c r="BR8" s="423"/>
      <c r="BS8" s="423"/>
      <c r="BT8" s="423"/>
      <c r="BU8" s="423"/>
      <c r="BV8" s="423"/>
      <c r="BW8" s="423"/>
      <c r="BX8" s="423"/>
      <c r="BY8" s="423"/>
      <c r="BZ8" s="423"/>
      <c r="CA8" s="423"/>
      <c r="CB8" s="423"/>
      <c r="CC8" s="423"/>
      <c r="CD8" s="423"/>
      <c r="CE8" s="423"/>
      <c r="CF8" s="423"/>
      <c r="CG8" s="423"/>
      <c r="CH8" s="423"/>
      <c r="CI8" s="423"/>
      <c r="CJ8" s="423"/>
      <c r="CK8" s="423"/>
      <c r="CL8" s="423"/>
      <c r="CM8" s="423"/>
      <c r="CN8" s="423"/>
      <c r="CO8" s="423"/>
      <c r="CP8" s="423"/>
      <c r="CQ8" s="423"/>
      <c r="CR8" s="423"/>
      <c r="CS8" s="423"/>
      <c r="CT8" s="423"/>
      <c r="CU8" s="423"/>
      <c r="CV8" s="423"/>
      <c r="CW8" s="423"/>
      <c r="CX8" s="423"/>
      <c r="CY8" s="423"/>
      <c r="CZ8" s="423"/>
      <c r="DA8" s="423"/>
      <c r="DB8" s="423"/>
      <c r="DC8" s="423"/>
      <c r="DD8" s="423"/>
      <c r="DE8" s="423"/>
      <c r="DF8" s="293"/>
      <c r="DG8" s="293"/>
      <c r="DH8" s="293"/>
      <c r="DI8" s="293"/>
      <c r="DJ8" s="293"/>
      <c r="DK8" s="293"/>
      <c r="DL8" s="293"/>
      <c r="DM8" s="293"/>
      <c r="DN8" s="293"/>
      <c r="DO8" s="293"/>
      <c r="DP8" s="293"/>
      <c r="DQ8" s="293"/>
      <c r="DR8" s="293"/>
      <c r="DS8" s="293"/>
      <c r="DT8" s="293"/>
      <c r="DU8" s="293"/>
      <c r="DV8" s="293"/>
      <c r="DW8" s="293"/>
    </row>
    <row r="9" spans="1:143" s="292" customFormat="1" ht="13.5" x14ac:dyDescent="0.15">
      <c r="A9" s="423"/>
      <c r="B9" s="423"/>
      <c r="C9" s="423"/>
      <c r="D9" s="423"/>
      <c r="E9" s="423"/>
      <c r="F9" s="423"/>
      <c r="G9" s="423"/>
      <c r="H9" s="423"/>
      <c r="I9" s="423"/>
      <c r="J9" s="423"/>
      <c r="K9" s="423"/>
      <c r="L9" s="423"/>
      <c r="M9" s="423"/>
      <c r="N9" s="423"/>
      <c r="O9" s="423"/>
      <c r="P9" s="423"/>
      <c r="Q9" s="423"/>
      <c r="R9" s="423"/>
      <c r="S9" s="423"/>
      <c r="T9" s="423"/>
      <c r="U9" s="423"/>
      <c r="V9" s="423"/>
      <c r="W9" s="423"/>
      <c r="X9" s="423"/>
      <c r="Y9" s="423"/>
      <c r="Z9" s="423"/>
      <c r="AA9" s="423"/>
      <c r="AB9" s="423"/>
      <c r="AC9" s="423"/>
      <c r="AD9" s="423"/>
      <c r="AE9" s="423"/>
      <c r="AF9" s="423"/>
      <c r="AG9" s="423"/>
      <c r="AH9" s="423"/>
      <c r="AI9" s="423"/>
      <c r="AJ9" s="423"/>
      <c r="AK9" s="423"/>
      <c r="AL9" s="423"/>
      <c r="AM9" s="423"/>
      <c r="AN9" s="423"/>
      <c r="AO9" s="423"/>
      <c r="AP9" s="423"/>
      <c r="AQ9" s="423"/>
      <c r="AR9" s="423"/>
      <c r="AS9" s="423"/>
      <c r="AT9" s="423"/>
      <c r="AU9" s="423"/>
      <c r="AV9" s="423"/>
      <c r="AW9" s="423"/>
      <c r="AX9" s="423"/>
      <c r="AY9" s="423"/>
      <c r="AZ9" s="423"/>
      <c r="BA9" s="423"/>
      <c r="BB9" s="423"/>
      <c r="BC9" s="423"/>
      <c r="BD9" s="423"/>
      <c r="BE9" s="423"/>
      <c r="BF9" s="423"/>
      <c r="BG9" s="423"/>
      <c r="BH9" s="423"/>
      <c r="BI9" s="423"/>
      <c r="BJ9" s="423"/>
      <c r="BK9" s="423"/>
      <c r="BL9" s="423"/>
      <c r="BM9" s="423"/>
      <c r="BN9" s="423"/>
      <c r="BO9" s="423"/>
      <c r="BP9" s="423"/>
      <c r="BQ9" s="423"/>
      <c r="BR9" s="423"/>
      <c r="BS9" s="423"/>
      <c r="BT9" s="423"/>
      <c r="BU9" s="423"/>
      <c r="BV9" s="423"/>
      <c r="BW9" s="423"/>
      <c r="BX9" s="423"/>
      <c r="BY9" s="423"/>
      <c r="BZ9" s="423"/>
      <c r="CA9" s="423"/>
      <c r="CB9" s="423"/>
      <c r="CC9" s="423"/>
      <c r="CD9" s="423"/>
      <c r="CE9" s="423"/>
      <c r="CF9" s="423"/>
      <c r="CG9" s="423"/>
      <c r="CH9" s="423"/>
      <c r="CI9" s="423"/>
      <c r="CJ9" s="423"/>
      <c r="CK9" s="423"/>
      <c r="CL9" s="423"/>
      <c r="CM9" s="423"/>
      <c r="CN9" s="423"/>
      <c r="CO9" s="423"/>
      <c r="CP9" s="423"/>
      <c r="CQ9" s="423"/>
      <c r="CR9" s="423"/>
      <c r="CS9" s="423"/>
      <c r="CT9" s="423"/>
      <c r="CU9" s="423"/>
      <c r="CV9" s="423"/>
      <c r="CW9" s="423"/>
      <c r="CX9" s="423"/>
      <c r="CY9" s="423"/>
      <c r="CZ9" s="423"/>
      <c r="DA9" s="423"/>
      <c r="DB9" s="423"/>
      <c r="DC9" s="423"/>
      <c r="DD9" s="423"/>
      <c r="DE9" s="423"/>
      <c r="DF9" s="293"/>
      <c r="DG9" s="293"/>
      <c r="DH9" s="293"/>
      <c r="DI9" s="293"/>
      <c r="DJ9" s="293"/>
      <c r="DK9" s="293"/>
      <c r="DL9" s="293"/>
      <c r="DM9" s="293"/>
      <c r="DN9" s="293"/>
      <c r="DO9" s="293"/>
      <c r="DP9" s="293"/>
      <c r="DQ9" s="293"/>
      <c r="DR9" s="293"/>
      <c r="DS9" s="293"/>
      <c r="DT9" s="293"/>
      <c r="DU9" s="293"/>
      <c r="DV9" s="293"/>
      <c r="DW9" s="293"/>
    </row>
    <row r="10" spans="1:143" s="292" customFormat="1" ht="13.5" x14ac:dyDescent="0.15">
      <c r="A10" s="423"/>
      <c r="B10" s="423"/>
      <c r="C10" s="423"/>
      <c r="D10" s="423"/>
      <c r="E10" s="423"/>
      <c r="F10" s="423"/>
      <c r="G10" s="423"/>
      <c r="H10" s="423"/>
      <c r="I10" s="423"/>
      <c r="J10" s="423"/>
      <c r="K10" s="423"/>
      <c r="L10" s="423"/>
      <c r="M10" s="423"/>
      <c r="N10" s="423"/>
      <c r="O10" s="423"/>
      <c r="P10" s="423"/>
      <c r="Q10" s="423"/>
      <c r="R10" s="423"/>
      <c r="S10" s="423"/>
      <c r="T10" s="423"/>
      <c r="U10" s="423"/>
      <c r="V10" s="423"/>
      <c r="W10" s="423"/>
      <c r="X10" s="423"/>
      <c r="Y10" s="423"/>
      <c r="Z10" s="423"/>
      <c r="AA10" s="423"/>
      <c r="AB10" s="423"/>
      <c r="AC10" s="423"/>
      <c r="AD10" s="423"/>
      <c r="AE10" s="423"/>
      <c r="AF10" s="423"/>
      <c r="AG10" s="423"/>
      <c r="AH10" s="423"/>
      <c r="AI10" s="423"/>
      <c r="AJ10" s="423"/>
      <c r="AK10" s="423"/>
      <c r="AL10" s="423"/>
      <c r="AM10" s="423"/>
      <c r="AN10" s="423"/>
      <c r="AO10" s="423"/>
      <c r="AP10" s="423"/>
      <c r="AQ10" s="423"/>
      <c r="AR10" s="423"/>
      <c r="AS10" s="423"/>
      <c r="AT10" s="423"/>
      <c r="AU10" s="423"/>
      <c r="AV10" s="423"/>
      <c r="AW10" s="423"/>
      <c r="AX10" s="423"/>
      <c r="AY10" s="423"/>
      <c r="AZ10" s="423"/>
      <c r="BA10" s="423"/>
      <c r="BB10" s="423"/>
      <c r="BC10" s="423"/>
      <c r="BD10" s="423"/>
      <c r="BE10" s="423"/>
      <c r="BF10" s="423"/>
      <c r="BG10" s="423"/>
      <c r="BH10" s="423"/>
      <c r="BI10" s="423"/>
      <c r="BJ10" s="423"/>
      <c r="BK10" s="423"/>
      <c r="BL10" s="423"/>
      <c r="BM10" s="423"/>
      <c r="BN10" s="423"/>
      <c r="BO10" s="423"/>
      <c r="BP10" s="423"/>
      <c r="BQ10" s="423"/>
      <c r="BR10" s="423"/>
      <c r="BS10" s="423"/>
      <c r="BT10" s="423"/>
      <c r="BU10" s="423"/>
      <c r="BV10" s="423"/>
      <c r="BW10" s="423"/>
      <c r="BX10" s="423"/>
      <c r="BY10" s="423"/>
      <c r="BZ10" s="423"/>
      <c r="CA10" s="423"/>
      <c r="CB10" s="423"/>
      <c r="CC10" s="423"/>
      <c r="CD10" s="423"/>
      <c r="CE10" s="423"/>
      <c r="CF10" s="423"/>
      <c r="CG10" s="423"/>
      <c r="CH10" s="423"/>
      <c r="CI10" s="423"/>
      <c r="CJ10" s="423"/>
      <c r="CK10" s="423"/>
      <c r="CL10" s="423"/>
      <c r="CM10" s="423"/>
      <c r="CN10" s="423"/>
      <c r="CO10" s="423"/>
      <c r="CP10" s="423"/>
      <c r="CQ10" s="423"/>
      <c r="CR10" s="423"/>
      <c r="CS10" s="423"/>
      <c r="CT10" s="423"/>
      <c r="CU10" s="423"/>
      <c r="CV10" s="423"/>
      <c r="CW10" s="423"/>
      <c r="CX10" s="423"/>
      <c r="CY10" s="423"/>
      <c r="CZ10" s="423"/>
      <c r="DA10" s="423"/>
      <c r="DB10" s="423"/>
      <c r="DC10" s="423"/>
      <c r="DD10" s="423"/>
      <c r="DE10" s="423"/>
      <c r="DF10" s="293"/>
      <c r="DG10" s="293"/>
      <c r="DH10" s="293"/>
      <c r="DI10" s="293"/>
      <c r="DJ10" s="293"/>
      <c r="DK10" s="293"/>
      <c r="DL10" s="293"/>
      <c r="DM10" s="293"/>
      <c r="DN10" s="293"/>
      <c r="DO10" s="293"/>
      <c r="DP10" s="293"/>
      <c r="DQ10" s="293"/>
      <c r="DR10" s="293"/>
      <c r="DS10" s="293"/>
      <c r="DT10" s="293"/>
      <c r="DU10" s="293"/>
      <c r="DV10" s="293"/>
      <c r="DW10" s="293"/>
      <c r="EM10" s="292" t="s">
        <v>621</v>
      </c>
    </row>
    <row r="11" spans="1:143" s="292" customFormat="1" ht="13.5" x14ac:dyDescent="0.15">
      <c r="A11" s="423"/>
      <c r="B11" s="423"/>
      <c r="C11" s="423"/>
      <c r="D11" s="423"/>
      <c r="E11" s="423"/>
      <c r="F11" s="423"/>
      <c r="G11" s="423"/>
      <c r="H11" s="423"/>
      <c r="I11" s="423"/>
      <c r="J11" s="423"/>
      <c r="K11" s="423"/>
      <c r="L11" s="423"/>
      <c r="M11" s="423"/>
      <c r="N11" s="423"/>
      <c r="O11" s="423"/>
      <c r="P11" s="423"/>
      <c r="Q11" s="423"/>
      <c r="R11" s="423"/>
      <c r="S11" s="423"/>
      <c r="T11" s="423"/>
      <c r="U11" s="423"/>
      <c r="V11" s="423"/>
      <c r="W11" s="423"/>
      <c r="X11" s="423"/>
      <c r="Y11" s="423"/>
      <c r="Z11" s="423"/>
      <c r="AA11" s="423"/>
      <c r="AB11" s="423"/>
      <c r="AC11" s="423"/>
      <c r="AD11" s="423"/>
      <c r="AE11" s="423"/>
      <c r="AF11" s="423"/>
      <c r="AG11" s="423"/>
      <c r="AH11" s="423"/>
      <c r="AI11" s="423"/>
      <c r="AJ11" s="423"/>
      <c r="AK11" s="423"/>
      <c r="AL11" s="423"/>
      <c r="AM11" s="423"/>
      <c r="AN11" s="423"/>
      <c r="AO11" s="423"/>
      <c r="AP11" s="423"/>
      <c r="AQ11" s="423"/>
      <c r="AR11" s="423"/>
      <c r="AS11" s="423"/>
      <c r="AT11" s="423"/>
      <c r="AU11" s="423"/>
      <c r="AV11" s="423"/>
      <c r="AW11" s="423"/>
      <c r="AX11" s="423"/>
      <c r="AY11" s="423"/>
      <c r="AZ11" s="423"/>
      <c r="BA11" s="423"/>
      <c r="BB11" s="423"/>
      <c r="BC11" s="423"/>
      <c r="BD11" s="423"/>
      <c r="BE11" s="423"/>
      <c r="BF11" s="423"/>
      <c r="BG11" s="423"/>
      <c r="BH11" s="423"/>
      <c r="BI11" s="423"/>
      <c r="BJ11" s="423"/>
      <c r="BK11" s="423"/>
      <c r="BL11" s="423"/>
      <c r="BM11" s="423"/>
      <c r="BN11" s="423"/>
      <c r="BO11" s="423"/>
      <c r="BP11" s="423"/>
      <c r="BQ11" s="423"/>
      <c r="BR11" s="423"/>
      <c r="BS11" s="423"/>
      <c r="BT11" s="423"/>
      <c r="BU11" s="423"/>
      <c r="BV11" s="423"/>
      <c r="BW11" s="423"/>
      <c r="BX11" s="423"/>
      <c r="BY11" s="423"/>
      <c r="BZ11" s="423"/>
      <c r="CA11" s="423"/>
      <c r="CB11" s="423"/>
      <c r="CC11" s="423"/>
      <c r="CD11" s="423"/>
      <c r="CE11" s="423"/>
      <c r="CF11" s="423"/>
      <c r="CG11" s="423"/>
      <c r="CH11" s="423"/>
      <c r="CI11" s="423"/>
      <c r="CJ11" s="423"/>
      <c r="CK11" s="423"/>
      <c r="CL11" s="423"/>
      <c r="CM11" s="423"/>
      <c r="CN11" s="423"/>
      <c r="CO11" s="423"/>
      <c r="CP11" s="423"/>
      <c r="CQ11" s="423"/>
      <c r="CR11" s="423"/>
      <c r="CS11" s="423"/>
      <c r="CT11" s="423"/>
      <c r="CU11" s="423"/>
      <c r="CV11" s="423"/>
      <c r="CW11" s="423"/>
      <c r="CX11" s="423"/>
      <c r="CY11" s="423"/>
      <c r="CZ11" s="423"/>
      <c r="DA11" s="423"/>
      <c r="DB11" s="423"/>
      <c r="DC11" s="423"/>
      <c r="DD11" s="423"/>
      <c r="DE11" s="423"/>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5" x14ac:dyDescent="0.15">
      <c r="A12" s="423"/>
      <c r="B12" s="423"/>
      <c r="C12" s="423"/>
      <c r="D12" s="423"/>
      <c r="E12" s="423"/>
      <c r="F12" s="423"/>
      <c r="G12" s="423"/>
      <c r="H12" s="423"/>
      <c r="I12" s="423"/>
      <c r="J12" s="423"/>
      <c r="K12" s="423"/>
      <c r="L12" s="423"/>
      <c r="M12" s="423"/>
      <c r="N12" s="423"/>
      <c r="O12" s="423"/>
      <c r="P12" s="423"/>
      <c r="Q12" s="423"/>
      <c r="R12" s="423"/>
      <c r="S12" s="423"/>
      <c r="T12" s="423"/>
      <c r="U12" s="423"/>
      <c r="V12" s="423"/>
      <c r="W12" s="423"/>
      <c r="X12" s="423"/>
      <c r="Y12" s="423"/>
      <c r="Z12" s="423"/>
      <c r="AA12" s="423"/>
      <c r="AB12" s="423"/>
      <c r="AC12" s="423"/>
      <c r="AD12" s="423"/>
      <c r="AE12" s="423"/>
      <c r="AF12" s="423"/>
      <c r="AG12" s="423"/>
      <c r="AH12" s="423"/>
      <c r="AI12" s="423"/>
      <c r="AJ12" s="423"/>
      <c r="AK12" s="423"/>
      <c r="AL12" s="423"/>
      <c r="AM12" s="423"/>
      <c r="AN12" s="423"/>
      <c r="AO12" s="423"/>
      <c r="AP12" s="423"/>
      <c r="AQ12" s="423"/>
      <c r="AR12" s="423"/>
      <c r="AS12" s="423"/>
      <c r="AT12" s="423"/>
      <c r="AU12" s="423"/>
      <c r="AV12" s="423"/>
      <c r="AW12" s="423"/>
      <c r="AX12" s="423"/>
      <c r="AY12" s="423"/>
      <c r="AZ12" s="423"/>
      <c r="BA12" s="423"/>
      <c r="BB12" s="423"/>
      <c r="BC12" s="423"/>
      <c r="BD12" s="423"/>
      <c r="BE12" s="423"/>
      <c r="BF12" s="423"/>
      <c r="BG12" s="423"/>
      <c r="BH12" s="423"/>
      <c r="BI12" s="423"/>
      <c r="BJ12" s="423"/>
      <c r="BK12" s="423"/>
      <c r="BL12" s="423"/>
      <c r="BM12" s="423"/>
      <c r="BN12" s="423"/>
      <c r="BO12" s="423"/>
      <c r="BP12" s="423"/>
      <c r="BQ12" s="423"/>
      <c r="BR12" s="423"/>
      <c r="BS12" s="423"/>
      <c r="BT12" s="423"/>
      <c r="BU12" s="423"/>
      <c r="BV12" s="423"/>
      <c r="BW12" s="423"/>
      <c r="BX12" s="423"/>
      <c r="BY12" s="423"/>
      <c r="BZ12" s="423"/>
      <c r="CA12" s="423"/>
      <c r="CB12" s="423"/>
      <c r="CC12" s="423"/>
      <c r="CD12" s="423"/>
      <c r="CE12" s="423"/>
      <c r="CF12" s="423"/>
      <c r="CG12" s="423"/>
      <c r="CH12" s="423"/>
      <c r="CI12" s="423"/>
      <c r="CJ12" s="423"/>
      <c r="CK12" s="423"/>
      <c r="CL12" s="423"/>
      <c r="CM12" s="423"/>
      <c r="CN12" s="423"/>
      <c r="CO12" s="423"/>
      <c r="CP12" s="423"/>
      <c r="CQ12" s="423"/>
      <c r="CR12" s="423"/>
      <c r="CS12" s="423"/>
      <c r="CT12" s="423"/>
      <c r="CU12" s="423"/>
      <c r="CV12" s="423"/>
      <c r="CW12" s="423"/>
      <c r="CX12" s="423"/>
      <c r="CY12" s="423"/>
      <c r="CZ12" s="423"/>
      <c r="DA12" s="423"/>
      <c r="DB12" s="423"/>
      <c r="DC12" s="423"/>
      <c r="DD12" s="423"/>
      <c r="DE12" s="423"/>
      <c r="DF12" s="293"/>
      <c r="DG12" s="293"/>
      <c r="DH12" s="293"/>
      <c r="DI12" s="293"/>
      <c r="DJ12" s="293"/>
      <c r="DK12" s="293"/>
      <c r="DL12" s="293"/>
      <c r="DM12" s="293"/>
      <c r="DN12" s="293"/>
      <c r="DO12" s="293"/>
      <c r="DP12" s="293"/>
      <c r="DQ12" s="293"/>
      <c r="DR12" s="293"/>
      <c r="DS12" s="293"/>
      <c r="DT12" s="293"/>
      <c r="DU12" s="293"/>
      <c r="DV12" s="293"/>
      <c r="DW12" s="293"/>
      <c r="EM12" s="292" t="s">
        <v>621</v>
      </c>
    </row>
    <row r="13" spans="1:143" s="292" customFormat="1" ht="13.5" x14ac:dyDescent="0.15">
      <c r="A13" s="423"/>
      <c r="B13" s="423"/>
      <c r="C13" s="423"/>
      <c r="D13" s="423"/>
      <c r="E13" s="423"/>
      <c r="F13" s="423"/>
      <c r="G13" s="423"/>
      <c r="H13" s="423"/>
      <c r="I13" s="423"/>
      <c r="J13" s="423"/>
      <c r="K13" s="423"/>
      <c r="L13" s="423"/>
      <c r="M13" s="423"/>
      <c r="N13" s="423"/>
      <c r="O13" s="423"/>
      <c r="P13" s="423"/>
      <c r="Q13" s="423"/>
      <c r="R13" s="423"/>
      <c r="S13" s="423"/>
      <c r="T13" s="423"/>
      <c r="U13" s="423"/>
      <c r="V13" s="423"/>
      <c r="W13" s="423"/>
      <c r="X13" s="423"/>
      <c r="Y13" s="423"/>
      <c r="Z13" s="423"/>
      <c r="AA13" s="423"/>
      <c r="AB13" s="423"/>
      <c r="AC13" s="423"/>
      <c r="AD13" s="423"/>
      <c r="AE13" s="423"/>
      <c r="AF13" s="423"/>
      <c r="AG13" s="423"/>
      <c r="AH13" s="423"/>
      <c r="AI13" s="423"/>
      <c r="AJ13" s="423"/>
      <c r="AK13" s="423"/>
      <c r="AL13" s="423"/>
      <c r="AM13" s="423"/>
      <c r="AN13" s="423"/>
      <c r="AO13" s="423"/>
      <c r="AP13" s="423"/>
      <c r="AQ13" s="423"/>
      <c r="AR13" s="423"/>
      <c r="AS13" s="423"/>
      <c r="AT13" s="423"/>
      <c r="AU13" s="423"/>
      <c r="AV13" s="423"/>
      <c r="AW13" s="423"/>
      <c r="AX13" s="423"/>
      <c r="AY13" s="423"/>
      <c r="AZ13" s="423"/>
      <c r="BA13" s="423"/>
      <c r="BB13" s="423"/>
      <c r="BC13" s="423"/>
      <c r="BD13" s="423"/>
      <c r="BE13" s="423"/>
      <c r="BF13" s="423"/>
      <c r="BG13" s="423"/>
      <c r="BH13" s="423"/>
      <c r="BI13" s="423"/>
      <c r="BJ13" s="423"/>
      <c r="BK13" s="423"/>
      <c r="BL13" s="423"/>
      <c r="BM13" s="423"/>
      <c r="BN13" s="423"/>
      <c r="BO13" s="423"/>
      <c r="BP13" s="423"/>
      <c r="BQ13" s="423"/>
      <c r="BR13" s="423"/>
      <c r="BS13" s="423"/>
      <c r="BT13" s="423"/>
      <c r="BU13" s="423"/>
      <c r="BV13" s="423"/>
      <c r="BW13" s="423"/>
      <c r="BX13" s="423"/>
      <c r="BY13" s="423"/>
      <c r="BZ13" s="423"/>
      <c r="CA13" s="423"/>
      <c r="CB13" s="423"/>
      <c r="CC13" s="423"/>
      <c r="CD13" s="423"/>
      <c r="CE13" s="423"/>
      <c r="CF13" s="423"/>
      <c r="CG13" s="423"/>
      <c r="CH13" s="423"/>
      <c r="CI13" s="423"/>
      <c r="CJ13" s="423"/>
      <c r="CK13" s="423"/>
      <c r="CL13" s="423"/>
      <c r="CM13" s="423"/>
      <c r="CN13" s="423"/>
      <c r="CO13" s="423"/>
      <c r="CP13" s="423"/>
      <c r="CQ13" s="423"/>
      <c r="CR13" s="423"/>
      <c r="CS13" s="423"/>
      <c r="CT13" s="423"/>
      <c r="CU13" s="423"/>
      <c r="CV13" s="423"/>
      <c r="CW13" s="423"/>
      <c r="CX13" s="423"/>
      <c r="CY13" s="423"/>
      <c r="CZ13" s="423"/>
      <c r="DA13" s="423"/>
      <c r="DB13" s="423"/>
      <c r="DC13" s="423"/>
      <c r="DD13" s="423"/>
      <c r="DE13" s="423"/>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5" x14ac:dyDescent="0.15">
      <c r="A14" s="423"/>
      <c r="B14" s="423"/>
      <c r="C14" s="423"/>
      <c r="D14" s="423"/>
      <c r="E14" s="423"/>
      <c r="F14" s="423"/>
      <c r="G14" s="423"/>
      <c r="H14" s="423"/>
      <c r="I14" s="423"/>
      <c r="J14" s="423"/>
      <c r="K14" s="423"/>
      <c r="L14" s="423"/>
      <c r="M14" s="423"/>
      <c r="N14" s="423"/>
      <c r="O14" s="423"/>
      <c r="P14" s="423"/>
      <c r="Q14" s="423"/>
      <c r="R14" s="423"/>
      <c r="S14" s="423"/>
      <c r="T14" s="423"/>
      <c r="U14" s="423"/>
      <c r="V14" s="423"/>
      <c r="W14" s="423"/>
      <c r="X14" s="423"/>
      <c r="Y14" s="423"/>
      <c r="Z14" s="423"/>
      <c r="AA14" s="423"/>
      <c r="AB14" s="423"/>
      <c r="AC14" s="423"/>
      <c r="AD14" s="423"/>
      <c r="AE14" s="423"/>
      <c r="AF14" s="423"/>
      <c r="AG14" s="423"/>
      <c r="AH14" s="423"/>
      <c r="AI14" s="423"/>
      <c r="AJ14" s="423"/>
      <c r="AK14" s="423"/>
      <c r="AL14" s="423"/>
      <c r="AM14" s="423"/>
      <c r="AN14" s="423"/>
      <c r="AO14" s="423"/>
      <c r="AP14" s="423"/>
      <c r="AQ14" s="423"/>
      <c r="AR14" s="423"/>
      <c r="AS14" s="423"/>
      <c r="AT14" s="423"/>
      <c r="AU14" s="423"/>
      <c r="AV14" s="423"/>
      <c r="AW14" s="423"/>
      <c r="AX14" s="423"/>
      <c r="AY14" s="423"/>
      <c r="AZ14" s="423"/>
      <c r="BA14" s="423"/>
      <c r="BB14" s="423"/>
      <c r="BC14" s="423"/>
      <c r="BD14" s="423"/>
      <c r="BE14" s="423"/>
      <c r="BF14" s="423"/>
      <c r="BG14" s="423"/>
      <c r="BH14" s="423"/>
      <c r="BI14" s="423"/>
      <c r="BJ14" s="423"/>
      <c r="BK14" s="423"/>
      <c r="BL14" s="423"/>
      <c r="BM14" s="423"/>
      <c r="BN14" s="423"/>
      <c r="BO14" s="423"/>
      <c r="BP14" s="423"/>
      <c r="BQ14" s="423"/>
      <c r="BR14" s="423"/>
      <c r="BS14" s="423"/>
      <c r="BT14" s="423"/>
      <c r="BU14" s="423"/>
      <c r="BV14" s="423"/>
      <c r="BW14" s="423"/>
      <c r="BX14" s="423"/>
      <c r="BY14" s="423"/>
      <c r="BZ14" s="423"/>
      <c r="CA14" s="423"/>
      <c r="CB14" s="423"/>
      <c r="CC14" s="423"/>
      <c r="CD14" s="423"/>
      <c r="CE14" s="423"/>
      <c r="CF14" s="423"/>
      <c r="CG14" s="423"/>
      <c r="CH14" s="423"/>
      <c r="CI14" s="423"/>
      <c r="CJ14" s="423"/>
      <c r="CK14" s="423"/>
      <c r="CL14" s="423"/>
      <c r="CM14" s="423"/>
      <c r="CN14" s="423"/>
      <c r="CO14" s="423"/>
      <c r="CP14" s="423"/>
      <c r="CQ14" s="423"/>
      <c r="CR14" s="423"/>
      <c r="CS14" s="423"/>
      <c r="CT14" s="423"/>
      <c r="CU14" s="423"/>
      <c r="CV14" s="423"/>
      <c r="CW14" s="423"/>
      <c r="CX14" s="423"/>
      <c r="CY14" s="423"/>
      <c r="CZ14" s="423"/>
      <c r="DA14" s="423"/>
      <c r="DB14" s="423"/>
      <c r="DC14" s="423"/>
      <c r="DD14" s="423"/>
      <c r="DE14" s="423"/>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5" x14ac:dyDescent="0.15">
      <c r="A15" s="388"/>
      <c r="B15" s="423"/>
      <c r="C15" s="423"/>
      <c r="D15" s="423"/>
      <c r="E15" s="423"/>
      <c r="F15" s="423"/>
      <c r="G15" s="423"/>
      <c r="H15" s="423"/>
      <c r="I15" s="423"/>
      <c r="J15" s="423"/>
      <c r="K15" s="423"/>
      <c r="L15" s="423"/>
      <c r="M15" s="423"/>
      <c r="N15" s="423"/>
      <c r="O15" s="423"/>
      <c r="P15" s="423"/>
      <c r="Q15" s="423"/>
      <c r="R15" s="423"/>
      <c r="S15" s="423"/>
      <c r="T15" s="423"/>
      <c r="U15" s="423"/>
      <c r="V15" s="423"/>
      <c r="W15" s="423"/>
      <c r="X15" s="423"/>
      <c r="Y15" s="423"/>
      <c r="Z15" s="423"/>
      <c r="AA15" s="423"/>
      <c r="AB15" s="423"/>
      <c r="AC15" s="423"/>
      <c r="AD15" s="423"/>
      <c r="AE15" s="423"/>
      <c r="AF15" s="423"/>
      <c r="AG15" s="423"/>
      <c r="AH15" s="423"/>
      <c r="AI15" s="423"/>
      <c r="AJ15" s="423"/>
      <c r="AK15" s="423"/>
      <c r="AL15" s="423"/>
      <c r="AM15" s="423"/>
      <c r="AN15" s="423"/>
      <c r="AO15" s="423"/>
      <c r="AP15" s="423"/>
      <c r="AQ15" s="423"/>
      <c r="AR15" s="423"/>
      <c r="AS15" s="423"/>
      <c r="AT15" s="423"/>
      <c r="AU15" s="423"/>
      <c r="AV15" s="423"/>
      <c r="AW15" s="423"/>
      <c r="AX15" s="423"/>
      <c r="AY15" s="423"/>
      <c r="AZ15" s="423"/>
      <c r="BA15" s="423"/>
      <c r="BB15" s="423"/>
      <c r="BC15" s="423"/>
      <c r="BD15" s="423"/>
      <c r="BE15" s="423"/>
      <c r="BF15" s="423"/>
      <c r="BG15" s="423"/>
      <c r="BH15" s="423"/>
      <c r="BI15" s="423"/>
      <c r="BJ15" s="423"/>
      <c r="BK15" s="423"/>
      <c r="BL15" s="423"/>
      <c r="BM15" s="423"/>
      <c r="BN15" s="423"/>
      <c r="BO15" s="423"/>
      <c r="BP15" s="423"/>
      <c r="BQ15" s="423"/>
      <c r="BR15" s="423"/>
      <c r="BS15" s="423"/>
      <c r="BT15" s="423"/>
      <c r="BU15" s="423"/>
      <c r="BV15" s="423"/>
      <c r="BW15" s="423"/>
      <c r="BX15" s="423"/>
      <c r="BY15" s="423"/>
      <c r="BZ15" s="423"/>
      <c r="CA15" s="423"/>
      <c r="CB15" s="423"/>
      <c r="CC15" s="423"/>
      <c r="CD15" s="423"/>
      <c r="CE15" s="423"/>
      <c r="CF15" s="423"/>
      <c r="CG15" s="423"/>
      <c r="CH15" s="423"/>
      <c r="CI15" s="423"/>
      <c r="CJ15" s="423"/>
      <c r="CK15" s="423"/>
      <c r="CL15" s="423"/>
      <c r="CM15" s="423"/>
      <c r="CN15" s="423"/>
      <c r="CO15" s="423"/>
      <c r="CP15" s="423"/>
      <c r="CQ15" s="423"/>
      <c r="CR15" s="423"/>
      <c r="CS15" s="423"/>
      <c r="CT15" s="423"/>
      <c r="CU15" s="423"/>
      <c r="CV15" s="423"/>
      <c r="CW15" s="423"/>
      <c r="CX15" s="423"/>
      <c r="CY15" s="423"/>
      <c r="CZ15" s="423"/>
      <c r="DA15" s="423"/>
      <c r="DB15" s="423"/>
      <c r="DC15" s="423"/>
      <c r="DD15" s="423"/>
      <c r="DE15" s="423"/>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5" x14ac:dyDescent="0.15">
      <c r="A16" s="388"/>
      <c r="B16" s="423"/>
      <c r="C16" s="423"/>
      <c r="D16" s="423"/>
      <c r="E16" s="423"/>
      <c r="F16" s="423"/>
      <c r="G16" s="423"/>
      <c r="H16" s="423"/>
      <c r="I16" s="423"/>
      <c r="J16" s="423"/>
      <c r="K16" s="423"/>
      <c r="L16" s="423"/>
      <c r="M16" s="423"/>
      <c r="N16" s="423"/>
      <c r="O16" s="423"/>
      <c r="P16" s="423"/>
      <c r="Q16" s="423"/>
      <c r="R16" s="423"/>
      <c r="S16" s="423"/>
      <c r="T16" s="423"/>
      <c r="U16" s="423"/>
      <c r="V16" s="423"/>
      <c r="W16" s="423"/>
      <c r="X16" s="423"/>
      <c r="Y16" s="423"/>
      <c r="Z16" s="423"/>
      <c r="AA16" s="423"/>
      <c r="AB16" s="423"/>
      <c r="AC16" s="423"/>
      <c r="AD16" s="423"/>
      <c r="AE16" s="423"/>
      <c r="AF16" s="423"/>
      <c r="AG16" s="423"/>
      <c r="AH16" s="423"/>
      <c r="AI16" s="423"/>
      <c r="AJ16" s="423"/>
      <c r="AK16" s="423"/>
      <c r="AL16" s="423"/>
      <c r="AM16" s="423"/>
      <c r="AN16" s="423"/>
      <c r="AO16" s="423"/>
      <c r="AP16" s="423"/>
      <c r="AQ16" s="423"/>
      <c r="AR16" s="423"/>
      <c r="AS16" s="423"/>
      <c r="AT16" s="423"/>
      <c r="AU16" s="423"/>
      <c r="AV16" s="423"/>
      <c r="AW16" s="423"/>
      <c r="AX16" s="423"/>
      <c r="AY16" s="423"/>
      <c r="AZ16" s="423"/>
      <c r="BA16" s="423"/>
      <c r="BB16" s="423"/>
      <c r="BC16" s="423"/>
      <c r="BD16" s="423"/>
      <c r="BE16" s="423"/>
      <c r="BF16" s="423"/>
      <c r="BG16" s="423"/>
      <c r="BH16" s="423"/>
      <c r="BI16" s="423"/>
      <c r="BJ16" s="423"/>
      <c r="BK16" s="423"/>
      <c r="BL16" s="423"/>
      <c r="BM16" s="423"/>
      <c r="BN16" s="423"/>
      <c r="BO16" s="423"/>
      <c r="BP16" s="423"/>
      <c r="BQ16" s="423"/>
      <c r="BR16" s="423"/>
      <c r="BS16" s="423"/>
      <c r="BT16" s="423"/>
      <c r="BU16" s="423"/>
      <c r="BV16" s="423"/>
      <c r="BW16" s="423"/>
      <c r="BX16" s="423"/>
      <c r="BY16" s="423"/>
      <c r="BZ16" s="423"/>
      <c r="CA16" s="423"/>
      <c r="CB16" s="423"/>
      <c r="CC16" s="423"/>
      <c r="CD16" s="423"/>
      <c r="CE16" s="423"/>
      <c r="CF16" s="423"/>
      <c r="CG16" s="423"/>
      <c r="CH16" s="423"/>
      <c r="CI16" s="423"/>
      <c r="CJ16" s="423"/>
      <c r="CK16" s="423"/>
      <c r="CL16" s="423"/>
      <c r="CM16" s="423"/>
      <c r="CN16" s="423"/>
      <c r="CO16" s="423"/>
      <c r="CP16" s="423"/>
      <c r="CQ16" s="423"/>
      <c r="CR16" s="423"/>
      <c r="CS16" s="423"/>
      <c r="CT16" s="423"/>
      <c r="CU16" s="423"/>
      <c r="CV16" s="423"/>
      <c r="CW16" s="423"/>
      <c r="CX16" s="423"/>
      <c r="CY16" s="423"/>
      <c r="CZ16" s="423"/>
      <c r="DA16" s="423"/>
      <c r="DB16" s="423"/>
      <c r="DC16" s="423"/>
      <c r="DD16" s="423"/>
      <c r="DE16" s="423"/>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5" x14ac:dyDescent="0.15">
      <c r="A17" s="388"/>
      <c r="B17" s="423"/>
      <c r="C17" s="423"/>
      <c r="D17" s="423"/>
      <c r="E17" s="423"/>
      <c r="F17" s="423"/>
      <c r="G17" s="423"/>
      <c r="H17" s="423"/>
      <c r="I17" s="423"/>
      <c r="J17" s="423"/>
      <c r="K17" s="423"/>
      <c r="L17" s="423"/>
      <c r="M17" s="423"/>
      <c r="N17" s="423"/>
      <c r="O17" s="423"/>
      <c r="P17" s="423"/>
      <c r="Q17" s="423"/>
      <c r="R17" s="423"/>
      <c r="S17" s="423"/>
      <c r="T17" s="423"/>
      <c r="U17" s="423"/>
      <c r="V17" s="423"/>
      <c r="W17" s="423"/>
      <c r="X17" s="423"/>
      <c r="Y17" s="423"/>
      <c r="Z17" s="423"/>
      <c r="AA17" s="423"/>
      <c r="AB17" s="423"/>
      <c r="AC17" s="423"/>
      <c r="AD17" s="423"/>
      <c r="AE17" s="423"/>
      <c r="AF17" s="423"/>
      <c r="AG17" s="423"/>
      <c r="AH17" s="423"/>
      <c r="AI17" s="423"/>
      <c r="AJ17" s="423"/>
      <c r="AK17" s="423"/>
      <c r="AL17" s="423"/>
      <c r="AM17" s="423"/>
      <c r="AN17" s="423"/>
      <c r="AO17" s="423"/>
      <c r="AP17" s="423"/>
      <c r="AQ17" s="423"/>
      <c r="AR17" s="423"/>
      <c r="AS17" s="423"/>
      <c r="AT17" s="423"/>
      <c r="AU17" s="423"/>
      <c r="AV17" s="423"/>
      <c r="AW17" s="423"/>
      <c r="AX17" s="423"/>
      <c r="AY17" s="423"/>
      <c r="AZ17" s="423"/>
      <c r="BA17" s="423"/>
      <c r="BB17" s="423"/>
      <c r="BC17" s="423"/>
      <c r="BD17" s="423"/>
      <c r="BE17" s="423"/>
      <c r="BF17" s="423"/>
      <c r="BG17" s="423"/>
      <c r="BH17" s="423"/>
      <c r="BI17" s="423"/>
      <c r="BJ17" s="423"/>
      <c r="BK17" s="423"/>
      <c r="BL17" s="423"/>
      <c r="BM17" s="423"/>
      <c r="BN17" s="423"/>
      <c r="BO17" s="423"/>
      <c r="BP17" s="423"/>
      <c r="BQ17" s="423"/>
      <c r="BR17" s="423"/>
      <c r="BS17" s="423"/>
      <c r="BT17" s="423"/>
      <c r="BU17" s="423"/>
      <c r="BV17" s="423"/>
      <c r="BW17" s="423"/>
      <c r="BX17" s="423"/>
      <c r="BY17" s="423"/>
      <c r="BZ17" s="423"/>
      <c r="CA17" s="423"/>
      <c r="CB17" s="423"/>
      <c r="CC17" s="423"/>
      <c r="CD17" s="423"/>
      <c r="CE17" s="423"/>
      <c r="CF17" s="423"/>
      <c r="CG17" s="423"/>
      <c r="CH17" s="423"/>
      <c r="CI17" s="423"/>
      <c r="CJ17" s="423"/>
      <c r="CK17" s="423"/>
      <c r="CL17" s="423"/>
      <c r="CM17" s="423"/>
      <c r="CN17" s="423"/>
      <c r="CO17" s="423"/>
      <c r="CP17" s="423"/>
      <c r="CQ17" s="423"/>
      <c r="CR17" s="423"/>
      <c r="CS17" s="423"/>
      <c r="CT17" s="423"/>
      <c r="CU17" s="423"/>
      <c r="CV17" s="423"/>
      <c r="CW17" s="423"/>
      <c r="CX17" s="423"/>
      <c r="CY17" s="423"/>
      <c r="CZ17" s="423"/>
      <c r="DA17" s="423"/>
      <c r="DB17" s="423"/>
      <c r="DC17" s="423"/>
      <c r="DD17" s="423"/>
      <c r="DE17" s="423"/>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5" x14ac:dyDescent="0.15">
      <c r="A18" s="388"/>
      <c r="B18" s="423"/>
      <c r="C18" s="423"/>
      <c r="D18" s="423"/>
      <c r="E18" s="423"/>
      <c r="F18" s="423"/>
      <c r="G18" s="423"/>
      <c r="H18" s="423"/>
      <c r="I18" s="423"/>
      <c r="J18" s="423"/>
      <c r="K18" s="423"/>
      <c r="L18" s="423"/>
      <c r="M18" s="423"/>
      <c r="N18" s="423"/>
      <c r="O18" s="423"/>
      <c r="P18" s="423"/>
      <c r="Q18" s="423"/>
      <c r="R18" s="423"/>
      <c r="S18" s="423"/>
      <c r="T18" s="423"/>
      <c r="U18" s="423"/>
      <c r="V18" s="423"/>
      <c r="W18" s="423"/>
      <c r="X18" s="423"/>
      <c r="Y18" s="423"/>
      <c r="Z18" s="423"/>
      <c r="AA18" s="423"/>
      <c r="AB18" s="423"/>
      <c r="AC18" s="423"/>
      <c r="AD18" s="423"/>
      <c r="AE18" s="423"/>
      <c r="AF18" s="423"/>
      <c r="AG18" s="423"/>
      <c r="AH18" s="423"/>
      <c r="AI18" s="423"/>
      <c r="AJ18" s="423"/>
      <c r="AK18" s="423"/>
      <c r="AL18" s="423"/>
      <c r="AM18" s="423"/>
      <c r="AN18" s="423"/>
      <c r="AO18" s="423"/>
      <c r="AP18" s="423"/>
      <c r="AQ18" s="423"/>
      <c r="AR18" s="423"/>
      <c r="AS18" s="423"/>
      <c r="AT18" s="423"/>
      <c r="AU18" s="423"/>
      <c r="AV18" s="423"/>
      <c r="AW18" s="423"/>
      <c r="AX18" s="423"/>
      <c r="AY18" s="423"/>
      <c r="AZ18" s="423"/>
      <c r="BA18" s="423"/>
      <c r="BB18" s="423"/>
      <c r="BC18" s="423"/>
      <c r="BD18" s="423"/>
      <c r="BE18" s="423"/>
      <c r="BF18" s="423"/>
      <c r="BG18" s="423"/>
      <c r="BH18" s="423"/>
      <c r="BI18" s="423"/>
      <c r="BJ18" s="423"/>
      <c r="BK18" s="423"/>
      <c r="BL18" s="423"/>
      <c r="BM18" s="423"/>
      <c r="BN18" s="423"/>
      <c r="BO18" s="423"/>
      <c r="BP18" s="423"/>
      <c r="BQ18" s="423"/>
      <c r="BR18" s="423"/>
      <c r="BS18" s="423"/>
      <c r="BT18" s="423"/>
      <c r="BU18" s="423"/>
      <c r="BV18" s="423"/>
      <c r="BW18" s="423"/>
      <c r="BX18" s="423"/>
      <c r="BY18" s="423"/>
      <c r="BZ18" s="423"/>
      <c r="CA18" s="423"/>
      <c r="CB18" s="423"/>
      <c r="CC18" s="423"/>
      <c r="CD18" s="423"/>
      <c r="CE18" s="423"/>
      <c r="CF18" s="423"/>
      <c r="CG18" s="423"/>
      <c r="CH18" s="423"/>
      <c r="CI18" s="423"/>
      <c r="CJ18" s="423"/>
      <c r="CK18" s="423"/>
      <c r="CL18" s="423"/>
      <c r="CM18" s="423"/>
      <c r="CN18" s="423"/>
      <c r="CO18" s="423"/>
      <c r="CP18" s="423"/>
      <c r="CQ18" s="423"/>
      <c r="CR18" s="423"/>
      <c r="CS18" s="423"/>
      <c r="CT18" s="423"/>
      <c r="CU18" s="423"/>
      <c r="CV18" s="423"/>
      <c r="CW18" s="423"/>
      <c r="CX18" s="423"/>
      <c r="CY18" s="423"/>
      <c r="CZ18" s="423"/>
      <c r="DA18" s="423"/>
      <c r="DB18" s="423"/>
      <c r="DC18" s="423"/>
      <c r="DD18" s="423"/>
      <c r="DE18" s="423"/>
      <c r="DF18" s="293"/>
      <c r="DG18" s="293"/>
      <c r="DH18" s="293"/>
      <c r="DI18" s="293"/>
      <c r="DJ18" s="293"/>
      <c r="DK18" s="293"/>
      <c r="DL18" s="293"/>
      <c r="DM18" s="293"/>
      <c r="DN18" s="293"/>
      <c r="DO18" s="293"/>
      <c r="DP18" s="293"/>
      <c r="DQ18" s="293"/>
      <c r="DR18" s="293"/>
      <c r="DS18" s="293"/>
      <c r="DT18" s="293"/>
      <c r="DU18" s="293"/>
      <c r="DV18" s="293"/>
      <c r="DW18" s="293"/>
    </row>
    <row r="19" spans="1:351" ht="13.5" x14ac:dyDescent="0.15">
      <c r="DD19" s="388"/>
      <c r="DE19" s="388"/>
    </row>
    <row r="20" spans="1:351" ht="13.5" x14ac:dyDescent="0.15">
      <c r="DD20" s="388"/>
      <c r="DE20" s="388"/>
    </row>
    <row r="21" spans="1:351" ht="17.25" x14ac:dyDescent="0.15">
      <c r="B21" s="422"/>
      <c r="C21" s="418"/>
      <c r="D21" s="418"/>
      <c r="E21" s="418"/>
      <c r="F21" s="418"/>
      <c r="G21" s="418"/>
      <c r="H21" s="418"/>
      <c r="I21" s="418"/>
      <c r="J21" s="418"/>
      <c r="K21" s="418"/>
      <c r="L21" s="418"/>
      <c r="M21" s="418"/>
      <c r="N21" s="421"/>
      <c r="O21" s="418"/>
      <c r="P21" s="418"/>
      <c r="Q21" s="418"/>
      <c r="R21" s="418"/>
      <c r="S21" s="418"/>
      <c r="T21" s="418"/>
      <c r="U21" s="418"/>
      <c r="V21" s="418"/>
      <c r="W21" s="418"/>
      <c r="X21" s="418"/>
      <c r="Y21" s="418"/>
      <c r="Z21" s="418"/>
      <c r="AA21" s="418"/>
      <c r="AB21" s="418"/>
      <c r="AC21" s="418"/>
      <c r="AD21" s="418"/>
      <c r="AE21" s="418"/>
      <c r="AF21" s="418"/>
      <c r="AG21" s="418"/>
      <c r="AH21" s="418"/>
      <c r="AI21" s="418"/>
      <c r="AJ21" s="418"/>
      <c r="AK21" s="418"/>
      <c r="AL21" s="418"/>
      <c r="AM21" s="418"/>
      <c r="AN21" s="418"/>
      <c r="AO21" s="418"/>
      <c r="AP21" s="418"/>
      <c r="AQ21" s="418"/>
      <c r="AR21" s="418"/>
      <c r="AS21" s="418"/>
      <c r="AT21" s="421"/>
      <c r="AU21" s="418"/>
      <c r="AV21" s="418"/>
      <c r="AW21" s="418"/>
      <c r="AX21" s="418"/>
      <c r="AY21" s="418"/>
      <c r="AZ21" s="418"/>
      <c r="BA21" s="418"/>
      <c r="BB21" s="418"/>
      <c r="BC21" s="418"/>
      <c r="BD21" s="418"/>
      <c r="BE21" s="418"/>
      <c r="BF21" s="421"/>
      <c r="BG21" s="418"/>
      <c r="BH21" s="418"/>
      <c r="BI21" s="418"/>
      <c r="BJ21" s="418"/>
      <c r="BK21" s="418"/>
      <c r="BL21" s="418"/>
      <c r="BM21" s="418"/>
      <c r="BN21" s="418"/>
      <c r="BO21" s="418"/>
      <c r="BP21" s="418"/>
      <c r="BQ21" s="418"/>
      <c r="BR21" s="421"/>
      <c r="BS21" s="418"/>
      <c r="BT21" s="418"/>
      <c r="BU21" s="418"/>
      <c r="BV21" s="418"/>
      <c r="BW21" s="418"/>
      <c r="BX21" s="418"/>
      <c r="BY21" s="418"/>
      <c r="BZ21" s="418"/>
      <c r="CA21" s="418"/>
      <c r="CB21" s="418"/>
      <c r="CC21" s="418"/>
      <c r="CD21" s="421"/>
      <c r="CE21" s="418"/>
      <c r="CF21" s="418"/>
      <c r="CG21" s="418"/>
      <c r="CH21" s="418"/>
      <c r="CI21" s="418"/>
      <c r="CJ21" s="418"/>
      <c r="CK21" s="418"/>
      <c r="CL21" s="418"/>
      <c r="CM21" s="418"/>
      <c r="CN21" s="418"/>
      <c r="CO21" s="418"/>
      <c r="CP21" s="421"/>
      <c r="CQ21" s="418"/>
      <c r="CR21" s="418"/>
      <c r="CS21" s="418"/>
      <c r="CT21" s="418"/>
      <c r="CU21" s="418"/>
      <c r="CV21" s="418"/>
      <c r="CW21" s="418"/>
      <c r="CX21" s="418"/>
      <c r="CY21" s="418"/>
      <c r="CZ21" s="418"/>
      <c r="DA21" s="418"/>
      <c r="DB21" s="421"/>
      <c r="DC21" s="418"/>
      <c r="DD21" s="417"/>
      <c r="DE21" s="388"/>
      <c r="MM21" s="420"/>
    </row>
    <row r="22" spans="1:351" ht="17.25" x14ac:dyDescent="0.15">
      <c r="B22" s="389"/>
      <c r="MM22" s="420"/>
    </row>
    <row r="23" spans="1:351" ht="13.5" x14ac:dyDescent="0.15">
      <c r="B23" s="389"/>
    </row>
    <row r="24" spans="1:351" ht="13.5" x14ac:dyDescent="0.15">
      <c r="B24" s="389"/>
    </row>
    <row r="25" spans="1:351" ht="13.5" x14ac:dyDescent="0.15">
      <c r="B25" s="389"/>
    </row>
    <row r="26" spans="1:351" ht="13.5" x14ac:dyDescent="0.15">
      <c r="B26" s="389"/>
    </row>
    <row r="27" spans="1:351" ht="13.5" x14ac:dyDescent="0.15">
      <c r="B27" s="389"/>
    </row>
    <row r="28" spans="1:351" ht="13.5" x14ac:dyDescent="0.15">
      <c r="B28" s="389"/>
    </row>
    <row r="29" spans="1:351" ht="13.5" x14ac:dyDescent="0.15">
      <c r="B29" s="389"/>
    </row>
    <row r="30" spans="1:351" ht="13.5" x14ac:dyDescent="0.15">
      <c r="B30" s="389"/>
    </row>
    <row r="31" spans="1:351" ht="13.5" x14ac:dyDescent="0.15">
      <c r="B31" s="389"/>
    </row>
    <row r="32" spans="1:351" ht="13.5" x14ac:dyDescent="0.15">
      <c r="B32" s="389"/>
    </row>
    <row r="33" spans="2:109" ht="13.5" x14ac:dyDescent="0.15">
      <c r="B33" s="389"/>
    </row>
    <row r="34" spans="2:109" ht="13.5" x14ac:dyDescent="0.15">
      <c r="B34" s="389"/>
    </row>
    <row r="35" spans="2:109" ht="13.5" x14ac:dyDescent="0.15">
      <c r="B35" s="389"/>
    </row>
    <row r="36" spans="2:109" ht="13.5" x14ac:dyDescent="0.15">
      <c r="B36" s="389"/>
    </row>
    <row r="37" spans="2:109" ht="13.5" x14ac:dyDescent="0.15">
      <c r="B37" s="389"/>
    </row>
    <row r="38" spans="2:109" ht="13.5" x14ac:dyDescent="0.15">
      <c r="B38" s="389"/>
    </row>
    <row r="39" spans="2:109" ht="13.5" x14ac:dyDescent="0.15">
      <c r="B39" s="394"/>
      <c r="C39" s="393"/>
      <c r="D39" s="393"/>
      <c r="E39" s="393"/>
      <c r="F39" s="393"/>
      <c r="G39" s="393"/>
      <c r="H39" s="393"/>
      <c r="I39" s="393"/>
      <c r="J39" s="393"/>
      <c r="K39" s="393"/>
      <c r="L39" s="393"/>
      <c r="M39" s="393"/>
      <c r="N39" s="393"/>
      <c r="O39" s="393"/>
      <c r="P39" s="393"/>
      <c r="Q39" s="393"/>
      <c r="R39" s="393"/>
      <c r="S39" s="393"/>
      <c r="T39" s="393"/>
      <c r="U39" s="393"/>
      <c r="V39" s="393"/>
      <c r="W39" s="393"/>
      <c r="X39" s="393"/>
      <c r="Y39" s="393"/>
      <c r="Z39" s="393"/>
      <c r="AA39" s="393"/>
      <c r="AB39" s="393"/>
      <c r="AC39" s="393"/>
      <c r="AD39" s="393"/>
      <c r="AE39" s="393"/>
      <c r="AF39" s="393"/>
      <c r="AG39" s="393"/>
      <c r="AH39" s="393"/>
      <c r="AI39" s="393"/>
      <c r="AJ39" s="393"/>
      <c r="AK39" s="393"/>
      <c r="AL39" s="393"/>
      <c r="AM39" s="393"/>
      <c r="AN39" s="393"/>
      <c r="AO39" s="393"/>
      <c r="AP39" s="393"/>
      <c r="AQ39" s="393"/>
      <c r="AR39" s="393"/>
      <c r="AS39" s="393"/>
      <c r="AT39" s="393"/>
      <c r="AU39" s="393"/>
      <c r="AV39" s="393"/>
      <c r="AW39" s="393"/>
      <c r="AX39" s="393"/>
      <c r="AY39" s="393"/>
      <c r="AZ39" s="393"/>
      <c r="BA39" s="393"/>
      <c r="BB39" s="393"/>
      <c r="BC39" s="393"/>
      <c r="BD39" s="393"/>
      <c r="BE39" s="393"/>
      <c r="BF39" s="393"/>
      <c r="BG39" s="393"/>
      <c r="BH39" s="393"/>
      <c r="BI39" s="393"/>
      <c r="BJ39" s="393"/>
      <c r="BK39" s="393"/>
      <c r="BL39" s="393"/>
      <c r="BM39" s="393"/>
      <c r="BN39" s="393"/>
      <c r="BO39" s="393"/>
      <c r="BP39" s="393"/>
      <c r="BQ39" s="393"/>
      <c r="BR39" s="393"/>
      <c r="BS39" s="393"/>
      <c r="BT39" s="393"/>
      <c r="BU39" s="393"/>
      <c r="BV39" s="393"/>
      <c r="BW39" s="393"/>
      <c r="BX39" s="393"/>
      <c r="BY39" s="393"/>
      <c r="BZ39" s="393"/>
      <c r="CA39" s="393"/>
      <c r="CB39" s="393"/>
      <c r="CC39" s="393"/>
      <c r="CD39" s="393"/>
      <c r="CE39" s="393"/>
      <c r="CF39" s="393"/>
      <c r="CG39" s="393"/>
      <c r="CH39" s="393"/>
      <c r="CI39" s="393"/>
      <c r="CJ39" s="393"/>
      <c r="CK39" s="393"/>
      <c r="CL39" s="393"/>
      <c r="CM39" s="393"/>
      <c r="CN39" s="393"/>
      <c r="CO39" s="393"/>
      <c r="CP39" s="393"/>
      <c r="CQ39" s="393"/>
      <c r="CR39" s="393"/>
      <c r="CS39" s="393"/>
      <c r="CT39" s="393"/>
      <c r="CU39" s="393"/>
      <c r="CV39" s="393"/>
      <c r="CW39" s="393"/>
      <c r="CX39" s="393"/>
      <c r="CY39" s="393"/>
      <c r="CZ39" s="393"/>
      <c r="DA39" s="393"/>
      <c r="DB39" s="393"/>
      <c r="DC39" s="393"/>
      <c r="DD39" s="392"/>
    </row>
    <row r="40" spans="2:109" ht="13.5" x14ac:dyDescent="0.15">
      <c r="B40" s="409"/>
      <c r="DD40" s="409"/>
      <c r="DE40" s="388"/>
    </row>
    <row r="41" spans="2:109" ht="17.25" x14ac:dyDescent="0.15">
      <c r="B41" s="419" t="s">
        <v>620</v>
      </c>
      <c r="C41" s="418"/>
      <c r="D41" s="418"/>
      <c r="E41" s="418"/>
      <c r="F41" s="418"/>
      <c r="G41" s="418"/>
      <c r="H41" s="418"/>
      <c r="I41" s="418"/>
      <c r="J41" s="418"/>
      <c r="K41" s="418"/>
      <c r="L41" s="418"/>
      <c r="M41" s="418"/>
      <c r="N41" s="418"/>
      <c r="O41" s="418"/>
      <c r="P41" s="418"/>
      <c r="Q41" s="418"/>
      <c r="R41" s="418"/>
      <c r="S41" s="418"/>
      <c r="T41" s="418"/>
      <c r="U41" s="418"/>
      <c r="V41" s="418"/>
      <c r="W41" s="418"/>
      <c r="X41" s="418"/>
      <c r="Y41" s="418"/>
      <c r="Z41" s="418"/>
      <c r="AA41" s="418"/>
      <c r="AB41" s="418"/>
      <c r="AC41" s="418"/>
      <c r="AD41" s="418"/>
      <c r="AE41" s="418"/>
      <c r="AF41" s="418"/>
      <c r="AG41" s="418"/>
      <c r="AH41" s="418"/>
      <c r="AI41" s="418"/>
      <c r="AJ41" s="418"/>
      <c r="AK41" s="418"/>
      <c r="AL41" s="418"/>
      <c r="AM41" s="418"/>
      <c r="AN41" s="418"/>
      <c r="AO41" s="418"/>
      <c r="AP41" s="418"/>
      <c r="AQ41" s="418"/>
      <c r="AR41" s="418"/>
      <c r="AS41" s="418"/>
      <c r="AT41" s="418"/>
      <c r="AU41" s="418"/>
      <c r="AV41" s="418"/>
      <c r="AW41" s="418"/>
      <c r="AX41" s="418"/>
      <c r="AY41" s="418"/>
      <c r="AZ41" s="418"/>
      <c r="BA41" s="418"/>
      <c r="BB41" s="418"/>
      <c r="BC41" s="418"/>
      <c r="BD41" s="418"/>
      <c r="BE41" s="418"/>
      <c r="BF41" s="418"/>
      <c r="BG41" s="418"/>
      <c r="BH41" s="418"/>
      <c r="BI41" s="418"/>
      <c r="BJ41" s="418"/>
      <c r="BK41" s="418"/>
      <c r="BL41" s="418"/>
      <c r="BM41" s="418"/>
      <c r="BN41" s="418"/>
      <c r="BO41" s="418"/>
      <c r="BP41" s="418"/>
      <c r="BQ41" s="418"/>
      <c r="BR41" s="418"/>
      <c r="BS41" s="418"/>
      <c r="BT41" s="418"/>
      <c r="BU41" s="418"/>
      <c r="BV41" s="418"/>
      <c r="BW41" s="418"/>
      <c r="BX41" s="418"/>
      <c r="BY41" s="418"/>
      <c r="BZ41" s="418"/>
      <c r="CA41" s="418"/>
      <c r="CB41" s="418"/>
      <c r="CC41" s="418"/>
      <c r="CD41" s="418"/>
      <c r="CE41" s="418"/>
      <c r="CF41" s="418"/>
      <c r="CG41" s="418"/>
      <c r="CH41" s="418"/>
      <c r="CI41" s="418"/>
      <c r="CJ41" s="418"/>
      <c r="CK41" s="418"/>
      <c r="CL41" s="418"/>
      <c r="CM41" s="418"/>
      <c r="CN41" s="418"/>
      <c r="CO41" s="418"/>
      <c r="CP41" s="418"/>
      <c r="CQ41" s="418"/>
      <c r="CR41" s="418"/>
      <c r="CS41" s="418"/>
      <c r="CT41" s="418"/>
      <c r="CU41" s="418"/>
      <c r="CV41" s="418"/>
      <c r="CW41" s="418"/>
      <c r="CX41" s="418"/>
      <c r="CY41" s="418"/>
      <c r="CZ41" s="418"/>
      <c r="DA41" s="418"/>
      <c r="DB41" s="418"/>
      <c r="DC41" s="418"/>
      <c r="DD41" s="417"/>
    </row>
    <row r="42" spans="2:109" ht="13.5" x14ac:dyDescent="0.15">
      <c r="B42" s="389"/>
      <c r="G42" s="405"/>
      <c r="I42" s="404"/>
      <c r="J42" s="404"/>
      <c r="K42" s="404"/>
      <c r="AM42" s="405"/>
      <c r="AN42" s="405" t="s">
        <v>617</v>
      </c>
      <c r="AP42" s="404"/>
      <c r="AQ42" s="404"/>
      <c r="AR42" s="404"/>
      <c r="AY42" s="405"/>
      <c r="BA42" s="404"/>
      <c r="BB42" s="404"/>
      <c r="BC42" s="404"/>
      <c r="BK42" s="405"/>
      <c r="BM42" s="404"/>
      <c r="BN42" s="404"/>
      <c r="BO42" s="404"/>
      <c r="BW42" s="405"/>
      <c r="BY42" s="404"/>
      <c r="BZ42" s="404"/>
      <c r="CA42" s="404"/>
      <c r="CI42" s="405"/>
      <c r="CK42" s="404"/>
      <c r="CL42" s="404"/>
      <c r="CM42" s="404"/>
      <c r="CU42" s="405"/>
      <c r="CW42" s="404"/>
      <c r="CX42" s="404"/>
      <c r="CY42" s="404"/>
    </row>
    <row r="43" spans="2:109" ht="13.5" customHeight="1" x14ac:dyDescent="0.15">
      <c r="B43" s="389"/>
      <c r="AN43" s="1324" t="s">
        <v>622</v>
      </c>
      <c r="AO43" s="1325"/>
      <c r="AP43" s="1325"/>
      <c r="AQ43" s="1325"/>
      <c r="AR43" s="1325"/>
      <c r="AS43" s="1325"/>
      <c r="AT43" s="1325"/>
      <c r="AU43" s="1325"/>
      <c r="AV43" s="1325"/>
      <c r="AW43" s="1325"/>
      <c r="AX43" s="1325"/>
      <c r="AY43" s="1325"/>
      <c r="AZ43" s="1325"/>
      <c r="BA43" s="1325"/>
      <c r="BB43" s="1325"/>
      <c r="BC43" s="1325"/>
      <c r="BD43" s="1325"/>
      <c r="BE43" s="1325"/>
      <c r="BF43" s="1325"/>
      <c r="BG43" s="1325"/>
      <c r="BH43" s="1325"/>
      <c r="BI43" s="1325"/>
      <c r="BJ43" s="1325"/>
      <c r="BK43" s="1325"/>
      <c r="BL43" s="1325"/>
      <c r="BM43" s="1325"/>
      <c r="BN43" s="1325"/>
      <c r="BO43" s="1325"/>
      <c r="BP43" s="1325"/>
      <c r="BQ43" s="1325"/>
      <c r="BR43" s="1325"/>
      <c r="BS43" s="1325"/>
      <c r="BT43" s="1325"/>
      <c r="BU43" s="1325"/>
      <c r="BV43" s="1325"/>
      <c r="BW43" s="1325"/>
      <c r="BX43" s="1325"/>
      <c r="BY43" s="1325"/>
      <c r="BZ43" s="1325"/>
      <c r="CA43" s="1325"/>
      <c r="CB43" s="1325"/>
      <c r="CC43" s="1325"/>
      <c r="CD43" s="1325"/>
      <c r="CE43" s="1325"/>
      <c r="CF43" s="1325"/>
      <c r="CG43" s="1325"/>
      <c r="CH43" s="1325"/>
      <c r="CI43" s="1325"/>
      <c r="CJ43" s="1325"/>
      <c r="CK43" s="1325"/>
      <c r="CL43" s="1325"/>
      <c r="CM43" s="1325"/>
      <c r="CN43" s="1325"/>
      <c r="CO43" s="1325"/>
      <c r="CP43" s="1325"/>
      <c r="CQ43" s="1325"/>
      <c r="CR43" s="1325"/>
      <c r="CS43" s="1325"/>
      <c r="CT43" s="1325"/>
      <c r="CU43" s="1325"/>
      <c r="CV43" s="1325"/>
      <c r="CW43" s="1325"/>
      <c r="CX43" s="1325"/>
      <c r="CY43" s="1325"/>
      <c r="CZ43" s="1325"/>
      <c r="DA43" s="1325"/>
      <c r="DB43" s="1325"/>
      <c r="DC43" s="1326"/>
    </row>
    <row r="44" spans="2:109" ht="13.5" x14ac:dyDescent="0.15">
      <c r="B44" s="389"/>
      <c r="AN44" s="1327"/>
      <c r="AO44" s="1328"/>
      <c r="AP44" s="1328"/>
      <c r="AQ44" s="1328"/>
      <c r="AR44" s="1328"/>
      <c r="AS44" s="1328"/>
      <c r="AT44" s="1328"/>
      <c r="AU44" s="1328"/>
      <c r="AV44" s="1328"/>
      <c r="AW44" s="1328"/>
      <c r="AX44" s="1328"/>
      <c r="AY44" s="1328"/>
      <c r="AZ44" s="1328"/>
      <c r="BA44" s="1328"/>
      <c r="BB44" s="1328"/>
      <c r="BC44" s="1328"/>
      <c r="BD44" s="1328"/>
      <c r="BE44" s="1328"/>
      <c r="BF44" s="1328"/>
      <c r="BG44" s="1328"/>
      <c r="BH44" s="1328"/>
      <c r="BI44" s="1328"/>
      <c r="BJ44" s="1328"/>
      <c r="BK44" s="1328"/>
      <c r="BL44" s="1328"/>
      <c r="BM44" s="1328"/>
      <c r="BN44" s="1328"/>
      <c r="BO44" s="1328"/>
      <c r="BP44" s="1328"/>
      <c r="BQ44" s="1328"/>
      <c r="BR44" s="1328"/>
      <c r="BS44" s="1328"/>
      <c r="BT44" s="1328"/>
      <c r="BU44" s="1328"/>
      <c r="BV44" s="1328"/>
      <c r="BW44" s="1328"/>
      <c r="BX44" s="1328"/>
      <c r="BY44" s="1328"/>
      <c r="BZ44" s="1328"/>
      <c r="CA44" s="1328"/>
      <c r="CB44" s="1328"/>
      <c r="CC44" s="1328"/>
      <c r="CD44" s="1328"/>
      <c r="CE44" s="1328"/>
      <c r="CF44" s="1328"/>
      <c r="CG44" s="1328"/>
      <c r="CH44" s="1328"/>
      <c r="CI44" s="1328"/>
      <c r="CJ44" s="1328"/>
      <c r="CK44" s="1328"/>
      <c r="CL44" s="1328"/>
      <c r="CM44" s="1328"/>
      <c r="CN44" s="1328"/>
      <c r="CO44" s="1328"/>
      <c r="CP44" s="1328"/>
      <c r="CQ44" s="1328"/>
      <c r="CR44" s="1328"/>
      <c r="CS44" s="1328"/>
      <c r="CT44" s="1328"/>
      <c r="CU44" s="1328"/>
      <c r="CV44" s="1328"/>
      <c r="CW44" s="1328"/>
      <c r="CX44" s="1328"/>
      <c r="CY44" s="1328"/>
      <c r="CZ44" s="1328"/>
      <c r="DA44" s="1328"/>
      <c r="DB44" s="1328"/>
      <c r="DC44" s="1329"/>
    </row>
    <row r="45" spans="2:109" ht="13.5" x14ac:dyDescent="0.15">
      <c r="B45" s="389"/>
      <c r="AN45" s="1327"/>
      <c r="AO45" s="1328"/>
      <c r="AP45" s="1328"/>
      <c r="AQ45" s="1328"/>
      <c r="AR45" s="1328"/>
      <c r="AS45" s="1328"/>
      <c r="AT45" s="1328"/>
      <c r="AU45" s="1328"/>
      <c r="AV45" s="1328"/>
      <c r="AW45" s="1328"/>
      <c r="AX45" s="1328"/>
      <c r="AY45" s="1328"/>
      <c r="AZ45" s="1328"/>
      <c r="BA45" s="1328"/>
      <c r="BB45" s="1328"/>
      <c r="BC45" s="1328"/>
      <c r="BD45" s="1328"/>
      <c r="BE45" s="1328"/>
      <c r="BF45" s="1328"/>
      <c r="BG45" s="1328"/>
      <c r="BH45" s="1328"/>
      <c r="BI45" s="1328"/>
      <c r="BJ45" s="1328"/>
      <c r="BK45" s="1328"/>
      <c r="BL45" s="1328"/>
      <c r="BM45" s="1328"/>
      <c r="BN45" s="1328"/>
      <c r="BO45" s="1328"/>
      <c r="BP45" s="1328"/>
      <c r="BQ45" s="1328"/>
      <c r="BR45" s="1328"/>
      <c r="BS45" s="1328"/>
      <c r="BT45" s="1328"/>
      <c r="BU45" s="1328"/>
      <c r="BV45" s="1328"/>
      <c r="BW45" s="1328"/>
      <c r="BX45" s="1328"/>
      <c r="BY45" s="1328"/>
      <c r="BZ45" s="1328"/>
      <c r="CA45" s="1328"/>
      <c r="CB45" s="1328"/>
      <c r="CC45" s="1328"/>
      <c r="CD45" s="1328"/>
      <c r="CE45" s="1328"/>
      <c r="CF45" s="1328"/>
      <c r="CG45" s="1328"/>
      <c r="CH45" s="1328"/>
      <c r="CI45" s="1328"/>
      <c r="CJ45" s="1328"/>
      <c r="CK45" s="1328"/>
      <c r="CL45" s="1328"/>
      <c r="CM45" s="1328"/>
      <c r="CN45" s="1328"/>
      <c r="CO45" s="1328"/>
      <c r="CP45" s="1328"/>
      <c r="CQ45" s="1328"/>
      <c r="CR45" s="1328"/>
      <c r="CS45" s="1328"/>
      <c r="CT45" s="1328"/>
      <c r="CU45" s="1328"/>
      <c r="CV45" s="1328"/>
      <c r="CW45" s="1328"/>
      <c r="CX45" s="1328"/>
      <c r="CY45" s="1328"/>
      <c r="CZ45" s="1328"/>
      <c r="DA45" s="1328"/>
      <c r="DB45" s="1328"/>
      <c r="DC45" s="1329"/>
    </row>
    <row r="46" spans="2:109" ht="13.5" x14ac:dyDescent="0.15">
      <c r="B46" s="389"/>
      <c r="AN46" s="1327"/>
      <c r="AO46" s="1328"/>
      <c r="AP46" s="1328"/>
      <c r="AQ46" s="1328"/>
      <c r="AR46" s="1328"/>
      <c r="AS46" s="1328"/>
      <c r="AT46" s="1328"/>
      <c r="AU46" s="1328"/>
      <c r="AV46" s="1328"/>
      <c r="AW46" s="1328"/>
      <c r="AX46" s="1328"/>
      <c r="AY46" s="1328"/>
      <c r="AZ46" s="1328"/>
      <c r="BA46" s="1328"/>
      <c r="BB46" s="1328"/>
      <c r="BC46" s="1328"/>
      <c r="BD46" s="1328"/>
      <c r="BE46" s="1328"/>
      <c r="BF46" s="1328"/>
      <c r="BG46" s="1328"/>
      <c r="BH46" s="1328"/>
      <c r="BI46" s="1328"/>
      <c r="BJ46" s="1328"/>
      <c r="BK46" s="1328"/>
      <c r="BL46" s="1328"/>
      <c r="BM46" s="1328"/>
      <c r="BN46" s="1328"/>
      <c r="BO46" s="1328"/>
      <c r="BP46" s="1328"/>
      <c r="BQ46" s="1328"/>
      <c r="BR46" s="1328"/>
      <c r="BS46" s="1328"/>
      <c r="BT46" s="1328"/>
      <c r="BU46" s="1328"/>
      <c r="BV46" s="1328"/>
      <c r="BW46" s="1328"/>
      <c r="BX46" s="1328"/>
      <c r="BY46" s="1328"/>
      <c r="BZ46" s="1328"/>
      <c r="CA46" s="1328"/>
      <c r="CB46" s="1328"/>
      <c r="CC46" s="1328"/>
      <c r="CD46" s="1328"/>
      <c r="CE46" s="1328"/>
      <c r="CF46" s="1328"/>
      <c r="CG46" s="1328"/>
      <c r="CH46" s="1328"/>
      <c r="CI46" s="1328"/>
      <c r="CJ46" s="1328"/>
      <c r="CK46" s="1328"/>
      <c r="CL46" s="1328"/>
      <c r="CM46" s="1328"/>
      <c r="CN46" s="1328"/>
      <c r="CO46" s="1328"/>
      <c r="CP46" s="1328"/>
      <c r="CQ46" s="1328"/>
      <c r="CR46" s="1328"/>
      <c r="CS46" s="1328"/>
      <c r="CT46" s="1328"/>
      <c r="CU46" s="1328"/>
      <c r="CV46" s="1328"/>
      <c r="CW46" s="1328"/>
      <c r="CX46" s="1328"/>
      <c r="CY46" s="1328"/>
      <c r="CZ46" s="1328"/>
      <c r="DA46" s="1328"/>
      <c r="DB46" s="1328"/>
      <c r="DC46" s="1329"/>
    </row>
    <row r="47" spans="2:109" ht="13.5" x14ac:dyDescent="0.15">
      <c r="B47" s="389"/>
      <c r="AN47" s="1330"/>
      <c r="AO47" s="1331"/>
      <c r="AP47" s="1331"/>
      <c r="AQ47" s="1331"/>
      <c r="AR47" s="1331"/>
      <c r="AS47" s="1331"/>
      <c r="AT47" s="1331"/>
      <c r="AU47" s="1331"/>
      <c r="AV47" s="1331"/>
      <c r="AW47" s="1331"/>
      <c r="AX47" s="1331"/>
      <c r="AY47" s="1331"/>
      <c r="AZ47" s="1331"/>
      <c r="BA47" s="1331"/>
      <c r="BB47" s="1331"/>
      <c r="BC47" s="1331"/>
      <c r="BD47" s="1331"/>
      <c r="BE47" s="1331"/>
      <c r="BF47" s="1331"/>
      <c r="BG47" s="1331"/>
      <c r="BH47" s="1331"/>
      <c r="BI47" s="1331"/>
      <c r="BJ47" s="1331"/>
      <c r="BK47" s="1331"/>
      <c r="BL47" s="1331"/>
      <c r="BM47" s="1331"/>
      <c r="BN47" s="1331"/>
      <c r="BO47" s="1331"/>
      <c r="BP47" s="1331"/>
      <c r="BQ47" s="1331"/>
      <c r="BR47" s="1331"/>
      <c r="BS47" s="1331"/>
      <c r="BT47" s="1331"/>
      <c r="BU47" s="1331"/>
      <c r="BV47" s="1331"/>
      <c r="BW47" s="1331"/>
      <c r="BX47" s="1331"/>
      <c r="BY47" s="1331"/>
      <c r="BZ47" s="1331"/>
      <c r="CA47" s="1331"/>
      <c r="CB47" s="1331"/>
      <c r="CC47" s="1331"/>
      <c r="CD47" s="1331"/>
      <c r="CE47" s="1331"/>
      <c r="CF47" s="1331"/>
      <c r="CG47" s="1331"/>
      <c r="CH47" s="1331"/>
      <c r="CI47" s="1331"/>
      <c r="CJ47" s="1331"/>
      <c r="CK47" s="1331"/>
      <c r="CL47" s="1331"/>
      <c r="CM47" s="1331"/>
      <c r="CN47" s="1331"/>
      <c r="CO47" s="1331"/>
      <c r="CP47" s="1331"/>
      <c r="CQ47" s="1331"/>
      <c r="CR47" s="1331"/>
      <c r="CS47" s="1331"/>
      <c r="CT47" s="1331"/>
      <c r="CU47" s="1331"/>
      <c r="CV47" s="1331"/>
      <c r="CW47" s="1331"/>
      <c r="CX47" s="1331"/>
      <c r="CY47" s="1331"/>
      <c r="CZ47" s="1331"/>
      <c r="DA47" s="1331"/>
      <c r="DB47" s="1331"/>
      <c r="DC47" s="1332"/>
    </row>
    <row r="48" spans="2:109" ht="13.5" x14ac:dyDescent="0.15">
      <c r="B48" s="389"/>
      <c r="H48" s="396"/>
      <c r="I48" s="396"/>
      <c r="J48" s="396"/>
      <c r="AN48" s="396"/>
      <c r="AO48" s="396"/>
      <c r="AP48" s="396"/>
      <c r="AZ48" s="396"/>
      <c r="BA48" s="396"/>
      <c r="BB48" s="396"/>
      <c r="BL48" s="396"/>
      <c r="BM48" s="396"/>
      <c r="BN48" s="396"/>
      <c r="BX48" s="396"/>
      <c r="BY48" s="396"/>
      <c r="BZ48" s="396"/>
      <c r="CJ48" s="396"/>
      <c r="CK48" s="396"/>
      <c r="CL48" s="396"/>
      <c r="CV48" s="396"/>
      <c r="CW48" s="396"/>
      <c r="CX48" s="396"/>
    </row>
    <row r="49" spans="1:109" ht="13.5" x14ac:dyDescent="0.15">
      <c r="B49" s="389"/>
      <c r="AN49" s="388" t="s">
        <v>616</v>
      </c>
    </row>
    <row r="50" spans="1:109" ht="13.5" x14ac:dyDescent="0.15">
      <c r="B50" s="389"/>
      <c r="G50" s="1316"/>
      <c r="H50" s="1316"/>
      <c r="I50" s="1316"/>
      <c r="J50" s="1316"/>
      <c r="K50" s="398"/>
      <c r="L50" s="398"/>
      <c r="M50" s="397"/>
      <c r="N50" s="397"/>
      <c r="AN50" s="1319"/>
      <c r="AO50" s="1320"/>
      <c r="AP50" s="1320"/>
      <c r="AQ50" s="1320"/>
      <c r="AR50" s="1320"/>
      <c r="AS50" s="1320"/>
      <c r="AT50" s="1320"/>
      <c r="AU50" s="1320"/>
      <c r="AV50" s="1320"/>
      <c r="AW50" s="1320"/>
      <c r="AX50" s="1320"/>
      <c r="AY50" s="1320"/>
      <c r="AZ50" s="1320"/>
      <c r="BA50" s="1320"/>
      <c r="BB50" s="1320"/>
      <c r="BC50" s="1320"/>
      <c r="BD50" s="1320"/>
      <c r="BE50" s="1320"/>
      <c r="BF50" s="1320"/>
      <c r="BG50" s="1320"/>
      <c r="BH50" s="1320"/>
      <c r="BI50" s="1320"/>
      <c r="BJ50" s="1320"/>
      <c r="BK50" s="1320"/>
      <c r="BL50" s="1320"/>
      <c r="BM50" s="1320"/>
      <c r="BN50" s="1320"/>
      <c r="BO50" s="1321"/>
      <c r="BP50" s="1313" t="s">
        <v>556</v>
      </c>
      <c r="BQ50" s="1313"/>
      <c r="BR50" s="1313"/>
      <c r="BS50" s="1313"/>
      <c r="BT50" s="1313"/>
      <c r="BU50" s="1313"/>
      <c r="BV50" s="1313"/>
      <c r="BW50" s="1313"/>
      <c r="BX50" s="1313" t="s">
        <v>557</v>
      </c>
      <c r="BY50" s="1313"/>
      <c r="BZ50" s="1313"/>
      <c r="CA50" s="1313"/>
      <c r="CB50" s="1313"/>
      <c r="CC50" s="1313"/>
      <c r="CD50" s="1313"/>
      <c r="CE50" s="1313"/>
      <c r="CF50" s="1313" t="s">
        <v>558</v>
      </c>
      <c r="CG50" s="1313"/>
      <c r="CH50" s="1313"/>
      <c r="CI50" s="1313"/>
      <c r="CJ50" s="1313"/>
      <c r="CK50" s="1313"/>
      <c r="CL50" s="1313"/>
      <c r="CM50" s="1313"/>
      <c r="CN50" s="1313" t="s">
        <v>559</v>
      </c>
      <c r="CO50" s="1313"/>
      <c r="CP50" s="1313"/>
      <c r="CQ50" s="1313"/>
      <c r="CR50" s="1313"/>
      <c r="CS50" s="1313"/>
      <c r="CT50" s="1313"/>
      <c r="CU50" s="1313"/>
      <c r="CV50" s="1313" t="s">
        <v>560</v>
      </c>
      <c r="CW50" s="1313"/>
      <c r="CX50" s="1313"/>
      <c r="CY50" s="1313"/>
      <c r="CZ50" s="1313"/>
      <c r="DA50" s="1313"/>
      <c r="DB50" s="1313"/>
      <c r="DC50" s="1313"/>
    </row>
    <row r="51" spans="1:109" ht="13.5" customHeight="1" x14ac:dyDescent="0.15">
      <c r="B51" s="389"/>
      <c r="G51" s="1322"/>
      <c r="H51" s="1322"/>
      <c r="I51" s="1323"/>
      <c r="J51" s="1323"/>
      <c r="K51" s="1315"/>
      <c r="L51" s="1315"/>
      <c r="M51" s="1315"/>
      <c r="N51" s="1315"/>
      <c r="AM51" s="396"/>
      <c r="AN51" s="1314" t="s">
        <v>615</v>
      </c>
      <c r="AO51" s="1314"/>
      <c r="AP51" s="1314"/>
      <c r="AQ51" s="1314"/>
      <c r="AR51" s="1314"/>
      <c r="AS51" s="1314"/>
      <c r="AT51" s="1314"/>
      <c r="AU51" s="1314"/>
      <c r="AV51" s="1314"/>
      <c r="AW51" s="1314"/>
      <c r="AX51" s="1314"/>
      <c r="AY51" s="1314"/>
      <c r="AZ51" s="1314"/>
      <c r="BA51" s="1314"/>
      <c r="BB51" s="1314" t="s">
        <v>613</v>
      </c>
      <c r="BC51" s="1314"/>
      <c r="BD51" s="1314"/>
      <c r="BE51" s="1314"/>
      <c r="BF51" s="1314"/>
      <c r="BG51" s="1314"/>
      <c r="BH51" s="1314"/>
      <c r="BI51" s="1314"/>
      <c r="BJ51" s="1314"/>
      <c r="BK51" s="1314"/>
      <c r="BL51" s="1314"/>
      <c r="BM51" s="1314"/>
      <c r="BN51" s="1314"/>
      <c r="BO51" s="1314"/>
      <c r="BP51" s="1311">
        <v>48.4</v>
      </c>
      <c r="BQ51" s="1311"/>
      <c r="BR51" s="1311"/>
      <c r="BS51" s="1311"/>
      <c r="BT51" s="1311"/>
      <c r="BU51" s="1311"/>
      <c r="BV51" s="1311"/>
      <c r="BW51" s="1311"/>
      <c r="BX51" s="1311">
        <v>33.6</v>
      </c>
      <c r="BY51" s="1311"/>
      <c r="BZ51" s="1311"/>
      <c r="CA51" s="1311"/>
      <c r="CB51" s="1311"/>
      <c r="CC51" s="1311"/>
      <c r="CD51" s="1311"/>
      <c r="CE51" s="1311"/>
      <c r="CF51" s="1311">
        <v>25</v>
      </c>
      <c r="CG51" s="1311"/>
      <c r="CH51" s="1311"/>
      <c r="CI51" s="1311"/>
      <c r="CJ51" s="1311"/>
      <c r="CK51" s="1311"/>
      <c r="CL51" s="1311"/>
      <c r="CM51" s="1311"/>
      <c r="CN51" s="1311">
        <v>18.399999999999999</v>
      </c>
      <c r="CO51" s="1311"/>
      <c r="CP51" s="1311"/>
      <c r="CQ51" s="1311"/>
      <c r="CR51" s="1311"/>
      <c r="CS51" s="1311"/>
      <c r="CT51" s="1311"/>
      <c r="CU51" s="1311"/>
      <c r="CV51" s="1311"/>
      <c r="CW51" s="1311"/>
      <c r="CX51" s="1311"/>
      <c r="CY51" s="1311"/>
      <c r="CZ51" s="1311"/>
      <c r="DA51" s="1311"/>
      <c r="DB51" s="1311"/>
      <c r="DC51" s="1311"/>
    </row>
    <row r="52" spans="1:109" ht="13.5" x14ac:dyDescent="0.15">
      <c r="B52" s="389"/>
      <c r="G52" s="1322"/>
      <c r="H52" s="1322"/>
      <c r="I52" s="1323"/>
      <c r="J52" s="1323"/>
      <c r="K52" s="1315"/>
      <c r="L52" s="1315"/>
      <c r="M52" s="1315"/>
      <c r="N52" s="1315"/>
      <c r="AM52" s="396"/>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ht="13.5" x14ac:dyDescent="0.15">
      <c r="A53" s="404"/>
      <c r="B53" s="389"/>
      <c r="G53" s="1322"/>
      <c r="H53" s="1322"/>
      <c r="I53" s="1316"/>
      <c r="J53" s="1316"/>
      <c r="K53" s="1315"/>
      <c r="L53" s="1315"/>
      <c r="M53" s="1315"/>
      <c r="N53" s="1315"/>
      <c r="AM53" s="396"/>
      <c r="AN53" s="1314"/>
      <c r="AO53" s="1314"/>
      <c r="AP53" s="1314"/>
      <c r="AQ53" s="1314"/>
      <c r="AR53" s="1314"/>
      <c r="AS53" s="1314"/>
      <c r="AT53" s="1314"/>
      <c r="AU53" s="1314"/>
      <c r="AV53" s="1314"/>
      <c r="AW53" s="1314"/>
      <c r="AX53" s="1314"/>
      <c r="AY53" s="1314"/>
      <c r="AZ53" s="1314"/>
      <c r="BA53" s="1314"/>
      <c r="BB53" s="1314" t="s">
        <v>619</v>
      </c>
      <c r="BC53" s="1314"/>
      <c r="BD53" s="1314"/>
      <c r="BE53" s="1314"/>
      <c r="BF53" s="1314"/>
      <c r="BG53" s="1314"/>
      <c r="BH53" s="1314"/>
      <c r="BI53" s="1314"/>
      <c r="BJ53" s="1314"/>
      <c r="BK53" s="1314"/>
      <c r="BL53" s="1314"/>
      <c r="BM53" s="1314"/>
      <c r="BN53" s="1314"/>
      <c r="BO53" s="1314"/>
      <c r="BP53" s="1311">
        <v>53.7</v>
      </c>
      <c r="BQ53" s="1311"/>
      <c r="BR53" s="1311"/>
      <c r="BS53" s="1311"/>
      <c r="BT53" s="1311"/>
      <c r="BU53" s="1311"/>
      <c r="BV53" s="1311"/>
      <c r="BW53" s="1311"/>
      <c r="BX53" s="1311">
        <v>55.4</v>
      </c>
      <c r="BY53" s="1311"/>
      <c r="BZ53" s="1311"/>
      <c r="CA53" s="1311"/>
      <c r="CB53" s="1311"/>
      <c r="CC53" s="1311"/>
      <c r="CD53" s="1311"/>
      <c r="CE53" s="1311"/>
      <c r="CF53" s="1311">
        <v>57</v>
      </c>
      <c r="CG53" s="1311"/>
      <c r="CH53" s="1311"/>
      <c r="CI53" s="1311"/>
      <c r="CJ53" s="1311"/>
      <c r="CK53" s="1311"/>
      <c r="CL53" s="1311"/>
      <c r="CM53" s="1311"/>
      <c r="CN53" s="1311">
        <v>58.7</v>
      </c>
      <c r="CO53" s="1311"/>
      <c r="CP53" s="1311"/>
      <c r="CQ53" s="1311"/>
      <c r="CR53" s="1311"/>
      <c r="CS53" s="1311"/>
      <c r="CT53" s="1311"/>
      <c r="CU53" s="1311"/>
      <c r="CV53" s="1311">
        <v>60.6</v>
      </c>
      <c r="CW53" s="1311"/>
      <c r="CX53" s="1311"/>
      <c r="CY53" s="1311"/>
      <c r="CZ53" s="1311"/>
      <c r="DA53" s="1311"/>
      <c r="DB53" s="1311"/>
      <c r="DC53" s="1311"/>
    </row>
    <row r="54" spans="1:109" ht="13.5" x14ac:dyDescent="0.15">
      <c r="A54" s="404"/>
      <c r="B54" s="389"/>
      <c r="G54" s="1322"/>
      <c r="H54" s="1322"/>
      <c r="I54" s="1316"/>
      <c r="J54" s="1316"/>
      <c r="K54" s="1315"/>
      <c r="L54" s="1315"/>
      <c r="M54" s="1315"/>
      <c r="N54" s="1315"/>
      <c r="AM54" s="396"/>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ht="13.5" x14ac:dyDescent="0.15">
      <c r="A55" s="404"/>
      <c r="B55" s="389"/>
      <c r="G55" s="1316"/>
      <c r="H55" s="1316"/>
      <c r="I55" s="1316"/>
      <c r="J55" s="1316"/>
      <c r="K55" s="1315"/>
      <c r="L55" s="1315"/>
      <c r="M55" s="1315"/>
      <c r="N55" s="1315"/>
      <c r="AN55" s="1313" t="s">
        <v>614</v>
      </c>
      <c r="AO55" s="1313"/>
      <c r="AP55" s="1313"/>
      <c r="AQ55" s="1313"/>
      <c r="AR55" s="1313"/>
      <c r="AS55" s="1313"/>
      <c r="AT55" s="1313"/>
      <c r="AU55" s="1313"/>
      <c r="AV55" s="1313"/>
      <c r="AW55" s="1313"/>
      <c r="AX55" s="1313"/>
      <c r="AY55" s="1313"/>
      <c r="AZ55" s="1313"/>
      <c r="BA55" s="1313"/>
      <c r="BB55" s="1314" t="s">
        <v>613</v>
      </c>
      <c r="BC55" s="1314"/>
      <c r="BD55" s="1314"/>
      <c r="BE55" s="1314"/>
      <c r="BF55" s="1314"/>
      <c r="BG55" s="1314"/>
      <c r="BH55" s="1314"/>
      <c r="BI55" s="1314"/>
      <c r="BJ55" s="1314"/>
      <c r="BK55" s="1314"/>
      <c r="BL55" s="1314"/>
      <c r="BM55" s="1314"/>
      <c r="BN55" s="1314"/>
      <c r="BO55" s="1314"/>
      <c r="BP55" s="1311">
        <v>38.5</v>
      </c>
      <c r="BQ55" s="1311"/>
      <c r="BR55" s="1311"/>
      <c r="BS55" s="1311"/>
      <c r="BT55" s="1311"/>
      <c r="BU55" s="1311"/>
      <c r="BV55" s="1311"/>
      <c r="BW55" s="1311"/>
      <c r="BX55" s="1311">
        <v>32.799999999999997</v>
      </c>
      <c r="BY55" s="1311"/>
      <c r="BZ55" s="1311"/>
      <c r="CA55" s="1311"/>
      <c r="CB55" s="1311"/>
      <c r="CC55" s="1311"/>
      <c r="CD55" s="1311"/>
      <c r="CE55" s="1311"/>
      <c r="CF55" s="1311">
        <v>20.9</v>
      </c>
      <c r="CG55" s="1311"/>
      <c r="CH55" s="1311"/>
      <c r="CI55" s="1311"/>
      <c r="CJ55" s="1311"/>
      <c r="CK55" s="1311"/>
      <c r="CL55" s="1311"/>
      <c r="CM55" s="1311"/>
      <c r="CN55" s="1311">
        <v>21</v>
      </c>
      <c r="CO55" s="1311"/>
      <c r="CP55" s="1311"/>
      <c r="CQ55" s="1311"/>
      <c r="CR55" s="1311"/>
      <c r="CS55" s="1311"/>
      <c r="CT55" s="1311"/>
      <c r="CU55" s="1311"/>
      <c r="CV55" s="1311">
        <v>23.5</v>
      </c>
      <c r="CW55" s="1311"/>
      <c r="CX55" s="1311"/>
      <c r="CY55" s="1311"/>
      <c r="CZ55" s="1311"/>
      <c r="DA55" s="1311"/>
      <c r="DB55" s="1311"/>
      <c r="DC55" s="1311"/>
    </row>
    <row r="56" spans="1:109" ht="13.5" x14ac:dyDescent="0.15">
      <c r="A56" s="404"/>
      <c r="B56" s="389"/>
      <c r="G56" s="1316"/>
      <c r="H56" s="1316"/>
      <c r="I56" s="1316"/>
      <c r="J56" s="1316"/>
      <c r="K56" s="1315"/>
      <c r="L56" s="1315"/>
      <c r="M56" s="1315"/>
      <c r="N56" s="1315"/>
      <c r="AN56" s="1313"/>
      <c r="AO56" s="1313"/>
      <c r="AP56" s="1313"/>
      <c r="AQ56" s="1313"/>
      <c r="AR56" s="1313"/>
      <c r="AS56" s="1313"/>
      <c r="AT56" s="1313"/>
      <c r="AU56" s="1313"/>
      <c r="AV56" s="1313"/>
      <c r="AW56" s="1313"/>
      <c r="AX56" s="1313"/>
      <c r="AY56" s="1313"/>
      <c r="AZ56" s="1313"/>
      <c r="BA56" s="1313"/>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4" customFormat="1" ht="13.5" x14ac:dyDescent="0.15">
      <c r="B57" s="410"/>
      <c r="G57" s="1316"/>
      <c r="H57" s="1316"/>
      <c r="I57" s="1317"/>
      <c r="J57" s="1317"/>
      <c r="K57" s="1315"/>
      <c r="L57" s="1315"/>
      <c r="M57" s="1315"/>
      <c r="N57" s="1315"/>
      <c r="AM57" s="388"/>
      <c r="AN57" s="1313"/>
      <c r="AO57" s="1313"/>
      <c r="AP57" s="1313"/>
      <c r="AQ57" s="1313"/>
      <c r="AR57" s="1313"/>
      <c r="AS57" s="1313"/>
      <c r="AT57" s="1313"/>
      <c r="AU57" s="1313"/>
      <c r="AV57" s="1313"/>
      <c r="AW57" s="1313"/>
      <c r="AX57" s="1313"/>
      <c r="AY57" s="1313"/>
      <c r="AZ57" s="1313"/>
      <c r="BA57" s="1313"/>
      <c r="BB57" s="1314" t="s">
        <v>619</v>
      </c>
      <c r="BC57" s="1314"/>
      <c r="BD57" s="1314"/>
      <c r="BE57" s="1314"/>
      <c r="BF57" s="1314"/>
      <c r="BG57" s="1314"/>
      <c r="BH57" s="1314"/>
      <c r="BI57" s="1314"/>
      <c r="BJ57" s="1314"/>
      <c r="BK57" s="1314"/>
      <c r="BL57" s="1314"/>
      <c r="BM57" s="1314"/>
      <c r="BN57" s="1314"/>
      <c r="BO57" s="1314"/>
      <c r="BP57" s="1311">
        <v>57.6</v>
      </c>
      <c r="BQ57" s="1311"/>
      <c r="BR57" s="1311"/>
      <c r="BS57" s="1311"/>
      <c r="BT57" s="1311"/>
      <c r="BU57" s="1311"/>
      <c r="BV57" s="1311"/>
      <c r="BW57" s="1311"/>
      <c r="BX57" s="1311">
        <v>58.9</v>
      </c>
      <c r="BY57" s="1311"/>
      <c r="BZ57" s="1311"/>
      <c r="CA57" s="1311"/>
      <c r="CB57" s="1311"/>
      <c r="CC57" s="1311"/>
      <c r="CD57" s="1311"/>
      <c r="CE57" s="1311"/>
      <c r="CF57" s="1311">
        <v>60.5</v>
      </c>
      <c r="CG57" s="1311"/>
      <c r="CH57" s="1311"/>
      <c r="CI57" s="1311"/>
      <c r="CJ57" s="1311"/>
      <c r="CK57" s="1311"/>
      <c r="CL57" s="1311"/>
      <c r="CM57" s="1311"/>
      <c r="CN57" s="1311">
        <v>61.2</v>
      </c>
      <c r="CO57" s="1311"/>
      <c r="CP57" s="1311"/>
      <c r="CQ57" s="1311"/>
      <c r="CR57" s="1311"/>
      <c r="CS57" s="1311"/>
      <c r="CT57" s="1311"/>
      <c r="CU57" s="1311"/>
      <c r="CV57" s="1311">
        <v>61.8</v>
      </c>
      <c r="CW57" s="1311"/>
      <c r="CX57" s="1311"/>
      <c r="CY57" s="1311"/>
      <c r="CZ57" s="1311"/>
      <c r="DA57" s="1311"/>
      <c r="DB57" s="1311"/>
      <c r="DC57" s="1311"/>
      <c r="DD57" s="415"/>
      <c r="DE57" s="410"/>
    </row>
    <row r="58" spans="1:109" s="404" customFormat="1" ht="13.5" x14ac:dyDescent="0.15">
      <c r="A58" s="388"/>
      <c r="B58" s="410"/>
      <c r="G58" s="1316"/>
      <c r="H58" s="1316"/>
      <c r="I58" s="1317"/>
      <c r="J58" s="1317"/>
      <c r="K58" s="1315"/>
      <c r="L58" s="1315"/>
      <c r="M58" s="1315"/>
      <c r="N58" s="1315"/>
      <c r="AM58" s="388"/>
      <c r="AN58" s="1313"/>
      <c r="AO58" s="1313"/>
      <c r="AP58" s="1313"/>
      <c r="AQ58" s="1313"/>
      <c r="AR58" s="1313"/>
      <c r="AS58" s="1313"/>
      <c r="AT58" s="1313"/>
      <c r="AU58" s="1313"/>
      <c r="AV58" s="1313"/>
      <c r="AW58" s="1313"/>
      <c r="AX58" s="1313"/>
      <c r="AY58" s="1313"/>
      <c r="AZ58" s="1313"/>
      <c r="BA58" s="1313"/>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15"/>
      <c r="DE58" s="410"/>
    </row>
    <row r="59" spans="1:109" s="404" customFormat="1" ht="13.5" x14ac:dyDescent="0.15">
      <c r="A59" s="388"/>
      <c r="B59" s="410"/>
      <c r="K59" s="416"/>
      <c r="L59" s="416"/>
      <c r="M59" s="416"/>
      <c r="N59" s="416"/>
      <c r="AQ59" s="416"/>
      <c r="AR59" s="416"/>
      <c r="AS59" s="416"/>
      <c r="AT59" s="416"/>
      <c r="BC59" s="416"/>
      <c r="BD59" s="416"/>
      <c r="BE59" s="416"/>
      <c r="BF59" s="416"/>
      <c r="BO59" s="416"/>
      <c r="BP59" s="416"/>
      <c r="BQ59" s="416"/>
      <c r="BR59" s="416"/>
      <c r="CA59" s="416"/>
      <c r="CB59" s="416"/>
      <c r="CC59" s="416"/>
      <c r="CD59" s="416"/>
      <c r="CM59" s="416"/>
      <c r="CN59" s="416"/>
      <c r="CO59" s="416"/>
      <c r="CP59" s="416"/>
      <c r="CY59" s="416"/>
      <c r="CZ59" s="416"/>
      <c r="DA59" s="416"/>
      <c r="DB59" s="416"/>
      <c r="DC59" s="416"/>
      <c r="DD59" s="415"/>
      <c r="DE59" s="410"/>
    </row>
    <row r="60" spans="1:109" s="404" customFormat="1" ht="13.5" x14ac:dyDescent="0.15">
      <c r="A60" s="388"/>
      <c r="B60" s="410"/>
      <c r="K60" s="416"/>
      <c r="L60" s="416"/>
      <c r="M60" s="416"/>
      <c r="N60" s="416"/>
      <c r="AQ60" s="416"/>
      <c r="AR60" s="416"/>
      <c r="AS60" s="416"/>
      <c r="AT60" s="416"/>
      <c r="BC60" s="416"/>
      <c r="BD60" s="416"/>
      <c r="BE60" s="416"/>
      <c r="BF60" s="416"/>
      <c r="BO60" s="416"/>
      <c r="BP60" s="416"/>
      <c r="BQ60" s="416"/>
      <c r="BR60" s="416"/>
      <c r="CA60" s="416"/>
      <c r="CB60" s="416"/>
      <c r="CC60" s="416"/>
      <c r="CD60" s="416"/>
      <c r="CM60" s="416"/>
      <c r="CN60" s="416"/>
      <c r="CO60" s="416"/>
      <c r="CP60" s="416"/>
      <c r="CY60" s="416"/>
      <c r="CZ60" s="416"/>
      <c r="DA60" s="416"/>
      <c r="DB60" s="416"/>
      <c r="DC60" s="416"/>
      <c r="DD60" s="415"/>
      <c r="DE60" s="410"/>
    </row>
    <row r="61" spans="1:109" s="404" customFormat="1" ht="13.5" x14ac:dyDescent="0.15">
      <c r="A61" s="388"/>
      <c r="B61" s="414"/>
      <c r="C61" s="413"/>
      <c r="D61" s="413"/>
      <c r="E61" s="413"/>
      <c r="F61" s="413"/>
      <c r="G61" s="413"/>
      <c r="H61" s="413"/>
      <c r="I61" s="413"/>
      <c r="J61" s="413"/>
      <c r="K61" s="413"/>
      <c r="L61" s="413"/>
      <c r="M61" s="412"/>
      <c r="N61" s="412"/>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2"/>
      <c r="AT61" s="412"/>
      <c r="AU61" s="413"/>
      <c r="AV61" s="413"/>
      <c r="AW61" s="413"/>
      <c r="AX61" s="413"/>
      <c r="AY61" s="413"/>
      <c r="AZ61" s="413"/>
      <c r="BA61" s="413"/>
      <c r="BB61" s="413"/>
      <c r="BC61" s="413"/>
      <c r="BD61" s="413"/>
      <c r="BE61" s="412"/>
      <c r="BF61" s="412"/>
      <c r="BG61" s="413"/>
      <c r="BH61" s="413"/>
      <c r="BI61" s="413"/>
      <c r="BJ61" s="413"/>
      <c r="BK61" s="413"/>
      <c r="BL61" s="413"/>
      <c r="BM61" s="413"/>
      <c r="BN61" s="413"/>
      <c r="BO61" s="413"/>
      <c r="BP61" s="413"/>
      <c r="BQ61" s="412"/>
      <c r="BR61" s="412"/>
      <c r="BS61" s="413"/>
      <c r="BT61" s="413"/>
      <c r="BU61" s="413"/>
      <c r="BV61" s="413"/>
      <c r="BW61" s="413"/>
      <c r="BX61" s="413"/>
      <c r="BY61" s="413"/>
      <c r="BZ61" s="413"/>
      <c r="CA61" s="413"/>
      <c r="CB61" s="413"/>
      <c r="CC61" s="412"/>
      <c r="CD61" s="412"/>
      <c r="CE61" s="413"/>
      <c r="CF61" s="413"/>
      <c r="CG61" s="413"/>
      <c r="CH61" s="413"/>
      <c r="CI61" s="413"/>
      <c r="CJ61" s="413"/>
      <c r="CK61" s="413"/>
      <c r="CL61" s="413"/>
      <c r="CM61" s="413"/>
      <c r="CN61" s="413"/>
      <c r="CO61" s="412"/>
      <c r="CP61" s="412"/>
      <c r="CQ61" s="413"/>
      <c r="CR61" s="413"/>
      <c r="CS61" s="413"/>
      <c r="CT61" s="413"/>
      <c r="CU61" s="413"/>
      <c r="CV61" s="413"/>
      <c r="CW61" s="413"/>
      <c r="CX61" s="413"/>
      <c r="CY61" s="413"/>
      <c r="CZ61" s="413"/>
      <c r="DA61" s="412"/>
      <c r="DB61" s="412"/>
      <c r="DC61" s="412"/>
      <c r="DD61" s="411"/>
      <c r="DE61" s="410"/>
    </row>
    <row r="62" spans="1:109" ht="13.5" x14ac:dyDescent="0.15">
      <c r="B62" s="409"/>
      <c r="C62" s="409"/>
      <c r="D62" s="409"/>
      <c r="E62" s="409"/>
      <c r="F62" s="409"/>
      <c r="G62" s="409"/>
      <c r="H62" s="409"/>
      <c r="I62" s="409"/>
      <c r="J62" s="409"/>
      <c r="K62" s="409"/>
      <c r="L62" s="409"/>
      <c r="M62" s="409"/>
      <c r="N62" s="409"/>
      <c r="O62" s="409"/>
      <c r="P62" s="409"/>
      <c r="Q62" s="409"/>
      <c r="R62" s="409"/>
      <c r="S62" s="409"/>
      <c r="T62" s="409"/>
      <c r="U62" s="409"/>
      <c r="V62" s="409"/>
      <c r="W62" s="409"/>
      <c r="X62" s="409"/>
      <c r="Y62" s="409"/>
      <c r="Z62" s="409"/>
      <c r="AA62" s="409"/>
      <c r="AB62" s="409"/>
      <c r="AC62" s="409"/>
      <c r="AD62" s="409"/>
      <c r="AE62" s="409"/>
      <c r="AF62" s="409"/>
      <c r="AG62" s="409"/>
      <c r="AH62" s="409"/>
      <c r="AI62" s="409"/>
      <c r="AJ62" s="409"/>
      <c r="AK62" s="409"/>
      <c r="AL62" s="409"/>
      <c r="AM62" s="409"/>
      <c r="AN62" s="409"/>
      <c r="AO62" s="409"/>
      <c r="AP62" s="409"/>
      <c r="AQ62" s="409"/>
      <c r="AR62" s="409"/>
      <c r="AS62" s="409"/>
      <c r="AT62" s="409"/>
      <c r="AU62" s="409"/>
      <c r="AV62" s="409"/>
      <c r="AW62" s="409"/>
      <c r="AX62" s="409"/>
      <c r="AY62" s="409"/>
      <c r="AZ62" s="409"/>
      <c r="BA62" s="409"/>
      <c r="BB62" s="409"/>
      <c r="BC62" s="409"/>
      <c r="BD62" s="409"/>
      <c r="BE62" s="409"/>
      <c r="BF62" s="409"/>
      <c r="BG62" s="409"/>
      <c r="BH62" s="409"/>
      <c r="BI62" s="409"/>
      <c r="BJ62" s="409"/>
      <c r="BK62" s="409"/>
      <c r="BL62" s="409"/>
      <c r="BM62" s="409"/>
      <c r="BN62" s="409"/>
      <c r="BO62" s="409"/>
      <c r="BP62" s="409"/>
      <c r="BQ62" s="409"/>
      <c r="BR62" s="409"/>
      <c r="BS62" s="409"/>
      <c r="BT62" s="409"/>
      <c r="BU62" s="409"/>
      <c r="BV62" s="409"/>
      <c r="BW62" s="409"/>
      <c r="BX62" s="409"/>
      <c r="BY62" s="409"/>
      <c r="BZ62" s="409"/>
      <c r="CA62" s="409"/>
      <c r="CB62" s="409"/>
      <c r="CC62" s="409"/>
      <c r="CD62" s="409"/>
      <c r="CE62" s="409"/>
      <c r="CF62" s="409"/>
      <c r="CG62" s="409"/>
      <c r="CH62" s="409"/>
      <c r="CI62" s="409"/>
      <c r="CJ62" s="409"/>
      <c r="CK62" s="409"/>
      <c r="CL62" s="409"/>
      <c r="CM62" s="409"/>
      <c r="CN62" s="409"/>
      <c r="CO62" s="409"/>
      <c r="CP62" s="409"/>
      <c r="CQ62" s="409"/>
      <c r="CR62" s="409"/>
      <c r="CS62" s="409"/>
      <c r="CT62" s="409"/>
      <c r="CU62" s="409"/>
      <c r="CV62" s="409"/>
      <c r="CW62" s="409"/>
      <c r="CX62" s="409"/>
      <c r="CY62" s="409"/>
      <c r="CZ62" s="409"/>
      <c r="DA62" s="409"/>
      <c r="DB62" s="409"/>
      <c r="DC62" s="409"/>
      <c r="DD62" s="409"/>
      <c r="DE62" s="388"/>
    </row>
    <row r="63" spans="1:109" ht="17.25" x14ac:dyDescent="0.15">
      <c r="B63" s="408" t="s">
        <v>618</v>
      </c>
    </row>
    <row r="64" spans="1:109" ht="13.5" x14ac:dyDescent="0.15">
      <c r="B64" s="389"/>
      <c r="G64" s="405"/>
      <c r="I64" s="407"/>
      <c r="J64" s="407"/>
      <c r="K64" s="407"/>
      <c r="L64" s="407"/>
      <c r="M64" s="407"/>
      <c r="N64" s="406"/>
      <c r="AM64" s="405"/>
      <c r="AN64" s="405" t="s">
        <v>617</v>
      </c>
      <c r="AP64" s="404"/>
      <c r="AQ64" s="404"/>
      <c r="AR64" s="404"/>
      <c r="AY64" s="405"/>
      <c r="BA64" s="404"/>
      <c r="BB64" s="404"/>
      <c r="BC64" s="404"/>
      <c r="BK64" s="405"/>
      <c r="BM64" s="404"/>
      <c r="BN64" s="404"/>
      <c r="BO64" s="404"/>
      <c r="BW64" s="405"/>
      <c r="BY64" s="404"/>
      <c r="BZ64" s="404"/>
      <c r="CA64" s="404"/>
      <c r="CI64" s="405"/>
      <c r="CK64" s="404"/>
      <c r="CL64" s="404"/>
      <c r="CM64" s="404"/>
      <c r="CU64" s="405"/>
      <c r="CW64" s="404"/>
      <c r="CX64" s="404"/>
      <c r="CY64" s="404"/>
    </row>
    <row r="65" spans="2:107" ht="13.5" x14ac:dyDescent="0.15">
      <c r="B65" s="389"/>
      <c r="AN65" s="1324" t="s">
        <v>623</v>
      </c>
      <c r="AO65" s="1325"/>
      <c r="AP65" s="1325"/>
      <c r="AQ65" s="1325"/>
      <c r="AR65" s="1325"/>
      <c r="AS65" s="1325"/>
      <c r="AT65" s="1325"/>
      <c r="AU65" s="1325"/>
      <c r="AV65" s="1325"/>
      <c r="AW65" s="1325"/>
      <c r="AX65" s="1325"/>
      <c r="AY65" s="1325"/>
      <c r="AZ65" s="1325"/>
      <c r="BA65" s="1325"/>
      <c r="BB65" s="1325"/>
      <c r="BC65" s="1325"/>
      <c r="BD65" s="1325"/>
      <c r="BE65" s="1325"/>
      <c r="BF65" s="1325"/>
      <c r="BG65" s="1325"/>
      <c r="BH65" s="1325"/>
      <c r="BI65" s="1325"/>
      <c r="BJ65" s="1325"/>
      <c r="BK65" s="1325"/>
      <c r="BL65" s="1325"/>
      <c r="BM65" s="1325"/>
      <c r="BN65" s="1325"/>
      <c r="BO65" s="1325"/>
      <c r="BP65" s="1325"/>
      <c r="BQ65" s="1325"/>
      <c r="BR65" s="1325"/>
      <c r="BS65" s="1325"/>
      <c r="BT65" s="1325"/>
      <c r="BU65" s="1325"/>
      <c r="BV65" s="1325"/>
      <c r="BW65" s="1325"/>
      <c r="BX65" s="1325"/>
      <c r="BY65" s="1325"/>
      <c r="BZ65" s="1325"/>
      <c r="CA65" s="1325"/>
      <c r="CB65" s="1325"/>
      <c r="CC65" s="1325"/>
      <c r="CD65" s="1325"/>
      <c r="CE65" s="1325"/>
      <c r="CF65" s="1325"/>
      <c r="CG65" s="1325"/>
      <c r="CH65" s="1325"/>
      <c r="CI65" s="1325"/>
      <c r="CJ65" s="1325"/>
      <c r="CK65" s="1325"/>
      <c r="CL65" s="1325"/>
      <c r="CM65" s="1325"/>
      <c r="CN65" s="1325"/>
      <c r="CO65" s="1325"/>
      <c r="CP65" s="1325"/>
      <c r="CQ65" s="1325"/>
      <c r="CR65" s="1325"/>
      <c r="CS65" s="1325"/>
      <c r="CT65" s="1325"/>
      <c r="CU65" s="1325"/>
      <c r="CV65" s="1325"/>
      <c r="CW65" s="1325"/>
      <c r="CX65" s="1325"/>
      <c r="CY65" s="1325"/>
      <c r="CZ65" s="1325"/>
      <c r="DA65" s="1325"/>
      <c r="DB65" s="1325"/>
      <c r="DC65" s="1326"/>
    </row>
    <row r="66" spans="2:107" ht="13.5" x14ac:dyDescent="0.15">
      <c r="B66" s="389"/>
      <c r="AN66" s="1327"/>
      <c r="AO66" s="1328"/>
      <c r="AP66" s="1328"/>
      <c r="AQ66" s="1328"/>
      <c r="AR66" s="1328"/>
      <c r="AS66" s="1328"/>
      <c r="AT66" s="1328"/>
      <c r="AU66" s="1328"/>
      <c r="AV66" s="1328"/>
      <c r="AW66" s="1328"/>
      <c r="AX66" s="1328"/>
      <c r="AY66" s="1328"/>
      <c r="AZ66" s="1328"/>
      <c r="BA66" s="1328"/>
      <c r="BB66" s="1328"/>
      <c r="BC66" s="1328"/>
      <c r="BD66" s="1328"/>
      <c r="BE66" s="1328"/>
      <c r="BF66" s="1328"/>
      <c r="BG66" s="1328"/>
      <c r="BH66" s="1328"/>
      <c r="BI66" s="1328"/>
      <c r="BJ66" s="1328"/>
      <c r="BK66" s="1328"/>
      <c r="BL66" s="1328"/>
      <c r="BM66" s="1328"/>
      <c r="BN66" s="1328"/>
      <c r="BO66" s="1328"/>
      <c r="BP66" s="1328"/>
      <c r="BQ66" s="1328"/>
      <c r="BR66" s="1328"/>
      <c r="BS66" s="1328"/>
      <c r="BT66" s="1328"/>
      <c r="BU66" s="1328"/>
      <c r="BV66" s="1328"/>
      <c r="BW66" s="1328"/>
      <c r="BX66" s="1328"/>
      <c r="BY66" s="1328"/>
      <c r="BZ66" s="1328"/>
      <c r="CA66" s="1328"/>
      <c r="CB66" s="1328"/>
      <c r="CC66" s="1328"/>
      <c r="CD66" s="1328"/>
      <c r="CE66" s="1328"/>
      <c r="CF66" s="1328"/>
      <c r="CG66" s="1328"/>
      <c r="CH66" s="1328"/>
      <c r="CI66" s="1328"/>
      <c r="CJ66" s="1328"/>
      <c r="CK66" s="1328"/>
      <c r="CL66" s="1328"/>
      <c r="CM66" s="1328"/>
      <c r="CN66" s="1328"/>
      <c r="CO66" s="1328"/>
      <c r="CP66" s="1328"/>
      <c r="CQ66" s="1328"/>
      <c r="CR66" s="1328"/>
      <c r="CS66" s="1328"/>
      <c r="CT66" s="1328"/>
      <c r="CU66" s="1328"/>
      <c r="CV66" s="1328"/>
      <c r="CW66" s="1328"/>
      <c r="CX66" s="1328"/>
      <c r="CY66" s="1328"/>
      <c r="CZ66" s="1328"/>
      <c r="DA66" s="1328"/>
      <c r="DB66" s="1328"/>
      <c r="DC66" s="1329"/>
    </row>
    <row r="67" spans="2:107" ht="13.5" x14ac:dyDescent="0.15">
      <c r="B67" s="389"/>
      <c r="AN67" s="1327"/>
      <c r="AO67" s="1328"/>
      <c r="AP67" s="1328"/>
      <c r="AQ67" s="1328"/>
      <c r="AR67" s="1328"/>
      <c r="AS67" s="1328"/>
      <c r="AT67" s="1328"/>
      <c r="AU67" s="1328"/>
      <c r="AV67" s="1328"/>
      <c r="AW67" s="1328"/>
      <c r="AX67" s="1328"/>
      <c r="AY67" s="1328"/>
      <c r="AZ67" s="1328"/>
      <c r="BA67" s="1328"/>
      <c r="BB67" s="1328"/>
      <c r="BC67" s="1328"/>
      <c r="BD67" s="1328"/>
      <c r="BE67" s="1328"/>
      <c r="BF67" s="1328"/>
      <c r="BG67" s="1328"/>
      <c r="BH67" s="1328"/>
      <c r="BI67" s="1328"/>
      <c r="BJ67" s="1328"/>
      <c r="BK67" s="1328"/>
      <c r="BL67" s="1328"/>
      <c r="BM67" s="1328"/>
      <c r="BN67" s="1328"/>
      <c r="BO67" s="1328"/>
      <c r="BP67" s="1328"/>
      <c r="BQ67" s="1328"/>
      <c r="BR67" s="1328"/>
      <c r="BS67" s="1328"/>
      <c r="BT67" s="1328"/>
      <c r="BU67" s="1328"/>
      <c r="BV67" s="1328"/>
      <c r="BW67" s="1328"/>
      <c r="BX67" s="1328"/>
      <c r="BY67" s="1328"/>
      <c r="BZ67" s="1328"/>
      <c r="CA67" s="1328"/>
      <c r="CB67" s="1328"/>
      <c r="CC67" s="1328"/>
      <c r="CD67" s="1328"/>
      <c r="CE67" s="1328"/>
      <c r="CF67" s="1328"/>
      <c r="CG67" s="1328"/>
      <c r="CH67" s="1328"/>
      <c r="CI67" s="1328"/>
      <c r="CJ67" s="1328"/>
      <c r="CK67" s="1328"/>
      <c r="CL67" s="1328"/>
      <c r="CM67" s="1328"/>
      <c r="CN67" s="1328"/>
      <c r="CO67" s="1328"/>
      <c r="CP67" s="1328"/>
      <c r="CQ67" s="1328"/>
      <c r="CR67" s="1328"/>
      <c r="CS67" s="1328"/>
      <c r="CT67" s="1328"/>
      <c r="CU67" s="1328"/>
      <c r="CV67" s="1328"/>
      <c r="CW67" s="1328"/>
      <c r="CX67" s="1328"/>
      <c r="CY67" s="1328"/>
      <c r="CZ67" s="1328"/>
      <c r="DA67" s="1328"/>
      <c r="DB67" s="1328"/>
      <c r="DC67" s="1329"/>
    </row>
    <row r="68" spans="2:107" ht="13.5" x14ac:dyDescent="0.15">
      <c r="B68" s="389"/>
      <c r="AN68" s="1327"/>
      <c r="AO68" s="1328"/>
      <c r="AP68" s="1328"/>
      <c r="AQ68" s="1328"/>
      <c r="AR68" s="1328"/>
      <c r="AS68" s="1328"/>
      <c r="AT68" s="1328"/>
      <c r="AU68" s="1328"/>
      <c r="AV68" s="1328"/>
      <c r="AW68" s="1328"/>
      <c r="AX68" s="1328"/>
      <c r="AY68" s="1328"/>
      <c r="AZ68" s="1328"/>
      <c r="BA68" s="1328"/>
      <c r="BB68" s="1328"/>
      <c r="BC68" s="1328"/>
      <c r="BD68" s="1328"/>
      <c r="BE68" s="1328"/>
      <c r="BF68" s="1328"/>
      <c r="BG68" s="1328"/>
      <c r="BH68" s="1328"/>
      <c r="BI68" s="1328"/>
      <c r="BJ68" s="1328"/>
      <c r="BK68" s="1328"/>
      <c r="BL68" s="1328"/>
      <c r="BM68" s="1328"/>
      <c r="BN68" s="1328"/>
      <c r="BO68" s="1328"/>
      <c r="BP68" s="1328"/>
      <c r="BQ68" s="1328"/>
      <c r="BR68" s="1328"/>
      <c r="BS68" s="1328"/>
      <c r="BT68" s="1328"/>
      <c r="BU68" s="1328"/>
      <c r="BV68" s="1328"/>
      <c r="BW68" s="1328"/>
      <c r="BX68" s="1328"/>
      <c r="BY68" s="1328"/>
      <c r="BZ68" s="1328"/>
      <c r="CA68" s="1328"/>
      <c r="CB68" s="1328"/>
      <c r="CC68" s="1328"/>
      <c r="CD68" s="1328"/>
      <c r="CE68" s="1328"/>
      <c r="CF68" s="1328"/>
      <c r="CG68" s="1328"/>
      <c r="CH68" s="1328"/>
      <c r="CI68" s="1328"/>
      <c r="CJ68" s="1328"/>
      <c r="CK68" s="1328"/>
      <c r="CL68" s="1328"/>
      <c r="CM68" s="1328"/>
      <c r="CN68" s="1328"/>
      <c r="CO68" s="1328"/>
      <c r="CP68" s="1328"/>
      <c r="CQ68" s="1328"/>
      <c r="CR68" s="1328"/>
      <c r="CS68" s="1328"/>
      <c r="CT68" s="1328"/>
      <c r="CU68" s="1328"/>
      <c r="CV68" s="1328"/>
      <c r="CW68" s="1328"/>
      <c r="CX68" s="1328"/>
      <c r="CY68" s="1328"/>
      <c r="CZ68" s="1328"/>
      <c r="DA68" s="1328"/>
      <c r="DB68" s="1328"/>
      <c r="DC68" s="1329"/>
    </row>
    <row r="69" spans="2:107" ht="13.5" x14ac:dyDescent="0.15">
      <c r="B69" s="389"/>
      <c r="AN69" s="1330"/>
      <c r="AO69" s="1331"/>
      <c r="AP69" s="1331"/>
      <c r="AQ69" s="1331"/>
      <c r="AR69" s="1331"/>
      <c r="AS69" s="1331"/>
      <c r="AT69" s="1331"/>
      <c r="AU69" s="1331"/>
      <c r="AV69" s="1331"/>
      <c r="AW69" s="1331"/>
      <c r="AX69" s="1331"/>
      <c r="AY69" s="1331"/>
      <c r="AZ69" s="1331"/>
      <c r="BA69" s="1331"/>
      <c r="BB69" s="1331"/>
      <c r="BC69" s="1331"/>
      <c r="BD69" s="1331"/>
      <c r="BE69" s="1331"/>
      <c r="BF69" s="1331"/>
      <c r="BG69" s="1331"/>
      <c r="BH69" s="1331"/>
      <c r="BI69" s="1331"/>
      <c r="BJ69" s="1331"/>
      <c r="BK69" s="1331"/>
      <c r="BL69" s="1331"/>
      <c r="BM69" s="1331"/>
      <c r="BN69" s="1331"/>
      <c r="BO69" s="1331"/>
      <c r="BP69" s="1331"/>
      <c r="BQ69" s="1331"/>
      <c r="BR69" s="1331"/>
      <c r="BS69" s="1331"/>
      <c r="BT69" s="1331"/>
      <c r="BU69" s="1331"/>
      <c r="BV69" s="1331"/>
      <c r="BW69" s="1331"/>
      <c r="BX69" s="1331"/>
      <c r="BY69" s="1331"/>
      <c r="BZ69" s="1331"/>
      <c r="CA69" s="1331"/>
      <c r="CB69" s="1331"/>
      <c r="CC69" s="1331"/>
      <c r="CD69" s="1331"/>
      <c r="CE69" s="1331"/>
      <c r="CF69" s="1331"/>
      <c r="CG69" s="1331"/>
      <c r="CH69" s="1331"/>
      <c r="CI69" s="1331"/>
      <c r="CJ69" s="1331"/>
      <c r="CK69" s="1331"/>
      <c r="CL69" s="1331"/>
      <c r="CM69" s="1331"/>
      <c r="CN69" s="1331"/>
      <c r="CO69" s="1331"/>
      <c r="CP69" s="1331"/>
      <c r="CQ69" s="1331"/>
      <c r="CR69" s="1331"/>
      <c r="CS69" s="1331"/>
      <c r="CT69" s="1331"/>
      <c r="CU69" s="1331"/>
      <c r="CV69" s="1331"/>
      <c r="CW69" s="1331"/>
      <c r="CX69" s="1331"/>
      <c r="CY69" s="1331"/>
      <c r="CZ69" s="1331"/>
      <c r="DA69" s="1331"/>
      <c r="DB69" s="1331"/>
      <c r="DC69" s="1332"/>
    </row>
    <row r="70" spans="2:107" ht="13.5" x14ac:dyDescent="0.15">
      <c r="B70" s="389"/>
      <c r="H70" s="403"/>
      <c r="I70" s="403"/>
      <c r="J70" s="401"/>
      <c r="K70" s="401"/>
      <c r="L70" s="400"/>
      <c r="M70" s="401"/>
      <c r="N70" s="400"/>
      <c r="AN70" s="396"/>
      <c r="AO70" s="396"/>
      <c r="AP70" s="396"/>
      <c r="AZ70" s="396"/>
      <c r="BA70" s="396"/>
      <c r="BB70" s="396"/>
      <c r="BL70" s="396"/>
      <c r="BM70" s="396"/>
      <c r="BN70" s="396"/>
      <c r="BX70" s="396"/>
      <c r="BY70" s="396"/>
      <c r="BZ70" s="396"/>
      <c r="CJ70" s="396"/>
      <c r="CK70" s="396"/>
      <c r="CL70" s="396"/>
      <c r="CV70" s="396"/>
      <c r="CW70" s="396"/>
      <c r="CX70" s="396"/>
    </row>
    <row r="71" spans="2:107" ht="13.5" x14ac:dyDescent="0.15">
      <c r="B71" s="389"/>
      <c r="G71" s="399"/>
      <c r="I71" s="402"/>
      <c r="J71" s="401"/>
      <c r="K71" s="401"/>
      <c r="L71" s="400"/>
      <c r="M71" s="401"/>
      <c r="N71" s="400"/>
      <c r="AM71" s="399"/>
      <c r="AN71" s="388" t="s">
        <v>616</v>
      </c>
    </row>
    <row r="72" spans="2:107" ht="13.5" x14ac:dyDescent="0.15">
      <c r="B72" s="389"/>
      <c r="G72" s="1316"/>
      <c r="H72" s="1316"/>
      <c r="I72" s="1316"/>
      <c r="J72" s="1316"/>
      <c r="K72" s="398"/>
      <c r="L72" s="398"/>
      <c r="M72" s="397"/>
      <c r="N72" s="397"/>
      <c r="AN72" s="1319"/>
      <c r="AO72" s="1320"/>
      <c r="AP72" s="1320"/>
      <c r="AQ72" s="1320"/>
      <c r="AR72" s="1320"/>
      <c r="AS72" s="1320"/>
      <c r="AT72" s="1320"/>
      <c r="AU72" s="1320"/>
      <c r="AV72" s="1320"/>
      <c r="AW72" s="1320"/>
      <c r="AX72" s="1320"/>
      <c r="AY72" s="1320"/>
      <c r="AZ72" s="1320"/>
      <c r="BA72" s="1320"/>
      <c r="BB72" s="1320"/>
      <c r="BC72" s="1320"/>
      <c r="BD72" s="1320"/>
      <c r="BE72" s="1320"/>
      <c r="BF72" s="1320"/>
      <c r="BG72" s="1320"/>
      <c r="BH72" s="1320"/>
      <c r="BI72" s="1320"/>
      <c r="BJ72" s="1320"/>
      <c r="BK72" s="1320"/>
      <c r="BL72" s="1320"/>
      <c r="BM72" s="1320"/>
      <c r="BN72" s="1320"/>
      <c r="BO72" s="1321"/>
      <c r="BP72" s="1313" t="s">
        <v>556</v>
      </c>
      <c r="BQ72" s="1313"/>
      <c r="BR72" s="1313"/>
      <c r="BS72" s="1313"/>
      <c r="BT72" s="1313"/>
      <c r="BU72" s="1313"/>
      <c r="BV72" s="1313"/>
      <c r="BW72" s="1313"/>
      <c r="BX72" s="1313" t="s">
        <v>557</v>
      </c>
      <c r="BY72" s="1313"/>
      <c r="BZ72" s="1313"/>
      <c r="CA72" s="1313"/>
      <c r="CB72" s="1313"/>
      <c r="CC72" s="1313"/>
      <c r="CD72" s="1313"/>
      <c r="CE72" s="1313"/>
      <c r="CF72" s="1313" t="s">
        <v>558</v>
      </c>
      <c r="CG72" s="1313"/>
      <c r="CH72" s="1313"/>
      <c r="CI72" s="1313"/>
      <c r="CJ72" s="1313"/>
      <c r="CK72" s="1313"/>
      <c r="CL72" s="1313"/>
      <c r="CM72" s="1313"/>
      <c r="CN72" s="1313" t="s">
        <v>559</v>
      </c>
      <c r="CO72" s="1313"/>
      <c r="CP72" s="1313"/>
      <c r="CQ72" s="1313"/>
      <c r="CR72" s="1313"/>
      <c r="CS72" s="1313"/>
      <c r="CT72" s="1313"/>
      <c r="CU72" s="1313"/>
      <c r="CV72" s="1313" t="s">
        <v>560</v>
      </c>
      <c r="CW72" s="1313"/>
      <c r="CX72" s="1313"/>
      <c r="CY72" s="1313"/>
      <c r="CZ72" s="1313"/>
      <c r="DA72" s="1313"/>
      <c r="DB72" s="1313"/>
      <c r="DC72" s="1313"/>
    </row>
    <row r="73" spans="2:107" ht="13.5" x14ac:dyDescent="0.15">
      <c r="B73" s="389"/>
      <c r="G73" s="1322"/>
      <c r="H73" s="1322"/>
      <c r="I73" s="1322"/>
      <c r="J73" s="1322"/>
      <c r="K73" s="1312"/>
      <c r="L73" s="1312"/>
      <c r="M73" s="1312"/>
      <c r="N73" s="1312"/>
      <c r="AM73" s="396"/>
      <c r="AN73" s="1314" t="s">
        <v>615</v>
      </c>
      <c r="AO73" s="1314"/>
      <c r="AP73" s="1314"/>
      <c r="AQ73" s="1314"/>
      <c r="AR73" s="1314"/>
      <c r="AS73" s="1314"/>
      <c r="AT73" s="1314"/>
      <c r="AU73" s="1314"/>
      <c r="AV73" s="1314"/>
      <c r="AW73" s="1314"/>
      <c r="AX73" s="1314"/>
      <c r="AY73" s="1314"/>
      <c r="AZ73" s="1314"/>
      <c r="BA73" s="1314"/>
      <c r="BB73" s="1314" t="s">
        <v>613</v>
      </c>
      <c r="BC73" s="1314"/>
      <c r="BD73" s="1314"/>
      <c r="BE73" s="1314"/>
      <c r="BF73" s="1314"/>
      <c r="BG73" s="1314"/>
      <c r="BH73" s="1314"/>
      <c r="BI73" s="1314"/>
      <c r="BJ73" s="1314"/>
      <c r="BK73" s="1314"/>
      <c r="BL73" s="1314"/>
      <c r="BM73" s="1314"/>
      <c r="BN73" s="1314"/>
      <c r="BO73" s="1314"/>
      <c r="BP73" s="1311">
        <v>48.4</v>
      </c>
      <c r="BQ73" s="1311"/>
      <c r="BR73" s="1311"/>
      <c r="BS73" s="1311"/>
      <c r="BT73" s="1311"/>
      <c r="BU73" s="1311"/>
      <c r="BV73" s="1311"/>
      <c r="BW73" s="1311"/>
      <c r="BX73" s="1311">
        <v>33.6</v>
      </c>
      <c r="BY73" s="1311"/>
      <c r="BZ73" s="1311"/>
      <c r="CA73" s="1311"/>
      <c r="CB73" s="1311"/>
      <c r="CC73" s="1311"/>
      <c r="CD73" s="1311"/>
      <c r="CE73" s="1311"/>
      <c r="CF73" s="1311">
        <v>25</v>
      </c>
      <c r="CG73" s="1311"/>
      <c r="CH73" s="1311"/>
      <c r="CI73" s="1311"/>
      <c r="CJ73" s="1311"/>
      <c r="CK73" s="1311"/>
      <c r="CL73" s="1311"/>
      <c r="CM73" s="1311"/>
      <c r="CN73" s="1311">
        <v>18.399999999999999</v>
      </c>
      <c r="CO73" s="1311"/>
      <c r="CP73" s="1311"/>
      <c r="CQ73" s="1311"/>
      <c r="CR73" s="1311"/>
      <c r="CS73" s="1311"/>
      <c r="CT73" s="1311"/>
      <c r="CU73" s="1311"/>
      <c r="CV73" s="1311"/>
      <c r="CW73" s="1311"/>
      <c r="CX73" s="1311"/>
      <c r="CY73" s="1311"/>
      <c r="CZ73" s="1311"/>
      <c r="DA73" s="1311"/>
      <c r="DB73" s="1311"/>
      <c r="DC73" s="1311"/>
    </row>
    <row r="74" spans="2:107" ht="13.5" x14ac:dyDescent="0.15">
      <c r="B74" s="389"/>
      <c r="G74" s="1322"/>
      <c r="H74" s="1322"/>
      <c r="I74" s="1322"/>
      <c r="J74" s="1322"/>
      <c r="K74" s="1312"/>
      <c r="L74" s="1312"/>
      <c r="M74" s="1312"/>
      <c r="N74" s="1312"/>
      <c r="AM74" s="396"/>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ht="13.5" x14ac:dyDescent="0.15">
      <c r="B75" s="389"/>
      <c r="G75" s="1322"/>
      <c r="H75" s="1322"/>
      <c r="I75" s="1316"/>
      <c r="J75" s="1316"/>
      <c r="K75" s="1315"/>
      <c r="L75" s="1315"/>
      <c r="M75" s="1315"/>
      <c r="N75" s="1315"/>
      <c r="AM75" s="396"/>
      <c r="AN75" s="1314"/>
      <c r="AO75" s="1314"/>
      <c r="AP75" s="1314"/>
      <c r="AQ75" s="1314"/>
      <c r="AR75" s="1314"/>
      <c r="AS75" s="1314"/>
      <c r="AT75" s="1314"/>
      <c r="AU75" s="1314"/>
      <c r="AV75" s="1314"/>
      <c r="AW75" s="1314"/>
      <c r="AX75" s="1314"/>
      <c r="AY75" s="1314"/>
      <c r="AZ75" s="1314"/>
      <c r="BA75" s="1314"/>
      <c r="BB75" s="1314" t="s">
        <v>612</v>
      </c>
      <c r="BC75" s="1314"/>
      <c r="BD75" s="1314"/>
      <c r="BE75" s="1314"/>
      <c r="BF75" s="1314"/>
      <c r="BG75" s="1314"/>
      <c r="BH75" s="1314"/>
      <c r="BI75" s="1314"/>
      <c r="BJ75" s="1314"/>
      <c r="BK75" s="1314"/>
      <c r="BL75" s="1314"/>
      <c r="BM75" s="1314"/>
      <c r="BN75" s="1314"/>
      <c r="BO75" s="1314"/>
      <c r="BP75" s="1311">
        <v>9.1</v>
      </c>
      <c r="BQ75" s="1311"/>
      <c r="BR75" s="1311"/>
      <c r="BS75" s="1311"/>
      <c r="BT75" s="1311"/>
      <c r="BU75" s="1311"/>
      <c r="BV75" s="1311"/>
      <c r="BW75" s="1311"/>
      <c r="BX75" s="1311">
        <v>10.8</v>
      </c>
      <c r="BY75" s="1311"/>
      <c r="BZ75" s="1311"/>
      <c r="CA75" s="1311"/>
      <c r="CB75" s="1311"/>
      <c r="CC75" s="1311"/>
      <c r="CD75" s="1311"/>
      <c r="CE75" s="1311"/>
      <c r="CF75" s="1311">
        <v>11.8</v>
      </c>
      <c r="CG75" s="1311"/>
      <c r="CH75" s="1311"/>
      <c r="CI75" s="1311"/>
      <c r="CJ75" s="1311"/>
      <c r="CK75" s="1311"/>
      <c r="CL75" s="1311"/>
      <c r="CM75" s="1311"/>
      <c r="CN75" s="1311">
        <v>12.8</v>
      </c>
      <c r="CO75" s="1311"/>
      <c r="CP75" s="1311"/>
      <c r="CQ75" s="1311"/>
      <c r="CR75" s="1311"/>
      <c r="CS75" s="1311"/>
      <c r="CT75" s="1311"/>
      <c r="CU75" s="1311"/>
      <c r="CV75" s="1311">
        <v>13.1</v>
      </c>
      <c r="CW75" s="1311"/>
      <c r="CX75" s="1311"/>
      <c r="CY75" s="1311"/>
      <c r="CZ75" s="1311"/>
      <c r="DA75" s="1311"/>
      <c r="DB75" s="1311"/>
      <c r="DC75" s="1311"/>
    </row>
    <row r="76" spans="2:107" ht="13.5" x14ac:dyDescent="0.15">
      <c r="B76" s="389"/>
      <c r="G76" s="1322"/>
      <c r="H76" s="1322"/>
      <c r="I76" s="1316"/>
      <c r="J76" s="1316"/>
      <c r="K76" s="1315"/>
      <c r="L76" s="1315"/>
      <c r="M76" s="1315"/>
      <c r="N76" s="1315"/>
      <c r="AM76" s="396"/>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ht="13.5" x14ac:dyDescent="0.15">
      <c r="B77" s="389"/>
      <c r="G77" s="1316"/>
      <c r="H77" s="1316"/>
      <c r="I77" s="1316"/>
      <c r="J77" s="1316"/>
      <c r="K77" s="1312"/>
      <c r="L77" s="1312"/>
      <c r="M77" s="1312"/>
      <c r="N77" s="1312"/>
      <c r="AN77" s="1313" t="s">
        <v>614</v>
      </c>
      <c r="AO77" s="1313"/>
      <c r="AP77" s="1313"/>
      <c r="AQ77" s="1313"/>
      <c r="AR77" s="1313"/>
      <c r="AS77" s="1313"/>
      <c r="AT77" s="1313"/>
      <c r="AU77" s="1313"/>
      <c r="AV77" s="1313"/>
      <c r="AW77" s="1313"/>
      <c r="AX77" s="1313"/>
      <c r="AY77" s="1313"/>
      <c r="AZ77" s="1313"/>
      <c r="BA77" s="1313"/>
      <c r="BB77" s="1314" t="s">
        <v>613</v>
      </c>
      <c r="BC77" s="1314"/>
      <c r="BD77" s="1314"/>
      <c r="BE77" s="1314"/>
      <c r="BF77" s="1314"/>
      <c r="BG77" s="1314"/>
      <c r="BH77" s="1314"/>
      <c r="BI77" s="1314"/>
      <c r="BJ77" s="1314"/>
      <c r="BK77" s="1314"/>
      <c r="BL77" s="1314"/>
      <c r="BM77" s="1314"/>
      <c r="BN77" s="1314"/>
      <c r="BO77" s="1314"/>
      <c r="BP77" s="1311">
        <v>38.5</v>
      </c>
      <c r="BQ77" s="1311"/>
      <c r="BR77" s="1311"/>
      <c r="BS77" s="1311"/>
      <c r="BT77" s="1311"/>
      <c r="BU77" s="1311"/>
      <c r="BV77" s="1311"/>
      <c r="BW77" s="1311"/>
      <c r="BX77" s="1311">
        <v>32.799999999999997</v>
      </c>
      <c r="BY77" s="1311"/>
      <c r="BZ77" s="1311"/>
      <c r="CA77" s="1311"/>
      <c r="CB77" s="1311"/>
      <c r="CC77" s="1311"/>
      <c r="CD77" s="1311"/>
      <c r="CE77" s="1311"/>
      <c r="CF77" s="1311">
        <v>20.9</v>
      </c>
      <c r="CG77" s="1311"/>
      <c r="CH77" s="1311"/>
      <c r="CI77" s="1311"/>
      <c r="CJ77" s="1311"/>
      <c r="CK77" s="1311"/>
      <c r="CL77" s="1311"/>
      <c r="CM77" s="1311"/>
      <c r="CN77" s="1311">
        <v>21</v>
      </c>
      <c r="CO77" s="1311"/>
      <c r="CP77" s="1311"/>
      <c r="CQ77" s="1311"/>
      <c r="CR77" s="1311"/>
      <c r="CS77" s="1311"/>
      <c r="CT77" s="1311"/>
      <c r="CU77" s="1311"/>
      <c r="CV77" s="1311">
        <v>23.5</v>
      </c>
      <c r="CW77" s="1311"/>
      <c r="CX77" s="1311"/>
      <c r="CY77" s="1311"/>
      <c r="CZ77" s="1311"/>
      <c r="DA77" s="1311"/>
      <c r="DB77" s="1311"/>
      <c r="DC77" s="1311"/>
    </row>
    <row r="78" spans="2:107" ht="13.5" x14ac:dyDescent="0.15">
      <c r="B78" s="389"/>
      <c r="G78" s="1316"/>
      <c r="H78" s="1316"/>
      <c r="I78" s="1316"/>
      <c r="J78" s="1316"/>
      <c r="K78" s="1312"/>
      <c r="L78" s="1312"/>
      <c r="M78" s="1312"/>
      <c r="N78" s="1312"/>
      <c r="AN78" s="1313"/>
      <c r="AO78" s="1313"/>
      <c r="AP78" s="1313"/>
      <c r="AQ78" s="1313"/>
      <c r="AR78" s="1313"/>
      <c r="AS78" s="1313"/>
      <c r="AT78" s="1313"/>
      <c r="AU78" s="1313"/>
      <c r="AV78" s="1313"/>
      <c r="AW78" s="1313"/>
      <c r="AX78" s="1313"/>
      <c r="AY78" s="1313"/>
      <c r="AZ78" s="1313"/>
      <c r="BA78" s="1313"/>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ht="13.5" x14ac:dyDescent="0.15">
      <c r="B79" s="389"/>
      <c r="G79" s="1316"/>
      <c r="H79" s="1316"/>
      <c r="I79" s="1317"/>
      <c r="J79" s="1317"/>
      <c r="K79" s="1318"/>
      <c r="L79" s="1318"/>
      <c r="M79" s="1318"/>
      <c r="N79" s="1318"/>
      <c r="AN79" s="1313"/>
      <c r="AO79" s="1313"/>
      <c r="AP79" s="1313"/>
      <c r="AQ79" s="1313"/>
      <c r="AR79" s="1313"/>
      <c r="AS79" s="1313"/>
      <c r="AT79" s="1313"/>
      <c r="AU79" s="1313"/>
      <c r="AV79" s="1313"/>
      <c r="AW79" s="1313"/>
      <c r="AX79" s="1313"/>
      <c r="AY79" s="1313"/>
      <c r="AZ79" s="1313"/>
      <c r="BA79" s="1313"/>
      <c r="BB79" s="1314" t="s">
        <v>612</v>
      </c>
      <c r="BC79" s="1314"/>
      <c r="BD79" s="1314"/>
      <c r="BE79" s="1314"/>
      <c r="BF79" s="1314"/>
      <c r="BG79" s="1314"/>
      <c r="BH79" s="1314"/>
      <c r="BI79" s="1314"/>
      <c r="BJ79" s="1314"/>
      <c r="BK79" s="1314"/>
      <c r="BL79" s="1314"/>
      <c r="BM79" s="1314"/>
      <c r="BN79" s="1314"/>
      <c r="BO79" s="1314"/>
      <c r="BP79" s="1311">
        <v>9.1999999999999993</v>
      </c>
      <c r="BQ79" s="1311"/>
      <c r="BR79" s="1311"/>
      <c r="BS79" s="1311"/>
      <c r="BT79" s="1311"/>
      <c r="BU79" s="1311"/>
      <c r="BV79" s="1311"/>
      <c r="BW79" s="1311"/>
      <c r="BX79" s="1311">
        <v>9.1</v>
      </c>
      <c r="BY79" s="1311"/>
      <c r="BZ79" s="1311"/>
      <c r="CA79" s="1311"/>
      <c r="CB79" s="1311"/>
      <c r="CC79" s="1311"/>
      <c r="CD79" s="1311"/>
      <c r="CE79" s="1311"/>
      <c r="CF79" s="1311">
        <v>9.1</v>
      </c>
      <c r="CG79" s="1311"/>
      <c r="CH79" s="1311"/>
      <c r="CI79" s="1311"/>
      <c r="CJ79" s="1311"/>
      <c r="CK79" s="1311"/>
      <c r="CL79" s="1311"/>
      <c r="CM79" s="1311"/>
      <c r="CN79" s="1311">
        <v>9.1999999999999993</v>
      </c>
      <c r="CO79" s="1311"/>
      <c r="CP79" s="1311"/>
      <c r="CQ79" s="1311"/>
      <c r="CR79" s="1311"/>
      <c r="CS79" s="1311"/>
      <c r="CT79" s="1311"/>
      <c r="CU79" s="1311"/>
      <c r="CV79" s="1311">
        <v>8.6</v>
      </c>
      <c r="CW79" s="1311"/>
      <c r="CX79" s="1311"/>
      <c r="CY79" s="1311"/>
      <c r="CZ79" s="1311"/>
      <c r="DA79" s="1311"/>
      <c r="DB79" s="1311"/>
      <c r="DC79" s="1311"/>
    </row>
    <row r="80" spans="2:107" ht="13.5" x14ac:dyDescent="0.15">
      <c r="B80" s="389"/>
      <c r="G80" s="1316"/>
      <c r="H80" s="1316"/>
      <c r="I80" s="1317"/>
      <c r="J80" s="1317"/>
      <c r="K80" s="1318"/>
      <c r="L80" s="1318"/>
      <c r="M80" s="1318"/>
      <c r="N80" s="1318"/>
      <c r="AN80" s="1313"/>
      <c r="AO80" s="1313"/>
      <c r="AP80" s="1313"/>
      <c r="AQ80" s="1313"/>
      <c r="AR80" s="1313"/>
      <c r="AS80" s="1313"/>
      <c r="AT80" s="1313"/>
      <c r="AU80" s="1313"/>
      <c r="AV80" s="1313"/>
      <c r="AW80" s="1313"/>
      <c r="AX80" s="1313"/>
      <c r="AY80" s="1313"/>
      <c r="AZ80" s="1313"/>
      <c r="BA80" s="1313"/>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ht="13.5" x14ac:dyDescent="0.15">
      <c r="B81" s="389"/>
    </row>
    <row r="82" spans="2:109" ht="17.25" x14ac:dyDescent="0.15">
      <c r="B82" s="389"/>
      <c r="K82" s="395"/>
      <c r="L82" s="395"/>
      <c r="M82" s="395"/>
      <c r="N82" s="395"/>
      <c r="AQ82" s="395"/>
      <c r="AR82" s="395"/>
      <c r="AS82" s="395"/>
      <c r="AT82" s="395"/>
      <c r="BC82" s="395"/>
      <c r="BD82" s="395"/>
      <c r="BE82" s="395"/>
      <c r="BF82" s="395"/>
      <c r="BO82" s="395"/>
      <c r="BP82" s="395"/>
      <c r="BQ82" s="395"/>
      <c r="BR82" s="395"/>
      <c r="CA82" s="395"/>
      <c r="CB82" s="395"/>
      <c r="CC82" s="395"/>
      <c r="CD82" s="395"/>
      <c r="CM82" s="395"/>
      <c r="CN82" s="395"/>
      <c r="CO82" s="395"/>
      <c r="CP82" s="395"/>
      <c r="CY82" s="395"/>
      <c r="CZ82" s="395"/>
      <c r="DA82" s="395"/>
      <c r="DB82" s="395"/>
      <c r="DC82" s="395"/>
    </row>
    <row r="83" spans="2:109" ht="13.5" x14ac:dyDescent="0.15">
      <c r="B83" s="394"/>
      <c r="C83" s="393"/>
      <c r="D83" s="393"/>
      <c r="E83" s="393"/>
      <c r="F83" s="393"/>
      <c r="G83" s="393"/>
      <c r="H83" s="393"/>
      <c r="I83" s="393"/>
      <c r="J83" s="393"/>
      <c r="K83" s="393"/>
      <c r="L83" s="393"/>
      <c r="M83" s="393"/>
      <c r="N83" s="393"/>
      <c r="O83" s="393"/>
      <c r="P83" s="393"/>
      <c r="Q83" s="393"/>
      <c r="R83" s="393"/>
      <c r="S83" s="393"/>
      <c r="T83" s="393"/>
      <c r="U83" s="393"/>
      <c r="V83" s="393"/>
      <c r="W83" s="393"/>
      <c r="X83" s="393"/>
      <c r="Y83" s="393"/>
      <c r="Z83" s="393"/>
      <c r="AA83" s="393"/>
      <c r="AB83" s="393"/>
      <c r="AC83" s="393"/>
      <c r="AD83" s="393"/>
      <c r="AE83" s="393"/>
      <c r="AF83" s="393"/>
      <c r="AG83" s="393"/>
      <c r="AH83" s="393"/>
      <c r="AI83" s="393"/>
      <c r="AJ83" s="393"/>
      <c r="AK83" s="393"/>
      <c r="AL83" s="393"/>
      <c r="AM83" s="393"/>
      <c r="AN83" s="393"/>
      <c r="AO83" s="393"/>
      <c r="AP83" s="393"/>
      <c r="AQ83" s="393"/>
      <c r="AR83" s="393"/>
      <c r="AS83" s="393"/>
      <c r="AT83" s="393"/>
      <c r="AU83" s="393"/>
      <c r="AV83" s="393"/>
      <c r="AW83" s="393"/>
      <c r="AX83" s="393"/>
      <c r="AY83" s="393"/>
      <c r="AZ83" s="393"/>
      <c r="BA83" s="393"/>
      <c r="BB83" s="393"/>
      <c r="BC83" s="393"/>
      <c r="BD83" s="393"/>
      <c r="BE83" s="393"/>
      <c r="BF83" s="393"/>
      <c r="BG83" s="393"/>
      <c r="BH83" s="393"/>
      <c r="BI83" s="393"/>
      <c r="BJ83" s="393"/>
      <c r="BK83" s="393"/>
      <c r="BL83" s="393"/>
      <c r="BM83" s="393"/>
      <c r="BN83" s="393"/>
      <c r="BO83" s="393"/>
      <c r="BP83" s="393"/>
      <c r="BQ83" s="393"/>
      <c r="BR83" s="393"/>
      <c r="BS83" s="393"/>
      <c r="BT83" s="393"/>
      <c r="BU83" s="393"/>
      <c r="BV83" s="393"/>
      <c r="BW83" s="393"/>
      <c r="BX83" s="393"/>
      <c r="BY83" s="393"/>
      <c r="BZ83" s="393"/>
      <c r="CA83" s="393"/>
      <c r="CB83" s="393"/>
      <c r="CC83" s="393"/>
      <c r="CD83" s="393"/>
      <c r="CE83" s="393"/>
      <c r="CF83" s="393"/>
      <c r="CG83" s="393"/>
      <c r="CH83" s="393"/>
      <c r="CI83" s="393"/>
      <c r="CJ83" s="393"/>
      <c r="CK83" s="393"/>
      <c r="CL83" s="393"/>
      <c r="CM83" s="393"/>
      <c r="CN83" s="393"/>
      <c r="CO83" s="393"/>
      <c r="CP83" s="393"/>
      <c r="CQ83" s="393"/>
      <c r="CR83" s="393"/>
      <c r="CS83" s="393"/>
      <c r="CT83" s="393"/>
      <c r="CU83" s="393"/>
      <c r="CV83" s="393"/>
      <c r="CW83" s="393"/>
      <c r="CX83" s="393"/>
      <c r="CY83" s="393"/>
      <c r="CZ83" s="393"/>
      <c r="DA83" s="393"/>
      <c r="DB83" s="393"/>
      <c r="DC83" s="393"/>
      <c r="DD83" s="392"/>
    </row>
    <row r="84" spans="2:109" ht="13.5" x14ac:dyDescent="0.15">
      <c r="DD84" s="388"/>
      <c r="DE84" s="388"/>
    </row>
    <row r="85" spans="2:109" ht="13.5" x14ac:dyDescent="0.15">
      <c r="DD85" s="388"/>
      <c r="DE85" s="388"/>
    </row>
    <row r="86" spans="2:109" ht="13.5" hidden="1" x14ac:dyDescent="0.15">
      <c r="DD86" s="388"/>
      <c r="DE86" s="388"/>
    </row>
    <row r="87" spans="2:109" ht="13.5" hidden="1" x14ac:dyDescent="0.15">
      <c r="K87" s="391"/>
      <c r="AQ87" s="391"/>
      <c r="BC87" s="391"/>
      <c r="BO87" s="391"/>
      <c r="CA87" s="391"/>
      <c r="CM87" s="391"/>
      <c r="CY87" s="391"/>
      <c r="DD87" s="388"/>
      <c r="DE87" s="388"/>
    </row>
    <row r="88" spans="2:109" ht="13.5" hidden="1" x14ac:dyDescent="0.15">
      <c r="DD88" s="388"/>
      <c r="DE88" s="388"/>
    </row>
    <row r="89" spans="2:109" ht="13.5" hidden="1" x14ac:dyDescent="0.15">
      <c r="DD89" s="388"/>
      <c r="DE89" s="388"/>
    </row>
    <row r="90" spans="2:109" ht="13.5" hidden="1" x14ac:dyDescent="0.15">
      <c r="DD90" s="388"/>
      <c r="DE90" s="388"/>
    </row>
    <row r="91" spans="2:109" ht="13.5"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LKAQKKQKPPIwOuT0C+Us3LV17c0wwi18vileK2GwAnR64GG+CFVyNQGaWhGc1gizwAGP7j6Psf1ThkN9uttbLw==" saltValue="eHJRsgMHAsDmZlcdbxn2P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BB51:BO52"/>
    <mergeCell ref="BP51:BW52"/>
    <mergeCell ref="BX51:CE52"/>
    <mergeCell ref="CF51:CM52"/>
    <mergeCell ref="CN51:CU52"/>
    <mergeCell ref="G51:H54"/>
    <mergeCell ref="CV53:DC54"/>
    <mergeCell ref="CN53:CU54"/>
    <mergeCell ref="CV51:DC52"/>
    <mergeCell ref="I53:J54"/>
    <mergeCell ref="K53:K54"/>
    <mergeCell ref="L53:L54"/>
    <mergeCell ref="M53:M54"/>
    <mergeCell ref="N53:N54"/>
    <mergeCell ref="BB53:BO54"/>
    <mergeCell ref="BP53:BW54"/>
    <mergeCell ref="BX53:CE54"/>
    <mergeCell ref="CF53:CM54"/>
    <mergeCell ref="L51:L52"/>
    <mergeCell ref="M51:M52"/>
    <mergeCell ref="N51:N52"/>
    <mergeCell ref="CV57:DC58"/>
    <mergeCell ref="AN65:DC69"/>
    <mergeCell ref="BX55:CE56"/>
    <mergeCell ref="CF55:CM56"/>
    <mergeCell ref="CN55:CU56"/>
    <mergeCell ref="CV55:DC56"/>
    <mergeCell ref="BP55:BW56"/>
    <mergeCell ref="BP57:BW58"/>
    <mergeCell ref="BX57:CE58"/>
    <mergeCell ref="CF57:CM58"/>
    <mergeCell ref="CN57:CU58"/>
    <mergeCell ref="BB57:BO58"/>
    <mergeCell ref="G55:H58"/>
    <mergeCell ref="I55:J56"/>
    <mergeCell ref="K55:K56"/>
    <mergeCell ref="L55:L56"/>
    <mergeCell ref="M55:M56"/>
    <mergeCell ref="N55:N56"/>
    <mergeCell ref="AN55:BA58"/>
    <mergeCell ref="BB55:BO56"/>
    <mergeCell ref="I51:J52"/>
    <mergeCell ref="K51:K52"/>
    <mergeCell ref="I57:J58"/>
    <mergeCell ref="K57:K58"/>
    <mergeCell ref="L57:L58"/>
    <mergeCell ref="M57:M58"/>
    <mergeCell ref="N57:N58"/>
    <mergeCell ref="AN51:BA54"/>
    <mergeCell ref="G72:J72"/>
    <mergeCell ref="AN72:BO72"/>
    <mergeCell ref="BP72:BW72"/>
    <mergeCell ref="BX72:CE72"/>
    <mergeCell ref="CF72:CM72"/>
    <mergeCell ref="CN72:CU72"/>
    <mergeCell ref="CV72:DC72"/>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CF77:CM78"/>
    <mergeCell ref="CF79:CM80"/>
    <mergeCell ref="BP79:BW80"/>
    <mergeCell ref="BX79:CE80"/>
    <mergeCell ref="N77:N78"/>
    <mergeCell ref="AN77:BA80"/>
    <mergeCell ref="BB77:BO78"/>
    <mergeCell ref="BP77:BW78"/>
    <mergeCell ref="BX77:CE78"/>
    <mergeCell ref="N75:N76"/>
    <mergeCell ref="BB75:BO76"/>
    <mergeCell ref="BP75:BW76"/>
    <mergeCell ref="BX75:CE76"/>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67E329-AA30-4997-AEEA-8CFABF93FB82}">
  <sheetPr>
    <pageSetUpPr fitToPage="1"/>
  </sheetPr>
  <dimension ref="A1:DR125"/>
  <sheetViews>
    <sheetView showGridLines="0" topLeftCell="A21" zoomScale="85" zoomScaleNormal="85"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503</v>
      </c>
    </row>
  </sheetData>
  <sheetProtection algorithmName="SHA-512" hashValue="o6nsNPY34xZFYljIuOb4H9PH7m74pmc2wFnLhnrL7THss9rKFV4FSTuHg4gvl4OiKLN+6QtGJkidW74SfytCnw==" saltValue="L14aKWhkbZ2GVVg2nwrMRA==" spinCount="100000" sheet="1" objects="1" scenarios="1"/>
  <dataConsolidate/>
  <phoneticPr fontId="2"/>
  <printOptions horizontalCentered="1" verticalCentered="1"/>
  <pageMargins left="0" right="0" top="0.19685039370078741" bottom="0" header="0.39370078740157483" footer="0"/>
  <pageSetup paperSize="8" scale="53" orientation="landscape" horizontalDpi="1200" verticalDpi="12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09637D-800C-4083-9C2E-81AB157836D6}">
  <sheetPr>
    <pageSetUpPr fitToPage="1"/>
  </sheetPr>
  <dimension ref="A1:DR125"/>
  <sheetViews>
    <sheetView showGridLines="0" topLeftCell="L81" zoomScale="70" zoomScaleNormal="70" zoomScaleSheetLayoutView="55" workbookViewId="0">
      <selection activeCell="CN110" sqref="CN110"/>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503</v>
      </c>
    </row>
  </sheetData>
  <sheetProtection algorithmName="SHA-512" hashValue="ae4JI+Xfc1XtVvXcBxmuX5FONOna1EEkL1IRzwNuIV3C8PbzF+Sv2HdpE4TrRmdC0OEFrSyh6iOkzDdurEAZvw==" saltValue="4G4B7Z75Ia4ek/kVxEnPhA==" spinCount="100000" sheet="1" objects="1" scenarios="1"/>
  <dataConsolidate/>
  <phoneticPr fontId="2"/>
  <printOptions horizontalCentered="1" verticalCentered="1"/>
  <pageMargins left="0" right="0" top="0.19685039370078741" bottom="0" header="0.39370078740157483" footer="0"/>
  <pageSetup paperSize="8" scale="53" orientation="landscape" horizontalDpi="1200" verticalDpi="12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553</v>
      </c>
      <c r="G2" s="157"/>
      <c r="H2" s="158"/>
    </row>
    <row r="3" spans="1:8" x14ac:dyDescent="0.15">
      <c r="A3" s="154" t="s">
        <v>546</v>
      </c>
      <c r="B3" s="159"/>
      <c r="C3" s="160"/>
      <c r="D3" s="161">
        <v>55333</v>
      </c>
      <c r="E3" s="162"/>
      <c r="F3" s="163">
        <v>78903</v>
      </c>
      <c r="G3" s="164"/>
      <c r="H3" s="165"/>
    </row>
    <row r="4" spans="1:8" x14ac:dyDescent="0.15">
      <c r="A4" s="166"/>
      <c r="B4" s="167"/>
      <c r="C4" s="168"/>
      <c r="D4" s="169">
        <v>20448</v>
      </c>
      <c r="E4" s="170"/>
      <c r="F4" s="171">
        <v>49201</v>
      </c>
      <c r="G4" s="172"/>
      <c r="H4" s="173"/>
    </row>
    <row r="5" spans="1:8" x14ac:dyDescent="0.15">
      <c r="A5" s="154" t="s">
        <v>548</v>
      </c>
      <c r="B5" s="159"/>
      <c r="C5" s="160"/>
      <c r="D5" s="161">
        <v>71998</v>
      </c>
      <c r="E5" s="162"/>
      <c r="F5" s="163">
        <v>82993</v>
      </c>
      <c r="G5" s="164"/>
      <c r="H5" s="165"/>
    </row>
    <row r="6" spans="1:8" x14ac:dyDescent="0.15">
      <c r="A6" s="166"/>
      <c r="B6" s="167"/>
      <c r="C6" s="168"/>
      <c r="D6" s="169">
        <v>8825</v>
      </c>
      <c r="E6" s="170"/>
      <c r="F6" s="171">
        <v>46787</v>
      </c>
      <c r="G6" s="172"/>
      <c r="H6" s="173"/>
    </row>
    <row r="7" spans="1:8" x14ac:dyDescent="0.15">
      <c r="A7" s="154" t="s">
        <v>549</v>
      </c>
      <c r="B7" s="159"/>
      <c r="C7" s="160"/>
      <c r="D7" s="161">
        <v>44105</v>
      </c>
      <c r="E7" s="162"/>
      <c r="F7" s="163">
        <v>108252</v>
      </c>
      <c r="G7" s="164"/>
      <c r="H7" s="165"/>
    </row>
    <row r="8" spans="1:8" x14ac:dyDescent="0.15">
      <c r="A8" s="166"/>
      <c r="B8" s="167"/>
      <c r="C8" s="168"/>
      <c r="D8" s="169">
        <v>10466</v>
      </c>
      <c r="E8" s="170"/>
      <c r="F8" s="171">
        <v>50321</v>
      </c>
      <c r="G8" s="172"/>
      <c r="H8" s="173"/>
    </row>
    <row r="9" spans="1:8" x14ac:dyDescent="0.15">
      <c r="A9" s="154" t="s">
        <v>550</v>
      </c>
      <c r="B9" s="159"/>
      <c r="C9" s="160"/>
      <c r="D9" s="161">
        <v>50548</v>
      </c>
      <c r="E9" s="162"/>
      <c r="F9" s="163">
        <v>93492</v>
      </c>
      <c r="G9" s="164"/>
      <c r="H9" s="165"/>
    </row>
    <row r="10" spans="1:8" x14ac:dyDescent="0.15">
      <c r="A10" s="166"/>
      <c r="B10" s="167"/>
      <c r="C10" s="168"/>
      <c r="D10" s="169">
        <v>8936</v>
      </c>
      <c r="E10" s="170"/>
      <c r="F10" s="171">
        <v>53316</v>
      </c>
      <c r="G10" s="172"/>
      <c r="H10" s="173"/>
    </row>
    <row r="11" spans="1:8" x14ac:dyDescent="0.15">
      <c r="A11" s="154" t="s">
        <v>551</v>
      </c>
      <c r="B11" s="159"/>
      <c r="C11" s="160"/>
      <c r="D11" s="161">
        <v>56974</v>
      </c>
      <c r="E11" s="162"/>
      <c r="F11" s="163">
        <v>94796</v>
      </c>
      <c r="G11" s="164"/>
      <c r="H11" s="165"/>
    </row>
    <row r="12" spans="1:8" x14ac:dyDescent="0.15">
      <c r="A12" s="166"/>
      <c r="B12" s="167"/>
      <c r="C12" s="174"/>
      <c r="D12" s="169">
        <v>14119</v>
      </c>
      <c r="E12" s="170"/>
      <c r="F12" s="171">
        <v>55781</v>
      </c>
      <c r="G12" s="172"/>
      <c r="H12" s="173"/>
    </row>
    <row r="13" spans="1:8" x14ac:dyDescent="0.15">
      <c r="A13" s="154"/>
      <c r="B13" s="159"/>
      <c r="C13" s="175"/>
      <c r="D13" s="176">
        <v>55792</v>
      </c>
      <c r="E13" s="177"/>
      <c r="F13" s="178">
        <v>91687</v>
      </c>
      <c r="G13" s="179"/>
      <c r="H13" s="165"/>
    </row>
    <row r="14" spans="1:8" x14ac:dyDescent="0.15">
      <c r="A14" s="166"/>
      <c r="B14" s="167"/>
      <c r="C14" s="168"/>
      <c r="D14" s="169">
        <v>12559</v>
      </c>
      <c r="E14" s="170"/>
      <c r="F14" s="171">
        <v>51081</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6.93</v>
      </c>
      <c r="C19" s="180">
        <f>ROUND(VALUE(SUBSTITUTE(実質収支比率等に係る経年分析!G$48,"▲","-")),2)</f>
        <v>4.99</v>
      </c>
      <c r="D19" s="180">
        <f>ROUND(VALUE(SUBSTITUTE(実質収支比率等に係る経年分析!H$48,"▲","-")),2)</f>
        <v>6.25</v>
      </c>
      <c r="E19" s="180">
        <f>ROUND(VALUE(SUBSTITUTE(実質収支比率等に係る経年分析!I$48,"▲","-")),2)</f>
        <v>7.42</v>
      </c>
      <c r="F19" s="180">
        <f>ROUND(VALUE(SUBSTITUTE(実質収支比率等に係る経年分析!J$48,"▲","-")),2)</f>
        <v>8.69</v>
      </c>
    </row>
    <row r="20" spans="1:11" x14ac:dyDescent="0.15">
      <c r="A20" s="180" t="s">
        <v>55</v>
      </c>
      <c r="B20" s="180">
        <f>ROUND(VALUE(SUBSTITUTE(実質収支比率等に係る経年分析!F$47,"▲","-")),2)</f>
        <v>25.77</v>
      </c>
      <c r="C20" s="180">
        <f>ROUND(VALUE(SUBSTITUTE(実質収支比率等に係る経年分析!G$47,"▲","-")),2)</f>
        <v>24.73</v>
      </c>
      <c r="D20" s="180">
        <f>ROUND(VALUE(SUBSTITUTE(実質収支比率等に係る経年分析!H$47,"▲","-")),2)</f>
        <v>21.42</v>
      </c>
      <c r="E20" s="180">
        <f>ROUND(VALUE(SUBSTITUTE(実質収支比率等に係る経年分析!I$47,"▲","-")),2)</f>
        <v>17.96</v>
      </c>
      <c r="F20" s="180">
        <f>ROUND(VALUE(SUBSTITUTE(実質収支比率等に係る経年分析!J$47,"▲","-")),2)</f>
        <v>19.260000000000002</v>
      </c>
    </row>
    <row r="21" spans="1:11" x14ac:dyDescent="0.15">
      <c r="A21" s="180" t="s">
        <v>56</v>
      </c>
      <c r="B21" s="180">
        <f>IF(ISNUMBER(VALUE(SUBSTITUTE(実質収支比率等に係る経年分析!F$49,"▲","-"))),ROUND(VALUE(SUBSTITUTE(実質収支比率等に係る経年分析!F$49,"▲","-")),2),NA())</f>
        <v>-6.8</v>
      </c>
      <c r="C21" s="180">
        <f>IF(ISNUMBER(VALUE(SUBSTITUTE(実質収支比率等に係る経年分析!G$49,"▲","-"))),ROUND(VALUE(SUBSTITUTE(実質収支比率等に係る経年分析!G$49,"▲","-")),2),NA())</f>
        <v>-6.73</v>
      </c>
      <c r="D21" s="180">
        <f>IF(ISNUMBER(VALUE(SUBSTITUTE(実質収支比率等に係る経年分析!H$49,"▲","-"))),ROUND(VALUE(SUBSTITUTE(実質収支比率等に係る経年分析!H$49,"▲","-")),2),NA())</f>
        <v>-4.8899999999999997</v>
      </c>
      <c r="E21" s="180">
        <f>IF(ISNUMBER(VALUE(SUBSTITUTE(実質収支比率等に係る経年分析!I$49,"▲","-"))),ROUND(VALUE(SUBSTITUTE(実質収支比率等に係る経年分析!I$49,"▲","-")),2),NA())</f>
        <v>-5.25</v>
      </c>
      <c r="F21" s="180">
        <f>IF(ISNUMBER(VALUE(SUBSTITUTE(実質収支比率等に係る経年分析!J$49,"▲","-"))),ROUND(VALUE(SUBSTITUTE(実質収支比率等に係る経年分析!J$49,"▲","-")),2),NA())</f>
        <v>0.6</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簡易水道事業特別会計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0.02</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0.01</v>
      </c>
    </row>
    <row r="30" spans="1:11" x14ac:dyDescent="0.15">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0.01</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0.01</v>
      </c>
    </row>
    <row r="31" spans="1:11" x14ac:dyDescent="0.15">
      <c r="A31" s="181" t="str">
        <f>IF(連結実質赤字比率に係る赤字・黒字の構成分析!C$39="",NA(),連結実質赤字比率に係る赤字・黒字の構成分析!C$39)</f>
        <v>農業集落排水事業特別会計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0.01</v>
      </c>
    </row>
    <row r="32" spans="1:11" x14ac:dyDescent="0.15">
      <c r="A32" s="181" t="str">
        <f>IF(連結実質赤字比率に係る赤字・黒字の構成分析!C$38="",NA(),連結実質赤字比率に係る赤字・黒字の構成分析!C$38)</f>
        <v>公共下水道事業特別会計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0.03</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0.01</v>
      </c>
    </row>
    <row r="33" spans="1:16" x14ac:dyDescent="0.15">
      <c r="A33" s="181" t="str">
        <f>IF(連結実質赤字比率に係る赤字・黒字の構成分析!C$37="",NA(),連結実質赤字比率に係る赤字・黒字の構成分析!C$37)</f>
        <v>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2.67</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2.46</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1.95</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1.06</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0.93</v>
      </c>
    </row>
    <row r="34" spans="1:16" x14ac:dyDescent="0.15">
      <c r="A34" s="181" t="str">
        <f>IF(連結実質赤字比率に係る赤字・黒字の構成分析!C$36="",NA(),連結実質赤字比率に係る赤字・黒字の構成分析!C$36)</f>
        <v>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1.1399999999999999</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0.64</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0.81</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1.0900000000000001</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1.19</v>
      </c>
    </row>
    <row r="35" spans="1:16" x14ac:dyDescent="0.15">
      <c r="A35" s="181" t="str">
        <f>IF(連結実質赤字比率に係る赤字・黒字の構成分析!C$35="",NA(),連結実質赤字比率に係る赤字・黒字の構成分析!C$35)</f>
        <v>上水道事業会計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8.39</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9.08</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8.6199999999999992</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8.02</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6.99</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6.92</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4.9800000000000004</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6.25</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7.41</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8.69</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633</v>
      </c>
      <c r="E42" s="182"/>
      <c r="F42" s="182"/>
      <c r="G42" s="182">
        <f>'実質公債費比率（分子）の構造'!L$52</f>
        <v>637</v>
      </c>
      <c r="H42" s="182"/>
      <c r="I42" s="182"/>
      <c r="J42" s="182">
        <f>'実質公債費比率（分子）の構造'!M$52</f>
        <v>622</v>
      </c>
      <c r="K42" s="182"/>
      <c r="L42" s="182"/>
      <c r="M42" s="182">
        <f>'実質公債費比率（分子）の構造'!N$52</f>
        <v>634</v>
      </c>
      <c r="N42" s="182"/>
      <c r="O42" s="182"/>
      <c r="P42" s="182">
        <f>'実質公債費比率（分子）の構造'!O$52</f>
        <v>644</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27</v>
      </c>
      <c r="C44" s="182"/>
      <c r="D44" s="182"/>
      <c r="E44" s="182">
        <f>'実質公債費比率（分子）の構造'!L$50</f>
        <v>27</v>
      </c>
      <c r="F44" s="182"/>
      <c r="G44" s="182"/>
      <c r="H44" s="182">
        <f>'実質公債費比率（分子）の構造'!M$50</f>
        <v>53</v>
      </c>
      <c r="I44" s="182"/>
      <c r="J44" s="182"/>
      <c r="K44" s="182">
        <f>'実質公債費比率（分子）の構造'!N$50</f>
        <v>53</v>
      </c>
      <c r="L44" s="182"/>
      <c r="M44" s="182"/>
      <c r="N44" s="182">
        <f>'実質公債費比率（分子）の構造'!O$50</f>
        <v>49</v>
      </c>
      <c r="O44" s="182"/>
      <c r="P44" s="182"/>
    </row>
    <row r="45" spans="1:16" x14ac:dyDescent="0.15">
      <c r="A45" s="182" t="s">
        <v>66</v>
      </c>
      <c r="B45" s="182">
        <f>'実質公債費比率（分子）の構造'!K$49</f>
        <v>10</v>
      </c>
      <c r="C45" s="182"/>
      <c r="D45" s="182"/>
      <c r="E45" s="182">
        <f>'実質公債費比率（分子）の構造'!L$49</f>
        <v>11</v>
      </c>
      <c r="F45" s="182"/>
      <c r="G45" s="182"/>
      <c r="H45" s="182">
        <f>'実質公債費比率（分子）の構造'!M$49</f>
        <v>11</v>
      </c>
      <c r="I45" s="182"/>
      <c r="J45" s="182"/>
      <c r="K45" s="182">
        <f>'実質公債費比率（分子）の構造'!N$49</f>
        <v>9</v>
      </c>
      <c r="L45" s="182"/>
      <c r="M45" s="182"/>
      <c r="N45" s="182">
        <f>'実質公債費比率（分子）の構造'!O$49</f>
        <v>10</v>
      </c>
      <c r="O45" s="182"/>
      <c r="P45" s="182"/>
    </row>
    <row r="46" spans="1:16" x14ac:dyDescent="0.15">
      <c r="A46" s="182" t="s">
        <v>67</v>
      </c>
      <c r="B46" s="182">
        <f>'実質公債費比率（分子）の構造'!K$48</f>
        <v>189</v>
      </c>
      <c r="C46" s="182"/>
      <c r="D46" s="182"/>
      <c r="E46" s="182">
        <f>'実質公債費比率（分子）の構造'!L$48</f>
        <v>202</v>
      </c>
      <c r="F46" s="182"/>
      <c r="G46" s="182"/>
      <c r="H46" s="182">
        <f>'実質公債費比率（分子）の構造'!M$48</f>
        <v>213</v>
      </c>
      <c r="I46" s="182"/>
      <c r="J46" s="182"/>
      <c r="K46" s="182">
        <f>'実質公債費比率（分子）の構造'!N$48</f>
        <v>197</v>
      </c>
      <c r="L46" s="182"/>
      <c r="M46" s="182"/>
      <c r="N46" s="182">
        <f>'実質公債費比率（分子）の構造'!O$48</f>
        <v>195</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775</v>
      </c>
      <c r="C49" s="182"/>
      <c r="D49" s="182"/>
      <c r="E49" s="182">
        <f>'実質公債費比率（分子）の構造'!L$45</f>
        <v>807</v>
      </c>
      <c r="F49" s="182"/>
      <c r="G49" s="182"/>
      <c r="H49" s="182">
        <f>'実質公債費比率（分子）の構造'!M$45</f>
        <v>831</v>
      </c>
      <c r="I49" s="182"/>
      <c r="J49" s="182"/>
      <c r="K49" s="182">
        <f>'実質公債費比率（分子）の構造'!N$45</f>
        <v>848</v>
      </c>
      <c r="L49" s="182"/>
      <c r="M49" s="182"/>
      <c r="N49" s="182">
        <f>'実質公債費比率（分子）の構造'!O$45</f>
        <v>864</v>
      </c>
      <c r="O49" s="182"/>
      <c r="P49" s="182"/>
    </row>
    <row r="50" spans="1:16" x14ac:dyDescent="0.15">
      <c r="A50" s="182" t="s">
        <v>71</v>
      </c>
      <c r="B50" s="182" t="e">
        <f>NA()</f>
        <v>#N/A</v>
      </c>
      <c r="C50" s="182">
        <f>IF(ISNUMBER('実質公債費比率（分子）の構造'!K$53),'実質公債費比率（分子）の構造'!K$53,NA())</f>
        <v>368</v>
      </c>
      <c r="D50" s="182" t="e">
        <f>NA()</f>
        <v>#N/A</v>
      </c>
      <c r="E50" s="182" t="e">
        <f>NA()</f>
        <v>#N/A</v>
      </c>
      <c r="F50" s="182">
        <f>IF(ISNUMBER('実質公債費比率（分子）の構造'!L$53),'実質公債費比率（分子）の構造'!L$53,NA())</f>
        <v>410</v>
      </c>
      <c r="G50" s="182" t="e">
        <f>NA()</f>
        <v>#N/A</v>
      </c>
      <c r="H50" s="182" t="e">
        <f>NA()</f>
        <v>#N/A</v>
      </c>
      <c r="I50" s="182">
        <f>IF(ISNUMBER('実質公債費比率（分子）の構造'!M$53),'実質公債費比率（分子）の構造'!M$53,NA())</f>
        <v>486</v>
      </c>
      <c r="J50" s="182" t="e">
        <f>NA()</f>
        <v>#N/A</v>
      </c>
      <c r="K50" s="182" t="e">
        <f>NA()</f>
        <v>#N/A</v>
      </c>
      <c r="L50" s="182">
        <f>IF(ISNUMBER('実質公債費比率（分子）の構造'!N$53),'実質公債費比率（分子）の構造'!N$53,NA())</f>
        <v>473</v>
      </c>
      <c r="M50" s="182" t="e">
        <f>NA()</f>
        <v>#N/A</v>
      </c>
      <c r="N50" s="182" t="e">
        <f>NA()</f>
        <v>#N/A</v>
      </c>
      <c r="O50" s="182">
        <f>IF(ISNUMBER('実質公債費比率（分子）の構造'!O$53),'実質公債費比率（分子）の構造'!O$53,NA())</f>
        <v>474</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6510</v>
      </c>
      <c r="E56" s="181"/>
      <c r="F56" s="181"/>
      <c r="G56" s="181">
        <f>'将来負担比率（分子）の構造'!J$52</f>
        <v>6355</v>
      </c>
      <c r="H56" s="181"/>
      <c r="I56" s="181"/>
      <c r="J56" s="181">
        <f>'将来負担比率（分子）の構造'!K$52</f>
        <v>6091</v>
      </c>
      <c r="K56" s="181"/>
      <c r="L56" s="181"/>
      <c r="M56" s="181">
        <f>'将来負担比率（分子）の構造'!L$52</f>
        <v>6006</v>
      </c>
      <c r="N56" s="181"/>
      <c r="O56" s="181"/>
      <c r="P56" s="181">
        <f>'将来負担比率（分子）の構造'!M$52</f>
        <v>5926</v>
      </c>
    </row>
    <row r="57" spans="1:16" x14ac:dyDescent="0.15">
      <c r="A57" s="181" t="s">
        <v>42</v>
      </c>
      <c r="B57" s="181"/>
      <c r="C57" s="181"/>
      <c r="D57" s="181">
        <f>'将来負担比率（分子）の構造'!I$51</f>
        <v>8</v>
      </c>
      <c r="E57" s="181"/>
      <c r="F57" s="181"/>
      <c r="G57" s="181">
        <f>'将来負担比率（分子）の構造'!J$51</f>
        <v>25</v>
      </c>
      <c r="H57" s="181"/>
      <c r="I57" s="181"/>
      <c r="J57" s="181">
        <f>'将来負担比率（分子）の構造'!K$51</f>
        <v>31</v>
      </c>
      <c r="K57" s="181"/>
      <c r="L57" s="181"/>
      <c r="M57" s="181">
        <f>'将来負担比率（分子）の構造'!L$51</f>
        <v>33</v>
      </c>
      <c r="N57" s="181"/>
      <c r="O57" s="181"/>
      <c r="P57" s="181">
        <f>'将来負担比率（分子）の構造'!M$51</f>
        <v>22</v>
      </c>
    </row>
    <row r="58" spans="1:16" x14ac:dyDescent="0.15">
      <c r="A58" s="181" t="s">
        <v>41</v>
      </c>
      <c r="B58" s="181"/>
      <c r="C58" s="181"/>
      <c r="D58" s="181">
        <f>'将来負担比率（分子）の構造'!I$50</f>
        <v>2696</v>
      </c>
      <c r="E58" s="181"/>
      <c r="F58" s="181"/>
      <c r="G58" s="181">
        <f>'将来負担比率（分子）の構造'!J$50</f>
        <v>2870</v>
      </c>
      <c r="H58" s="181"/>
      <c r="I58" s="181"/>
      <c r="J58" s="181">
        <f>'将来負担比率（分子）の構造'!K$50</f>
        <v>2802</v>
      </c>
      <c r="K58" s="181"/>
      <c r="L58" s="181"/>
      <c r="M58" s="181">
        <f>'将来負担比率（分子）の構造'!L$50</f>
        <v>2662</v>
      </c>
      <c r="N58" s="181"/>
      <c r="O58" s="181"/>
      <c r="P58" s="181">
        <f>'将来負担比率（分子）の構造'!M$50</f>
        <v>3091</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97</v>
      </c>
      <c r="C61" s="181"/>
      <c r="D61" s="181"/>
      <c r="E61" s="181">
        <f>'将来負担比率（分子）の構造'!J$46</f>
        <v>73</v>
      </c>
      <c r="F61" s="181"/>
      <c r="G61" s="181"/>
      <c r="H61" s="181">
        <f>'将来負担比率（分子）の構造'!K$46</f>
        <v>85</v>
      </c>
      <c r="I61" s="181"/>
      <c r="J61" s="181"/>
      <c r="K61" s="181">
        <f>'将来負担比率（分子）の構造'!L$46</f>
        <v>96</v>
      </c>
      <c r="L61" s="181"/>
      <c r="M61" s="181"/>
      <c r="N61" s="181">
        <f>'将来負担比率（分子）の構造'!M$46</f>
        <v>20</v>
      </c>
      <c r="O61" s="181"/>
      <c r="P61" s="181"/>
    </row>
    <row r="62" spans="1:16" x14ac:dyDescent="0.15">
      <c r="A62" s="181" t="s">
        <v>35</v>
      </c>
      <c r="B62" s="181">
        <f>'将来負担比率（分子）の構造'!I$45</f>
        <v>1046</v>
      </c>
      <c r="C62" s="181"/>
      <c r="D62" s="181"/>
      <c r="E62" s="181">
        <f>'将来負担比率（分子）の構造'!J$45</f>
        <v>1010</v>
      </c>
      <c r="F62" s="181"/>
      <c r="G62" s="181"/>
      <c r="H62" s="181">
        <f>'将来負担比率（分子）の構造'!K$45</f>
        <v>835</v>
      </c>
      <c r="I62" s="181"/>
      <c r="J62" s="181"/>
      <c r="K62" s="181">
        <f>'将来負担比率（分子）の構造'!L$45</f>
        <v>799</v>
      </c>
      <c r="L62" s="181"/>
      <c r="M62" s="181"/>
      <c r="N62" s="181">
        <f>'将来負担比率（分子）の構造'!M$45</f>
        <v>805</v>
      </c>
      <c r="O62" s="181"/>
      <c r="P62" s="181"/>
    </row>
    <row r="63" spans="1:16" x14ac:dyDescent="0.15">
      <c r="A63" s="181" t="s">
        <v>34</v>
      </c>
      <c r="B63" s="181">
        <f>'将来負担比率（分子）の構造'!I$44</f>
        <v>44</v>
      </c>
      <c r="C63" s="181"/>
      <c r="D63" s="181"/>
      <c r="E63" s="181">
        <f>'将来負担比率（分子）の構造'!J$44</f>
        <v>37</v>
      </c>
      <c r="F63" s="181"/>
      <c r="G63" s="181"/>
      <c r="H63" s="181">
        <f>'将来負担比率（分子）の構造'!K$44</f>
        <v>48</v>
      </c>
      <c r="I63" s="181"/>
      <c r="J63" s="181"/>
      <c r="K63" s="181">
        <f>'将来負担比率（分子）の構造'!L$44</f>
        <v>57</v>
      </c>
      <c r="L63" s="181"/>
      <c r="M63" s="181"/>
      <c r="N63" s="181">
        <f>'将来負担比率（分子）の構造'!M$44</f>
        <v>69</v>
      </c>
      <c r="O63" s="181"/>
      <c r="P63" s="181"/>
    </row>
    <row r="64" spans="1:16" x14ac:dyDescent="0.15">
      <c r="A64" s="181" t="s">
        <v>33</v>
      </c>
      <c r="B64" s="181">
        <f>'将来負担比率（分子）の構造'!I$43</f>
        <v>2285</v>
      </c>
      <c r="C64" s="181"/>
      <c r="D64" s="181"/>
      <c r="E64" s="181">
        <f>'将来負担比率（分子）の構造'!J$43</f>
        <v>2110</v>
      </c>
      <c r="F64" s="181"/>
      <c r="G64" s="181"/>
      <c r="H64" s="181">
        <f>'将来負担比率（分子）の構造'!K$43</f>
        <v>2005</v>
      </c>
      <c r="I64" s="181"/>
      <c r="J64" s="181"/>
      <c r="K64" s="181">
        <f>'将来負担比率（分子）の構造'!L$43</f>
        <v>1947</v>
      </c>
      <c r="L64" s="181"/>
      <c r="M64" s="181"/>
      <c r="N64" s="181">
        <f>'将来負担比率（分子）の構造'!M$43</f>
        <v>1842</v>
      </c>
      <c r="O64" s="181"/>
      <c r="P64" s="181"/>
    </row>
    <row r="65" spans="1:16" x14ac:dyDescent="0.15">
      <c r="A65" s="181" t="s">
        <v>32</v>
      </c>
      <c r="B65" s="181">
        <f>'将来負担比率（分子）の構造'!I$42</f>
        <v>594</v>
      </c>
      <c r="C65" s="181"/>
      <c r="D65" s="181"/>
      <c r="E65" s="181">
        <f>'将来負担比率（分子）の構造'!J$42</f>
        <v>567</v>
      </c>
      <c r="F65" s="181"/>
      <c r="G65" s="181"/>
      <c r="H65" s="181">
        <f>'将来負担比率（分子）の構造'!K$42</f>
        <v>515</v>
      </c>
      <c r="I65" s="181"/>
      <c r="J65" s="181"/>
      <c r="K65" s="181">
        <f>'将来負担比率（分子）の構造'!L$42</f>
        <v>462</v>
      </c>
      <c r="L65" s="181"/>
      <c r="M65" s="181"/>
      <c r="N65" s="181">
        <f>'将来負担比率（分子）の構造'!M$42</f>
        <v>413</v>
      </c>
      <c r="O65" s="181"/>
      <c r="P65" s="181"/>
    </row>
    <row r="66" spans="1:16" x14ac:dyDescent="0.15">
      <c r="A66" s="181" t="s">
        <v>31</v>
      </c>
      <c r="B66" s="181">
        <f>'将来負担比率（分子）の構造'!I$41</f>
        <v>6882</v>
      </c>
      <c r="C66" s="181"/>
      <c r="D66" s="181"/>
      <c r="E66" s="181">
        <f>'将来負担比率（分子）の構造'!J$41</f>
        <v>6650</v>
      </c>
      <c r="F66" s="181"/>
      <c r="G66" s="181"/>
      <c r="H66" s="181">
        <f>'将来負担比率（分子）の構造'!K$41</f>
        <v>6325</v>
      </c>
      <c r="I66" s="181"/>
      <c r="J66" s="181"/>
      <c r="K66" s="181">
        <f>'将来負担比率（分子）の構造'!L$41</f>
        <v>5995</v>
      </c>
      <c r="L66" s="181"/>
      <c r="M66" s="181"/>
      <c r="N66" s="181">
        <f>'将来負担比率（分子）の構造'!M$41</f>
        <v>5761</v>
      </c>
      <c r="O66" s="181"/>
      <c r="P66" s="181"/>
    </row>
    <row r="67" spans="1:16" x14ac:dyDescent="0.15">
      <c r="A67" s="181" t="s">
        <v>75</v>
      </c>
      <c r="B67" s="181" t="e">
        <f>NA()</f>
        <v>#N/A</v>
      </c>
      <c r="C67" s="181">
        <f>IF(ISNUMBER('将来負担比率（分子）の構造'!I$53), IF('将来負担比率（分子）の構造'!I$53 &lt; 0, 0, '将来負担比率（分子）の構造'!I$53), NA())</f>
        <v>1735</v>
      </c>
      <c r="D67" s="181" t="e">
        <f>NA()</f>
        <v>#N/A</v>
      </c>
      <c r="E67" s="181" t="e">
        <f>NA()</f>
        <v>#N/A</v>
      </c>
      <c r="F67" s="181">
        <f>IF(ISNUMBER('将来負担比率（分子）の構造'!J$53), IF('将来負担比率（分子）の構造'!J$53 &lt; 0, 0, '将来負担比率（分子）の構造'!J$53), NA())</f>
        <v>1197</v>
      </c>
      <c r="G67" s="181" t="e">
        <f>NA()</f>
        <v>#N/A</v>
      </c>
      <c r="H67" s="181" t="e">
        <f>NA()</f>
        <v>#N/A</v>
      </c>
      <c r="I67" s="181">
        <f>IF(ISNUMBER('将来負担比率（分子）の構造'!K$53), IF('将来負担比率（分子）の構造'!K$53 &lt; 0, 0, '将来負担比率（分子）の構造'!K$53), NA())</f>
        <v>889</v>
      </c>
      <c r="J67" s="181" t="e">
        <f>NA()</f>
        <v>#N/A</v>
      </c>
      <c r="K67" s="181" t="e">
        <f>NA()</f>
        <v>#N/A</v>
      </c>
      <c r="L67" s="181">
        <f>IF(ISNUMBER('将来負担比率（分子）の構造'!L$53), IF('将来負担比率（分子）の構造'!L$53 &lt; 0, 0, '将来負担比率（分子）の構造'!L$53), NA())</f>
        <v>655</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891</v>
      </c>
      <c r="C72" s="185">
        <f>基金残高に係る経年分析!G55</f>
        <v>752</v>
      </c>
      <c r="D72" s="185">
        <f>基金残高に係る経年分析!H55</f>
        <v>858</v>
      </c>
    </row>
    <row r="73" spans="1:16" x14ac:dyDescent="0.15">
      <c r="A73" s="184" t="s">
        <v>78</v>
      </c>
      <c r="B73" s="185">
        <f>基金残高に係る経年分析!F56</f>
        <v>375</v>
      </c>
      <c r="C73" s="185">
        <f>基金残高に係る経年分析!G56</f>
        <v>315</v>
      </c>
      <c r="D73" s="185">
        <f>基金残高に係る経年分析!H56</f>
        <v>415</v>
      </c>
    </row>
    <row r="74" spans="1:16" x14ac:dyDescent="0.15">
      <c r="A74" s="184" t="s">
        <v>79</v>
      </c>
      <c r="B74" s="185">
        <f>基金残高に係る経年分析!F57</f>
        <v>1257</v>
      </c>
      <c r="C74" s="185">
        <f>基金残高に係る経年分析!G57</f>
        <v>1295</v>
      </c>
      <c r="D74" s="185">
        <f>基金残高に係る経年分析!H57</f>
        <v>1525</v>
      </c>
    </row>
  </sheetData>
  <sheetProtection algorithmName="SHA-512" hashValue="qRe82iRxc8ngoC3vjVeNA6/ity9P8rYZvz0h9RTDHFPavH9ojjPYtcQVPbT5XR7Ktj3JNmMGRfHTJ6wNHcvq1w==" saltValue="9W05d6y+rM5HtsDe0r2h4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215</v>
      </c>
      <c r="DI1" s="662"/>
      <c r="DJ1" s="662"/>
      <c r="DK1" s="662"/>
      <c r="DL1" s="662"/>
      <c r="DM1" s="662"/>
      <c r="DN1" s="663"/>
      <c r="DO1" s="226"/>
      <c r="DP1" s="661" t="s">
        <v>216</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15">
      <c r="B2" s="227" t="s">
        <v>217</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4" t="s">
        <v>218</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219</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220</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15">
      <c r="B4" s="664" t="s">
        <v>1</v>
      </c>
      <c r="C4" s="665"/>
      <c r="D4" s="665"/>
      <c r="E4" s="665"/>
      <c r="F4" s="665"/>
      <c r="G4" s="665"/>
      <c r="H4" s="665"/>
      <c r="I4" s="665"/>
      <c r="J4" s="665"/>
      <c r="K4" s="665"/>
      <c r="L4" s="665"/>
      <c r="M4" s="665"/>
      <c r="N4" s="665"/>
      <c r="O4" s="665"/>
      <c r="P4" s="665"/>
      <c r="Q4" s="666"/>
      <c r="R4" s="664" t="s">
        <v>221</v>
      </c>
      <c r="S4" s="665"/>
      <c r="T4" s="665"/>
      <c r="U4" s="665"/>
      <c r="V4" s="665"/>
      <c r="W4" s="665"/>
      <c r="X4" s="665"/>
      <c r="Y4" s="666"/>
      <c r="Z4" s="664" t="s">
        <v>222</v>
      </c>
      <c r="AA4" s="665"/>
      <c r="AB4" s="665"/>
      <c r="AC4" s="666"/>
      <c r="AD4" s="664" t="s">
        <v>223</v>
      </c>
      <c r="AE4" s="665"/>
      <c r="AF4" s="665"/>
      <c r="AG4" s="665"/>
      <c r="AH4" s="665"/>
      <c r="AI4" s="665"/>
      <c r="AJ4" s="665"/>
      <c r="AK4" s="666"/>
      <c r="AL4" s="664" t="s">
        <v>222</v>
      </c>
      <c r="AM4" s="665"/>
      <c r="AN4" s="665"/>
      <c r="AO4" s="666"/>
      <c r="AP4" s="670" t="s">
        <v>224</v>
      </c>
      <c r="AQ4" s="670"/>
      <c r="AR4" s="670"/>
      <c r="AS4" s="670"/>
      <c r="AT4" s="670"/>
      <c r="AU4" s="670"/>
      <c r="AV4" s="670"/>
      <c r="AW4" s="670"/>
      <c r="AX4" s="670"/>
      <c r="AY4" s="670"/>
      <c r="AZ4" s="670"/>
      <c r="BA4" s="670"/>
      <c r="BB4" s="670"/>
      <c r="BC4" s="670"/>
      <c r="BD4" s="670"/>
      <c r="BE4" s="670"/>
      <c r="BF4" s="670"/>
      <c r="BG4" s="670" t="s">
        <v>225</v>
      </c>
      <c r="BH4" s="670"/>
      <c r="BI4" s="670"/>
      <c r="BJ4" s="670"/>
      <c r="BK4" s="670"/>
      <c r="BL4" s="670"/>
      <c r="BM4" s="670"/>
      <c r="BN4" s="670"/>
      <c r="BO4" s="670" t="s">
        <v>222</v>
      </c>
      <c r="BP4" s="670"/>
      <c r="BQ4" s="670"/>
      <c r="BR4" s="670"/>
      <c r="BS4" s="670" t="s">
        <v>226</v>
      </c>
      <c r="BT4" s="670"/>
      <c r="BU4" s="670"/>
      <c r="BV4" s="670"/>
      <c r="BW4" s="670"/>
      <c r="BX4" s="670"/>
      <c r="BY4" s="670"/>
      <c r="BZ4" s="670"/>
      <c r="CA4" s="670"/>
      <c r="CB4" s="670"/>
      <c r="CD4" s="667" t="s">
        <v>227</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15">
      <c r="B5" s="671" t="s">
        <v>228</v>
      </c>
      <c r="C5" s="672"/>
      <c r="D5" s="672"/>
      <c r="E5" s="672"/>
      <c r="F5" s="672"/>
      <c r="G5" s="672"/>
      <c r="H5" s="672"/>
      <c r="I5" s="672"/>
      <c r="J5" s="672"/>
      <c r="K5" s="672"/>
      <c r="L5" s="672"/>
      <c r="M5" s="672"/>
      <c r="N5" s="672"/>
      <c r="O5" s="672"/>
      <c r="P5" s="672"/>
      <c r="Q5" s="673"/>
      <c r="R5" s="674">
        <v>2031257</v>
      </c>
      <c r="S5" s="675"/>
      <c r="T5" s="675"/>
      <c r="U5" s="675"/>
      <c r="V5" s="675"/>
      <c r="W5" s="675"/>
      <c r="X5" s="675"/>
      <c r="Y5" s="676"/>
      <c r="Z5" s="677">
        <v>19.8</v>
      </c>
      <c r="AA5" s="677"/>
      <c r="AB5" s="677"/>
      <c r="AC5" s="677"/>
      <c r="AD5" s="678">
        <v>2031257</v>
      </c>
      <c r="AE5" s="678"/>
      <c r="AF5" s="678"/>
      <c r="AG5" s="678"/>
      <c r="AH5" s="678"/>
      <c r="AI5" s="678"/>
      <c r="AJ5" s="678"/>
      <c r="AK5" s="678"/>
      <c r="AL5" s="679">
        <v>48.6</v>
      </c>
      <c r="AM5" s="680"/>
      <c r="AN5" s="680"/>
      <c r="AO5" s="681"/>
      <c r="AP5" s="671" t="s">
        <v>229</v>
      </c>
      <c r="AQ5" s="672"/>
      <c r="AR5" s="672"/>
      <c r="AS5" s="672"/>
      <c r="AT5" s="672"/>
      <c r="AU5" s="672"/>
      <c r="AV5" s="672"/>
      <c r="AW5" s="672"/>
      <c r="AX5" s="672"/>
      <c r="AY5" s="672"/>
      <c r="AZ5" s="672"/>
      <c r="BA5" s="672"/>
      <c r="BB5" s="672"/>
      <c r="BC5" s="672"/>
      <c r="BD5" s="672"/>
      <c r="BE5" s="672"/>
      <c r="BF5" s="673"/>
      <c r="BG5" s="685">
        <v>2027465</v>
      </c>
      <c r="BH5" s="686"/>
      <c r="BI5" s="686"/>
      <c r="BJ5" s="686"/>
      <c r="BK5" s="686"/>
      <c r="BL5" s="686"/>
      <c r="BM5" s="686"/>
      <c r="BN5" s="687"/>
      <c r="BO5" s="688">
        <v>99.8</v>
      </c>
      <c r="BP5" s="688"/>
      <c r="BQ5" s="688"/>
      <c r="BR5" s="688"/>
      <c r="BS5" s="689" t="s">
        <v>230</v>
      </c>
      <c r="BT5" s="689"/>
      <c r="BU5" s="689"/>
      <c r="BV5" s="689"/>
      <c r="BW5" s="689"/>
      <c r="BX5" s="689"/>
      <c r="BY5" s="689"/>
      <c r="BZ5" s="689"/>
      <c r="CA5" s="689"/>
      <c r="CB5" s="693"/>
      <c r="CD5" s="667" t="s">
        <v>224</v>
      </c>
      <c r="CE5" s="668"/>
      <c r="CF5" s="668"/>
      <c r="CG5" s="668"/>
      <c r="CH5" s="668"/>
      <c r="CI5" s="668"/>
      <c r="CJ5" s="668"/>
      <c r="CK5" s="668"/>
      <c r="CL5" s="668"/>
      <c r="CM5" s="668"/>
      <c r="CN5" s="668"/>
      <c r="CO5" s="668"/>
      <c r="CP5" s="668"/>
      <c r="CQ5" s="669"/>
      <c r="CR5" s="667" t="s">
        <v>231</v>
      </c>
      <c r="CS5" s="668"/>
      <c r="CT5" s="668"/>
      <c r="CU5" s="668"/>
      <c r="CV5" s="668"/>
      <c r="CW5" s="668"/>
      <c r="CX5" s="668"/>
      <c r="CY5" s="669"/>
      <c r="CZ5" s="667" t="s">
        <v>222</v>
      </c>
      <c r="DA5" s="668"/>
      <c r="DB5" s="668"/>
      <c r="DC5" s="669"/>
      <c r="DD5" s="667" t="s">
        <v>232</v>
      </c>
      <c r="DE5" s="668"/>
      <c r="DF5" s="668"/>
      <c r="DG5" s="668"/>
      <c r="DH5" s="668"/>
      <c r="DI5" s="668"/>
      <c r="DJ5" s="668"/>
      <c r="DK5" s="668"/>
      <c r="DL5" s="668"/>
      <c r="DM5" s="668"/>
      <c r="DN5" s="668"/>
      <c r="DO5" s="668"/>
      <c r="DP5" s="669"/>
      <c r="DQ5" s="667" t="s">
        <v>233</v>
      </c>
      <c r="DR5" s="668"/>
      <c r="DS5" s="668"/>
      <c r="DT5" s="668"/>
      <c r="DU5" s="668"/>
      <c r="DV5" s="668"/>
      <c r="DW5" s="668"/>
      <c r="DX5" s="668"/>
      <c r="DY5" s="668"/>
      <c r="DZ5" s="668"/>
      <c r="EA5" s="668"/>
      <c r="EB5" s="668"/>
      <c r="EC5" s="669"/>
    </row>
    <row r="6" spans="2:143" ht="11.25" customHeight="1" x14ac:dyDescent="0.15">
      <c r="B6" s="682" t="s">
        <v>234</v>
      </c>
      <c r="C6" s="683"/>
      <c r="D6" s="683"/>
      <c r="E6" s="683"/>
      <c r="F6" s="683"/>
      <c r="G6" s="683"/>
      <c r="H6" s="683"/>
      <c r="I6" s="683"/>
      <c r="J6" s="683"/>
      <c r="K6" s="683"/>
      <c r="L6" s="683"/>
      <c r="M6" s="683"/>
      <c r="N6" s="683"/>
      <c r="O6" s="683"/>
      <c r="P6" s="683"/>
      <c r="Q6" s="684"/>
      <c r="R6" s="685">
        <v>75139</v>
      </c>
      <c r="S6" s="686"/>
      <c r="T6" s="686"/>
      <c r="U6" s="686"/>
      <c r="V6" s="686"/>
      <c r="W6" s="686"/>
      <c r="X6" s="686"/>
      <c r="Y6" s="687"/>
      <c r="Z6" s="688">
        <v>0.7</v>
      </c>
      <c r="AA6" s="688"/>
      <c r="AB6" s="688"/>
      <c r="AC6" s="688"/>
      <c r="AD6" s="689">
        <v>75139</v>
      </c>
      <c r="AE6" s="689"/>
      <c r="AF6" s="689"/>
      <c r="AG6" s="689"/>
      <c r="AH6" s="689"/>
      <c r="AI6" s="689"/>
      <c r="AJ6" s="689"/>
      <c r="AK6" s="689"/>
      <c r="AL6" s="690">
        <v>1.8</v>
      </c>
      <c r="AM6" s="691"/>
      <c r="AN6" s="691"/>
      <c r="AO6" s="692"/>
      <c r="AP6" s="682" t="s">
        <v>235</v>
      </c>
      <c r="AQ6" s="683"/>
      <c r="AR6" s="683"/>
      <c r="AS6" s="683"/>
      <c r="AT6" s="683"/>
      <c r="AU6" s="683"/>
      <c r="AV6" s="683"/>
      <c r="AW6" s="683"/>
      <c r="AX6" s="683"/>
      <c r="AY6" s="683"/>
      <c r="AZ6" s="683"/>
      <c r="BA6" s="683"/>
      <c r="BB6" s="683"/>
      <c r="BC6" s="683"/>
      <c r="BD6" s="683"/>
      <c r="BE6" s="683"/>
      <c r="BF6" s="684"/>
      <c r="BG6" s="685">
        <v>2027465</v>
      </c>
      <c r="BH6" s="686"/>
      <c r="BI6" s="686"/>
      <c r="BJ6" s="686"/>
      <c r="BK6" s="686"/>
      <c r="BL6" s="686"/>
      <c r="BM6" s="686"/>
      <c r="BN6" s="687"/>
      <c r="BO6" s="688">
        <v>99.8</v>
      </c>
      <c r="BP6" s="688"/>
      <c r="BQ6" s="688"/>
      <c r="BR6" s="688"/>
      <c r="BS6" s="689" t="s">
        <v>230</v>
      </c>
      <c r="BT6" s="689"/>
      <c r="BU6" s="689"/>
      <c r="BV6" s="689"/>
      <c r="BW6" s="689"/>
      <c r="BX6" s="689"/>
      <c r="BY6" s="689"/>
      <c r="BZ6" s="689"/>
      <c r="CA6" s="689"/>
      <c r="CB6" s="693"/>
      <c r="CD6" s="696" t="s">
        <v>236</v>
      </c>
      <c r="CE6" s="697"/>
      <c r="CF6" s="697"/>
      <c r="CG6" s="697"/>
      <c r="CH6" s="697"/>
      <c r="CI6" s="697"/>
      <c r="CJ6" s="697"/>
      <c r="CK6" s="697"/>
      <c r="CL6" s="697"/>
      <c r="CM6" s="697"/>
      <c r="CN6" s="697"/>
      <c r="CO6" s="697"/>
      <c r="CP6" s="697"/>
      <c r="CQ6" s="698"/>
      <c r="CR6" s="685">
        <v>85019</v>
      </c>
      <c r="CS6" s="686"/>
      <c r="CT6" s="686"/>
      <c r="CU6" s="686"/>
      <c r="CV6" s="686"/>
      <c r="CW6" s="686"/>
      <c r="CX6" s="686"/>
      <c r="CY6" s="687"/>
      <c r="CZ6" s="679">
        <v>0.9</v>
      </c>
      <c r="DA6" s="680"/>
      <c r="DB6" s="680"/>
      <c r="DC6" s="699"/>
      <c r="DD6" s="694" t="s">
        <v>128</v>
      </c>
      <c r="DE6" s="686"/>
      <c r="DF6" s="686"/>
      <c r="DG6" s="686"/>
      <c r="DH6" s="686"/>
      <c r="DI6" s="686"/>
      <c r="DJ6" s="686"/>
      <c r="DK6" s="686"/>
      <c r="DL6" s="686"/>
      <c r="DM6" s="686"/>
      <c r="DN6" s="686"/>
      <c r="DO6" s="686"/>
      <c r="DP6" s="687"/>
      <c r="DQ6" s="694">
        <v>85019</v>
      </c>
      <c r="DR6" s="686"/>
      <c r="DS6" s="686"/>
      <c r="DT6" s="686"/>
      <c r="DU6" s="686"/>
      <c r="DV6" s="686"/>
      <c r="DW6" s="686"/>
      <c r="DX6" s="686"/>
      <c r="DY6" s="686"/>
      <c r="DZ6" s="686"/>
      <c r="EA6" s="686"/>
      <c r="EB6" s="686"/>
      <c r="EC6" s="695"/>
    </row>
    <row r="7" spans="2:143" ht="11.25" customHeight="1" x14ac:dyDescent="0.15">
      <c r="B7" s="682" t="s">
        <v>237</v>
      </c>
      <c r="C7" s="683"/>
      <c r="D7" s="683"/>
      <c r="E7" s="683"/>
      <c r="F7" s="683"/>
      <c r="G7" s="683"/>
      <c r="H7" s="683"/>
      <c r="I7" s="683"/>
      <c r="J7" s="683"/>
      <c r="K7" s="683"/>
      <c r="L7" s="683"/>
      <c r="M7" s="683"/>
      <c r="N7" s="683"/>
      <c r="O7" s="683"/>
      <c r="P7" s="683"/>
      <c r="Q7" s="684"/>
      <c r="R7" s="685">
        <v>1197</v>
      </c>
      <c r="S7" s="686"/>
      <c r="T7" s="686"/>
      <c r="U7" s="686"/>
      <c r="V7" s="686"/>
      <c r="W7" s="686"/>
      <c r="X7" s="686"/>
      <c r="Y7" s="687"/>
      <c r="Z7" s="688">
        <v>0</v>
      </c>
      <c r="AA7" s="688"/>
      <c r="AB7" s="688"/>
      <c r="AC7" s="688"/>
      <c r="AD7" s="689">
        <v>1197</v>
      </c>
      <c r="AE7" s="689"/>
      <c r="AF7" s="689"/>
      <c r="AG7" s="689"/>
      <c r="AH7" s="689"/>
      <c r="AI7" s="689"/>
      <c r="AJ7" s="689"/>
      <c r="AK7" s="689"/>
      <c r="AL7" s="690">
        <v>0</v>
      </c>
      <c r="AM7" s="691"/>
      <c r="AN7" s="691"/>
      <c r="AO7" s="692"/>
      <c r="AP7" s="682" t="s">
        <v>238</v>
      </c>
      <c r="AQ7" s="683"/>
      <c r="AR7" s="683"/>
      <c r="AS7" s="683"/>
      <c r="AT7" s="683"/>
      <c r="AU7" s="683"/>
      <c r="AV7" s="683"/>
      <c r="AW7" s="683"/>
      <c r="AX7" s="683"/>
      <c r="AY7" s="683"/>
      <c r="AZ7" s="683"/>
      <c r="BA7" s="683"/>
      <c r="BB7" s="683"/>
      <c r="BC7" s="683"/>
      <c r="BD7" s="683"/>
      <c r="BE7" s="683"/>
      <c r="BF7" s="684"/>
      <c r="BG7" s="685">
        <v>738956</v>
      </c>
      <c r="BH7" s="686"/>
      <c r="BI7" s="686"/>
      <c r="BJ7" s="686"/>
      <c r="BK7" s="686"/>
      <c r="BL7" s="686"/>
      <c r="BM7" s="686"/>
      <c r="BN7" s="687"/>
      <c r="BO7" s="688">
        <v>36.4</v>
      </c>
      <c r="BP7" s="688"/>
      <c r="BQ7" s="688"/>
      <c r="BR7" s="688"/>
      <c r="BS7" s="689" t="s">
        <v>230</v>
      </c>
      <c r="BT7" s="689"/>
      <c r="BU7" s="689"/>
      <c r="BV7" s="689"/>
      <c r="BW7" s="689"/>
      <c r="BX7" s="689"/>
      <c r="BY7" s="689"/>
      <c r="BZ7" s="689"/>
      <c r="CA7" s="689"/>
      <c r="CB7" s="693"/>
      <c r="CD7" s="700" t="s">
        <v>239</v>
      </c>
      <c r="CE7" s="701"/>
      <c r="CF7" s="701"/>
      <c r="CG7" s="701"/>
      <c r="CH7" s="701"/>
      <c r="CI7" s="701"/>
      <c r="CJ7" s="701"/>
      <c r="CK7" s="701"/>
      <c r="CL7" s="701"/>
      <c r="CM7" s="701"/>
      <c r="CN7" s="701"/>
      <c r="CO7" s="701"/>
      <c r="CP7" s="701"/>
      <c r="CQ7" s="702"/>
      <c r="CR7" s="685">
        <v>2815113</v>
      </c>
      <c r="CS7" s="686"/>
      <c r="CT7" s="686"/>
      <c r="CU7" s="686"/>
      <c r="CV7" s="686"/>
      <c r="CW7" s="686"/>
      <c r="CX7" s="686"/>
      <c r="CY7" s="687"/>
      <c r="CZ7" s="688">
        <v>28.6</v>
      </c>
      <c r="DA7" s="688"/>
      <c r="DB7" s="688"/>
      <c r="DC7" s="688"/>
      <c r="DD7" s="694">
        <v>88820</v>
      </c>
      <c r="DE7" s="686"/>
      <c r="DF7" s="686"/>
      <c r="DG7" s="686"/>
      <c r="DH7" s="686"/>
      <c r="DI7" s="686"/>
      <c r="DJ7" s="686"/>
      <c r="DK7" s="686"/>
      <c r="DL7" s="686"/>
      <c r="DM7" s="686"/>
      <c r="DN7" s="686"/>
      <c r="DO7" s="686"/>
      <c r="DP7" s="687"/>
      <c r="DQ7" s="694">
        <v>1105239</v>
      </c>
      <c r="DR7" s="686"/>
      <c r="DS7" s="686"/>
      <c r="DT7" s="686"/>
      <c r="DU7" s="686"/>
      <c r="DV7" s="686"/>
      <c r="DW7" s="686"/>
      <c r="DX7" s="686"/>
      <c r="DY7" s="686"/>
      <c r="DZ7" s="686"/>
      <c r="EA7" s="686"/>
      <c r="EB7" s="686"/>
      <c r="EC7" s="695"/>
    </row>
    <row r="8" spans="2:143" ht="11.25" customHeight="1" x14ac:dyDescent="0.15">
      <c r="B8" s="682" t="s">
        <v>240</v>
      </c>
      <c r="C8" s="683"/>
      <c r="D8" s="683"/>
      <c r="E8" s="683"/>
      <c r="F8" s="683"/>
      <c r="G8" s="683"/>
      <c r="H8" s="683"/>
      <c r="I8" s="683"/>
      <c r="J8" s="683"/>
      <c r="K8" s="683"/>
      <c r="L8" s="683"/>
      <c r="M8" s="683"/>
      <c r="N8" s="683"/>
      <c r="O8" s="683"/>
      <c r="P8" s="683"/>
      <c r="Q8" s="684"/>
      <c r="R8" s="685">
        <v>4065</v>
      </c>
      <c r="S8" s="686"/>
      <c r="T8" s="686"/>
      <c r="U8" s="686"/>
      <c r="V8" s="686"/>
      <c r="W8" s="686"/>
      <c r="X8" s="686"/>
      <c r="Y8" s="687"/>
      <c r="Z8" s="688">
        <v>0</v>
      </c>
      <c r="AA8" s="688"/>
      <c r="AB8" s="688"/>
      <c r="AC8" s="688"/>
      <c r="AD8" s="689">
        <v>4065</v>
      </c>
      <c r="AE8" s="689"/>
      <c r="AF8" s="689"/>
      <c r="AG8" s="689"/>
      <c r="AH8" s="689"/>
      <c r="AI8" s="689"/>
      <c r="AJ8" s="689"/>
      <c r="AK8" s="689"/>
      <c r="AL8" s="690">
        <v>0.1</v>
      </c>
      <c r="AM8" s="691"/>
      <c r="AN8" s="691"/>
      <c r="AO8" s="692"/>
      <c r="AP8" s="682" t="s">
        <v>241</v>
      </c>
      <c r="AQ8" s="683"/>
      <c r="AR8" s="683"/>
      <c r="AS8" s="683"/>
      <c r="AT8" s="683"/>
      <c r="AU8" s="683"/>
      <c r="AV8" s="683"/>
      <c r="AW8" s="683"/>
      <c r="AX8" s="683"/>
      <c r="AY8" s="683"/>
      <c r="AZ8" s="683"/>
      <c r="BA8" s="683"/>
      <c r="BB8" s="683"/>
      <c r="BC8" s="683"/>
      <c r="BD8" s="683"/>
      <c r="BE8" s="683"/>
      <c r="BF8" s="684"/>
      <c r="BG8" s="685">
        <v>24083</v>
      </c>
      <c r="BH8" s="686"/>
      <c r="BI8" s="686"/>
      <c r="BJ8" s="686"/>
      <c r="BK8" s="686"/>
      <c r="BL8" s="686"/>
      <c r="BM8" s="686"/>
      <c r="BN8" s="687"/>
      <c r="BO8" s="688">
        <v>1.2</v>
      </c>
      <c r="BP8" s="688"/>
      <c r="BQ8" s="688"/>
      <c r="BR8" s="688"/>
      <c r="BS8" s="694" t="s">
        <v>230</v>
      </c>
      <c r="BT8" s="686"/>
      <c r="BU8" s="686"/>
      <c r="BV8" s="686"/>
      <c r="BW8" s="686"/>
      <c r="BX8" s="686"/>
      <c r="BY8" s="686"/>
      <c r="BZ8" s="686"/>
      <c r="CA8" s="686"/>
      <c r="CB8" s="695"/>
      <c r="CD8" s="700" t="s">
        <v>242</v>
      </c>
      <c r="CE8" s="701"/>
      <c r="CF8" s="701"/>
      <c r="CG8" s="701"/>
      <c r="CH8" s="701"/>
      <c r="CI8" s="701"/>
      <c r="CJ8" s="701"/>
      <c r="CK8" s="701"/>
      <c r="CL8" s="701"/>
      <c r="CM8" s="701"/>
      <c r="CN8" s="701"/>
      <c r="CO8" s="701"/>
      <c r="CP8" s="701"/>
      <c r="CQ8" s="702"/>
      <c r="CR8" s="685">
        <v>1645842</v>
      </c>
      <c r="CS8" s="686"/>
      <c r="CT8" s="686"/>
      <c r="CU8" s="686"/>
      <c r="CV8" s="686"/>
      <c r="CW8" s="686"/>
      <c r="CX8" s="686"/>
      <c r="CY8" s="687"/>
      <c r="CZ8" s="688">
        <v>16.7</v>
      </c>
      <c r="DA8" s="688"/>
      <c r="DB8" s="688"/>
      <c r="DC8" s="688"/>
      <c r="DD8" s="694">
        <v>64558</v>
      </c>
      <c r="DE8" s="686"/>
      <c r="DF8" s="686"/>
      <c r="DG8" s="686"/>
      <c r="DH8" s="686"/>
      <c r="DI8" s="686"/>
      <c r="DJ8" s="686"/>
      <c r="DK8" s="686"/>
      <c r="DL8" s="686"/>
      <c r="DM8" s="686"/>
      <c r="DN8" s="686"/>
      <c r="DO8" s="686"/>
      <c r="DP8" s="687"/>
      <c r="DQ8" s="694">
        <v>835219</v>
      </c>
      <c r="DR8" s="686"/>
      <c r="DS8" s="686"/>
      <c r="DT8" s="686"/>
      <c r="DU8" s="686"/>
      <c r="DV8" s="686"/>
      <c r="DW8" s="686"/>
      <c r="DX8" s="686"/>
      <c r="DY8" s="686"/>
      <c r="DZ8" s="686"/>
      <c r="EA8" s="686"/>
      <c r="EB8" s="686"/>
      <c r="EC8" s="695"/>
    </row>
    <row r="9" spans="2:143" ht="11.25" customHeight="1" x14ac:dyDescent="0.15">
      <c r="B9" s="682" t="s">
        <v>243</v>
      </c>
      <c r="C9" s="683"/>
      <c r="D9" s="683"/>
      <c r="E9" s="683"/>
      <c r="F9" s="683"/>
      <c r="G9" s="683"/>
      <c r="H9" s="683"/>
      <c r="I9" s="683"/>
      <c r="J9" s="683"/>
      <c r="K9" s="683"/>
      <c r="L9" s="683"/>
      <c r="M9" s="683"/>
      <c r="N9" s="683"/>
      <c r="O9" s="683"/>
      <c r="P9" s="683"/>
      <c r="Q9" s="684"/>
      <c r="R9" s="685">
        <v>4589</v>
      </c>
      <c r="S9" s="686"/>
      <c r="T9" s="686"/>
      <c r="U9" s="686"/>
      <c r="V9" s="686"/>
      <c r="W9" s="686"/>
      <c r="X9" s="686"/>
      <c r="Y9" s="687"/>
      <c r="Z9" s="688">
        <v>0</v>
      </c>
      <c r="AA9" s="688"/>
      <c r="AB9" s="688"/>
      <c r="AC9" s="688"/>
      <c r="AD9" s="689">
        <v>4589</v>
      </c>
      <c r="AE9" s="689"/>
      <c r="AF9" s="689"/>
      <c r="AG9" s="689"/>
      <c r="AH9" s="689"/>
      <c r="AI9" s="689"/>
      <c r="AJ9" s="689"/>
      <c r="AK9" s="689"/>
      <c r="AL9" s="690">
        <v>0.1</v>
      </c>
      <c r="AM9" s="691"/>
      <c r="AN9" s="691"/>
      <c r="AO9" s="692"/>
      <c r="AP9" s="682" t="s">
        <v>244</v>
      </c>
      <c r="AQ9" s="683"/>
      <c r="AR9" s="683"/>
      <c r="AS9" s="683"/>
      <c r="AT9" s="683"/>
      <c r="AU9" s="683"/>
      <c r="AV9" s="683"/>
      <c r="AW9" s="683"/>
      <c r="AX9" s="683"/>
      <c r="AY9" s="683"/>
      <c r="AZ9" s="683"/>
      <c r="BA9" s="683"/>
      <c r="BB9" s="683"/>
      <c r="BC9" s="683"/>
      <c r="BD9" s="683"/>
      <c r="BE9" s="683"/>
      <c r="BF9" s="684"/>
      <c r="BG9" s="685">
        <v>563223</v>
      </c>
      <c r="BH9" s="686"/>
      <c r="BI9" s="686"/>
      <c r="BJ9" s="686"/>
      <c r="BK9" s="686"/>
      <c r="BL9" s="686"/>
      <c r="BM9" s="686"/>
      <c r="BN9" s="687"/>
      <c r="BO9" s="688">
        <v>27.7</v>
      </c>
      <c r="BP9" s="688"/>
      <c r="BQ9" s="688"/>
      <c r="BR9" s="688"/>
      <c r="BS9" s="694" t="s">
        <v>128</v>
      </c>
      <c r="BT9" s="686"/>
      <c r="BU9" s="686"/>
      <c r="BV9" s="686"/>
      <c r="BW9" s="686"/>
      <c r="BX9" s="686"/>
      <c r="BY9" s="686"/>
      <c r="BZ9" s="686"/>
      <c r="CA9" s="686"/>
      <c r="CB9" s="695"/>
      <c r="CD9" s="700" t="s">
        <v>245</v>
      </c>
      <c r="CE9" s="701"/>
      <c r="CF9" s="701"/>
      <c r="CG9" s="701"/>
      <c r="CH9" s="701"/>
      <c r="CI9" s="701"/>
      <c r="CJ9" s="701"/>
      <c r="CK9" s="701"/>
      <c r="CL9" s="701"/>
      <c r="CM9" s="701"/>
      <c r="CN9" s="701"/>
      <c r="CO9" s="701"/>
      <c r="CP9" s="701"/>
      <c r="CQ9" s="702"/>
      <c r="CR9" s="685">
        <v>711921</v>
      </c>
      <c r="CS9" s="686"/>
      <c r="CT9" s="686"/>
      <c r="CU9" s="686"/>
      <c r="CV9" s="686"/>
      <c r="CW9" s="686"/>
      <c r="CX9" s="686"/>
      <c r="CY9" s="687"/>
      <c r="CZ9" s="688">
        <v>7.2</v>
      </c>
      <c r="DA9" s="688"/>
      <c r="DB9" s="688"/>
      <c r="DC9" s="688"/>
      <c r="DD9" s="694">
        <v>15896</v>
      </c>
      <c r="DE9" s="686"/>
      <c r="DF9" s="686"/>
      <c r="DG9" s="686"/>
      <c r="DH9" s="686"/>
      <c r="DI9" s="686"/>
      <c r="DJ9" s="686"/>
      <c r="DK9" s="686"/>
      <c r="DL9" s="686"/>
      <c r="DM9" s="686"/>
      <c r="DN9" s="686"/>
      <c r="DO9" s="686"/>
      <c r="DP9" s="687"/>
      <c r="DQ9" s="694">
        <v>676243</v>
      </c>
      <c r="DR9" s="686"/>
      <c r="DS9" s="686"/>
      <c r="DT9" s="686"/>
      <c r="DU9" s="686"/>
      <c r="DV9" s="686"/>
      <c r="DW9" s="686"/>
      <c r="DX9" s="686"/>
      <c r="DY9" s="686"/>
      <c r="DZ9" s="686"/>
      <c r="EA9" s="686"/>
      <c r="EB9" s="686"/>
      <c r="EC9" s="695"/>
    </row>
    <row r="10" spans="2:143" ht="11.25" customHeight="1" x14ac:dyDescent="0.15">
      <c r="B10" s="682" t="s">
        <v>246</v>
      </c>
      <c r="C10" s="683"/>
      <c r="D10" s="683"/>
      <c r="E10" s="683"/>
      <c r="F10" s="683"/>
      <c r="G10" s="683"/>
      <c r="H10" s="683"/>
      <c r="I10" s="683"/>
      <c r="J10" s="683"/>
      <c r="K10" s="683"/>
      <c r="L10" s="683"/>
      <c r="M10" s="683"/>
      <c r="N10" s="683"/>
      <c r="O10" s="683"/>
      <c r="P10" s="683"/>
      <c r="Q10" s="684"/>
      <c r="R10" s="685" t="s">
        <v>230</v>
      </c>
      <c r="S10" s="686"/>
      <c r="T10" s="686"/>
      <c r="U10" s="686"/>
      <c r="V10" s="686"/>
      <c r="W10" s="686"/>
      <c r="X10" s="686"/>
      <c r="Y10" s="687"/>
      <c r="Z10" s="688" t="s">
        <v>230</v>
      </c>
      <c r="AA10" s="688"/>
      <c r="AB10" s="688"/>
      <c r="AC10" s="688"/>
      <c r="AD10" s="689" t="s">
        <v>128</v>
      </c>
      <c r="AE10" s="689"/>
      <c r="AF10" s="689"/>
      <c r="AG10" s="689"/>
      <c r="AH10" s="689"/>
      <c r="AI10" s="689"/>
      <c r="AJ10" s="689"/>
      <c r="AK10" s="689"/>
      <c r="AL10" s="690" t="s">
        <v>128</v>
      </c>
      <c r="AM10" s="691"/>
      <c r="AN10" s="691"/>
      <c r="AO10" s="692"/>
      <c r="AP10" s="682" t="s">
        <v>247</v>
      </c>
      <c r="AQ10" s="683"/>
      <c r="AR10" s="683"/>
      <c r="AS10" s="683"/>
      <c r="AT10" s="683"/>
      <c r="AU10" s="683"/>
      <c r="AV10" s="683"/>
      <c r="AW10" s="683"/>
      <c r="AX10" s="683"/>
      <c r="AY10" s="683"/>
      <c r="AZ10" s="683"/>
      <c r="BA10" s="683"/>
      <c r="BB10" s="683"/>
      <c r="BC10" s="683"/>
      <c r="BD10" s="683"/>
      <c r="BE10" s="683"/>
      <c r="BF10" s="684"/>
      <c r="BG10" s="685">
        <v>45389</v>
      </c>
      <c r="BH10" s="686"/>
      <c r="BI10" s="686"/>
      <c r="BJ10" s="686"/>
      <c r="BK10" s="686"/>
      <c r="BL10" s="686"/>
      <c r="BM10" s="686"/>
      <c r="BN10" s="687"/>
      <c r="BO10" s="688">
        <v>2.2000000000000002</v>
      </c>
      <c r="BP10" s="688"/>
      <c r="BQ10" s="688"/>
      <c r="BR10" s="688"/>
      <c r="BS10" s="694" t="s">
        <v>128</v>
      </c>
      <c r="BT10" s="686"/>
      <c r="BU10" s="686"/>
      <c r="BV10" s="686"/>
      <c r="BW10" s="686"/>
      <c r="BX10" s="686"/>
      <c r="BY10" s="686"/>
      <c r="BZ10" s="686"/>
      <c r="CA10" s="686"/>
      <c r="CB10" s="695"/>
      <c r="CD10" s="700" t="s">
        <v>248</v>
      </c>
      <c r="CE10" s="701"/>
      <c r="CF10" s="701"/>
      <c r="CG10" s="701"/>
      <c r="CH10" s="701"/>
      <c r="CI10" s="701"/>
      <c r="CJ10" s="701"/>
      <c r="CK10" s="701"/>
      <c r="CL10" s="701"/>
      <c r="CM10" s="701"/>
      <c r="CN10" s="701"/>
      <c r="CO10" s="701"/>
      <c r="CP10" s="701"/>
      <c r="CQ10" s="702"/>
      <c r="CR10" s="685">
        <v>9104</v>
      </c>
      <c r="CS10" s="686"/>
      <c r="CT10" s="686"/>
      <c r="CU10" s="686"/>
      <c r="CV10" s="686"/>
      <c r="CW10" s="686"/>
      <c r="CX10" s="686"/>
      <c r="CY10" s="687"/>
      <c r="CZ10" s="688">
        <v>0.1</v>
      </c>
      <c r="DA10" s="688"/>
      <c r="DB10" s="688"/>
      <c r="DC10" s="688"/>
      <c r="DD10" s="694" t="s">
        <v>230</v>
      </c>
      <c r="DE10" s="686"/>
      <c r="DF10" s="686"/>
      <c r="DG10" s="686"/>
      <c r="DH10" s="686"/>
      <c r="DI10" s="686"/>
      <c r="DJ10" s="686"/>
      <c r="DK10" s="686"/>
      <c r="DL10" s="686"/>
      <c r="DM10" s="686"/>
      <c r="DN10" s="686"/>
      <c r="DO10" s="686"/>
      <c r="DP10" s="687"/>
      <c r="DQ10" s="694">
        <v>2933</v>
      </c>
      <c r="DR10" s="686"/>
      <c r="DS10" s="686"/>
      <c r="DT10" s="686"/>
      <c r="DU10" s="686"/>
      <c r="DV10" s="686"/>
      <c r="DW10" s="686"/>
      <c r="DX10" s="686"/>
      <c r="DY10" s="686"/>
      <c r="DZ10" s="686"/>
      <c r="EA10" s="686"/>
      <c r="EB10" s="686"/>
      <c r="EC10" s="695"/>
    </row>
    <row r="11" spans="2:143" ht="11.25" customHeight="1" x14ac:dyDescent="0.15">
      <c r="B11" s="682" t="s">
        <v>249</v>
      </c>
      <c r="C11" s="683"/>
      <c r="D11" s="683"/>
      <c r="E11" s="683"/>
      <c r="F11" s="683"/>
      <c r="G11" s="683"/>
      <c r="H11" s="683"/>
      <c r="I11" s="683"/>
      <c r="J11" s="683"/>
      <c r="K11" s="683"/>
      <c r="L11" s="683"/>
      <c r="M11" s="683"/>
      <c r="N11" s="683"/>
      <c r="O11" s="683"/>
      <c r="P11" s="683"/>
      <c r="Q11" s="684"/>
      <c r="R11" s="685">
        <v>327216</v>
      </c>
      <c r="S11" s="686"/>
      <c r="T11" s="686"/>
      <c r="U11" s="686"/>
      <c r="V11" s="686"/>
      <c r="W11" s="686"/>
      <c r="X11" s="686"/>
      <c r="Y11" s="687"/>
      <c r="Z11" s="690">
        <v>3.2</v>
      </c>
      <c r="AA11" s="691"/>
      <c r="AB11" s="691"/>
      <c r="AC11" s="703"/>
      <c r="AD11" s="694">
        <v>327216</v>
      </c>
      <c r="AE11" s="686"/>
      <c r="AF11" s="686"/>
      <c r="AG11" s="686"/>
      <c r="AH11" s="686"/>
      <c r="AI11" s="686"/>
      <c r="AJ11" s="686"/>
      <c r="AK11" s="687"/>
      <c r="AL11" s="690">
        <v>7.8</v>
      </c>
      <c r="AM11" s="691"/>
      <c r="AN11" s="691"/>
      <c r="AO11" s="692"/>
      <c r="AP11" s="682" t="s">
        <v>250</v>
      </c>
      <c r="AQ11" s="683"/>
      <c r="AR11" s="683"/>
      <c r="AS11" s="683"/>
      <c r="AT11" s="683"/>
      <c r="AU11" s="683"/>
      <c r="AV11" s="683"/>
      <c r="AW11" s="683"/>
      <c r="AX11" s="683"/>
      <c r="AY11" s="683"/>
      <c r="AZ11" s="683"/>
      <c r="BA11" s="683"/>
      <c r="BB11" s="683"/>
      <c r="BC11" s="683"/>
      <c r="BD11" s="683"/>
      <c r="BE11" s="683"/>
      <c r="BF11" s="684"/>
      <c r="BG11" s="685">
        <v>106261</v>
      </c>
      <c r="BH11" s="686"/>
      <c r="BI11" s="686"/>
      <c r="BJ11" s="686"/>
      <c r="BK11" s="686"/>
      <c r="BL11" s="686"/>
      <c r="BM11" s="686"/>
      <c r="BN11" s="687"/>
      <c r="BO11" s="688">
        <v>5.2</v>
      </c>
      <c r="BP11" s="688"/>
      <c r="BQ11" s="688"/>
      <c r="BR11" s="688"/>
      <c r="BS11" s="694" t="s">
        <v>230</v>
      </c>
      <c r="BT11" s="686"/>
      <c r="BU11" s="686"/>
      <c r="BV11" s="686"/>
      <c r="BW11" s="686"/>
      <c r="BX11" s="686"/>
      <c r="BY11" s="686"/>
      <c r="BZ11" s="686"/>
      <c r="CA11" s="686"/>
      <c r="CB11" s="695"/>
      <c r="CD11" s="700" t="s">
        <v>251</v>
      </c>
      <c r="CE11" s="701"/>
      <c r="CF11" s="701"/>
      <c r="CG11" s="701"/>
      <c r="CH11" s="701"/>
      <c r="CI11" s="701"/>
      <c r="CJ11" s="701"/>
      <c r="CK11" s="701"/>
      <c r="CL11" s="701"/>
      <c r="CM11" s="701"/>
      <c r="CN11" s="701"/>
      <c r="CO11" s="701"/>
      <c r="CP11" s="701"/>
      <c r="CQ11" s="702"/>
      <c r="CR11" s="685">
        <v>577461</v>
      </c>
      <c r="CS11" s="686"/>
      <c r="CT11" s="686"/>
      <c r="CU11" s="686"/>
      <c r="CV11" s="686"/>
      <c r="CW11" s="686"/>
      <c r="CX11" s="686"/>
      <c r="CY11" s="687"/>
      <c r="CZ11" s="688">
        <v>5.9</v>
      </c>
      <c r="DA11" s="688"/>
      <c r="DB11" s="688"/>
      <c r="DC11" s="688"/>
      <c r="DD11" s="694">
        <v>253404</v>
      </c>
      <c r="DE11" s="686"/>
      <c r="DF11" s="686"/>
      <c r="DG11" s="686"/>
      <c r="DH11" s="686"/>
      <c r="DI11" s="686"/>
      <c r="DJ11" s="686"/>
      <c r="DK11" s="686"/>
      <c r="DL11" s="686"/>
      <c r="DM11" s="686"/>
      <c r="DN11" s="686"/>
      <c r="DO11" s="686"/>
      <c r="DP11" s="687"/>
      <c r="DQ11" s="694">
        <v>320020</v>
      </c>
      <c r="DR11" s="686"/>
      <c r="DS11" s="686"/>
      <c r="DT11" s="686"/>
      <c r="DU11" s="686"/>
      <c r="DV11" s="686"/>
      <c r="DW11" s="686"/>
      <c r="DX11" s="686"/>
      <c r="DY11" s="686"/>
      <c r="DZ11" s="686"/>
      <c r="EA11" s="686"/>
      <c r="EB11" s="686"/>
      <c r="EC11" s="695"/>
    </row>
    <row r="12" spans="2:143" ht="11.25" customHeight="1" x14ac:dyDescent="0.15">
      <c r="B12" s="682" t="s">
        <v>252</v>
      </c>
      <c r="C12" s="683"/>
      <c r="D12" s="683"/>
      <c r="E12" s="683"/>
      <c r="F12" s="683"/>
      <c r="G12" s="683"/>
      <c r="H12" s="683"/>
      <c r="I12" s="683"/>
      <c r="J12" s="683"/>
      <c r="K12" s="683"/>
      <c r="L12" s="683"/>
      <c r="M12" s="683"/>
      <c r="N12" s="683"/>
      <c r="O12" s="683"/>
      <c r="P12" s="683"/>
      <c r="Q12" s="684"/>
      <c r="R12" s="685">
        <v>11778</v>
      </c>
      <c r="S12" s="686"/>
      <c r="T12" s="686"/>
      <c r="U12" s="686"/>
      <c r="V12" s="686"/>
      <c r="W12" s="686"/>
      <c r="X12" s="686"/>
      <c r="Y12" s="687"/>
      <c r="Z12" s="688">
        <v>0.1</v>
      </c>
      <c r="AA12" s="688"/>
      <c r="AB12" s="688"/>
      <c r="AC12" s="688"/>
      <c r="AD12" s="689">
        <v>11778</v>
      </c>
      <c r="AE12" s="689"/>
      <c r="AF12" s="689"/>
      <c r="AG12" s="689"/>
      <c r="AH12" s="689"/>
      <c r="AI12" s="689"/>
      <c r="AJ12" s="689"/>
      <c r="AK12" s="689"/>
      <c r="AL12" s="690">
        <v>0.3</v>
      </c>
      <c r="AM12" s="691"/>
      <c r="AN12" s="691"/>
      <c r="AO12" s="692"/>
      <c r="AP12" s="682" t="s">
        <v>253</v>
      </c>
      <c r="AQ12" s="683"/>
      <c r="AR12" s="683"/>
      <c r="AS12" s="683"/>
      <c r="AT12" s="683"/>
      <c r="AU12" s="683"/>
      <c r="AV12" s="683"/>
      <c r="AW12" s="683"/>
      <c r="AX12" s="683"/>
      <c r="AY12" s="683"/>
      <c r="AZ12" s="683"/>
      <c r="BA12" s="683"/>
      <c r="BB12" s="683"/>
      <c r="BC12" s="683"/>
      <c r="BD12" s="683"/>
      <c r="BE12" s="683"/>
      <c r="BF12" s="684"/>
      <c r="BG12" s="685">
        <v>1097259</v>
      </c>
      <c r="BH12" s="686"/>
      <c r="BI12" s="686"/>
      <c r="BJ12" s="686"/>
      <c r="BK12" s="686"/>
      <c r="BL12" s="686"/>
      <c r="BM12" s="686"/>
      <c r="BN12" s="687"/>
      <c r="BO12" s="688">
        <v>54</v>
      </c>
      <c r="BP12" s="688"/>
      <c r="BQ12" s="688"/>
      <c r="BR12" s="688"/>
      <c r="BS12" s="694" t="s">
        <v>230</v>
      </c>
      <c r="BT12" s="686"/>
      <c r="BU12" s="686"/>
      <c r="BV12" s="686"/>
      <c r="BW12" s="686"/>
      <c r="BX12" s="686"/>
      <c r="BY12" s="686"/>
      <c r="BZ12" s="686"/>
      <c r="CA12" s="686"/>
      <c r="CB12" s="695"/>
      <c r="CD12" s="700" t="s">
        <v>254</v>
      </c>
      <c r="CE12" s="701"/>
      <c r="CF12" s="701"/>
      <c r="CG12" s="701"/>
      <c r="CH12" s="701"/>
      <c r="CI12" s="701"/>
      <c r="CJ12" s="701"/>
      <c r="CK12" s="701"/>
      <c r="CL12" s="701"/>
      <c r="CM12" s="701"/>
      <c r="CN12" s="701"/>
      <c r="CO12" s="701"/>
      <c r="CP12" s="701"/>
      <c r="CQ12" s="702"/>
      <c r="CR12" s="685">
        <v>266503</v>
      </c>
      <c r="CS12" s="686"/>
      <c r="CT12" s="686"/>
      <c r="CU12" s="686"/>
      <c r="CV12" s="686"/>
      <c r="CW12" s="686"/>
      <c r="CX12" s="686"/>
      <c r="CY12" s="687"/>
      <c r="CZ12" s="688">
        <v>2.7</v>
      </c>
      <c r="DA12" s="688"/>
      <c r="DB12" s="688"/>
      <c r="DC12" s="688"/>
      <c r="DD12" s="694">
        <v>48848</v>
      </c>
      <c r="DE12" s="686"/>
      <c r="DF12" s="686"/>
      <c r="DG12" s="686"/>
      <c r="DH12" s="686"/>
      <c r="DI12" s="686"/>
      <c r="DJ12" s="686"/>
      <c r="DK12" s="686"/>
      <c r="DL12" s="686"/>
      <c r="DM12" s="686"/>
      <c r="DN12" s="686"/>
      <c r="DO12" s="686"/>
      <c r="DP12" s="687"/>
      <c r="DQ12" s="694">
        <v>186009</v>
      </c>
      <c r="DR12" s="686"/>
      <c r="DS12" s="686"/>
      <c r="DT12" s="686"/>
      <c r="DU12" s="686"/>
      <c r="DV12" s="686"/>
      <c r="DW12" s="686"/>
      <c r="DX12" s="686"/>
      <c r="DY12" s="686"/>
      <c r="DZ12" s="686"/>
      <c r="EA12" s="686"/>
      <c r="EB12" s="686"/>
      <c r="EC12" s="695"/>
    </row>
    <row r="13" spans="2:143" ht="11.25" customHeight="1" x14ac:dyDescent="0.15">
      <c r="B13" s="682" t="s">
        <v>255</v>
      </c>
      <c r="C13" s="683"/>
      <c r="D13" s="683"/>
      <c r="E13" s="683"/>
      <c r="F13" s="683"/>
      <c r="G13" s="683"/>
      <c r="H13" s="683"/>
      <c r="I13" s="683"/>
      <c r="J13" s="683"/>
      <c r="K13" s="683"/>
      <c r="L13" s="683"/>
      <c r="M13" s="683"/>
      <c r="N13" s="683"/>
      <c r="O13" s="683"/>
      <c r="P13" s="683"/>
      <c r="Q13" s="684"/>
      <c r="R13" s="685" t="s">
        <v>128</v>
      </c>
      <c r="S13" s="686"/>
      <c r="T13" s="686"/>
      <c r="U13" s="686"/>
      <c r="V13" s="686"/>
      <c r="W13" s="686"/>
      <c r="X13" s="686"/>
      <c r="Y13" s="687"/>
      <c r="Z13" s="688" t="s">
        <v>230</v>
      </c>
      <c r="AA13" s="688"/>
      <c r="AB13" s="688"/>
      <c r="AC13" s="688"/>
      <c r="AD13" s="689" t="s">
        <v>128</v>
      </c>
      <c r="AE13" s="689"/>
      <c r="AF13" s="689"/>
      <c r="AG13" s="689"/>
      <c r="AH13" s="689"/>
      <c r="AI13" s="689"/>
      <c r="AJ13" s="689"/>
      <c r="AK13" s="689"/>
      <c r="AL13" s="690" t="s">
        <v>230</v>
      </c>
      <c r="AM13" s="691"/>
      <c r="AN13" s="691"/>
      <c r="AO13" s="692"/>
      <c r="AP13" s="682" t="s">
        <v>256</v>
      </c>
      <c r="AQ13" s="683"/>
      <c r="AR13" s="683"/>
      <c r="AS13" s="683"/>
      <c r="AT13" s="683"/>
      <c r="AU13" s="683"/>
      <c r="AV13" s="683"/>
      <c r="AW13" s="683"/>
      <c r="AX13" s="683"/>
      <c r="AY13" s="683"/>
      <c r="AZ13" s="683"/>
      <c r="BA13" s="683"/>
      <c r="BB13" s="683"/>
      <c r="BC13" s="683"/>
      <c r="BD13" s="683"/>
      <c r="BE13" s="683"/>
      <c r="BF13" s="684"/>
      <c r="BG13" s="685">
        <v>1079653</v>
      </c>
      <c r="BH13" s="686"/>
      <c r="BI13" s="686"/>
      <c r="BJ13" s="686"/>
      <c r="BK13" s="686"/>
      <c r="BL13" s="686"/>
      <c r="BM13" s="686"/>
      <c r="BN13" s="687"/>
      <c r="BO13" s="688">
        <v>53.2</v>
      </c>
      <c r="BP13" s="688"/>
      <c r="BQ13" s="688"/>
      <c r="BR13" s="688"/>
      <c r="BS13" s="694" t="s">
        <v>128</v>
      </c>
      <c r="BT13" s="686"/>
      <c r="BU13" s="686"/>
      <c r="BV13" s="686"/>
      <c r="BW13" s="686"/>
      <c r="BX13" s="686"/>
      <c r="BY13" s="686"/>
      <c r="BZ13" s="686"/>
      <c r="CA13" s="686"/>
      <c r="CB13" s="695"/>
      <c r="CD13" s="700" t="s">
        <v>257</v>
      </c>
      <c r="CE13" s="701"/>
      <c r="CF13" s="701"/>
      <c r="CG13" s="701"/>
      <c r="CH13" s="701"/>
      <c r="CI13" s="701"/>
      <c r="CJ13" s="701"/>
      <c r="CK13" s="701"/>
      <c r="CL13" s="701"/>
      <c r="CM13" s="701"/>
      <c r="CN13" s="701"/>
      <c r="CO13" s="701"/>
      <c r="CP13" s="701"/>
      <c r="CQ13" s="702"/>
      <c r="CR13" s="685">
        <v>886490</v>
      </c>
      <c r="CS13" s="686"/>
      <c r="CT13" s="686"/>
      <c r="CU13" s="686"/>
      <c r="CV13" s="686"/>
      <c r="CW13" s="686"/>
      <c r="CX13" s="686"/>
      <c r="CY13" s="687"/>
      <c r="CZ13" s="688">
        <v>9</v>
      </c>
      <c r="DA13" s="688"/>
      <c r="DB13" s="688"/>
      <c r="DC13" s="688"/>
      <c r="DD13" s="694">
        <v>133381</v>
      </c>
      <c r="DE13" s="686"/>
      <c r="DF13" s="686"/>
      <c r="DG13" s="686"/>
      <c r="DH13" s="686"/>
      <c r="DI13" s="686"/>
      <c r="DJ13" s="686"/>
      <c r="DK13" s="686"/>
      <c r="DL13" s="686"/>
      <c r="DM13" s="686"/>
      <c r="DN13" s="686"/>
      <c r="DO13" s="686"/>
      <c r="DP13" s="687"/>
      <c r="DQ13" s="694">
        <v>381547</v>
      </c>
      <c r="DR13" s="686"/>
      <c r="DS13" s="686"/>
      <c r="DT13" s="686"/>
      <c r="DU13" s="686"/>
      <c r="DV13" s="686"/>
      <c r="DW13" s="686"/>
      <c r="DX13" s="686"/>
      <c r="DY13" s="686"/>
      <c r="DZ13" s="686"/>
      <c r="EA13" s="686"/>
      <c r="EB13" s="686"/>
      <c r="EC13" s="695"/>
    </row>
    <row r="14" spans="2:143" ht="11.25" customHeight="1" x14ac:dyDescent="0.15">
      <c r="B14" s="682" t="s">
        <v>258</v>
      </c>
      <c r="C14" s="683"/>
      <c r="D14" s="683"/>
      <c r="E14" s="683"/>
      <c r="F14" s="683"/>
      <c r="G14" s="683"/>
      <c r="H14" s="683"/>
      <c r="I14" s="683"/>
      <c r="J14" s="683"/>
      <c r="K14" s="683"/>
      <c r="L14" s="683"/>
      <c r="M14" s="683"/>
      <c r="N14" s="683"/>
      <c r="O14" s="683"/>
      <c r="P14" s="683"/>
      <c r="Q14" s="684"/>
      <c r="R14" s="685">
        <v>1</v>
      </c>
      <c r="S14" s="686"/>
      <c r="T14" s="686"/>
      <c r="U14" s="686"/>
      <c r="V14" s="686"/>
      <c r="W14" s="686"/>
      <c r="X14" s="686"/>
      <c r="Y14" s="687"/>
      <c r="Z14" s="688">
        <v>0</v>
      </c>
      <c r="AA14" s="688"/>
      <c r="AB14" s="688"/>
      <c r="AC14" s="688"/>
      <c r="AD14" s="689">
        <v>1</v>
      </c>
      <c r="AE14" s="689"/>
      <c r="AF14" s="689"/>
      <c r="AG14" s="689"/>
      <c r="AH14" s="689"/>
      <c r="AI14" s="689"/>
      <c r="AJ14" s="689"/>
      <c r="AK14" s="689"/>
      <c r="AL14" s="690">
        <v>0</v>
      </c>
      <c r="AM14" s="691"/>
      <c r="AN14" s="691"/>
      <c r="AO14" s="692"/>
      <c r="AP14" s="682" t="s">
        <v>259</v>
      </c>
      <c r="AQ14" s="683"/>
      <c r="AR14" s="683"/>
      <c r="AS14" s="683"/>
      <c r="AT14" s="683"/>
      <c r="AU14" s="683"/>
      <c r="AV14" s="683"/>
      <c r="AW14" s="683"/>
      <c r="AX14" s="683"/>
      <c r="AY14" s="683"/>
      <c r="AZ14" s="683"/>
      <c r="BA14" s="683"/>
      <c r="BB14" s="683"/>
      <c r="BC14" s="683"/>
      <c r="BD14" s="683"/>
      <c r="BE14" s="683"/>
      <c r="BF14" s="684"/>
      <c r="BG14" s="685">
        <v>49046</v>
      </c>
      <c r="BH14" s="686"/>
      <c r="BI14" s="686"/>
      <c r="BJ14" s="686"/>
      <c r="BK14" s="686"/>
      <c r="BL14" s="686"/>
      <c r="BM14" s="686"/>
      <c r="BN14" s="687"/>
      <c r="BO14" s="688">
        <v>2.4</v>
      </c>
      <c r="BP14" s="688"/>
      <c r="BQ14" s="688"/>
      <c r="BR14" s="688"/>
      <c r="BS14" s="694" t="s">
        <v>230</v>
      </c>
      <c r="BT14" s="686"/>
      <c r="BU14" s="686"/>
      <c r="BV14" s="686"/>
      <c r="BW14" s="686"/>
      <c r="BX14" s="686"/>
      <c r="BY14" s="686"/>
      <c r="BZ14" s="686"/>
      <c r="CA14" s="686"/>
      <c r="CB14" s="695"/>
      <c r="CD14" s="700" t="s">
        <v>260</v>
      </c>
      <c r="CE14" s="701"/>
      <c r="CF14" s="701"/>
      <c r="CG14" s="701"/>
      <c r="CH14" s="701"/>
      <c r="CI14" s="701"/>
      <c r="CJ14" s="701"/>
      <c r="CK14" s="701"/>
      <c r="CL14" s="701"/>
      <c r="CM14" s="701"/>
      <c r="CN14" s="701"/>
      <c r="CO14" s="701"/>
      <c r="CP14" s="701"/>
      <c r="CQ14" s="702"/>
      <c r="CR14" s="685">
        <v>314333</v>
      </c>
      <c r="CS14" s="686"/>
      <c r="CT14" s="686"/>
      <c r="CU14" s="686"/>
      <c r="CV14" s="686"/>
      <c r="CW14" s="686"/>
      <c r="CX14" s="686"/>
      <c r="CY14" s="687"/>
      <c r="CZ14" s="688">
        <v>3.2</v>
      </c>
      <c r="DA14" s="688"/>
      <c r="DB14" s="688"/>
      <c r="DC14" s="688"/>
      <c r="DD14" s="694">
        <v>42715</v>
      </c>
      <c r="DE14" s="686"/>
      <c r="DF14" s="686"/>
      <c r="DG14" s="686"/>
      <c r="DH14" s="686"/>
      <c r="DI14" s="686"/>
      <c r="DJ14" s="686"/>
      <c r="DK14" s="686"/>
      <c r="DL14" s="686"/>
      <c r="DM14" s="686"/>
      <c r="DN14" s="686"/>
      <c r="DO14" s="686"/>
      <c r="DP14" s="687"/>
      <c r="DQ14" s="694">
        <v>278446</v>
      </c>
      <c r="DR14" s="686"/>
      <c r="DS14" s="686"/>
      <c r="DT14" s="686"/>
      <c r="DU14" s="686"/>
      <c r="DV14" s="686"/>
      <c r="DW14" s="686"/>
      <c r="DX14" s="686"/>
      <c r="DY14" s="686"/>
      <c r="DZ14" s="686"/>
      <c r="EA14" s="686"/>
      <c r="EB14" s="686"/>
      <c r="EC14" s="695"/>
    </row>
    <row r="15" spans="2:143" ht="11.25" customHeight="1" x14ac:dyDescent="0.15">
      <c r="B15" s="682" t="s">
        <v>261</v>
      </c>
      <c r="C15" s="683"/>
      <c r="D15" s="683"/>
      <c r="E15" s="683"/>
      <c r="F15" s="683"/>
      <c r="G15" s="683"/>
      <c r="H15" s="683"/>
      <c r="I15" s="683"/>
      <c r="J15" s="683"/>
      <c r="K15" s="683"/>
      <c r="L15" s="683"/>
      <c r="M15" s="683"/>
      <c r="N15" s="683"/>
      <c r="O15" s="683"/>
      <c r="P15" s="683"/>
      <c r="Q15" s="684"/>
      <c r="R15" s="685" t="s">
        <v>128</v>
      </c>
      <c r="S15" s="686"/>
      <c r="T15" s="686"/>
      <c r="U15" s="686"/>
      <c r="V15" s="686"/>
      <c r="W15" s="686"/>
      <c r="X15" s="686"/>
      <c r="Y15" s="687"/>
      <c r="Z15" s="688" t="s">
        <v>128</v>
      </c>
      <c r="AA15" s="688"/>
      <c r="AB15" s="688"/>
      <c r="AC15" s="688"/>
      <c r="AD15" s="689" t="s">
        <v>128</v>
      </c>
      <c r="AE15" s="689"/>
      <c r="AF15" s="689"/>
      <c r="AG15" s="689"/>
      <c r="AH15" s="689"/>
      <c r="AI15" s="689"/>
      <c r="AJ15" s="689"/>
      <c r="AK15" s="689"/>
      <c r="AL15" s="690" t="s">
        <v>230</v>
      </c>
      <c r="AM15" s="691"/>
      <c r="AN15" s="691"/>
      <c r="AO15" s="692"/>
      <c r="AP15" s="682" t="s">
        <v>262</v>
      </c>
      <c r="AQ15" s="683"/>
      <c r="AR15" s="683"/>
      <c r="AS15" s="683"/>
      <c r="AT15" s="683"/>
      <c r="AU15" s="683"/>
      <c r="AV15" s="683"/>
      <c r="AW15" s="683"/>
      <c r="AX15" s="683"/>
      <c r="AY15" s="683"/>
      <c r="AZ15" s="683"/>
      <c r="BA15" s="683"/>
      <c r="BB15" s="683"/>
      <c r="BC15" s="683"/>
      <c r="BD15" s="683"/>
      <c r="BE15" s="683"/>
      <c r="BF15" s="684"/>
      <c r="BG15" s="685">
        <v>142204</v>
      </c>
      <c r="BH15" s="686"/>
      <c r="BI15" s="686"/>
      <c r="BJ15" s="686"/>
      <c r="BK15" s="686"/>
      <c r="BL15" s="686"/>
      <c r="BM15" s="686"/>
      <c r="BN15" s="687"/>
      <c r="BO15" s="688">
        <v>7</v>
      </c>
      <c r="BP15" s="688"/>
      <c r="BQ15" s="688"/>
      <c r="BR15" s="688"/>
      <c r="BS15" s="694" t="s">
        <v>128</v>
      </c>
      <c r="BT15" s="686"/>
      <c r="BU15" s="686"/>
      <c r="BV15" s="686"/>
      <c r="BW15" s="686"/>
      <c r="BX15" s="686"/>
      <c r="BY15" s="686"/>
      <c r="BZ15" s="686"/>
      <c r="CA15" s="686"/>
      <c r="CB15" s="695"/>
      <c r="CD15" s="700" t="s">
        <v>263</v>
      </c>
      <c r="CE15" s="701"/>
      <c r="CF15" s="701"/>
      <c r="CG15" s="701"/>
      <c r="CH15" s="701"/>
      <c r="CI15" s="701"/>
      <c r="CJ15" s="701"/>
      <c r="CK15" s="701"/>
      <c r="CL15" s="701"/>
      <c r="CM15" s="701"/>
      <c r="CN15" s="701"/>
      <c r="CO15" s="701"/>
      <c r="CP15" s="701"/>
      <c r="CQ15" s="702"/>
      <c r="CR15" s="685">
        <v>1025585</v>
      </c>
      <c r="CS15" s="686"/>
      <c r="CT15" s="686"/>
      <c r="CU15" s="686"/>
      <c r="CV15" s="686"/>
      <c r="CW15" s="686"/>
      <c r="CX15" s="686"/>
      <c r="CY15" s="687"/>
      <c r="CZ15" s="688">
        <v>10.4</v>
      </c>
      <c r="DA15" s="688"/>
      <c r="DB15" s="688"/>
      <c r="DC15" s="688"/>
      <c r="DD15" s="694">
        <v>135831</v>
      </c>
      <c r="DE15" s="686"/>
      <c r="DF15" s="686"/>
      <c r="DG15" s="686"/>
      <c r="DH15" s="686"/>
      <c r="DI15" s="686"/>
      <c r="DJ15" s="686"/>
      <c r="DK15" s="686"/>
      <c r="DL15" s="686"/>
      <c r="DM15" s="686"/>
      <c r="DN15" s="686"/>
      <c r="DO15" s="686"/>
      <c r="DP15" s="687"/>
      <c r="DQ15" s="694">
        <v>729376</v>
      </c>
      <c r="DR15" s="686"/>
      <c r="DS15" s="686"/>
      <c r="DT15" s="686"/>
      <c r="DU15" s="686"/>
      <c r="DV15" s="686"/>
      <c r="DW15" s="686"/>
      <c r="DX15" s="686"/>
      <c r="DY15" s="686"/>
      <c r="DZ15" s="686"/>
      <c r="EA15" s="686"/>
      <c r="EB15" s="686"/>
      <c r="EC15" s="695"/>
    </row>
    <row r="16" spans="2:143" ht="11.25" customHeight="1" x14ac:dyDescent="0.15">
      <c r="B16" s="682" t="s">
        <v>264</v>
      </c>
      <c r="C16" s="683"/>
      <c r="D16" s="683"/>
      <c r="E16" s="683"/>
      <c r="F16" s="683"/>
      <c r="G16" s="683"/>
      <c r="H16" s="683"/>
      <c r="I16" s="683"/>
      <c r="J16" s="683"/>
      <c r="K16" s="683"/>
      <c r="L16" s="683"/>
      <c r="M16" s="683"/>
      <c r="N16" s="683"/>
      <c r="O16" s="683"/>
      <c r="P16" s="683"/>
      <c r="Q16" s="684"/>
      <c r="R16" s="685">
        <v>3534</v>
      </c>
      <c r="S16" s="686"/>
      <c r="T16" s="686"/>
      <c r="U16" s="686"/>
      <c r="V16" s="686"/>
      <c r="W16" s="686"/>
      <c r="X16" s="686"/>
      <c r="Y16" s="687"/>
      <c r="Z16" s="688">
        <v>0</v>
      </c>
      <c r="AA16" s="688"/>
      <c r="AB16" s="688"/>
      <c r="AC16" s="688"/>
      <c r="AD16" s="689">
        <v>3534</v>
      </c>
      <c r="AE16" s="689"/>
      <c r="AF16" s="689"/>
      <c r="AG16" s="689"/>
      <c r="AH16" s="689"/>
      <c r="AI16" s="689"/>
      <c r="AJ16" s="689"/>
      <c r="AK16" s="689"/>
      <c r="AL16" s="690">
        <v>0.1</v>
      </c>
      <c r="AM16" s="691"/>
      <c r="AN16" s="691"/>
      <c r="AO16" s="692"/>
      <c r="AP16" s="682" t="s">
        <v>265</v>
      </c>
      <c r="AQ16" s="683"/>
      <c r="AR16" s="683"/>
      <c r="AS16" s="683"/>
      <c r="AT16" s="683"/>
      <c r="AU16" s="683"/>
      <c r="AV16" s="683"/>
      <c r="AW16" s="683"/>
      <c r="AX16" s="683"/>
      <c r="AY16" s="683"/>
      <c r="AZ16" s="683"/>
      <c r="BA16" s="683"/>
      <c r="BB16" s="683"/>
      <c r="BC16" s="683"/>
      <c r="BD16" s="683"/>
      <c r="BE16" s="683"/>
      <c r="BF16" s="684"/>
      <c r="BG16" s="685" t="s">
        <v>230</v>
      </c>
      <c r="BH16" s="686"/>
      <c r="BI16" s="686"/>
      <c r="BJ16" s="686"/>
      <c r="BK16" s="686"/>
      <c r="BL16" s="686"/>
      <c r="BM16" s="686"/>
      <c r="BN16" s="687"/>
      <c r="BO16" s="688" t="s">
        <v>128</v>
      </c>
      <c r="BP16" s="688"/>
      <c r="BQ16" s="688"/>
      <c r="BR16" s="688"/>
      <c r="BS16" s="694" t="s">
        <v>230</v>
      </c>
      <c r="BT16" s="686"/>
      <c r="BU16" s="686"/>
      <c r="BV16" s="686"/>
      <c r="BW16" s="686"/>
      <c r="BX16" s="686"/>
      <c r="BY16" s="686"/>
      <c r="BZ16" s="686"/>
      <c r="CA16" s="686"/>
      <c r="CB16" s="695"/>
      <c r="CD16" s="700" t="s">
        <v>266</v>
      </c>
      <c r="CE16" s="701"/>
      <c r="CF16" s="701"/>
      <c r="CG16" s="701"/>
      <c r="CH16" s="701"/>
      <c r="CI16" s="701"/>
      <c r="CJ16" s="701"/>
      <c r="CK16" s="701"/>
      <c r="CL16" s="701"/>
      <c r="CM16" s="701"/>
      <c r="CN16" s="701"/>
      <c r="CO16" s="701"/>
      <c r="CP16" s="701"/>
      <c r="CQ16" s="702"/>
      <c r="CR16" s="685">
        <v>639347</v>
      </c>
      <c r="CS16" s="686"/>
      <c r="CT16" s="686"/>
      <c r="CU16" s="686"/>
      <c r="CV16" s="686"/>
      <c r="CW16" s="686"/>
      <c r="CX16" s="686"/>
      <c r="CY16" s="687"/>
      <c r="CZ16" s="688">
        <v>6.5</v>
      </c>
      <c r="DA16" s="688"/>
      <c r="DB16" s="688"/>
      <c r="DC16" s="688"/>
      <c r="DD16" s="694" t="s">
        <v>128</v>
      </c>
      <c r="DE16" s="686"/>
      <c r="DF16" s="686"/>
      <c r="DG16" s="686"/>
      <c r="DH16" s="686"/>
      <c r="DI16" s="686"/>
      <c r="DJ16" s="686"/>
      <c r="DK16" s="686"/>
      <c r="DL16" s="686"/>
      <c r="DM16" s="686"/>
      <c r="DN16" s="686"/>
      <c r="DO16" s="686"/>
      <c r="DP16" s="687"/>
      <c r="DQ16" s="694">
        <v>25302</v>
      </c>
      <c r="DR16" s="686"/>
      <c r="DS16" s="686"/>
      <c r="DT16" s="686"/>
      <c r="DU16" s="686"/>
      <c r="DV16" s="686"/>
      <c r="DW16" s="686"/>
      <c r="DX16" s="686"/>
      <c r="DY16" s="686"/>
      <c r="DZ16" s="686"/>
      <c r="EA16" s="686"/>
      <c r="EB16" s="686"/>
      <c r="EC16" s="695"/>
    </row>
    <row r="17" spans="2:133" ht="11.25" customHeight="1" x14ac:dyDescent="0.15">
      <c r="B17" s="682" t="s">
        <v>267</v>
      </c>
      <c r="C17" s="683"/>
      <c r="D17" s="683"/>
      <c r="E17" s="683"/>
      <c r="F17" s="683"/>
      <c r="G17" s="683"/>
      <c r="H17" s="683"/>
      <c r="I17" s="683"/>
      <c r="J17" s="683"/>
      <c r="K17" s="683"/>
      <c r="L17" s="683"/>
      <c r="M17" s="683"/>
      <c r="N17" s="683"/>
      <c r="O17" s="683"/>
      <c r="P17" s="683"/>
      <c r="Q17" s="684"/>
      <c r="R17" s="685">
        <v>20495</v>
      </c>
      <c r="S17" s="686"/>
      <c r="T17" s="686"/>
      <c r="U17" s="686"/>
      <c r="V17" s="686"/>
      <c r="W17" s="686"/>
      <c r="X17" s="686"/>
      <c r="Y17" s="687"/>
      <c r="Z17" s="688">
        <v>0.2</v>
      </c>
      <c r="AA17" s="688"/>
      <c r="AB17" s="688"/>
      <c r="AC17" s="688"/>
      <c r="AD17" s="689">
        <v>20495</v>
      </c>
      <c r="AE17" s="689"/>
      <c r="AF17" s="689"/>
      <c r="AG17" s="689"/>
      <c r="AH17" s="689"/>
      <c r="AI17" s="689"/>
      <c r="AJ17" s="689"/>
      <c r="AK17" s="689"/>
      <c r="AL17" s="690">
        <v>0.5</v>
      </c>
      <c r="AM17" s="691"/>
      <c r="AN17" s="691"/>
      <c r="AO17" s="692"/>
      <c r="AP17" s="682" t="s">
        <v>268</v>
      </c>
      <c r="AQ17" s="683"/>
      <c r="AR17" s="683"/>
      <c r="AS17" s="683"/>
      <c r="AT17" s="683"/>
      <c r="AU17" s="683"/>
      <c r="AV17" s="683"/>
      <c r="AW17" s="683"/>
      <c r="AX17" s="683"/>
      <c r="AY17" s="683"/>
      <c r="AZ17" s="683"/>
      <c r="BA17" s="683"/>
      <c r="BB17" s="683"/>
      <c r="BC17" s="683"/>
      <c r="BD17" s="683"/>
      <c r="BE17" s="683"/>
      <c r="BF17" s="684"/>
      <c r="BG17" s="685" t="s">
        <v>128</v>
      </c>
      <c r="BH17" s="686"/>
      <c r="BI17" s="686"/>
      <c r="BJ17" s="686"/>
      <c r="BK17" s="686"/>
      <c r="BL17" s="686"/>
      <c r="BM17" s="686"/>
      <c r="BN17" s="687"/>
      <c r="BO17" s="688" t="s">
        <v>128</v>
      </c>
      <c r="BP17" s="688"/>
      <c r="BQ17" s="688"/>
      <c r="BR17" s="688"/>
      <c r="BS17" s="694" t="s">
        <v>128</v>
      </c>
      <c r="BT17" s="686"/>
      <c r="BU17" s="686"/>
      <c r="BV17" s="686"/>
      <c r="BW17" s="686"/>
      <c r="BX17" s="686"/>
      <c r="BY17" s="686"/>
      <c r="BZ17" s="686"/>
      <c r="CA17" s="686"/>
      <c r="CB17" s="695"/>
      <c r="CD17" s="700" t="s">
        <v>269</v>
      </c>
      <c r="CE17" s="701"/>
      <c r="CF17" s="701"/>
      <c r="CG17" s="701"/>
      <c r="CH17" s="701"/>
      <c r="CI17" s="701"/>
      <c r="CJ17" s="701"/>
      <c r="CK17" s="701"/>
      <c r="CL17" s="701"/>
      <c r="CM17" s="701"/>
      <c r="CN17" s="701"/>
      <c r="CO17" s="701"/>
      <c r="CP17" s="701"/>
      <c r="CQ17" s="702"/>
      <c r="CR17" s="685">
        <v>864131</v>
      </c>
      <c r="CS17" s="686"/>
      <c r="CT17" s="686"/>
      <c r="CU17" s="686"/>
      <c r="CV17" s="686"/>
      <c r="CW17" s="686"/>
      <c r="CX17" s="686"/>
      <c r="CY17" s="687"/>
      <c r="CZ17" s="688">
        <v>8.8000000000000007</v>
      </c>
      <c r="DA17" s="688"/>
      <c r="DB17" s="688"/>
      <c r="DC17" s="688"/>
      <c r="DD17" s="694" t="s">
        <v>128</v>
      </c>
      <c r="DE17" s="686"/>
      <c r="DF17" s="686"/>
      <c r="DG17" s="686"/>
      <c r="DH17" s="686"/>
      <c r="DI17" s="686"/>
      <c r="DJ17" s="686"/>
      <c r="DK17" s="686"/>
      <c r="DL17" s="686"/>
      <c r="DM17" s="686"/>
      <c r="DN17" s="686"/>
      <c r="DO17" s="686"/>
      <c r="DP17" s="687"/>
      <c r="DQ17" s="694">
        <v>860896</v>
      </c>
      <c r="DR17" s="686"/>
      <c r="DS17" s="686"/>
      <c r="DT17" s="686"/>
      <c r="DU17" s="686"/>
      <c r="DV17" s="686"/>
      <c r="DW17" s="686"/>
      <c r="DX17" s="686"/>
      <c r="DY17" s="686"/>
      <c r="DZ17" s="686"/>
      <c r="EA17" s="686"/>
      <c r="EB17" s="686"/>
      <c r="EC17" s="695"/>
    </row>
    <row r="18" spans="2:133" ht="11.25" customHeight="1" x14ac:dyDescent="0.15">
      <c r="B18" s="682" t="s">
        <v>270</v>
      </c>
      <c r="C18" s="683"/>
      <c r="D18" s="683"/>
      <c r="E18" s="683"/>
      <c r="F18" s="683"/>
      <c r="G18" s="683"/>
      <c r="H18" s="683"/>
      <c r="I18" s="683"/>
      <c r="J18" s="683"/>
      <c r="K18" s="683"/>
      <c r="L18" s="683"/>
      <c r="M18" s="683"/>
      <c r="N18" s="683"/>
      <c r="O18" s="683"/>
      <c r="P18" s="683"/>
      <c r="Q18" s="684"/>
      <c r="R18" s="685">
        <v>12415</v>
      </c>
      <c r="S18" s="686"/>
      <c r="T18" s="686"/>
      <c r="U18" s="686"/>
      <c r="V18" s="686"/>
      <c r="W18" s="686"/>
      <c r="X18" s="686"/>
      <c r="Y18" s="687"/>
      <c r="Z18" s="688">
        <v>0.1</v>
      </c>
      <c r="AA18" s="688"/>
      <c r="AB18" s="688"/>
      <c r="AC18" s="688"/>
      <c r="AD18" s="689">
        <v>12415</v>
      </c>
      <c r="AE18" s="689"/>
      <c r="AF18" s="689"/>
      <c r="AG18" s="689"/>
      <c r="AH18" s="689"/>
      <c r="AI18" s="689"/>
      <c r="AJ18" s="689"/>
      <c r="AK18" s="689"/>
      <c r="AL18" s="690">
        <v>0.3</v>
      </c>
      <c r="AM18" s="691"/>
      <c r="AN18" s="691"/>
      <c r="AO18" s="692"/>
      <c r="AP18" s="682" t="s">
        <v>271</v>
      </c>
      <c r="AQ18" s="683"/>
      <c r="AR18" s="683"/>
      <c r="AS18" s="683"/>
      <c r="AT18" s="683"/>
      <c r="AU18" s="683"/>
      <c r="AV18" s="683"/>
      <c r="AW18" s="683"/>
      <c r="AX18" s="683"/>
      <c r="AY18" s="683"/>
      <c r="AZ18" s="683"/>
      <c r="BA18" s="683"/>
      <c r="BB18" s="683"/>
      <c r="BC18" s="683"/>
      <c r="BD18" s="683"/>
      <c r="BE18" s="683"/>
      <c r="BF18" s="684"/>
      <c r="BG18" s="685" t="s">
        <v>230</v>
      </c>
      <c r="BH18" s="686"/>
      <c r="BI18" s="686"/>
      <c r="BJ18" s="686"/>
      <c r="BK18" s="686"/>
      <c r="BL18" s="686"/>
      <c r="BM18" s="686"/>
      <c r="BN18" s="687"/>
      <c r="BO18" s="688" t="s">
        <v>128</v>
      </c>
      <c r="BP18" s="688"/>
      <c r="BQ18" s="688"/>
      <c r="BR18" s="688"/>
      <c r="BS18" s="694" t="s">
        <v>230</v>
      </c>
      <c r="BT18" s="686"/>
      <c r="BU18" s="686"/>
      <c r="BV18" s="686"/>
      <c r="BW18" s="686"/>
      <c r="BX18" s="686"/>
      <c r="BY18" s="686"/>
      <c r="BZ18" s="686"/>
      <c r="CA18" s="686"/>
      <c r="CB18" s="695"/>
      <c r="CD18" s="700" t="s">
        <v>272</v>
      </c>
      <c r="CE18" s="701"/>
      <c r="CF18" s="701"/>
      <c r="CG18" s="701"/>
      <c r="CH18" s="701"/>
      <c r="CI18" s="701"/>
      <c r="CJ18" s="701"/>
      <c r="CK18" s="701"/>
      <c r="CL18" s="701"/>
      <c r="CM18" s="701"/>
      <c r="CN18" s="701"/>
      <c r="CO18" s="701"/>
      <c r="CP18" s="701"/>
      <c r="CQ18" s="702"/>
      <c r="CR18" s="685" t="s">
        <v>230</v>
      </c>
      <c r="CS18" s="686"/>
      <c r="CT18" s="686"/>
      <c r="CU18" s="686"/>
      <c r="CV18" s="686"/>
      <c r="CW18" s="686"/>
      <c r="CX18" s="686"/>
      <c r="CY18" s="687"/>
      <c r="CZ18" s="688" t="s">
        <v>128</v>
      </c>
      <c r="DA18" s="688"/>
      <c r="DB18" s="688"/>
      <c r="DC18" s="688"/>
      <c r="DD18" s="694" t="s">
        <v>128</v>
      </c>
      <c r="DE18" s="686"/>
      <c r="DF18" s="686"/>
      <c r="DG18" s="686"/>
      <c r="DH18" s="686"/>
      <c r="DI18" s="686"/>
      <c r="DJ18" s="686"/>
      <c r="DK18" s="686"/>
      <c r="DL18" s="686"/>
      <c r="DM18" s="686"/>
      <c r="DN18" s="686"/>
      <c r="DO18" s="686"/>
      <c r="DP18" s="687"/>
      <c r="DQ18" s="694" t="s">
        <v>128</v>
      </c>
      <c r="DR18" s="686"/>
      <c r="DS18" s="686"/>
      <c r="DT18" s="686"/>
      <c r="DU18" s="686"/>
      <c r="DV18" s="686"/>
      <c r="DW18" s="686"/>
      <c r="DX18" s="686"/>
      <c r="DY18" s="686"/>
      <c r="DZ18" s="686"/>
      <c r="EA18" s="686"/>
      <c r="EB18" s="686"/>
      <c r="EC18" s="695"/>
    </row>
    <row r="19" spans="2:133" ht="11.25" customHeight="1" x14ac:dyDescent="0.15">
      <c r="B19" s="682" t="s">
        <v>273</v>
      </c>
      <c r="C19" s="683"/>
      <c r="D19" s="683"/>
      <c r="E19" s="683"/>
      <c r="F19" s="683"/>
      <c r="G19" s="683"/>
      <c r="H19" s="683"/>
      <c r="I19" s="683"/>
      <c r="J19" s="683"/>
      <c r="K19" s="683"/>
      <c r="L19" s="683"/>
      <c r="M19" s="683"/>
      <c r="N19" s="683"/>
      <c r="O19" s="683"/>
      <c r="P19" s="683"/>
      <c r="Q19" s="684"/>
      <c r="R19" s="685">
        <v>9580</v>
      </c>
      <c r="S19" s="686"/>
      <c r="T19" s="686"/>
      <c r="U19" s="686"/>
      <c r="V19" s="686"/>
      <c r="W19" s="686"/>
      <c r="X19" s="686"/>
      <c r="Y19" s="687"/>
      <c r="Z19" s="688">
        <v>0.1</v>
      </c>
      <c r="AA19" s="688"/>
      <c r="AB19" s="688"/>
      <c r="AC19" s="688"/>
      <c r="AD19" s="689">
        <v>9580</v>
      </c>
      <c r="AE19" s="689"/>
      <c r="AF19" s="689"/>
      <c r="AG19" s="689"/>
      <c r="AH19" s="689"/>
      <c r="AI19" s="689"/>
      <c r="AJ19" s="689"/>
      <c r="AK19" s="689"/>
      <c r="AL19" s="690">
        <v>0.2</v>
      </c>
      <c r="AM19" s="691"/>
      <c r="AN19" s="691"/>
      <c r="AO19" s="692"/>
      <c r="AP19" s="682" t="s">
        <v>274</v>
      </c>
      <c r="AQ19" s="683"/>
      <c r="AR19" s="683"/>
      <c r="AS19" s="683"/>
      <c r="AT19" s="683"/>
      <c r="AU19" s="683"/>
      <c r="AV19" s="683"/>
      <c r="AW19" s="683"/>
      <c r="AX19" s="683"/>
      <c r="AY19" s="683"/>
      <c r="AZ19" s="683"/>
      <c r="BA19" s="683"/>
      <c r="BB19" s="683"/>
      <c r="BC19" s="683"/>
      <c r="BD19" s="683"/>
      <c r="BE19" s="683"/>
      <c r="BF19" s="684"/>
      <c r="BG19" s="685">
        <v>3792</v>
      </c>
      <c r="BH19" s="686"/>
      <c r="BI19" s="686"/>
      <c r="BJ19" s="686"/>
      <c r="BK19" s="686"/>
      <c r="BL19" s="686"/>
      <c r="BM19" s="686"/>
      <c r="BN19" s="687"/>
      <c r="BO19" s="688">
        <v>0.2</v>
      </c>
      <c r="BP19" s="688"/>
      <c r="BQ19" s="688"/>
      <c r="BR19" s="688"/>
      <c r="BS19" s="694" t="s">
        <v>230</v>
      </c>
      <c r="BT19" s="686"/>
      <c r="BU19" s="686"/>
      <c r="BV19" s="686"/>
      <c r="BW19" s="686"/>
      <c r="BX19" s="686"/>
      <c r="BY19" s="686"/>
      <c r="BZ19" s="686"/>
      <c r="CA19" s="686"/>
      <c r="CB19" s="695"/>
      <c r="CD19" s="700" t="s">
        <v>275</v>
      </c>
      <c r="CE19" s="701"/>
      <c r="CF19" s="701"/>
      <c r="CG19" s="701"/>
      <c r="CH19" s="701"/>
      <c r="CI19" s="701"/>
      <c r="CJ19" s="701"/>
      <c r="CK19" s="701"/>
      <c r="CL19" s="701"/>
      <c r="CM19" s="701"/>
      <c r="CN19" s="701"/>
      <c r="CO19" s="701"/>
      <c r="CP19" s="701"/>
      <c r="CQ19" s="702"/>
      <c r="CR19" s="685" t="s">
        <v>230</v>
      </c>
      <c r="CS19" s="686"/>
      <c r="CT19" s="686"/>
      <c r="CU19" s="686"/>
      <c r="CV19" s="686"/>
      <c r="CW19" s="686"/>
      <c r="CX19" s="686"/>
      <c r="CY19" s="687"/>
      <c r="CZ19" s="688" t="s">
        <v>128</v>
      </c>
      <c r="DA19" s="688"/>
      <c r="DB19" s="688"/>
      <c r="DC19" s="688"/>
      <c r="DD19" s="694" t="s">
        <v>128</v>
      </c>
      <c r="DE19" s="686"/>
      <c r="DF19" s="686"/>
      <c r="DG19" s="686"/>
      <c r="DH19" s="686"/>
      <c r="DI19" s="686"/>
      <c r="DJ19" s="686"/>
      <c r="DK19" s="686"/>
      <c r="DL19" s="686"/>
      <c r="DM19" s="686"/>
      <c r="DN19" s="686"/>
      <c r="DO19" s="686"/>
      <c r="DP19" s="687"/>
      <c r="DQ19" s="694" t="s">
        <v>128</v>
      </c>
      <c r="DR19" s="686"/>
      <c r="DS19" s="686"/>
      <c r="DT19" s="686"/>
      <c r="DU19" s="686"/>
      <c r="DV19" s="686"/>
      <c r="DW19" s="686"/>
      <c r="DX19" s="686"/>
      <c r="DY19" s="686"/>
      <c r="DZ19" s="686"/>
      <c r="EA19" s="686"/>
      <c r="EB19" s="686"/>
      <c r="EC19" s="695"/>
    </row>
    <row r="20" spans="2:133" ht="11.25" customHeight="1" x14ac:dyDescent="0.15">
      <c r="B20" s="682" t="s">
        <v>276</v>
      </c>
      <c r="C20" s="683"/>
      <c r="D20" s="683"/>
      <c r="E20" s="683"/>
      <c r="F20" s="683"/>
      <c r="G20" s="683"/>
      <c r="H20" s="683"/>
      <c r="I20" s="683"/>
      <c r="J20" s="683"/>
      <c r="K20" s="683"/>
      <c r="L20" s="683"/>
      <c r="M20" s="683"/>
      <c r="N20" s="683"/>
      <c r="O20" s="683"/>
      <c r="P20" s="683"/>
      <c r="Q20" s="684"/>
      <c r="R20" s="685">
        <v>1642</v>
      </c>
      <c r="S20" s="686"/>
      <c r="T20" s="686"/>
      <c r="U20" s="686"/>
      <c r="V20" s="686"/>
      <c r="W20" s="686"/>
      <c r="X20" s="686"/>
      <c r="Y20" s="687"/>
      <c r="Z20" s="688">
        <v>0</v>
      </c>
      <c r="AA20" s="688"/>
      <c r="AB20" s="688"/>
      <c r="AC20" s="688"/>
      <c r="AD20" s="689">
        <v>1642</v>
      </c>
      <c r="AE20" s="689"/>
      <c r="AF20" s="689"/>
      <c r="AG20" s="689"/>
      <c r="AH20" s="689"/>
      <c r="AI20" s="689"/>
      <c r="AJ20" s="689"/>
      <c r="AK20" s="689"/>
      <c r="AL20" s="690">
        <v>0</v>
      </c>
      <c r="AM20" s="691"/>
      <c r="AN20" s="691"/>
      <c r="AO20" s="692"/>
      <c r="AP20" s="682" t="s">
        <v>277</v>
      </c>
      <c r="AQ20" s="683"/>
      <c r="AR20" s="683"/>
      <c r="AS20" s="683"/>
      <c r="AT20" s="683"/>
      <c r="AU20" s="683"/>
      <c r="AV20" s="683"/>
      <c r="AW20" s="683"/>
      <c r="AX20" s="683"/>
      <c r="AY20" s="683"/>
      <c r="AZ20" s="683"/>
      <c r="BA20" s="683"/>
      <c r="BB20" s="683"/>
      <c r="BC20" s="683"/>
      <c r="BD20" s="683"/>
      <c r="BE20" s="683"/>
      <c r="BF20" s="684"/>
      <c r="BG20" s="685">
        <v>3792</v>
      </c>
      <c r="BH20" s="686"/>
      <c r="BI20" s="686"/>
      <c r="BJ20" s="686"/>
      <c r="BK20" s="686"/>
      <c r="BL20" s="686"/>
      <c r="BM20" s="686"/>
      <c r="BN20" s="687"/>
      <c r="BO20" s="688">
        <v>0.2</v>
      </c>
      <c r="BP20" s="688"/>
      <c r="BQ20" s="688"/>
      <c r="BR20" s="688"/>
      <c r="BS20" s="694" t="s">
        <v>230</v>
      </c>
      <c r="BT20" s="686"/>
      <c r="BU20" s="686"/>
      <c r="BV20" s="686"/>
      <c r="BW20" s="686"/>
      <c r="BX20" s="686"/>
      <c r="BY20" s="686"/>
      <c r="BZ20" s="686"/>
      <c r="CA20" s="686"/>
      <c r="CB20" s="695"/>
      <c r="CD20" s="700" t="s">
        <v>278</v>
      </c>
      <c r="CE20" s="701"/>
      <c r="CF20" s="701"/>
      <c r="CG20" s="701"/>
      <c r="CH20" s="701"/>
      <c r="CI20" s="701"/>
      <c r="CJ20" s="701"/>
      <c r="CK20" s="701"/>
      <c r="CL20" s="701"/>
      <c r="CM20" s="701"/>
      <c r="CN20" s="701"/>
      <c r="CO20" s="701"/>
      <c r="CP20" s="701"/>
      <c r="CQ20" s="702"/>
      <c r="CR20" s="685">
        <v>9840849</v>
      </c>
      <c r="CS20" s="686"/>
      <c r="CT20" s="686"/>
      <c r="CU20" s="686"/>
      <c r="CV20" s="686"/>
      <c r="CW20" s="686"/>
      <c r="CX20" s="686"/>
      <c r="CY20" s="687"/>
      <c r="CZ20" s="688">
        <v>100</v>
      </c>
      <c r="DA20" s="688"/>
      <c r="DB20" s="688"/>
      <c r="DC20" s="688"/>
      <c r="DD20" s="694">
        <v>783453</v>
      </c>
      <c r="DE20" s="686"/>
      <c r="DF20" s="686"/>
      <c r="DG20" s="686"/>
      <c r="DH20" s="686"/>
      <c r="DI20" s="686"/>
      <c r="DJ20" s="686"/>
      <c r="DK20" s="686"/>
      <c r="DL20" s="686"/>
      <c r="DM20" s="686"/>
      <c r="DN20" s="686"/>
      <c r="DO20" s="686"/>
      <c r="DP20" s="687"/>
      <c r="DQ20" s="694">
        <v>5486249</v>
      </c>
      <c r="DR20" s="686"/>
      <c r="DS20" s="686"/>
      <c r="DT20" s="686"/>
      <c r="DU20" s="686"/>
      <c r="DV20" s="686"/>
      <c r="DW20" s="686"/>
      <c r="DX20" s="686"/>
      <c r="DY20" s="686"/>
      <c r="DZ20" s="686"/>
      <c r="EA20" s="686"/>
      <c r="EB20" s="686"/>
      <c r="EC20" s="695"/>
    </row>
    <row r="21" spans="2:133" ht="11.25" customHeight="1" x14ac:dyDescent="0.15">
      <c r="B21" s="682" t="s">
        <v>279</v>
      </c>
      <c r="C21" s="683"/>
      <c r="D21" s="683"/>
      <c r="E21" s="683"/>
      <c r="F21" s="683"/>
      <c r="G21" s="683"/>
      <c r="H21" s="683"/>
      <c r="I21" s="683"/>
      <c r="J21" s="683"/>
      <c r="K21" s="683"/>
      <c r="L21" s="683"/>
      <c r="M21" s="683"/>
      <c r="N21" s="683"/>
      <c r="O21" s="683"/>
      <c r="P21" s="683"/>
      <c r="Q21" s="684"/>
      <c r="R21" s="685">
        <v>1193</v>
      </c>
      <c r="S21" s="686"/>
      <c r="T21" s="686"/>
      <c r="U21" s="686"/>
      <c r="V21" s="686"/>
      <c r="W21" s="686"/>
      <c r="X21" s="686"/>
      <c r="Y21" s="687"/>
      <c r="Z21" s="688">
        <v>0</v>
      </c>
      <c r="AA21" s="688"/>
      <c r="AB21" s="688"/>
      <c r="AC21" s="688"/>
      <c r="AD21" s="689">
        <v>1193</v>
      </c>
      <c r="AE21" s="689"/>
      <c r="AF21" s="689"/>
      <c r="AG21" s="689"/>
      <c r="AH21" s="689"/>
      <c r="AI21" s="689"/>
      <c r="AJ21" s="689"/>
      <c r="AK21" s="689"/>
      <c r="AL21" s="690">
        <v>0</v>
      </c>
      <c r="AM21" s="691"/>
      <c r="AN21" s="691"/>
      <c r="AO21" s="692"/>
      <c r="AP21" s="704" t="s">
        <v>280</v>
      </c>
      <c r="AQ21" s="705"/>
      <c r="AR21" s="705"/>
      <c r="AS21" s="705"/>
      <c r="AT21" s="705"/>
      <c r="AU21" s="705"/>
      <c r="AV21" s="705"/>
      <c r="AW21" s="705"/>
      <c r="AX21" s="705"/>
      <c r="AY21" s="705"/>
      <c r="AZ21" s="705"/>
      <c r="BA21" s="705"/>
      <c r="BB21" s="705"/>
      <c r="BC21" s="705"/>
      <c r="BD21" s="705"/>
      <c r="BE21" s="705"/>
      <c r="BF21" s="706"/>
      <c r="BG21" s="685">
        <v>3792</v>
      </c>
      <c r="BH21" s="686"/>
      <c r="BI21" s="686"/>
      <c r="BJ21" s="686"/>
      <c r="BK21" s="686"/>
      <c r="BL21" s="686"/>
      <c r="BM21" s="686"/>
      <c r="BN21" s="687"/>
      <c r="BO21" s="688">
        <v>0.2</v>
      </c>
      <c r="BP21" s="688"/>
      <c r="BQ21" s="688"/>
      <c r="BR21" s="688"/>
      <c r="BS21" s="694" t="s">
        <v>230</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15">
      <c r="B22" s="682" t="s">
        <v>281</v>
      </c>
      <c r="C22" s="683"/>
      <c r="D22" s="683"/>
      <c r="E22" s="683"/>
      <c r="F22" s="683"/>
      <c r="G22" s="683"/>
      <c r="H22" s="683"/>
      <c r="I22" s="683"/>
      <c r="J22" s="683"/>
      <c r="K22" s="683"/>
      <c r="L22" s="683"/>
      <c r="M22" s="683"/>
      <c r="N22" s="683"/>
      <c r="O22" s="683"/>
      <c r="P22" s="683"/>
      <c r="Q22" s="684"/>
      <c r="R22" s="685">
        <v>2446158</v>
      </c>
      <c r="S22" s="686"/>
      <c r="T22" s="686"/>
      <c r="U22" s="686"/>
      <c r="V22" s="686"/>
      <c r="W22" s="686"/>
      <c r="X22" s="686"/>
      <c r="Y22" s="687"/>
      <c r="Z22" s="688">
        <v>23.9</v>
      </c>
      <c r="AA22" s="688"/>
      <c r="AB22" s="688"/>
      <c r="AC22" s="688"/>
      <c r="AD22" s="689">
        <v>1680900</v>
      </c>
      <c r="AE22" s="689"/>
      <c r="AF22" s="689"/>
      <c r="AG22" s="689"/>
      <c r="AH22" s="689"/>
      <c r="AI22" s="689"/>
      <c r="AJ22" s="689"/>
      <c r="AK22" s="689"/>
      <c r="AL22" s="690">
        <v>40.200000000000003</v>
      </c>
      <c r="AM22" s="691"/>
      <c r="AN22" s="691"/>
      <c r="AO22" s="692"/>
      <c r="AP22" s="704" t="s">
        <v>282</v>
      </c>
      <c r="AQ22" s="705"/>
      <c r="AR22" s="705"/>
      <c r="AS22" s="705"/>
      <c r="AT22" s="705"/>
      <c r="AU22" s="705"/>
      <c r="AV22" s="705"/>
      <c r="AW22" s="705"/>
      <c r="AX22" s="705"/>
      <c r="AY22" s="705"/>
      <c r="AZ22" s="705"/>
      <c r="BA22" s="705"/>
      <c r="BB22" s="705"/>
      <c r="BC22" s="705"/>
      <c r="BD22" s="705"/>
      <c r="BE22" s="705"/>
      <c r="BF22" s="706"/>
      <c r="BG22" s="685" t="s">
        <v>230</v>
      </c>
      <c r="BH22" s="686"/>
      <c r="BI22" s="686"/>
      <c r="BJ22" s="686"/>
      <c r="BK22" s="686"/>
      <c r="BL22" s="686"/>
      <c r="BM22" s="686"/>
      <c r="BN22" s="687"/>
      <c r="BO22" s="688" t="s">
        <v>128</v>
      </c>
      <c r="BP22" s="688"/>
      <c r="BQ22" s="688"/>
      <c r="BR22" s="688"/>
      <c r="BS22" s="694" t="s">
        <v>230</v>
      </c>
      <c r="BT22" s="686"/>
      <c r="BU22" s="686"/>
      <c r="BV22" s="686"/>
      <c r="BW22" s="686"/>
      <c r="BX22" s="686"/>
      <c r="BY22" s="686"/>
      <c r="BZ22" s="686"/>
      <c r="CA22" s="686"/>
      <c r="CB22" s="695"/>
      <c r="CD22" s="667" t="s">
        <v>283</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15">
      <c r="B23" s="682" t="s">
        <v>284</v>
      </c>
      <c r="C23" s="683"/>
      <c r="D23" s="683"/>
      <c r="E23" s="683"/>
      <c r="F23" s="683"/>
      <c r="G23" s="683"/>
      <c r="H23" s="683"/>
      <c r="I23" s="683"/>
      <c r="J23" s="683"/>
      <c r="K23" s="683"/>
      <c r="L23" s="683"/>
      <c r="M23" s="683"/>
      <c r="N23" s="683"/>
      <c r="O23" s="683"/>
      <c r="P23" s="683"/>
      <c r="Q23" s="684"/>
      <c r="R23" s="685">
        <v>1680900</v>
      </c>
      <c r="S23" s="686"/>
      <c r="T23" s="686"/>
      <c r="U23" s="686"/>
      <c r="V23" s="686"/>
      <c r="W23" s="686"/>
      <c r="X23" s="686"/>
      <c r="Y23" s="687"/>
      <c r="Z23" s="688">
        <v>16.399999999999999</v>
      </c>
      <c r="AA23" s="688"/>
      <c r="AB23" s="688"/>
      <c r="AC23" s="688"/>
      <c r="AD23" s="689">
        <v>1680900</v>
      </c>
      <c r="AE23" s="689"/>
      <c r="AF23" s="689"/>
      <c r="AG23" s="689"/>
      <c r="AH23" s="689"/>
      <c r="AI23" s="689"/>
      <c r="AJ23" s="689"/>
      <c r="AK23" s="689"/>
      <c r="AL23" s="690">
        <v>40.200000000000003</v>
      </c>
      <c r="AM23" s="691"/>
      <c r="AN23" s="691"/>
      <c r="AO23" s="692"/>
      <c r="AP23" s="704" t="s">
        <v>285</v>
      </c>
      <c r="AQ23" s="705"/>
      <c r="AR23" s="705"/>
      <c r="AS23" s="705"/>
      <c r="AT23" s="705"/>
      <c r="AU23" s="705"/>
      <c r="AV23" s="705"/>
      <c r="AW23" s="705"/>
      <c r="AX23" s="705"/>
      <c r="AY23" s="705"/>
      <c r="AZ23" s="705"/>
      <c r="BA23" s="705"/>
      <c r="BB23" s="705"/>
      <c r="BC23" s="705"/>
      <c r="BD23" s="705"/>
      <c r="BE23" s="705"/>
      <c r="BF23" s="706"/>
      <c r="BG23" s="685" t="s">
        <v>230</v>
      </c>
      <c r="BH23" s="686"/>
      <c r="BI23" s="686"/>
      <c r="BJ23" s="686"/>
      <c r="BK23" s="686"/>
      <c r="BL23" s="686"/>
      <c r="BM23" s="686"/>
      <c r="BN23" s="687"/>
      <c r="BO23" s="688" t="s">
        <v>128</v>
      </c>
      <c r="BP23" s="688"/>
      <c r="BQ23" s="688"/>
      <c r="BR23" s="688"/>
      <c r="BS23" s="694" t="s">
        <v>128</v>
      </c>
      <c r="BT23" s="686"/>
      <c r="BU23" s="686"/>
      <c r="BV23" s="686"/>
      <c r="BW23" s="686"/>
      <c r="BX23" s="686"/>
      <c r="BY23" s="686"/>
      <c r="BZ23" s="686"/>
      <c r="CA23" s="686"/>
      <c r="CB23" s="695"/>
      <c r="CD23" s="667" t="s">
        <v>224</v>
      </c>
      <c r="CE23" s="668"/>
      <c r="CF23" s="668"/>
      <c r="CG23" s="668"/>
      <c r="CH23" s="668"/>
      <c r="CI23" s="668"/>
      <c r="CJ23" s="668"/>
      <c r="CK23" s="668"/>
      <c r="CL23" s="668"/>
      <c r="CM23" s="668"/>
      <c r="CN23" s="668"/>
      <c r="CO23" s="668"/>
      <c r="CP23" s="668"/>
      <c r="CQ23" s="669"/>
      <c r="CR23" s="667" t="s">
        <v>286</v>
      </c>
      <c r="CS23" s="668"/>
      <c r="CT23" s="668"/>
      <c r="CU23" s="668"/>
      <c r="CV23" s="668"/>
      <c r="CW23" s="668"/>
      <c r="CX23" s="668"/>
      <c r="CY23" s="669"/>
      <c r="CZ23" s="667" t="s">
        <v>287</v>
      </c>
      <c r="DA23" s="668"/>
      <c r="DB23" s="668"/>
      <c r="DC23" s="669"/>
      <c r="DD23" s="667" t="s">
        <v>288</v>
      </c>
      <c r="DE23" s="668"/>
      <c r="DF23" s="668"/>
      <c r="DG23" s="668"/>
      <c r="DH23" s="668"/>
      <c r="DI23" s="668"/>
      <c r="DJ23" s="668"/>
      <c r="DK23" s="669"/>
      <c r="DL23" s="716" t="s">
        <v>289</v>
      </c>
      <c r="DM23" s="717"/>
      <c r="DN23" s="717"/>
      <c r="DO23" s="717"/>
      <c r="DP23" s="717"/>
      <c r="DQ23" s="717"/>
      <c r="DR23" s="717"/>
      <c r="DS23" s="717"/>
      <c r="DT23" s="717"/>
      <c r="DU23" s="717"/>
      <c r="DV23" s="718"/>
      <c r="DW23" s="667" t="s">
        <v>290</v>
      </c>
      <c r="DX23" s="668"/>
      <c r="DY23" s="668"/>
      <c r="DZ23" s="668"/>
      <c r="EA23" s="668"/>
      <c r="EB23" s="668"/>
      <c r="EC23" s="669"/>
    </row>
    <row r="24" spans="2:133" ht="11.25" customHeight="1" x14ac:dyDescent="0.15">
      <c r="B24" s="682" t="s">
        <v>291</v>
      </c>
      <c r="C24" s="683"/>
      <c r="D24" s="683"/>
      <c r="E24" s="683"/>
      <c r="F24" s="683"/>
      <c r="G24" s="683"/>
      <c r="H24" s="683"/>
      <c r="I24" s="683"/>
      <c r="J24" s="683"/>
      <c r="K24" s="683"/>
      <c r="L24" s="683"/>
      <c r="M24" s="683"/>
      <c r="N24" s="683"/>
      <c r="O24" s="683"/>
      <c r="P24" s="683"/>
      <c r="Q24" s="684"/>
      <c r="R24" s="685">
        <v>129758</v>
      </c>
      <c r="S24" s="686"/>
      <c r="T24" s="686"/>
      <c r="U24" s="686"/>
      <c r="V24" s="686"/>
      <c r="W24" s="686"/>
      <c r="X24" s="686"/>
      <c r="Y24" s="687"/>
      <c r="Z24" s="688">
        <v>1.3</v>
      </c>
      <c r="AA24" s="688"/>
      <c r="AB24" s="688"/>
      <c r="AC24" s="688"/>
      <c r="AD24" s="689" t="s">
        <v>230</v>
      </c>
      <c r="AE24" s="689"/>
      <c r="AF24" s="689"/>
      <c r="AG24" s="689"/>
      <c r="AH24" s="689"/>
      <c r="AI24" s="689"/>
      <c r="AJ24" s="689"/>
      <c r="AK24" s="689"/>
      <c r="AL24" s="690" t="s">
        <v>230</v>
      </c>
      <c r="AM24" s="691"/>
      <c r="AN24" s="691"/>
      <c r="AO24" s="692"/>
      <c r="AP24" s="704" t="s">
        <v>292</v>
      </c>
      <c r="AQ24" s="705"/>
      <c r="AR24" s="705"/>
      <c r="AS24" s="705"/>
      <c r="AT24" s="705"/>
      <c r="AU24" s="705"/>
      <c r="AV24" s="705"/>
      <c r="AW24" s="705"/>
      <c r="AX24" s="705"/>
      <c r="AY24" s="705"/>
      <c r="AZ24" s="705"/>
      <c r="BA24" s="705"/>
      <c r="BB24" s="705"/>
      <c r="BC24" s="705"/>
      <c r="BD24" s="705"/>
      <c r="BE24" s="705"/>
      <c r="BF24" s="706"/>
      <c r="BG24" s="685" t="s">
        <v>230</v>
      </c>
      <c r="BH24" s="686"/>
      <c r="BI24" s="686"/>
      <c r="BJ24" s="686"/>
      <c r="BK24" s="686"/>
      <c r="BL24" s="686"/>
      <c r="BM24" s="686"/>
      <c r="BN24" s="687"/>
      <c r="BO24" s="688" t="s">
        <v>230</v>
      </c>
      <c r="BP24" s="688"/>
      <c r="BQ24" s="688"/>
      <c r="BR24" s="688"/>
      <c r="BS24" s="694" t="s">
        <v>230</v>
      </c>
      <c r="BT24" s="686"/>
      <c r="BU24" s="686"/>
      <c r="BV24" s="686"/>
      <c r="BW24" s="686"/>
      <c r="BX24" s="686"/>
      <c r="BY24" s="686"/>
      <c r="BZ24" s="686"/>
      <c r="CA24" s="686"/>
      <c r="CB24" s="695"/>
      <c r="CD24" s="696" t="s">
        <v>293</v>
      </c>
      <c r="CE24" s="697"/>
      <c r="CF24" s="697"/>
      <c r="CG24" s="697"/>
      <c r="CH24" s="697"/>
      <c r="CI24" s="697"/>
      <c r="CJ24" s="697"/>
      <c r="CK24" s="697"/>
      <c r="CL24" s="697"/>
      <c r="CM24" s="697"/>
      <c r="CN24" s="697"/>
      <c r="CO24" s="697"/>
      <c r="CP24" s="697"/>
      <c r="CQ24" s="698"/>
      <c r="CR24" s="674">
        <v>2842294</v>
      </c>
      <c r="CS24" s="675"/>
      <c r="CT24" s="675"/>
      <c r="CU24" s="675"/>
      <c r="CV24" s="675"/>
      <c r="CW24" s="675"/>
      <c r="CX24" s="675"/>
      <c r="CY24" s="676"/>
      <c r="CZ24" s="679">
        <v>28.9</v>
      </c>
      <c r="DA24" s="680"/>
      <c r="DB24" s="680"/>
      <c r="DC24" s="699"/>
      <c r="DD24" s="724">
        <v>2091575</v>
      </c>
      <c r="DE24" s="675"/>
      <c r="DF24" s="675"/>
      <c r="DG24" s="675"/>
      <c r="DH24" s="675"/>
      <c r="DI24" s="675"/>
      <c r="DJ24" s="675"/>
      <c r="DK24" s="676"/>
      <c r="DL24" s="724">
        <v>2025423</v>
      </c>
      <c r="DM24" s="675"/>
      <c r="DN24" s="675"/>
      <c r="DO24" s="675"/>
      <c r="DP24" s="675"/>
      <c r="DQ24" s="675"/>
      <c r="DR24" s="675"/>
      <c r="DS24" s="675"/>
      <c r="DT24" s="675"/>
      <c r="DU24" s="675"/>
      <c r="DV24" s="676"/>
      <c r="DW24" s="679">
        <v>46</v>
      </c>
      <c r="DX24" s="680"/>
      <c r="DY24" s="680"/>
      <c r="DZ24" s="680"/>
      <c r="EA24" s="680"/>
      <c r="EB24" s="680"/>
      <c r="EC24" s="681"/>
    </row>
    <row r="25" spans="2:133" ht="11.25" customHeight="1" x14ac:dyDescent="0.15">
      <c r="B25" s="682" t="s">
        <v>294</v>
      </c>
      <c r="C25" s="683"/>
      <c r="D25" s="683"/>
      <c r="E25" s="683"/>
      <c r="F25" s="683"/>
      <c r="G25" s="683"/>
      <c r="H25" s="683"/>
      <c r="I25" s="683"/>
      <c r="J25" s="683"/>
      <c r="K25" s="683"/>
      <c r="L25" s="683"/>
      <c r="M25" s="683"/>
      <c r="N25" s="683"/>
      <c r="O25" s="683"/>
      <c r="P25" s="683"/>
      <c r="Q25" s="684"/>
      <c r="R25" s="685">
        <v>635500</v>
      </c>
      <c r="S25" s="686"/>
      <c r="T25" s="686"/>
      <c r="U25" s="686"/>
      <c r="V25" s="686"/>
      <c r="W25" s="686"/>
      <c r="X25" s="686"/>
      <c r="Y25" s="687"/>
      <c r="Z25" s="688">
        <v>6.2</v>
      </c>
      <c r="AA25" s="688"/>
      <c r="AB25" s="688"/>
      <c r="AC25" s="688"/>
      <c r="AD25" s="689" t="s">
        <v>230</v>
      </c>
      <c r="AE25" s="689"/>
      <c r="AF25" s="689"/>
      <c r="AG25" s="689"/>
      <c r="AH25" s="689"/>
      <c r="AI25" s="689"/>
      <c r="AJ25" s="689"/>
      <c r="AK25" s="689"/>
      <c r="AL25" s="690" t="s">
        <v>230</v>
      </c>
      <c r="AM25" s="691"/>
      <c r="AN25" s="691"/>
      <c r="AO25" s="692"/>
      <c r="AP25" s="704" t="s">
        <v>295</v>
      </c>
      <c r="AQ25" s="705"/>
      <c r="AR25" s="705"/>
      <c r="AS25" s="705"/>
      <c r="AT25" s="705"/>
      <c r="AU25" s="705"/>
      <c r="AV25" s="705"/>
      <c r="AW25" s="705"/>
      <c r="AX25" s="705"/>
      <c r="AY25" s="705"/>
      <c r="AZ25" s="705"/>
      <c r="BA25" s="705"/>
      <c r="BB25" s="705"/>
      <c r="BC25" s="705"/>
      <c r="BD25" s="705"/>
      <c r="BE25" s="705"/>
      <c r="BF25" s="706"/>
      <c r="BG25" s="685" t="s">
        <v>230</v>
      </c>
      <c r="BH25" s="686"/>
      <c r="BI25" s="686"/>
      <c r="BJ25" s="686"/>
      <c r="BK25" s="686"/>
      <c r="BL25" s="686"/>
      <c r="BM25" s="686"/>
      <c r="BN25" s="687"/>
      <c r="BO25" s="688" t="s">
        <v>128</v>
      </c>
      <c r="BP25" s="688"/>
      <c r="BQ25" s="688"/>
      <c r="BR25" s="688"/>
      <c r="BS25" s="694" t="s">
        <v>128</v>
      </c>
      <c r="BT25" s="686"/>
      <c r="BU25" s="686"/>
      <c r="BV25" s="686"/>
      <c r="BW25" s="686"/>
      <c r="BX25" s="686"/>
      <c r="BY25" s="686"/>
      <c r="BZ25" s="686"/>
      <c r="CA25" s="686"/>
      <c r="CB25" s="695"/>
      <c r="CD25" s="700" t="s">
        <v>296</v>
      </c>
      <c r="CE25" s="701"/>
      <c r="CF25" s="701"/>
      <c r="CG25" s="701"/>
      <c r="CH25" s="701"/>
      <c r="CI25" s="701"/>
      <c r="CJ25" s="701"/>
      <c r="CK25" s="701"/>
      <c r="CL25" s="701"/>
      <c r="CM25" s="701"/>
      <c r="CN25" s="701"/>
      <c r="CO25" s="701"/>
      <c r="CP25" s="701"/>
      <c r="CQ25" s="702"/>
      <c r="CR25" s="685">
        <v>1123624</v>
      </c>
      <c r="CS25" s="721"/>
      <c r="CT25" s="721"/>
      <c r="CU25" s="721"/>
      <c r="CV25" s="721"/>
      <c r="CW25" s="721"/>
      <c r="CX25" s="721"/>
      <c r="CY25" s="722"/>
      <c r="CZ25" s="690">
        <v>11.4</v>
      </c>
      <c r="DA25" s="719"/>
      <c r="DB25" s="719"/>
      <c r="DC25" s="723"/>
      <c r="DD25" s="694">
        <v>1008742</v>
      </c>
      <c r="DE25" s="721"/>
      <c r="DF25" s="721"/>
      <c r="DG25" s="721"/>
      <c r="DH25" s="721"/>
      <c r="DI25" s="721"/>
      <c r="DJ25" s="721"/>
      <c r="DK25" s="722"/>
      <c r="DL25" s="694">
        <v>943002</v>
      </c>
      <c r="DM25" s="721"/>
      <c r="DN25" s="721"/>
      <c r="DO25" s="721"/>
      <c r="DP25" s="721"/>
      <c r="DQ25" s="721"/>
      <c r="DR25" s="721"/>
      <c r="DS25" s="721"/>
      <c r="DT25" s="721"/>
      <c r="DU25" s="721"/>
      <c r="DV25" s="722"/>
      <c r="DW25" s="690">
        <v>21.4</v>
      </c>
      <c r="DX25" s="719"/>
      <c r="DY25" s="719"/>
      <c r="DZ25" s="719"/>
      <c r="EA25" s="719"/>
      <c r="EB25" s="719"/>
      <c r="EC25" s="720"/>
    </row>
    <row r="26" spans="2:133" ht="11.25" customHeight="1" x14ac:dyDescent="0.15">
      <c r="B26" s="682" t="s">
        <v>297</v>
      </c>
      <c r="C26" s="683"/>
      <c r="D26" s="683"/>
      <c r="E26" s="683"/>
      <c r="F26" s="683"/>
      <c r="G26" s="683"/>
      <c r="H26" s="683"/>
      <c r="I26" s="683"/>
      <c r="J26" s="683"/>
      <c r="K26" s="683"/>
      <c r="L26" s="683"/>
      <c r="M26" s="683"/>
      <c r="N26" s="683"/>
      <c r="O26" s="683"/>
      <c r="P26" s="683"/>
      <c r="Q26" s="684"/>
      <c r="R26" s="685">
        <v>4937844</v>
      </c>
      <c r="S26" s="686"/>
      <c r="T26" s="686"/>
      <c r="U26" s="686"/>
      <c r="V26" s="686"/>
      <c r="W26" s="686"/>
      <c r="X26" s="686"/>
      <c r="Y26" s="687"/>
      <c r="Z26" s="688">
        <v>48.2</v>
      </c>
      <c r="AA26" s="688"/>
      <c r="AB26" s="688"/>
      <c r="AC26" s="688"/>
      <c r="AD26" s="689">
        <v>4172586</v>
      </c>
      <c r="AE26" s="689"/>
      <c r="AF26" s="689"/>
      <c r="AG26" s="689"/>
      <c r="AH26" s="689"/>
      <c r="AI26" s="689"/>
      <c r="AJ26" s="689"/>
      <c r="AK26" s="689"/>
      <c r="AL26" s="690">
        <v>99.8</v>
      </c>
      <c r="AM26" s="691"/>
      <c r="AN26" s="691"/>
      <c r="AO26" s="692"/>
      <c r="AP26" s="704" t="s">
        <v>298</v>
      </c>
      <c r="AQ26" s="734"/>
      <c r="AR26" s="734"/>
      <c r="AS26" s="734"/>
      <c r="AT26" s="734"/>
      <c r="AU26" s="734"/>
      <c r="AV26" s="734"/>
      <c r="AW26" s="734"/>
      <c r="AX26" s="734"/>
      <c r="AY26" s="734"/>
      <c r="AZ26" s="734"/>
      <c r="BA26" s="734"/>
      <c r="BB26" s="734"/>
      <c r="BC26" s="734"/>
      <c r="BD26" s="734"/>
      <c r="BE26" s="734"/>
      <c r="BF26" s="706"/>
      <c r="BG26" s="685" t="s">
        <v>128</v>
      </c>
      <c r="BH26" s="686"/>
      <c r="BI26" s="686"/>
      <c r="BJ26" s="686"/>
      <c r="BK26" s="686"/>
      <c r="BL26" s="686"/>
      <c r="BM26" s="686"/>
      <c r="BN26" s="687"/>
      <c r="BO26" s="688" t="s">
        <v>230</v>
      </c>
      <c r="BP26" s="688"/>
      <c r="BQ26" s="688"/>
      <c r="BR26" s="688"/>
      <c r="BS26" s="694" t="s">
        <v>128</v>
      </c>
      <c r="BT26" s="686"/>
      <c r="BU26" s="686"/>
      <c r="BV26" s="686"/>
      <c r="BW26" s="686"/>
      <c r="BX26" s="686"/>
      <c r="BY26" s="686"/>
      <c r="BZ26" s="686"/>
      <c r="CA26" s="686"/>
      <c r="CB26" s="695"/>
      <c r="CD26" s="700" t="s">
        <v>299</v>
      </c>
      <c r="CE26" s="701"/>
      <c r="CF26" s="701"/>
      <c r="CG26" s="701"/>
      <c r="CH26" s="701"/>
      <c r="CI26" s="701"/>
      <c r="CJ26" s="701"/>
      <c r="CK26" s="701"/>
      <c r="CL26" s="701"/>
      <c r="CM26" s="701"/>
      <c r="CN26" s="701"/>
      <c r="CO26" s="701"/>
      <c r="CP26" s="701"/>
      <c r="CQ26" s="702"/>
      <c r="CR26" s="685">
        <v>622978</v>
      </c>
      <c r="CS26" s="686"/>
      <c r="CT26" s="686"/>
      <c r="CU26" s="686"/>
      <c r="CV26" s="686"/>
      <c r="CW26" s="686"/>
      <c r="CX26" s="686"/>
      <c r="CY26" s="687"/>
      <c r="CZ26" s="690">
        <v>6.3</v>
      </c>
      <c r="DA26" s="719"/>
      <c r="DB26" s="719"/>
      <c r="DC26" s="723"/>
      <c r="DD26" s="694">
        <v>586504</v>
      </c>
      <c r="DE26" s="686"/>
      <c r="DF26" s="686"/>
      <c r="DG26" s="686"/>
      <c r="DH26" s="686"/>
      <c r="DI26" s="686"/>
      <c r="DJ26" s="686"/>
      <c r="DK26" s="687"/>
      <c r="DL26" s="694" t="s">
        <v>128</v>
      </c>
      <c r="DM26" s="686"/>
      <c r="DN26" s="686"/>
      <c r="DO26" s="686"/>
      <c r="DP26" s="686"/>
      <c r="DQ26" s="686"/>
      <c r="DR26" s="686"/>
      <c r="DS26" s="686"/>
      <c r="DT26" s="686"/>
      <c r="DU26" s="686"/>
      <c r="DV26" s="687"/>
      <c r="DW26" s="690" t="s">
        <v>128</v>
      </c>
      <c r="DX26" s="719"/>
      <c r="DY26" s="719"/>
      <c r="DZ26" s="719"/>
      <c r="EA26" s="719"/>
      <c r="EB26" s="719"/>
      <c r="EC26" s="720"/>
    </row>
    <row r="27" spans="2:133" ht="11.25" customHeight="1" x14ac:dyDescent="0.15">
      <c r="B27" s="682" t="s">
        <v>300</v>
      </c>
      <c r="C27" s="683"/>
      <c r="D27" s="683"/>
      <c r="E27" s="683"/>
      <c r="F27" s="683"/>
      <c r="G27" s="683"/>
      <c r="H27" s="683"/>
      <c r="I27" s="683"/>
      <c r="J27" s="683"/>
      <c r="K27" s="683"/>
      <c r="L27" s="683"/>
      <c r="M27" s="683"/>
      <c r="N27" s="683"/>
      <c r="O27" s="683"/>
      <c r="P27" s="683"/>
      <c r="Q27" s="684"/>
      <c r="R27" s="685">
        <v>1336</v>
      </c>
      <c r="S27" s="686"/>
      <c r="T27" s="686"/>
      <c r="U27" s="686"/>
      <c r="V27" s="686"/>
      <c r="W27" s="686"/>
      <c r="X27" s="686"/>
      <c r="Y27" s="687"/>
      <c r="Z27" s="688">
        <v>0</v>
      </c>
      <c r="AA27" s="688"/>
      <c r="AB27" s="688"/>
      <c r="AC27" s="688"/>
      <c r="AD27" s="689">
        <v>1336</v>
      </c>
      <c r="AE27" s="689"/>
      <c r="AF27" s="689"/>
      <c r="AG27" s="689"/>
      <c r="AH27" s="689"/>
      <c r="AI27" s="689"/>
      <c r="AJ27" s="689"/>
      <c r="AK27" s="689"/>
      <c r="AL27" s="690">
        <v>0</v>
      </c>
      <c r="AM27" s="691"/>
      <c r="AN27" s="691"/>
      <c r="AO27" s="692"/>
      <c r="AP27" s="682" t="s">
        <v>301</v>
      </c>
      <c r="AQ27" s="683"/>
      <c r="AR27" s="683"/>
      <c r="AS27" s="683"/>
      <c r="AT27" s="683"/>
      <c r="AU27" s="683"/>
      <c r="AV27" s="683"/>
      <c r="AW27" s="683"/>
      <c r="AX27" s="683"/>
      <c r="AY27" s="683"/>
      <c r="AZ27" s="683"/>
      <c r="BA27" s="683"/>
      <c r="BB27" s="683"/>
      <c r="BC27" s="683"/>
      <c r="BD27" s="683"/>
      <c r="BE27" s="683"/>
      <c r="BF27" s="684"/>
      <c r="BG27" s="685">
        <v>2031257</v>
      </c>
      <c r="BH27" s="686"/>
      <c r="BI27" s="686"/>
      <c r="BJ27" s="686"/>
      <c r="BK27" s="686"/>
      <c r="BL27" s="686"/>
      <c r="BM27" s="686"/>
      <c r="BN27" s="687"/>
      <c r="BO27" s="688">
        <v>100</v>
      </c>
      <c r="BP27" s="688"/>
      <c r="BQ27" s="688"/>
      <c r="BR27" s="688"/>
      <c r="BS27" s="694" t="s">
        <v>128</v>
      </c>
      <c r="BT27" s="686"/>
      <c r="BU27" s="686"/>
      <c r="BV27" s="686"/>
      <c r="BW27" s="686"/>
      <c r="BX27" s="686"/>
      <c r="BY27" s="686"/>
      <c r="BZ27" s="686"/>
      <c r="CA27" s="686"/>
      <c r="CB27" s="695"/>
      <c r="CD27" s="700" t="s">
        <v>302</v>
      </c>
      <c r="CE27" s="701"/>
      <c r="CF27" s="701"/>
      <c r="CG27" s="701"/>
      <c r="CH27" s="701"/>
      <c r="CI27" s="701"/>
      <c r="CJ27" s="701"/>
      <c r="CK27" s="701"/>
      <c r="CL27" s="701"/>
      <c r="CM27" s="701"/>
      <c r="CN27" s="701"/>
      <c r="CO27" s="701"/>
      <c r="CP27" s="701"/>
      <c r="CQ27" s="702"/>
      <c r="CR27" s="685">
        <v>854539</v>
      </c>
      <c r="CS27" s="721"/>
      <c r="CT27" s="721"/>
      <c r="CU27" s="721"/>
      <c r="CV27" s="721"/>
      <c r="CW27" s="721"/>
      <c r="CX27" s="721"/>
      <c r="CY27" s="722"/>
      <c r="CZ27" s="690">
        <v>8.6999999999999993</v>
      </c>
      <c r="DA27" s="719"/>
      <c r="DB27" s="719"/>
      <c r="DC27" s="723"/>
      <c r="DD27" s="694">
        <v>221937</v>
      </c>
      <c r="DE27" s="721"/>
      <c r="DF27" s="721"/>
      <c r="DG27" s="721"/>
      <c r="DH27" s="721"/>
      <c r="DI27" s="721"/>
      <c r="DJ27" s="721"/>
      <c r="DK27" s="722"/>
      <c r="DL27" s="694">
        <v>221525</v>
      </c>
      <c r="DM27" s="721"/>
      <c r="DN27" s="721"/>
      <c r="DO27" s="721"/>
      <c r="DP27" s="721"/>
      <c r="DQ27" s="721"/>
      <c r="DR27" s="721"/>
      <c r="DS27" s="721"/>
      <c r="DT27" s="721"/>
      <c r="DU27" s="721"/>
      <c r="DV27" s="722"/>
      <c r="DW27" s="690">
        <v>5</v>
      </c>
      <c r="DX27" s="719"/>
      <c r="DY27" s="719"/>
      <c r="DZ27" s="719"/>
      <c r="EA27" s="719"/>
      <c r="EB27" s="719"/>
      <c r="EC27" s="720"/>
    </row>
    <row r="28" spans="2:133" ht="11.25" customHeight="1" x14ac:dyDescent="0.15">
      <c r="B28" s="682" t="s">
        <v>303</v>
      </c>
      <c r="C28" s="683"/>
      <c r="D28" s="683"/>
      <c r="E28" s="683"/>
      <c r="F28" s="683"/>
      <c r="G28" s="683"/>
      <c r="H28" s="683"/>
      <c r="I28" s="683"/>
      <c r="J28" s="683"/>
      <c r="K28" s="683"/>
      <c r="L28" s="683"/>
      <c r="M28" s="683"/>
      <c r="N28" s="683"/>
      <c r="O28" s="683"/>
      <c r="P28" s="683"/>
      <c r="Q28" s="684"/>
      <c r="R28" s="685">
        <v>46796</v>
      </c>
      <c r="S28" s="686"/>
      <c r="T28" s="686"/>
      <c r="U28" s="686"/>
      <c r="V28" s="686"/>
      <c r="W28" s="686"/>
      <c r="X28" s="686"/>
      <c r="Y28" s="687"/>
      <c r="Z28" s="688">
        <v>0.5</v>
      </c>
      <c r="AA28" s="688"/>
      <c r="AB28" s="688"/>
      <c r="AC28" s="688"/>
      <c r="AD28" s="689" t="s">
        <v>128</v>
      </c>
      <c r="AE28" s="689"/>
      <c r="AF28" s="689"/>
      <c r="AG28" s="689"/>
      <c r="AH28" s="689"/>
      <c r="AI28" s="689"/>
      <c r="AJ28" s="689"/>
      <c r="AK28" s="689"/>
      <c r="AL28" s="690" t="s">
        <v>230</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304</v>
      </c>
      <c r="CE28" s="701"/>
      <c r="CF28" s="701"/>
      <c r="CG28" s="701"/>
      <c r="CH28" s="701"/>
      <c r="CI28" s="701"/>
      <c r="CJ28" s="701"/>
      <c r="CK28" s="701"/>
      <c r="CL28" s="701"/>
      <c r="CM28" s="701"/>
      <c r="CN28" s="701"/>
      <c r="CO28" s="701"/>
      <c r="CP28" s="701"/>
      <c r="CQ28" s="702"/>
      <c r="CR28" s="685">
        <v>864131</v>
      </c>
      <c r="CS28" s="686"/>
      <c r="CT28" s="686"/>
      <c r="CU28" s="686"/>
      <c r="CV28" s="686"/>
      <c r="CW28" s="686"/>
      <c r="CX28" s="686"/>
      <c r="CY28" s="687"/>
      <c r="CZ28" s="690">
        <v>8.8000000000000007</v>
      </c>
      <c r="DA28" s="719"/>
      <c r="DB28" s="719"/>
      <c r="DC28" s="723"/>
      <c r="DD28" s="694">
        <v>860896</v>
      </c>
      <c r="DE28" s="686"/>
      <c r="DF28" s="686"/>
      <c r="DG28" s="686"/>
      <c r="DH28" s="686"/>
      <c r="DI28" s="686"/>
      <c r="DJ28" s="686"/>
      <c r="DK28" s="687"/>
      <c r="DL28" s="694">
        <v>860896</v>
      </c>
      <c r="DM28" s="686"/>
      <c r="DN28" s="686"/>
      <c r="DO28" s="686"/>
      <c r="DP28" s="686"/>
      <c r="DQ28" s="686"/>
      <c r="DR28" s="686"/>
      <c r="DS28" s="686"/>
      <c r="DT28" s="686"/>
      <c r="DU28" s="686"/>
      <c r="DV28" s="687"/>
      <c r="DW28" s="690">
        <v>19.600000000000001</v>
      </c>
      <c r="DX28" s="719"/>
      <c r="DY28" s="719"/>
      <c r="DZ28" s="719"/>
      <c r="EA28" s="719"/>
      <c r="EB28" s="719"/>
      <c r="EC28" s="720"/>
    </row>
    <row r="29" spans="2:133" ht="11.25" customHeight="1" x14ac:dyDescent="0.15">
      <c r="B29" s="682" t="s">
        <v>305</v>
      </c>
      <c r="C29" s="683"/>
      <c r="D29" s="683"/>
      <c r="E29" s="683"/>
      <c r="F29" s="683"/>
      <c r="G29" s="683"/>
      <c r="H29" s="683"/>
      <c r="I29" s="683"/>
      <c r="J29" s="683"/>
      <c r="K29" s="683"/>
      <c r="L29" s="683"/>
      <c r="M29" s="683"/>
      <c r="N29" s="683"/>
      <c r="O29" s="683"/>
      <c r="P29" s="683"/>
      <c r="Q29" s="684"/>
      <c r="R29" s="685">
        <v>43532</v>
      </c>
      <c r="S29" s="686"/>
      <c r="T29" s="686"/>
      <c r="U29" s="686"/>
      <c r="V29" s="686"/>
      <c r="W29" s="686"/>
      <c r="X29" s="686"/>
      <c r="Y29" s="687"/>
      <c r="Z29" s="688">
        <v>0.4</v>
      </c>
      <c r="AA29" s="688"/>
      <c r="AB29" s="688"/>
      <c r="AC29" s="688"/>
      <c r="AD29" s="689">
        <v>2760</v>
      </c>
      <c r="AE29" s="689"/>
      <c r="AF29" s="689"/>
      <c r="AG29" s="689"/>
      <c r="AH29" s="689"/>
      <c r="AI29" s="689"/>
      <c r="AJ29" s="689"/>
      <c r="AK29" s="689"/>
      <c r="AL29" s="690">
        <v>0.1</v>
      </c>
      <c r="AM29" s="691"/>
      <c r="AN29" s="691"/>
      <c r="AO29" s="692"/>
      <c r="AP29" s="735"/>
      <c r="AQ29" s="736"/>
      <c r="AR29" s="736"/>
      <c r="AS29" s="736"/>
      <c r="AT29" s="736"/>
      <c r="AU29" s="736"/>
      <c r="AV29" s="736"/>
      <c r="AW29" s="736"/>
      <c r="AX29" s="736"/>
      <c r="AY29" s="736"/>
      <c r="AZ29" s="736"/>
      <c r="BA29" s="736"/>
      <c r="BB29" s="736"/>
      <c r="BC29" s="736"/>
      <c r="BD29" s="736"/>
      <c r="BE29" s="736"/>
      <c r="BF29" s="737"/>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5" t="s">
        <v>306</v>
      </c>
      <c r="CE29" s="726"/>
      <c r="CF29" s="700" t="s">
        <v>307</v>
      </c>
      <c r="CG29" s="701"/>
      <c r="CH29" s="701"/>
      <c r="CI29" s="701"/>
      <c r="CJ29" s="701"/>
      <c r="CK29" s="701"/>
      <c r="CL29" s="701"/>
      <c r="CM29" s="701"/>
      <c r="CN29" s="701"/>
      <c r="CO29" s="701"/>
      <c r="CP29" s="701"/>
      <c r="CQ29" s="702"/>
      <c r="CR29" s="685">
        <v>864129</v>
      </c>
      <c r="CS29" s="721"/>
      <c r="CT29" s="721"/>
      <c r="CU29" s="721"/>
      <c r="CV29" s="721"/>
      <c r="CW29" s="721"/>
      <c r="CX29" s="721"/>
      <c r="CY29" s="722"/>
      <c r="CZ29" s="690">
        <v>8.8000000000000007</v>
      </c>
      <c r="DA29" s="719"/>
      <c r="DB29" s="719"/>
      <c r="DC29" s="723"/>
      <c r="DD29" s="694">
        <v>860894</v>
      </c>
      <c r="DE29" s="721"/>
      <c r="DF29" s="721"/>
      <c r="DG29" s="721"/>
      <c r="DH29" s="721"/>
      <c r="DI29" s="721"/>
      <c r="DJ29" s="721"/>
      <c r="DK29" s="722"/>
      <c r="DL29" s="694">
        <v>860894</v>
      </c>
      <c r="DM29" s="721"/>
      <c r="DN29" s="721"/>
      <c r="DO29" s="721"/>
      <c r="DP29" s="721"/>
      <c r="DQ29" s="721"/>
      <c r="DR29" s="721"/>
      <c r="DS29" s="721"/>
      <c r="DT29" s="721"/>
      <c r="DU29" s="721"/>
      <c r="DV29" s="722"/>
      <c r="DW29" s="690">
        <v>19.600000000000001</v>
      </c>
      <c r="DX29" s="719"/>
      <c r="DY29" s="719"/>
      <c r="DZ29" s="719"/>
      <c r="EA29" s="719"/>
      <c r="EB29" s="719"/>
      <c r="EC29" s="720"/>
    </row>
    <row r="30" spans="2:133" ht="11.25" customHeight="1" x14ac:dyDescent="0.15">
      <c r="B30" s="682" t="s">
        <v>308</v>
      </c>
      <c r="C30" s="683"/>
      <c r="D30" s="683"/>
      <c r="E30" s="683"/>
      <c r="F30" s="683"/>
      <c r="G30" s="683"/>
      <c r="H30" s="683"/>
      <c r="I30" s="683"/>
      <c r="J30" s="683"/>
      <c r="K30" s="683"/>
      <c r="L30" s="683"/>
      <c r="M30" s="683"/>
      <c r="N30" s="683"/>
      <c r="O30" s="683"/>
      <c r="P30" s="683"/>
      <c r="Q30" s="684"/>
      <c r="R30" s="685">
        <v>6853</v>
      </c>
      <c r="S30" s="686"/>
      <c r="T30" s="686"/>
      <c r="U30" s="686"/>
      <c r="V30" s="686"/>
      <c r="W30" s="686"/>
      <c r="X30" s="686"/>
      <c r="Y30" s="687"/>
      <c r="Z30" s="688">
        <v>0.1</v>
      </c>
      <c r="AA30" s="688"/>
      <c r="AB30" s="688"/>
      <c r="AC30" s="688"/>
      <c r="AD30" s="689" t="s">
        <v>230</v>
      </c>
      <c r="AE30" s="689"/>
      <c r="AF30" s="689"/>
      <c r="AG30" s="689"/>
      <c r="AH30" s="689"/>
      <c r="AI30" s="689"/>
      <c r="AJ30" s="689"/>
      <c r="AK30" s="689"/>
      <c r="AL30" s="690" t="s">
        <v>230</v>
      </c>
      <c r="AM30" s="691"/>
      <c r="AN30" s="691"/>
      <c r="AO30" s="692"/>
      <c r="AP30" s="664" t="s">
        <v>224</v>
      </c>
      <c r="AQ30" s="665"/>
      <c r="AR30" s="665"/>
      <c r="AS30" s="665"/>
      <c r="AT30" s="665"/>
      <c r="AU30" s="665"/>
      <c r="AV30" s="665"/>
      <c r="AW30" s="665"/>
      <c r="AX30" s="665"/>
      <c r="AY30" s="665"/>
      <c r="AZ30" s="665"/>
      <c r="BA30" s="665"/>
      <c r="BB30" s="665"/>
      <c r="BC30" s="665"/>
      <c r="BD30" s="665"/>
      <c r="BE30" s="665"/>
      <c r="BF30" s="666"/>
      <c r="BG30" s="664" t="s">
        <v>309</v>
      </c>
      <c r="BH30" s="738"/>
      <c r="BI30" s="738"/>
      <c r="BJ30" s="738"/>
      <c r="BK30" s="738"/>
      <c r="BL30" s="738"/>
      <c r="BM30" s="738"/>
      <c r="BN30" s="738"/>
      <c r="BO30" s="738"/>
      <c r="BP30" s="738"/>
      <c r="BQ30" s="739"/>
      <c r="BR30" s="664" t="s">
        <v>310</v>
      </c>
      <c r="BS30" s="738"/>
      <c r="BT30" s="738"/>
      <c r="BU30" s="738"/>
      <c r="BV30" s="738"/>
      <c r="BW30" s="738"/>
      <c r="BX30" s="738"/>
      <c r="BY30" s="738"/>
      <c r="BZ30" s="738"/>
      <c r="CA30" s="738"/>
      <c r="CB30" s="739"/>
      <c r="CD30" s="727"/>
      <c r="CE30" s="728"/>
      <c r="CF30" s="700" t="s">
        <v>311</v>
      </c>
      <c r="CG30" s="701"/>
      <c r="CH30" s="701"/>
      <c r="CI30" s="701"/>
      <c r="CJ30" s="701"/>
      <c r="CK30" s="701"/>
      <c r="CL30" s="701"/>
      <c r="CM30" s="701"/>
      <c r="CN30" s="701"/>
      <c r="CO30" s="701"/>
      <c r="CP30" s="701"/>
      <c r="CQ30" s="702"/>
      <c r="CR30" s="685">
        <v>841761</v>
      </c>
      <c r="CS30" s="686"/>
      <c r="CT30" s="686"/>
      <c r="CU30" s="686"/>
      <c r="CV30" s="686"/>
      <c r="CW30" s="686"/>
      <c r="CX30" s="686"/>
      <c r="CY30" s="687"/>
      <c r="CZ30" s="690">
        <v>8.6</v>
      </c>
      <c r="DA30" s="719"/>
      <c r="DB30" s="719"/>
      <c r="DC30" s="723"/>
      <c r="DD30" s="694">
        <v>838526</v>
      </c>
      <c r="DE30" s="686"/>
      <c r="DF30" s="686"/>
      <c r="DG30" s="686"/>
      <c r="DH30" s="686"/>
      <c r="DI30" s="686"/>
      <c r="DJ30" s="686"/>
      <c r="DK30" s="687"/>
      <c r="DL30" s="694">
        <v>838526</v>
      </c>
      <c r="DM30" s="686"/>
      <c r="DN30" s="686"/>
      <c r="DO30" s="686"/>
      <c r="DP30" s="686"/>
      <c r="DQ30" s="686"/>
      <c r="DR30" s="686"/>
      <c r="DS30" s="686"/>
      <c r="DT30" s="686"/>
      <c r="DU30" s="686"/>
      <c r="DV30" s="687"/>
      <c r="DW30" s="690">
        <v>19</v>
      </c>
      <c r="DX30" s="719"/>
      <c r="DY30" s="719"/>
      <c r="DZ30" s="719"/>
      <c r="EA30" s="719"/>
      <c r="EB30" s="719"/>
      <c r="EC30" s="720"/>
    </row>
    <row r="31" spans="2:133" ht="11.25" customHeight="1" x14ac:dyDescent="0.15">
      <c r="B31" s="682" t="s">
        <v>312</v>
      </c>
      <c r="C31" s="683"/>
      <c r="D31" s="683"/>
      <c r="E31" s="683"/>
      <c r="F31" s="683"/>
      <c r="G31" s="683"/>
      <c r="H31" s="683"/>
      <c r="I31" s="683"/>
      <c r="J31" s="683"/>
      <c r="K31" s="683"/>
      <c r="L31" s="683"/>
      <c r="M31" s="683"/>
      <c r="N31" s="683"/>
      <c r="O31" s="683"/>
      <c r="P31" s="683"/>
      <c r="Q31" s="684"/>
      <c r="R31" s="685">
        <v>2837581</v>
      </c>
      <c r="S31" s="686"/>
      <c r="T31" s="686"/>
      <c r="U31" s="686"/>
      <c r="V31" s="686"/>
      <c r="W31" s="686"/>
      <c r="X31" s="686"/>
      <c r="Y31" s="687"/>
      <c r="Z31" s="688">
        <v>27.7</v>
      </c>
      <c r="AA31" s="688"/>
      <c r="AB31" s="688"/>
      <c r="AC31" s="688"/>
      <c r="AD31" s="689" t="s">
        <v>230</v>
      </c>
      <c r="AE31" s="689"/>
      <c r="AF31" s="689"/>
      <c r="AG31" s="689"/>
      <c r="AH31" s="689"/>
      <c r="AI31" s="689"/>
      <c r="AJ31" s="689"/>
      <c r="AK31" s="689"/>
      <c r="AL31" s="690" t="s">
        <v>128</v>
      </c>
      <c r="AM31" s="691"/>
      <c r="AN31" s="691"/>
      <c r="AO31" s="692"/>
      <c r="AP31" s="742" t="s">
        <v>313</v>
      </c>
      <c r="AQ31" s="743"/>
      <c r="AR31" s="743"/>
      <c r="AS31" s="743"/>
      <c r="AT31" s="748" t="s">
        <v>314</v>
      </c>
      <c r="AU31" s="231"/>
      <c r="AV31" s="231"/>
      <c r="AW31" s="231"/>
      <c r="AX31" s="671" t="s">
        <v>187</v>
      </c>
      <c r="AY31" s="672"/>
      <c r="AZ31" s="672"/>
      <c r="BA31" s="672"/>
      <c r="BB31" s="672"/>
      <c r="BC31" s="672"/>
      <c r="BD31" s="672"/>
      <c r="BE31" s="672"/>
      <c r="BF31" s="673"/>
      <c r="BG31" s="753">
        <v>98.1</v>
      </c>
      <c r="BH31" s="740"/>
      <c r="BI31" s="740"/>
      <c r="BJ31" s="740"/>
      <c r="BK31" s="740"/>
      <c r="BL31" s="740"/>
      <c r="BM31" s="680">
        <v>88.4</v>
      </c>
      <c r="BN31" s="740"/>
      <c r="BO31" s="740"/>
      <c r="BP31" s="740"/>
      <c r="BQ31" s="741"/>
      <c r="BR31" s="753">
        <v>98.6</v>
      </c>
      <c r="BS31" s="740"/>
      <c r="BT31" s="740"/>
      <c r="BU31" s="740"/>
      <c r="BV31" s="740"/>
      <c r="BW31" s="740"/>
      <c r="BX31" s="680">
        <v>85.3</v>
      </c>
      <c r="BY31" s="740"/>
      <c r="BZ31" s="740"/>
      <c r="CA31" s="740"/>
      <c r="CB31" s="741"/>
      <c r="CD31" s="727"/>
      <c r="CE31" s="728"/>
      <c r="CF31" s="700" t="s">
        <v>315</v>
      </c>
      <c r="CG31" s="701"/>
      <c r="CH31" s="701"/>
      <c r="CI31" s="701"/>
      <c r="CJ31" s="701"/>
      <c r="CK31" s="701"/>
      <c r="CL31" s="701"/>
      <c r="CM31" s="701"/>
      <c r="CN31" s="701"/>
      <c r="CO31" s="701"/>
      <c r="CP31" s="701"/>
      <c r="CQ31" s="702"/>
      <c r="CR31" s="685">
        <v>22368</v>
      </c>
      <c r="CS31" s="721"/>
      <c r="CT31" s="721"/>
      <c r="CU31" s="721"/>
      <c r="CV31" s="721"/>
      <c r="CW31" s="721"/>
      <c r="CX31" s="721"/>
      <c r="CY31" s="722"/>
      <c r="CZ31" s="690">
        <v>0.2</v>
      </c>
      <c r="DA31" s="719"/>
      <c r="DB31" s="719"/>
      <c r="DC31" s="723"/>
      <c r="DD31" s="694">
        <v>22368</v>
      </c>
      <c r="DE31" s="721"/>
      <c r="DF31" s="721"/>
      <c r="DG31" s="721"/>
      <c r="DH31" s="721"/>
      <c r="DI31" s="721"/>
      <c r="DJ31" s="721"/>
      <c r="DK31" s="722"/>
      <c r="DL31" s="694">
        <v>22368</v>
      </c>
      <c r="DM31" s="721"/>
      <c r="DN31" s="721"/>
      <c r="DO31" s="721"/>
      <c r="DP31" s="721"/>
      <c r="DQ31" s="721"/>
      <c r="DR31" s="721"/>
      <c r="DS31" s="721"/>
      <c r="DT31" s="721"/>
      <c r="DU31" s="721"/>
      <c r="DV31" s="722"/>
      <c r="DW31" s="690">
        <v>0.5</v>
      </c>
      <c r="DX31" s="719"/>
      <c r="DY31" s="719"/>
      <c r="DZ31" s="719"/>
      <c r="EA31" s="719"/>
      <c r="EB31" s="719"/>
      <c r="EC31" s="720"/>
    </row>
    <row r="32" spans="2:133" ht="11.25" customHeight="1" x14ac:dyDescent="0.15">
      <c r="B32" s="731" t="s">
        <v>316</v>
      </c>
      <c r="C32" s="732"/>
      <c r="D32" s="732"/>
      <c r="E32" s="732"/>
      <c r="F32" s="732"/>
      <c r="G32" s="732"/>
      <c r="H32" s="732"/>
      <c r="I32" s="732"/>
      <c r="J32" s="732"/>
      <c r="K32" s="732"/>
      <c r="L32" s="732"/>
      <c r="M32" s="732"/>
      <c r="N32" s="732"/>
      <c r="O32" s="732"/>
      <c r="P32" s="732"/>
      <c r="Q32" s="733"/>
      <c r="R32" s="685" t="s">
        <v>230</v>
      </c>
      <c r="S32" s="686"/>
      <c r="T32" s="686"/>
      <c r="U32" s="686"/>
      <c r="V32" s="686"/>
      <c r="W32" s="686"/>
      <c r="X32" s="686"/>
      <c r="Y32" s="687"/>
      <c r="Z32" s="688" t="s">
        <v>230</v>
      </c>
      <c r="AA32" s="688"/>
      <c r="AB32" s="688"/>
      <c r="AC32" s="688"/>
      <c r="AD32" s="689" t="s">
        <v>230</v>
      </c>
      <c r="AE32" s="689"/>
      <c r="AF32" s="689"/>
      <c r="AG32" s="689"/>
      <c r="AH32" s="689"/>
      <c r="AI32" s="689"/>
      <c r="AJ32" s="689"/>
      <c r="AK32" s="689"/>
      <c r="AL32" s="690" t="s">
        <v>230</v>
      </c>
      <c r="AM32" s="691"/>
      <c r="AN32" s="691"/>
      <c r="AO32" s="692"/>
      <c r="AP32" s="744"/>
      <c r="AQ32" s="745"/>
      <c r="AR32" s="745"/>
      <c r="AS32" s="745"/>
      <c r="AT32" s="749"/>
      <c r="AU32" s="230" t="s">
        <v>317</v>
      </c>
      <c r="AV32" s="230"/>
      <c r="AW32" s="230"/>
      <c r="AX32" s="682" t="s">
        <v>318</v>
      </c>
      <c r="AY32" s="683"/>
      <c r="AZ32" s="683"/>
      <c r="BA32" s="683"/>
      <c r="BB32" s="683"/>
      <c r="BC32" s="683"/>
      <c r="BD32" s="683"/>
      <c r="BE32" s="683"/>
      <c r="BF32" s="684"/>
      <c r="BG32" s="754">
        <v>99.6</v>
      </c>
      <c r="BH32" s="721"/>
      <c r="BI32" s="721"/>
      <c r="BJ32" s="721"/>
      <c r="BK32" s="721"/>
      <c r="BL32" s="721"/>
      <c r="BM32" s="691">
        <v>99.4</v>
      </c>
      <c r="BN32" s="751"/>
      <c r="BO32" s="751"/>
      <c r="BP32" s="751"/>
      <c r="BQ32" s="752"/>
      <c r="BR32" s="754">
        <v>99.6</v>
      </c>
      <c r="BS32" s="721"/>
      <c r="BT32" s="721"/>
      <c r="BU32" s="721"/>
      <c r="BV32" s="721"/>
      <c r="BW32" s="721"/>
      <c r="BX32" s="691">
        <v>99.1</v>
      </c>
      <c r="BY32" s="751"/>
      <c r="BZ32" s="751"/>
      <c r="CA32" s="751"/>
      <c r="CB32" s="752"/>
      <c r="CD32" s="729"/>
      <c r="CE32" s="730"/>
      <c r="CF32" s="700" t="s">
        <v>319</v>
      </c>
      <c r="CG32" s="701"/>
      <c r="CH32" s="701"/>
      <c r="CI32" s="701"/>
      <c r="CJ32" s="701"/>
      <c r="CK32" s="701"/>
      <c r="CL32" s="701"/>
      <c r="CM32" s="701"/>
      <c r="CN32" s="701"/>
      <c r="CO32" s="701"/>
      <c r="CP32" s="701"/>
      <c r="CQ32" s="702"/>
      <c r="CR32" s="685">
        <v>2</v>
      </c>
      <c r="CS32" s="686"/>
      <c r="CT32" s="686"/>
      <c r="CU32" s="686"/>
      <c r="CV32" s="686"/>
      <c r="CW32" s="686"/>
      <c r="CX32" s="686"/>
      <c r="CY32" s="687"/>
      <c r="CZ32" s="690">
        <v>0</v>
      </c>
      <c r="DA32" s="719"/>
      <c r="DB32" s="719"/>
      <c r="DC32" s="723"/>
      <c r="DD32" s="694">
        <v>2</v>
      </c>
      <c r="DE32" s="686"/>
      <c r="DF32" s="686"/>
      <c r="DG32" s="686"/>
      <c r="DH32" s="686"/>
      <c r="DI32" s="686"/>
      <c r="DJ32" s="686"/>
      <c r="DK32" s="687"/>
      <c r="DL32" s="694">
        <v>2</v>
      </c>
      <c r="DM32" s="686"/>
      <c r="DN32" s="686"/>
      <c r="DO32" s="686"/>
      <c r="DP32" s="686"/>
      <c r="DQ32" s="686"/>
      <c r="DR32" s="686"/>
      <c r="DS32" s="686"/>
      <c r="DT32" s="686"/>
      <c r="DU32" s="686"/>
      <c r="DV32" s="687"/>
      <c r="DW32" s="690">
        <v>0</v>
      </c>
      <c r="DX32" s="719"/>
      <c r="DY32" s="719"/>
      <c r="DZ32" s="719"/>
      <c r="EA32" s="719"/>
      <c r="EB32" s="719"/>
      <c r="EC32" s="720"/>
    </row>
    <row r="33" spans="2:133" ht="11.25" customHeight="1" x14ac:dyDescent="0.15">
      <c r="B33" s="682" t="s">
        <v>320</v>
      </c>
      <c r="C33" s="683"/>
      <c r="D33" s="683"/>
      <c r="E33" s="683"/>
      <c r="F33" s="683"/>
      <c r="G33" s="683"/>
      <c r="H33" s="683"/>
      <c r="I33" s="683"/>
      <c r="J33" s="683"/>
      <c r="K33" s="683"/>
      <c r="L33" s="683"/>
      <c r="M33" s="683"/>
      <c r="N33" s="683"/>
      <c r="O33" s="683"/>
      <c r="P33" s="683"/>
      <c r="Q33" s="684"/>
      <c r="R33" s="685">
        <v>911855</v>
      </c>
      <c r="S33" s="686"/>
      <c r="T33" s="686"/>
      <c r="U33" s="686"/>
      <c r="V33" s="686"/>
      <c r="W33" s="686"/>
      <c r="X33" s="686"/>
      <c r="Y33" s="687"/>
      <c r="Z33" s="688">
        <v>8.9</v>
      </c>
      <c r="AA33" s="688"/>
      <c r="AB33" s="688"/>
      <c r="AC33" s="688"/>
      <c r="AD33" s="689" t="s">
        <v>230</v>
      </c>
      <c r="AE33" s="689"/>
      <c r="AF33" s="689"/>
      <c r="AG33" s="689"/>
      <c r="AH33" s="689"/>
      <c r="AI33" s="689"/>
      <c r="AJ33" s="689"/>
      <c r="AK33" s="689"/>
      <c r="AL33" s="690" t="s">
        <v>128</v>
      </c>
      <c r="AM33" s="691"/>
      <c r="AN33" s="691"/>
      <c r="AO33" s="692"/>
      <c r="AP33" s="746"/>
      <c r="AQ33" s="747"/>
      <c r="AR33" s="747"/>
      <c r="AS33" s="747"/>
      <c r="AT33" s="750"/>
      <c r="AU33" s="232"/>
      <c r="AV33" s="232"/>
      <c r="AW33" s="232"/>
      <c r="AX33" s="735" t="s">
        <v>321</v>
      </c>
      <c r="AY33" s="736"/>
      <c r="AZ33" s="736"/>
      <c r="BA33" s="736"/>
      <c r="BB33" s="736"/>
      <c r="BC33" s="736"/>
      <c r="BD33" s="736"/>
      <c r="BE33" s="736"/>
      <c r="BF33" s="737"/>
      <c r="BG33" s="755">
        <v>96.6</v>
      </c>
      <c r="BH33" s="756"/>
      <c r="BI33" s="756"/>
      <c r="BJ33" s="756"/>
      <c r="BK33" s="756"/>
      <c r="BL33" s="756"/>
      <c r="BM33" s="757">
        <v>81</v>
      </c>
      <c r="BN33" s="756"/>
      <c r="BO33" s="756"/>
      <c r="BP33" s="756"/>
      <c r="BQ33" s="758"/>
      <c r="BR33" s="755">
        <v>97.8</v>
      </c>
      <c r="BS33" s="756"/>
      <c r="BT33" s="756"/>
      <c r="BU33" s="756"/>
      <c r="BV33" s="756"/>
      <c r="BW33" s="756"/>
      <c r="BX33" s="757">
        <v>75.7</v>
      </c>
      <c r="BY33" s="756"/>
      <c r="BZ33" s="756"/>
      <c r="CA33" s="756"/>
      <c r="CB33" s="758"/>
      <c r="CD33" s="700" t="s">
        <v>322</v>
      </c>
      <c r="CE33" s="701"/>
      <c r="CF33" s="701"/>
      <c r="CG33" s="701"/>
      <c r="CH33" s="701"/>
      <c r="CI33" s="701"/>
      <c r="CJ33" s="701"/>
      <c r="CK33" s="701"/>
      <c r="CL33" s="701"/>
      <c r="CM33" s="701"/>
      <c r="CN33" s="701"/>
      <c r="CO33" s="701"/>
      <c r="CP33" s="701"/>
      <c r="CQ33" s="702"/>
      <c r="CR33" s="685">
        <v>5575755</v>
      </c>
      <c r="CS33" s="721"/>
      <c r="CT33" s="721"/>
      <c r="CU33" s="721"/>
      <c r="CV33" s="721"/>
      <c r="CW33" s="721"/>
      <c r="CX33" s="721"/>
      <c r="CY33" s="722"/>
      <c r="CZ33" s="690">
        <v>56.7</v>
      </c>
      <c r="DA33" s="719"/>
      <c r="DB33" s="719"/>
      <c r="DC33" s="723"/>
      <c r="DD33" s="694">
        <v>3067817</v>
      </c>
      <c r="DE33" s="721"/>
      <c r="DF33" s="721"/>
      <c r="DG33" s="721"/>
      <c r="DH33" s="721"/>
      <c r="DI33" s="721"/>
      <c r="DJ33" s="721"/>
      <c r="DK33" s="722"/>
      <c r="DL33" s="694">
        <v>1588175</v>
      </c>
      <c r="DM33" s="721"/>
      <c r="DN33" s="721"/>
      <c r="DO33" s="721"/>
      <c r="DP33" s="721"/>
      <c r="DQ33" s="721"/>
      <c r="DR33" s="721"/>
      <c r="DS33" s="721"/>
      <c r="DT33" s="721"/>
      <c r="DU33" s="721"/>
      <c r="DV33" s="722"/>
      <c r="DW33" s="690">
        <v>36.1</v>
      </c>
      <c r="DX33" s="719"/>
      <c r="DY33" s="719"/>
      <c r="DZ33" s="719"/>
      <c r="EA33" s="719"/>
      <c r="EB33" s="719"/>
      <c r="EC33" s="720"/>
    </row>
    <row r="34" spans="2:133" ht="11.25" customHeight="1" x14ac:dyDescent="0.15">
      <c r="B34" s="682" t="s">
        <v>323</v>
      </c>
      <c r="C34" s="683"/>
      <c r="D34" s="683"/>
      <c r="E34" s="683"/>
      <c r="F34" s="683"/>
      <c r="G34" s="683"/>
      <c r="H34" s="683"/>
      <c r="I34" s="683"/>
      <c r="J34" s="683"/>
      <c r="K34" s="683"/>
      <c r="L34" s="683"/>
      <c r="M34" s="683"/>
      <c r="N34" s="683"/>
      <c r="O34" s="683"/>
      <c r="P34" s="683"/>
      <c r="Q34" s="684"/>
      <c r="R34" s="685">
        <v>6848</v>
      </c>
      <c r="S34" s="686"/>
      <c r="T34" s="686"/>
      <c r="U34" s="686"/>
      <c r="V34" s="686"/>
      <c r="W34" s="686"/>
      <c r="X34" s="686"/>
      <c r="Y34" s="687"/>
      <c r="Z34" s="688">
        <v>0.1</v>
      </c>
      <c r="AA34" s="688"/>
      <c r="AB34" s="688"/>
      <c r="AC34" s="688"/>
      <c r="AD34" s="689">
        <v>3294</v>
      </c>
      <c r="AE34" s="689"/>
      <c r="AF34" s="689"/>
      <c r="AG34" s="689"/>
      <c r="AH34" s="689"/>
      <c r="AI34" s="689"/>
      <c r="AJ34" s="689"/>
      <c r="AK34" s="689"/>
      <c r="AL34" s="690">
        <v>0.1</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324</v>
      </c>
      <c r="CE34" s="701"/>
      <c r="CF34" s="701"/>
      <c r="CG34" s="701"/>
      <c r="CH34" s="701"/>
      <c r="CI34" s="701"/>
      <c r="CJ34" s="701"/>
      <c r="CK34" s="701"/>
      <c r="CL34" s="701"/>
      <c r="CM34" s="701"/>
      <c r="CN34" s="701"/>
      <c r="CO34" s="701"/>
      <c r="CP34" s="701"/>
      <c r="CQ34" s="702"/>
      <c r="CR34" s="685">
        <v>1477773</v>
      </c>
      <c r="CS34" s="686"/>
      <c r="CT34" s="686"/>
      <c r="CU34" s="686"/>
      <c r="CV34" s="686"/>
      <c r="CW34" s="686"/>
      <c r="CX34" s="686"/>
      <c r="CY34" s="687"/>
      <c r="CZ34" s="690">
        <v>15</v>
      </c>
      <c r="DA34" s="719"/>
      <c r="DB34" s="719"/>
      <c r="DC34" s="723"/>
      <c r="DD34" s="694">
        <v>828229</v>
      </c>
      <c r="DE34" s="686"/>
      <c r="DF34" s="686"/>
      <c r="DG34" s="686"/>
      <c r="DH34" s="686"/>
      <c r="DI34" s="686"/>
      <c r="DJ34" s="686"/>
      <c r="DK34" s="687"/>
      <c r="DL34" s="694">
        <v>523239</v>
      </c>
      <c r="DM34" s="686"/>
      <c r="DN34" s="686"/>
      <c r="DO34" s="686"/>
      <c r="DP34" s="686"/>
      <c r="DQ34" s="686"/>
      <c r="DR34" s="686"/>
      <c r="DS34" s="686"/>
      <c r="DT34" s="686"/>
      <c r="DU34" s="686"/>
      <c r="DV34" s="687"/>
      <c r="DW34" s="690">
        <v>11.9</v>
      </c>
      <c r="DX34" s="719"/>
      <c r="DY34" s="719"/>
      <c r="DZ34" s="719"/>
      <c r="EA34" s="719"/>
      <c r="EB34" s="719"/>
      <c r="EC34" s="720"/>
    </row>
    <row r="35" spans="2:133" ht="11.25" customHeight="1" x14ac:dyDescent="0.15">
      <c r="B35" s="682" t="s">
        <v>325</v>
      </c>
      <c r="C35" s="683"/>
      <c r="D35" s="683"/>
      <c r="E35" s="683"/>
      <c r="F35" s="683"/>
      <c r="G35" s="683"/>
      <c r="H35" s="683"/>
      <c r="I35" s="683"/>
      <c r="J35" s="683"/>
      <c r="K35" s="683"/>
      <c r="L35" s="683"/>
      <c r="M35" s="683"/>
      <c r="N35" s="683"/>
      <c r="O35" s="683"/>
      <c r="P35" s="683"/>
      <c r="Q35" s="684"/>
      <c r="R35" s="685">
        <v>165516</v>
      </c>
      <c r="S35" s="686"/>
      <c r="T35" s="686"/>
      <c r="U35" s="686"/>
      <c r="V35" s="686"/>
      <c r="W35" s="686"/>
      <c r="X35" s="686"/>
      <c r="Y35" s="687"/>
      <c r="Z35" s="688">
        <v>1.6</v>
      </c>
      <c r="AA35" s="688"/>
      <c r="AB35" s="688"/>
      <c r="AC35" s="688"/>
      <c r="AD35" s="689" t="s">
        <v>230</v>
      </c>
      <c r="AE35" s="689"/>
      <c r="AF35" s="689"/>
      <c r="AG35" s="689"/>
      <c r="AH35" s="689"/>
      <c r="AI35" s="689"/>
      <c r="AJ35" s="689"/>
      <c r="AK35" s="689"/>
      <c r="AL35" s="690" t="s">
        <v>230</v>
      </c>
      <c r="AM35" s="691"/>
      <c r="AN35" s="691"/>
      <c r="AO35" s="692"/>
      <c r="AP35" s="235"/>
      <c r="AQ35" s="664" t="s">
        <v>326</v>
      </c>
      <c r="AR35" s="665"/>
      <c r="AS35" s="665"/>
      <c r="AT35" s="665"/>
      <c r="AU35" s="665"/>
      <c r="AV35" s="665"/>
      <c r="AW35" s="665"/>
      <c r="AX35" s="665"/>
      <c r="AY35" s="665"/>
      <c r="AZ35" s="665"/>
      <c r="BA35" s="665"/>
      <c r="BB35" s="665"/>
      <c r="BC35" s="665"/>
      <c r="BD35" s="665"/>
      <c r="BE35" s="665"/>
      <c r="BF35" s="666"/>
      <c r="BG35" s="664" t="s">
        <v>327</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328</v>
      </c>
      <c r="CE35" s="701"/>
      <c r="CF35" s="701"/>
      <c r="CG35" s="701"/>
      <c r="CH35" s="701"/>
      <c r="CI35" s="701"/>
      <c r="CJ35" s="701"/>
      <c r="CK35" s="701"/>
      <c r="CL35" s="701"/>
      <c r="CM35" s="701"/>
      <c r="CN35" s="701"/>
      <c r="CO35" s="701"/>
      <c r="CP35" s="701"/>
      <c r="CQ35" s="702"/>
      <c r="CR35" s="685">
        <v>29694</v>
      </c>
      <c r="CS35" s="721"/>
      <c r="CT35" s="721"/>
      <c r="CU35" s="721"/>
      <c r="CV35" s="721"/>
      <c r="CW35" s="721"/>
      <c r="CX35" s="721"/>
      <c r="CY35" s="722"/>
      <c r="CZ35" s="690">
        <v>0.3</v>
      </c>
      <c r="DA35" s="719"/>
      <c r="DB35" s="719"/>
      <c r="DC35" s="723"/>
      <c r="DD35" s="694">
        <v>26798</v>
      </c>
      <c r="DE35" s="721"/>
      <c r="DF35" s="721"/>
      <c r="DG35" s="721"/>
      <c r="DH35" s="721"/>
      <c r="DI35" s="721"/>
      <c r="DJ35" s="721"/>
      <c r="DK35" s="722"/>
      <c r="DL35" s="694">
        <v>17174</v>
      </c>
      <c r="DM35" s="721"/>
      <c r="DN35" s="721"/>
      <c r="DO35" s="721"/>
      <c r="DP35" s="721"/>
      <c r="DQ35" s="721"/>
      <c r="DR35" s="721"/>
      <c r="DS35" s="721"/>
      <c r="DT35" s="721"/>
      <c r="DU35" s="721"/>
      <c r="DV35" s="722"/>
      <c r="DW35" s="690">
        <v>0.4</v>
      </c>
      <c r="DX35" s="719"/>
      <c r="DY35" s="719"/>
      <c r="DZ35" s="719"/>
      <c r="EA35" s="719"/>
      <c r="EB35" s="719"/>
      <c r="EC35" s="720"/>
    </row>
    <row r="36" spans="2:133" ht="11.25" customHeight="1" x14ac:dyDescent="0.15">
      <c r="B36" s="682" t="s">
        <v>329</v>
      </c>
      <c r="C36" s="683"/>
      <c r="D36" s="683"/>
      <c r="E36" s="683"/>
      <c r="F36" s="683"/>
      <c r="G36" s="683"/>
      <c r="H36" s="683"/>
      <c r="I36" s="683"/>
      <c r="J36" s="683"/>
      <c r="K36" s="683"/>
      <c r="L36" s="683"/>
      <c r="M36" s="683"/>
      <c r="N36" s="683"/>
      <c r="O36" s="683"/>
      <c r="P36" s="683"/>
      <c r="Q36" s="684"/>
      <c r="R36" s="685">
        <v>217494</v>
      </c>
      <c r="S36" s="686"/>
      <c r="T36" s="686"/>
      <c r="U36" s="686"/>
      <c r="V36" s="686"/>
      <c r="W36" s="686"/>
      <c r="X36" s="686"/>
      <c r="Y36" s="687"/>
      <c r="Z36" s="688">
        <v>2.1</v>
      </c>
      <c r="AA36" s="688"/>
      <c r="AB36" s="688"/>
      <c r="AC36" s="688"/>
      <c r="AD36" s="689" t="s">
        <v>230</v>
      </c>
      <c r="AE36" s="689"/>
      <c r="AF36" s="689"/>
      <c r="AG36" s="689"/>
      <c r="AH36" s="689"/>
      <c r="AI36" s="689"/>
      <c r="AJ36" s="689"/>
      <c r="AK36" s="689"/>
      <c r="AL36" s="690" t="s">
        <v>230</v>
      </c>
      <c r="AM36" s="691"/>
      <c r="AN36" s="691"/>
      <c r="AO36" s="692"/>
      <c r="AP36" s="235"/>
      <c r="AQ36" s="759" t="s">
        <v>330</v>
      </c>
      <c r="AR36" s="760"/>
      <c r="AS36" s="760"/>
      <c r="AT36" s="760"/>
      <c r="AU36" s="760"/>
      <c r="AV36" s="760"/>
      <c r="AW36" s="760"/>
      <c r="AX36" s="760"/>
      <c r="AY36" s="761"/>
      <c r="AZ36" s="674">
        <v>791775</v>
      </c>
      <c r="BA36" s="675"/>
      <c r="BB36" s="675"/>
      <c r="BC36" s="675"/>
      <c r="BD36" s="675"/>
      <c r="BE36" s="675"/>
      <c r="BF36" s="762"/>
      <c r="BG36" s="696" t="s">
        <v>331</v>
      </c>
      <c r="BH36" s="697"/>
      <c r="BI36" s="697"/>
      <c r="BJ36" s="697"/>
      <c r="BK36" s="697"/>
      <c r="BL36" s="697"/>
      <c r="BM36" s="697"/>
      <c r="BN36" s="697"/>
      <c r="BO36" s="697"/>
      <c r="BP36" s="697"/>
      <c r="BQ36" s="697"/>
      <c r="BR36" s="697"/>
      <c r="BS36" s="697"/>
      <c r="BT36" s="697"/>
      <c r="BU36" s="698"/>
      <c r="BV36" s="674">
        <v>41770</v>
      </c>
      <c r="BW36" s="675"/>
      <c r="BX36" s="675"/>
      <c r="BY36" s="675"/>
      <c r="BZ36" s="675"/>
      <c r="CA36" s="675"/>
      <c r="CB36" s="762"/>
      <c r="CD36" s="700" t="s">
        <v>332</v>
      </c>
      <c r="CE36" s="701"/>
      <c r="CF36" s="701"/>
      <c r="CG36" s="701"/>
      <c r="CH36" s="701"/>
      <c r="CI36" s="701"/>
      <c r="CJ36" s="701"/>
      <c r="CK36" s="701"/>
      <c r="CL36" s="701"/>
      <c r="CM36" s="701"/>
      <c r="CN36" s="701"/>
      <c r="CO36" s="701"/>
      <c r="CP36" s="701"/>
      <c r="CQ36" s="702"/>
      <c r="CR36" s="685">
        <v>2757730</v>
      </c>
      <c r="CS36" s="686"/>
      <c r="CT36" s="686"/>
      <c r="CU36" s="686"/>
      <c r="CV36" s="686"/>
      <c r="CW36" s="686"/>
      <c r="CX36" s="686"/>
      <c r="CY36" s="687"/>
      <c r="CZ36" s="690">
        <v>28</v>
      </c>
      <c r="DA36" s="719"/>
      <c r="DB36" s="719"/>
      <c r="DC36" s="723"/>
      <c r="DD36" s="694">
        <v>1165332</v>
      </c>
      <c r="DE36" s="686"/>
      <c r="DF36" s="686"/>
      <c r="DG36" s="686"/>
      <c r="DH36" s="686"/>
      <c r="DI36" s="686"/>
      <c r="DJ36" s="686"/>
      <c r="DK36" s="687"/>
      <c r="DL36" s="694">
        <v>437501</v>
      </c>
      <c r="DM36" s="686"/>
      <c r="DN36" s="686"/>
      <c r="DO36" s="686"/>
      <c r="DP36" s="686"/>
      <c r="DQ36" s="686"/>
      <c r="DR36" s="686"/>
      <c r="DS36" s="686"/>
      <c r="DT36" s="686"/>
      <c r="DU36" s="686"/>
      <c r="DV36" s="687"/>
      <c r="DW36" s="690">
        <v>9.9</v>
      </c>
      <c r="DX36" s="719"/>
      <c r="DY36" s="719"/>
      <c r="DZ36" s="719"/>
      <c r="EA36" s="719"/>
      <c r="EB36" s="719"/>
      <c r="EC36" s="720"/>
    </row>
    <row r="37" spans="2:133" ht="11.25" customHeight="1" x14ac:dyDescent="0.15">
      <c r="B37" s="682" t="s">
        <v>333</v>
      </c>
      <c r="C37" s="683"/>
      <c r="D37" s="683"/>
      <c r="E37" s="683"/>
      <c r="F37" s="683"/>
      <c r="G37" s="683"/>
      <c r="H37" s="683"/>
      <c r="I37" s="683"/>
      <c r="J37" s="683"/>
      <c r="K37" s="683"/>
      <c r="L37" s="683"/>
      <c r="M37" s="683"/>
      <c r="N37" s="683"/>
      <c r="O37" s="683"/>
      <c r="P37" s="683"/>
      <c r="Q37" s="684"/>
      <c r="R37" s="685">
        <v>324347</v>
      </c>
      <c r="S37" s="686"/>
      <c r="T37" s="686"/>
      <c r="U37" s="686"/>
      <c r="V37" s="686"/>
      <c r="W37" s="686"/>
      <c r="X37" s="686"/>
      <c r="Y37" s="687"/>
      <c r="Z37" s="688">
        <v>3.2</v>
      </c>
      <c r="AA37" s="688"/>
      <c r="AB37" s="688"/>
      <c r="AC37" s="688"/>
      <c r="AD37" s="689" t="s">
        <v>128</v>
      </c>
      <c r="AE37" s="689"/>
      <c r="AF37" s="689"/>
      <c r="AG37" s="689"/>
      <c r="AH37" s="689"/>
      <c r="AI37" s="689"/>
      <c r="AJ37" s="689"/>
      <c r="AK37" s="689"/>
      <c r="AL37" s="690" t="s">
        <v>128</v>
      </c>
      <c r="AM37" s="691"/>
      <c r="AN37" s="691"/>
      <c r="AO37" s="692"/>
      <c r="AQ37" s="763" t="s">
        <v>334</v>
      </c>
      <c r="AR37" s="764"/>
      <c r="AS37" s="764"/>
      <c r="AT37" s="764"/>
      <c r="AU37" s="764"/>
      <c r="AV37" s="764"/>
      <c r="AW37" s="764"/>
      <c r="AX37" s="764"/>
      <c r="AY37" s="765"/>
      <c r="AZ37" s="685">
        <v>182500</v>
      </c>
      <c r="BA37" s="686"/>
      <c r="BB37" s="686"/>
      <c r="BC37" s="686"/>
      <c r="BD37" s="721"/>
      <c r="BE37" s="721"/>
      <c r="BF37" s="752"/>
      <c r="BG37" s="700" t="s">
        <v>335</v>
      </c>
      <c r="BH37" s="701"/>
      <c r="BI37" s="701"/>
      <c r="BJ37" s="701"/>
      <c r="BK37" s="701"/>
      <c r="BL37" s="701"/>
      <c r="BM37" s="701"/>
      <c r="BN37" s="701"/>
      <c r="BO37" s="701"/>
      <c r="BP37" s="701"/>
      <c r="BQ37" s="701"/>
      <c r="BR37" s="701"/>
      <c r="BS37" s="701"/>
      <c r="BT37" s="701"/>
      <c r="BU37" s="702"/>
      <c r="BV37" s="685">
        <v>33107</v>
      </c>
      <c r="BW37" s="686"/>
      <c r="BX37" s="686"/>
      <c r="BY37" s="686"/>
      <c r="BZ37" s="686"/>
      <c r="CA37" s="686"/>
      <c r="CB37" s="695"/>
      <c r="CD37" s="700" t="s">
        <v>336</v>
      </c>
      <c r="CE37" s="701"/>
      <c r="CF37" s="701"/>
      <c r="CG37" s="701"/>
      <c r="CH37" s="701"/>
      <c r="CI37" s="701"/>
      <c r="CJ37" s="701"/>
      <c r="CK37" s="701"/>
      <c r="CL37" s="701"/>
      <c r="CM37" s="701"/>
      <c r="CN37" s="701"/>
      <c r="CO37" s="701"/>
      <c r="CP37" s="701"/>
      <c r="CQ37" s="702"/>
      <c r="CR37" s="685">
        <v>681203</v>
      </c>
      <c r="CS37" s="721"/>
      <c r="CT37" s="721"/>
      <c r="CU37" s="721"/>
      <c r="CV37" s="721"/>
      <c r="CW37" s="721"/>
      <c r="CX37" s="721"/>
      <c r="CY37" s="722"/>
      <c r="CZ37" s="690">
        <v>6.9</v>
      </c>
      <c r="DA37" s="719"/>
      <c r="DB37" s="719"/>
      <c r="DC37" s="723"/>
      <c r="DD37" s="694">
        <v>680707</v>
      </c>
      <c r="DE37" s="721"/>
      <c r="DF37" s="721"/>
      <c r="DG37" s="721"/>
      <c r="DH37" s="721"/>
      <c r="DI37" s="721"/>
      <c r="DJ37" s="721"/>
      <c r="DK37" s="722"/>
      <c r="DL37" s="694">
        <v>316672</v>
      </c>
      <c r="DM37" s="721"/>
      <c r="DN37" s="721"/>
      <c r="DO37" s="721"/>
      <c r="DP37" s="721"/>
      <c r="DQ37" s="721"/>
      <c r="DR37" s="721"/>
      <c r="DS37" s="721"/>
      <c r="DT37" s="721"/>
      <c r="DU37" s="721"/>
      <c r="DV37" s="722"/>
      <c r="DW37" s="690">
        <v>7.2</v>
      </c>
      <c r="DX37" s="719"/>
      <c r="DY37" s="719"/>
      <c r="DZ37" s="719"/>
      <c r="EA37" s="719"/>
      <c r="EB37" s="719"/>
      <c r="EC37" s="720"/>
    </row>
    <row r="38" spans="2:133" ht="11.25" customHeight="1" x14ac:dyDescent="0.15">
      <c r="B38" s="682" t="s">
        <v>337</v>
      </c>
      <c r="C38" s="683"/>
      <c r="D38" s="683"/>
      <c r="E38" s="683"/>
      <c r="F38" s="683"/>
      <c r="G38" s="683"/>
      <c r="H38" s="683"/>
      <c r="I38" s="683"/>
      <c r="J38" s="683"/>
      <c r="K38" s="683"/>
      <c r="L38" s="683"/>
      <c r="M38" s="683"/>
      <c r="N38" s="683"/>
      <c r="O38" s="683"/>
      <c r="P38" s="683"/>
      <c r="Q38" s="684"/>
      <c r="R38" s="685">
        <v>140453</v>
      </c>
      <c r="S38" s="686"/>
      <c r="T38" s="686"/>
      <c r="U38" s="686"/>
      <c r="V38" s="686"/>
      <c r="W38" s="686"/>
      <c r="X38" s="686"/>
      <c r="Y38" s="687"/>
      <c r="Z38" s="688">
        <v>1.4</v>
      </c>
      <c r="AA38" s="688"/>
      <c r="AB38" s="688"/>
      <c r="AC38" s="688"/>
      <c r="AD38" s="689">
        <v>15</v>
      </c>
      <c r="AE38" s="689"/>
      <c r="AF38" s="689"/>
      <c r="AG38" s="689"/>
      <c r="AH38" s="689"/>
      <c r="AI38" s="689"/>
      <c r="AJ38" s="689"/>
      <c r="AK38" s="689"/>
      <c r="AL38" s="690">
        <v>0</v>
      </c>
      <c r="AM38" s="691"/>
      <c r="AN38" s="691"/>
      <c r="AO38" s="692"/>
      <c r="AQ38" s="763" t="s">
        <v>338</v>
      </c>
      <c r="AR38" s="764"/>
      <c r="AS38" s="764"/>
      <c r="AT38" s="764"/>
      <c r="AU38" s="764"/>
      <c r="AV38" s="764"/>
      <c r="AW38" s="764"/>
      <c r="AX38" s="764"/>
      <c r="AY38" s="765"/>
      <c r="AZ38" s="685">
        <v>63688</v>
      </c>
      <c r="BA38" s="686"/>
      <c r="BB38" s="686"/>
      <c r="BC38" s="686"/>
      <c r="BD38" s="721"/>
      <c r="BE38" s="721"/>
      <c r="BF38" s="752"/>
      <c r="BG38" s="700" t="s">
        <v>339</v>
      </c>
      <c r="BH38" s="701"/>
      <c r="BI38" s="701"/>
      <c r="BJ38" s="701"/>
      <c r="BK38" s="701"/>
      <c r="BL38" s="701"/>
      <c r="BM38" s="701"/>
      <c r="BN38" s="701"/>
      <c r="BO38" s="701"/>
      <c r="BP38" s="701"/>
      <c r="BQ38" s="701"/>
      <c r="BR38" s="701"/>
      <c r="BS38" s="701"/>
      <c r="BT38" s="701"/>
      <c r="BU38" s="702"/>
      <c r="BV38" s="685">
        <v>1745</v>
      </c>
      <c r="BW38" s="686"/>
      <c r="BX38" s="686"/>
      <c r="BY38" s="686"/>
      <c r="BZ38" s="686"/>
      <c r="CA38" s="686"/>
      <c r="CB38" s="695"/>
      <c r="CD38" s="700" t="s">
        <v>340</v>
      </c>
      <c r="CE38" s="701"/>
      <c r="CF38" s="701"/>
      <c r="CG38" s="701"/>
      <c r="CH38" s="701"/>
      <c r="CI38" s="701"/>
      <c r="CJ38" s="701"/>
      <c r="CK38" s="701"/>
      <c r="CL38" s="701"/>
      <c r="CM38" s="701"/>
      <c r="CN38" s="701"/>
      <c r="CO38" s="701"/>
      <c r="CP38" s="701"/>
      <c r="CQ38" s="702"/>
      <c r="CR38" s="685">
        <v>728087</v>
      </c>
      <c r="CS38" s="686"/>
      <c r="CT38" s="686"/>
      <c r="CU38" s="686"/>
      <c r="CV38" s="686"/>
      <c r="CW38" s="686"/>
      <c r="CX38" s="686"/>
      <c r="CY38" s="687"/>
      <c r="CZ38" s="690">
        <v>7.4</v>
      </c>
      <c r="DA38" s="719"/>
      <c r="DB38" s="719"/>
      <c r="DC38" s="723"/>
      <c r="DD38" s="694">
        <v>634709</v>
      </c>
      <c r="DE38" s="686"/>
      <c r="DF38" s="686"/>
      <c r="DG38" s="686"/>
      <c r="DH38" s="686"/>
      <c r="DI38" s="686"/>
      <c r="DJ38" s="686"/>
      <c r="DK38" s="687"/>
      <c r="DL38" s="694">
        <v>610261</v>
      </c>
      <c r="DM38" s="686"/>
      <c r="DN38" s="686"/>
      <c r="DO38" s="686"/>
      <c r="DP38" s="686"/>
      <c r="DQ38" s="686"/>
      <c r="DR38" s="686"/>
      <c r="DS38" s="686"/>
      <c r="DT38" s="686"/>
      <c r="DU38" s="686"/>
      <c r="DV38" s="687"/>
      <c r="DW38" s="690">
        <v>13.9</v>
      </c>
      <c r="DX38" s="719"/>
      <c r="DY38" s="719"/>
      <c r="DZ38" s="719"/>
      <c r="EA38" s="719"/>
      <c r="EB38" s="719"/>
      <c r="EC38" s="720"/>
    </row>
    <row r="39" spans="2:133" ht="11.25" customHeight="1" x14ac:dyDescent="0.15">
      <c r="B39" s="682" t="s">
        <v>341</v>
      </c>
      <c r="C39" s="683"/>
      <c r="D39" s="683"/>
      <c r="E39" s="683"/>
      <c r="F39" s="683"/>
      <c r="G39" s="683"/>
      <c r="H39" s="683"/>
      <c r="I39" s="683"/>
      <c r="J39" s="683"/>
      <c r="K39" s="683"/>
      <c r="L39" s="683"/>
      <c r="M39" s="683"/>
      <c r="N39" s="683"/>
      <c r="O39" s="683"/>
      <c r="P39" s="683"/>
      <c r="Q39" s="684"/>
      <c r="R39" s="685">
        <v>608019</v>
      </c>
      <c r="S39" s="686"/>
      <c r="T39" s="686"/>
      <c r="U39" s="686"/>
      <c r="V39" s="686"/>
      <c r="W39" s="686"/>
      <c r="X39" s="686"/>
      <c r="Y39" s="687"/>
      <c r="Z39" s="688">
        <v>5.9</v>
      </c>
      <c r="AA39" s="688"/>
      <c r="AB39" s="688"/>
      <c r="AC39" s="688"/>
      <c r="AD39" s="689" t="s">
        <v>230</v>
      </c>
      <c r="AE39" s="689"/>
      <c r="AF39" s="689"/>
      <c r="AG39" s="689"/>
      <c r="AH39" s="689"/>
      <c r="AI39" s="689"/>
      <c r="AJ39" s="689"/>
      <c r="AK39" s="689"/>
      <c r="AL39" s="690" t="s">
        <v>128</v>
      </c>
      <c r="AM39" s="691"/>
      <c r="AN39" s="691"/>
      <c r="AO39" s="692"/>
      <c r="AQ39" s="763" t="s">
        <v>342</v>
      </c>
      <c r="AR39" s="764"/>
      <c r="AS39" s="764"/>
      <c r="AT39" s="764"/>
      <c r="AU39" s="764"/>
      <c r="AV39" s="764"/>
      <c r="AW39" s="764"/>
      <c r="AX39" s="764"/>
      <c r="AY39" s="765"/>
      <c r="AZ39" s="685">
        <v>20700</v>
      </c>
      <c r="BA39" s="686"/>
      <c r="BB39" s="686"/>
      <c r="BC39" s="686"/>
      <c r="BD39" s="721"/>
      <c r="BE39" s="721"/>
      <c r="BF39" s="752"/>
      <c r="BG39" s="700" t="s">
        <v>343</v>
      </c>
      <c r="BH39" s="701"/>
      <c r="BI39" s="701"/>
      <c r="BJ39" s="701"/>
      <c r="BK39" s="701"/>
      <c r="BL39" s="701"/>
      <c r="BM39" s="701"/>
      <c r="BN39" s="701"/>
      <c r="BO39" s="701"/>
      <c r="BP39" s="701"/>
      <c r="BQ39" s="701"/>
      <c r="BR39" s="701"/>
      <c r="BS39" s="701"/>
      <c r="BT39" s="701"/>
      <c r="BU39" s="702"/>
      <c r="BV39" s="685">
        <v>2857</v>
      </c>
      <c r="BW39" s="686"/>
      <c r="BX39" s="686"/>
      <c r="BY39" s="686"/>
      <c r="BZ39" s="686"/>
      <c r="CA39" s="686"/>
      <c r="CB39" s="695"/>
      <c r="CD39" s="700" t="s">
        <v>344</v>
      </c>
      <c r="CE39" s="701"/>
      <c r="CF39" s="701"/>
      <c r="CG39" s="701"/>
      <c r="CH39" s="701"/>
      <c r="CI39" s="701"/>
      <c r="CJ39" s="701"/>
      <c r="CK39" s="701"/>
      <c r="CL39" s="701"/>
      <c r="CM39" s="701"/>
      <c r="CN39" s="701"/>
      <c r="CO39" s="701"/>
      <c r="CP39" s="701"/>
      <c r="CQ39" s="702"/>
      <c r="CR39" s="685">
        <v>495983</v>
      </c>
      <c r="CS39" s="721"/>
      <c r="CT39" s="721"/>
      <c r="CU39" s="721"/>
      <c r="CV39" s="721"/>
      <c r="CW39" s="721"/>
      <c r="CX39" s="721"/>
      <c r="CY39" s="722"/>
      <c r="CZ39" s="690">
        <v>5</v>
      </c>
      <c r="DA39" s="719"/>
      <c r="DB39" s="719"/>
      <c r="DC39" s="723"/>
      <c r="DD39" s="694">
        <v>356261</v>
      </c>
      <c r="DE39" s="721"/>
      <c r="DF39" s="721"/>
      <c r="DG39" s="721"/>
      <c r="DH39" s="721"/>
      <c r="DI39" s="721"/>
      <c r="DJ39" s="721"/>
      <c r="DK39" s="722"/>
      <c r="DL39" s="694" t="s">
        <v>128</v>
      </c>
      <c r="DM39" s="721"/>
      <c r="DN39" s="721"/>
      <c r="DO39" s="721"/>
      <c r="DP39" s="721"/>
      <c r="DQ39" s="721"/>
      <c r="DR39" s="721"/>
      <c r="DS39" s="721"/>
      <c r="DT39" s="721"/>
      <c r="DU39" s="721"/>
      <c r="DV39" s="722"/>
      <c r="DW39" s="690" t="s">
        <v>128</v>
      </c>
      <c r="DX39" s="719"/>
      <c r="DY39" s="719"/>
      <c r="DZ39" s="719"/>
      <c r="EA39" s="719"/>
      <c r="EB39" s="719"/>
      <c r="EC39" s="720"/>
    </row>
    <row r="40" spans="2:133" ht="11.25" customHeight="1" x14ac:dyDescent="0.15">
      <c r="B40" s="682" t="s">
        <v>345</v>
      </c>
      <c r="C40" s="683"/>
      <c r="D40" s="683"/>
      <c r="E40" s="683"/>
      <c r="F40" s="683"/>
      <c r="G40" s="683"/>
      <c r="H40" s="683"/>
      <c r="I40" s="683"/>
      <c r="J40" s="683"/>
      <c r="K40" s="683"/>
      <c r="L40" s="683"/>
      <c r="M40" s="683"/>
      <c r="N40" s="683"/>
      <c r="O40" s="683"/>
      <c r="P40" s="683"/>
      <c r="Q40" s="684"/>
      <c r="R40" s="685" t="s">
        <v>128</v>
      </c>
      <c r="S40" s="686"/>
      <c r="T40" s="686"/>
      <c r="U40" s="686"/>
      <c r="V40" s="686"/>
      <c r="W40" s="686"/>
      <c r="X40" s="686"/>
      <c r="Y40" s="687"/>
      <c r="Z40" s="688" t="s">
        <v>128</v>
      </c>
      <c r="AA40" s="688"/>
      <c r="AB40" s="688"/>
      <c r="AC40" s="688"/>
      <c r="AD40" s="689" t="s">
        <v>230</v>
      </c>
      <c r="AE40" s="689"/>
      <c r="AF40" s="689"/>
      <c r="AG40" s="689"/>
      <c r="AH40" s="689"/>
      <c r="AI40" s="689"/>
      <c r="AJ40" s="689"/>
      <c r="AK40" s="689"/>
      <c r="AL40" s="690" t="s">
        <v>128</v>
      </c>
      <c r="AM40" s="691"/>
      <c r="AN40" s="691"/>
      <c r="AO40" s="692"/>
      <c r="AQ40" s="763" t="s">
        <v>346</v>
      </c>
      <c r="AR40" s="764"/>
      <c r="AS40" s="764"/>
      <c r="AT40" s="764"/>
      <c r="AU40" s="764"/>
      <c r="AV40" s="764"/>
      <c r="AW40" s="764"/>
      <c r="AX40" s="764"/>
      <c r="AY40" s="765"/>
      <c r="AZ40" s="685" t="s">
        <v>128</v>
      </c>
      <c r="BA40" s="686"/>
      <c r="BB40" s="686"/>
      <c r="BC40" s="686"/>
      <c r="BD40" s="721"/>
      <c r="BE40" s="721"/>
      <c r="BF40" s="752"/>
      <c r="BG40" s="772" t="s">
        <v>347</v>
      </c>
      <c r="BH40" s="773"/>
      <c r="BI40" s="773"/>
      <c r="BJ40" s="773"/>
      <c r="BK40" s="773"/>
      <c r="BL40" s="236"/>
      <c r="BM40" s="701" t="s">
        <v>348</v>
      </c>
      <c r="BN40" s="701"/>
      <c r="BO40" s="701"/>
      <c r="BP40" s="701"/>
      <c r="BQ40" s="701"/>
      <c r="BR40" s="701"/>
      <c r="BS40" s="701"/>
      <c r="BT40" s="701"/>
      <c r="BU40" s="702"/>
      <c r="BV40" s="685">
        <v>79</v>
      </c>
      <c r="BW40" s="686"/>
      <c r="BX40" s="686"/>
      <c r="BY40" s="686"/>
      <c r="BZ40" s="686"/>
      <c r="CA40" s="686"/>
      <c r="CB40" s="695"/>
      <c r="CD40" s="700" t="s">
        <v>349</v>
      </c>
      <c r="CE40" s="701"/>
      <c r="CF40" s="701"/>
      <c r="CG40" s="701"/>
      <c r="CH40" s="701"/>
      <c r="CI40" s="701"/>
      <c r="CJ40" s="701"/>
      <c r="CK40" s="701"/>
      <c r="CL40" s="701"/>
      <c r="CM40" s="701"/>
      <c r="CN40" s="701"/>
      <c r="CO40" s="701"/>
      <c r="CP40" s="701"/>
      <c r="CQ40" s="702"/>
      <c r="CR40" s="685">
        <v>86488</v>
      </c>
      <c r="CS40" s="686"/>
      <c r="CT40" s="686"/>
      <c r="CU40" s="686"/>
      <c r="CV40" s="686"/>
      <c r="CW40" s="686"/>
      <c r="CX40" s="686"/>
      <c r="CY40" s="687"/>
      <c r="CZ40" s="690">
        <v>0.9</v>
      </c>
      <c r="DA40" s="719"/>
      <c r="DB40" s="719"/>
      <c r="DC40" s="723"/>
      <c r="DD40" s="694">
        <v>56488</v>
      </c>
      <c r="DE40" s="686"/>
      <c r="DF40" s="686"/>
      <c r="DG40" s="686"/>
      <c r="DH40" s="686"/>
      <c r="DI40" s="686"/>
      <c r="DJ40" s="686"/>
      <c r="DK40" s="687"/>
      <c r="DL40" s="694" t="s">
        <v>128</v>
      </c>
      <c r="DM40" s="686"/>
      <c r="DN40" s="686"/>
      <c r="DO40" s="686"/>
      <c r="DP40" s="686"/>
      <c r="DQ40" s="686"/>
      <c r="DR40" s="686"/>
      <c r="DS40" s="686"/>
      <c r="DT40" s="686"/>
      <c r="DU40" s="686"/>
      <c r="DV40" s="687"/>
      <c r="DW40" s="690" t="s">
        <v>230</v>
      </c>
      <c r="DX40" s="719"/>
      <c r="DY40" s="719"/>
      <c r="DZ40" s="719"/>
      <c r="EA40" s="719"/>
      <c r="EB40" s="719"/>
      <c r="EC40" s="720"/>
    </row>
    <row r="41" spans="2:133" ht="11.25" customHeight="1" x14ac:dyDescent="0.15">
      <c r="B41" s="682" t="s">
        <v>350</v>
      </c>
      <c r="C41" s="683"/>
      <c r="D41" s="683"/>
      <c r="E41" s="683"/>
      <c r="F41" s="683"/>
      <c r="G41" s="683"/>
      <c r="H41" s="683"/>
      <c r="I41" s="683"/>
      <c r="J41" s="683"/>
      <c r="K41" s="683"/>
      <c r="L41" s="683"/>
      <c r="M41" s="683"/>
      <c r="N41" s="683"/>
      <c r="O41" s="683"/>
      <c r="P41" s="683"/>
      <c r="Q41" s="684"/>
      <c r="R41" s="685" t="s">
        <v>230</v>
      </c>
      <c r="S41" s="686"/>
      <c r="T41" s="686"/>
      <c r="U41" s="686"/>
      <c r="V41" s="686"/>
      <c r="W41" s="686"/>
      <c r="X41" s="686"/>
      <c r="Y41" s="687"/>
      <c r="Z41" s="688" t="s">
        <v>128</v>
      </c>
      <c r="AA41" s="688"/>
      <c r="AB41" s="688"/>
      <c r="AC41" s="688"/>
      <c r="AD41" s="689" t="s">
        <v>128</v>
      </c>
      <c r="AE41" s="689"/>
      <c r="AF41" s="689"/>
      <c r="AG41" s="689"/>
      <c r="AH41" s="689"/>
      <c r="AI41" s="689"/>
      <c r="AJ41" s="689"/>
      <c r="AK41" s="689"/>
      <c r="AL41" s="690" t="s">
        <v>128</v>
      </c>
      <c r="AM41" s="691"/>
      <c r="AN41" s="691"/>
      <c r="AO41" s="692"/>
      <c r="AQ41" s="763" t="s">
        <v>351</v>
      </c>
      <c r="AR41" s="764"/>
      <c r="AS41" s="764"/>
      <c r="AT41" s="764"/>
      <c r="AU41" s="764"/>
      <c r="AV41" s="764"/>
      <c r="AW41" s="764"/>
      <c r="AX41" s="764"/>
      <c r="AY41" s="765"/>
      <c r="AZ41" s="685">
        <v>118213</v>
      </c>
      <c r="BA41" s="686"/>
      <c r="BB41" s="686"/>
      <c r="BC41" s="686"/>
      <c r="BD41" s="721"/>
      <c r="BE41" s="721"/>
      <c r="BF41" s="752"/>
      <c r="BG41" s="772"/>
      <c r="BH41" s="773"/>
      <c r="BI41" s="773"/>
      <c r="BJ41" s="773"/>
      <c r="BK41" s="773"/>
      <c r="BL41" s="236"/>
      <c r="BM41" s="701" t="s">
        <v>352</v>
      </c>
      <c r="BN41" s="701"/>
      <c r="BO41" s="701"/>
      <c r="BP41" s="701"/>
      <c r="BQ41" s="701"/>
      <c r="BR41" s="701"/>
      <c r="BS41" s="701"/>
      <c r="BT41" s="701"/>
      <c r="BU41" s="702"/>
      <c r="BV41" s="685">
        <v>1</v>
      </c>
      <c r="BW41" s="686"/>
      <c r="BX41" s="686"/>
      <c r="BY41" s="686"/>
      <c r="BZ41" s="686"/>
      <c r="CA41" s="686"/>
      <c r="CB41" s="695"/>
      <c r="CD41" s="700" t="s">
        <v>353</v>
      </c>
      <c r="CE41" s="701"/>
      <c r="CF41" s="701"/>
      <c r="CG41" s="701"/>
      <c r="CH41" s="701"/>
      <c r="CI41" s="701"/>
      <c r="CJ41" s="701"/>
      <c r="CK41" s="701"/>
      <c r="CL41" s="701"/>
      <c r="CM41" s="701"/>
      <c r="CN41" s="701"/>
      <c r="CO41" s="701"/>
      <c r="CP41" s="701"/>
      <c r="CQ41" s="702"/>
      <c r="CR41" s="685" t="s">
        <v>230</v>
      </c>
      <c r="CS41" s="721"/>
      <c r="CT41" s="721"/>
      <c r="CU41" s="721"/>
      <c r="CV41" s="721"/>
      <c r="CW41" s="721"/>
      <c r="CX41" s="721"/>
      <c r="CY41" s="722"/>
      <c r="CZ41" s="690" t="s">
        <v>230</v>
      </c>
      <c r="DA41" s="719"/>
      <c r="DB41" s="719"/>
      <c r="DC41" s="723"/>
      <c r="DD41" s="694" t="s">
        <v>128</v>
      </c>
      <c r="DE41" s="721"/>
      <c r="DF41" s="721"/>
      <c r="DG41" s="721"/>
      <c r="DH41" s="721"/>
      <c r="DI41" s="721"/>
      <c r="DJ41" s="721"/>
      <c r="DK41" s="722"/>
      <c r="DL41" s="766"/>
      <c r="DM41" s="767"/>
      <c r="DN41" s="767"/>
      <c r="DO41" s="767"/>
      <c r="DP41" s="767"/>
      <c r="DQ41" s="767"/>
      <c r="DR41" s="767"/>
      <c r="DS41" s="767"/>
      <c r="DT41" s="767"/>
      <c r="DU41" s="767"/>
      <c r="DV41" s="768"/>
      <c r="DW41" s="769"/>
      <c r="DX41" s="770"/>
      <c r="DY41" s="770"/>
      <c r="DZ41" s="770"/>
      <c r="EA41" s="770"/>
      <c r="EB41" s="770"/>
      <c r="EC41" s="771"/>
    </row>
    <row r="42" spans="2:133" ht="11.25" customHeight="1" x14ac:dyDescent="0.15">
      <c r="B42" s="682" t="s">
        <v>354</v>
      </c>
      <c r="C42" s="683"/>
      <c r="D42" s="683"/>
      <c r="E42" s="683"/>
      <c r="F42" s="683"/>
      <c r="G42" s="683"/>
      <c r="H42" s="683"/>
      <c r="I42" s="683"/>
      <c r="J42" s="683"/>
      <c r="K42" s="683"/>
      <c r="L42" s="683"/>
      <c r="M42" s="683"/>
      <c r="N42" s="683"/>
      <c r="O42" s="683"/>
      <c r="P42" s="683"/>
      <c r="Q42" s="684"/>
      <c r="R42" s="685">
        <v>222019</v>
      </c>
      <c r="S42" s="686"/>
      <c r="T42" s="686"/>
      <c r="U42" s="686"/>
      <c r="V42" s="686"/>
      <c r="W42" s="686"/>
      <c r="X42" s="686"/>
      <c r="Y42" s="687"/>
      <c r="Z42" s="688">
        <v>2.2000000000000002</v>
      </c>
      <c r="AA42" s="688"/>
      <c r="AB42" s="688"/>
      <c r="AC42" s="688"/>
      <c r="AD42" s="689" t="s">
        <v>128</v>
      </c>
      <c r="AE42" s="689"/>
      <c r="AF42" s="689"/>
      <c r="AG42" s="689"/>
      <c r="AH42" s="689"/>
      <c r="AI42" s="689"/>
      <c r="AJ42" s="689"/>
      <c r="AK42" s="689"/>
      <c r="AL42" s="690" t="s">
        <v>230</v>
      </c>
      <c r="AM42" s="691"/>
      <c r="AN42" s="691"/>
      <c r="AO42" s="692"/>
      <c r="AQ42" s="784" t="s">
        <v>355</v>
      </c>
      <c r="AR42" s="785"/>
      <c r="AS42" s="785"/>
      <c r="AT42" s="785"/>
      <c r="AU42" s="785"/>
      <c r="AV42" s="785"/>
      <c r="AW42" s="785"/>
      <c r="AX42" s="785"/>
      <c r="AY42" s="786"/>
      <c r="AZ42" s="776">
        <v>406674</v>
      </c>
      <c r="BA42" s="777"/>
      <c r="BB42" s="777"/>
      <c r="BC42" s="777"/>
      <c r="BD42" s="756"/>
      <c r="BE42" s="756"/>
      <c r="BF42" s="758"/>
      <c r="BG42" s="774"/>
      <c r="BH42" s="775"/>
      <c r="BI42" s="775"/>
      <c r="BJ42" s="775"/>
      <c r="BK42" s="775"/>
      <c r="BL42" s="237"/>
      <c r="BM42" s="711" t="s">
        <v>356</v>
      </c>
      <c r="BN42" s="711"/>
      <c r="BO42" s="711"/>
      <c r="BP42" s="711"/>
      <c r="BQ42" s="711"/>
      <c r="BR42" s="711"/>
      <c r="BS42" s="711"/>
      <c r="BT42" s="711"/>
      <c r="BU42" s="712"/>
      <c r="BV42" s="776">
        <v>319</v>
      </c>
      <c r="BW42" s="777"/>
      <c r="BX42" s="777"/>
      <c r="BY42" s="777"/>
      <c r="BZ42" s="777"/>
      <c r="CA42" s="777"/>
      <c r="CB42" s="783"/>
      <c r="CD42" s="682" t="s">
        <v>357</v>
      </c>
      <c r="CE42" s="683"/>
      <c r="CF42" s="683"/>
      <c r="CG42" s="683"/>
      <c r="CH42" s="683"/>
      <c r="CI42" s="683"/>
      <c r="CJ42" s="683"/>
      <c r="CK42" s="683"/>
      <c r="CL42" s="683"/>
      <c r="CM42" s="683"/>
      <c r="CN42" s="683"/>
      <c r="CO42" s="683"/>
      <c r="CP42" s="683"/>
      <c r="CQ42" s="684"/>
      <c r="CR42" s="685">
        <v>1422800</v>
      </c>
      <c r="CS42" s="686"/>
      <c r="CT42" s="686"/>
      <c r="CU42" s="686"/>
      <c r="CV42" s="686"/>
      <c r="CW42" s="686"/>
      <c r="CX42" s="686"/>
      <c r="CY42" s="687"/>
      <c r="CZ42" s="690">
        <v>14.5</v>
      </c>
      <c r="DA42" s="691"/>
      <c r="DB42" s="691"/>
      <c r="DC42" s="703"/>
      <c r="DD42" s="694">
        <v>326857</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x14ac:dyDescent="0.15">
      <c r="B43" s="735" t="s">
        <v>358</v>
      </c>
      <c r="C43" s="736"/>
      <c r="D43" s="736"/>
      <c r="E43" s="736"/>
      <c r="F43" s="736"/>
      <c r="G43" s="736"/>
      <c r="H43" s="736"/>
      <c r="I43" s="736"/>
      <c r="J43" s="736"/>
      <c r="K43" s="736"/>
      <c r="L43" s="736"/>
      <c r="M43" s="736"/>
      <c r="N43" s="736"/>
      <c r="O43" s="736"/>
      <c r="P43" s="736"/>
      <c r="Q43" s="737"/>
      <c r="R43" s="776">
        <v>10248474</v>
      </c>
      <c r="S43" s="777"/>
      <c r="T43" s="777"/>
      <c r="U43" s="777"/>
      <c r="V43" s="777"/>
      <c r="W43" s="777"/>
      <c r="X43" s="777"/>
      <c r="Y43" s="778"/>
      <c r="Z43" s="779">
        <v>100</v>
      </c>
      <c r="AA43" s="779"/>
      <c r="AB43" s="779"/>
      <c r="AC43" s="779"/>
      <c r="AD43" s="780">
        <v>4179991</v>
      </c>
      <c r="AE43" s="780"/>
      <c r="AF43" s="780"/>
      <c r="AG43" s="780"/>
      <c r="AH43" s="780"/>
      <c r="AI43" s="780"/>
      <c r="AJ43" s="780"/>
      <c r="AK43" s="780"/>
      <c r="AL43" s="781">
        <v>100</v>
      </c>
      <c r="AM43" s="757"/>
      <c r="AN43" s="757"/>
      <c r="AO43" s="782"/>
      <c r="BV43" s="238"/>
      <c r="BW43" s="238"/>
      <c r="BX43" s="238"/>
      <c r="BY43" s="238"/>
      <c r="BZ43" s="238"/>
      <c r="CA43" s="238"/>
      <c r="CB43" s="238"/>
      <c r="CD43" s="682" t="s">
        <v>359</v>
      </c>
      <c r="CE43" s="683"/>
      <c r="CF43" s="683"/>
      <c r="CG43" s="683"/>
      <c r="CH43" s="683"/>
      <c r="CI43" s="683"/>
      <c r="CJ43" s="683"/>
      <c r="CK43" s="683"/>
      <c r="CL43" s="683"/>
      <c r="CM43" s="683"/>
      <c r="CN43" s="683"/>
      <c r="CO43" s="683"/>
      <c r="CP43" s="683"/>
      <c r="CQ43" s="684"/>
      <c r="CR43" s="685">
        <v>28270</v>
      </c>
      <c r="CS43" s="721"/>
      <c r="CT43" s="721"/>
      <c r="CU43" s="721"/>
      <c r="CV43" s="721"/>
      <c r="CW43" s="721"/>
      <c r="CX43" s="721"/>
      <c r="CY43" s="722"/>
      <c r="CZ43" s="690">
        <v>0.3</v>
      </c>
      <c r="DA43" s="719"/>
      <c r="DB43" s="719"/>
      <c r="DC43" s="723"/>
      <c r="DD43" s="694">
        <v>28270</v>
      </c>
      <c r="DE43" s="721"/>
      <c r="DF43" s="721"/>
      <c r="DG43" s="721"/>
      <c r="DH43" s="721"/>
      <c r="DI43" s="721"/>
      <c r="DJ43" s="721"/>
      <c r="DK43" s="722"/>
      <c r="DL43" s="766"/>
      <c r="DM43" s="767"/>
      <c r="DN43" s="767"/>
      <c r="DO43" s="767"/>
      <c r="DP43" s="767"/>
      <c r="DQ43" s="767"/>
      <c r="DR43" s="767"/>
      <c r="DS43" s="767"/>
      <c r="DT43" s="767"/>
      <c r="DU43" s="767"/>
      <c r="DV43" s="768"/>
      <c r="DW43" s="769"/>
      <c r="DX43" s="770"/>
      <c r="DY43" s="770"/>
      <c r="DZ43" s="770"/>
      <c r="EA43" s="770"/>
      <c r="EB43" s="770"/>
      <c r="EC43" s="771"/>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306</v>
      </c>
      <c r="CE44" s="798"/>
      <c r="CF44" s="682" t="s">
        <v>360</v>
      </c>
      <c r="CG44" s="683"/>
      <c r="CH44" s="683"/>
      <c r="CI44" s="683"/>
      <c r="CJ44" s="683"/>
      <c r="CK44" s="683"/>
      <c r="CL44" s="683"/>
      <c r="CM44" s="683"/>
      <c r="CN44" s="683"/>
      <c r="CO44" s="683"/>
      <c r="CP44" s="683"/>
      <c r="CQ44" s="684"/>
      <c r="CR44" s="685">
        <v>783453</v>
      </c>
      <c r="CS44" s="686"/>
      <c r="CT44" s="686"/>
      <c r="CU44" s="686"/>
      <c r="CV44" s="686"/>
      <c r="CW44" s="686"/>
      <c r="CX44" s="686"/>
      <c r="CY44" s="687"/>
      <c r="CZ44" s="690">
        <v>8</v>
      </c>
      <c r="DA44" s="691"/>
      <c r="DB44" s="691"/>
      <c r="DC44" s="703"/>
      <c r="DD44" s="694">
        <v>301555</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x14ac:dyDescent="0.15">
      <c r="B45" s="240" t="s">
        <v>361</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362</v>
      </c>
      <c r="CG45" s="683"/>
      <c r="CH45" s="683"/>
      <c r="CI45" s="683"/>
      <c r="CJ45" s="683"/>
      <c r="CK45" s="683"/>
      <c r="CL45" s="683"/>
      <c r="CM45" s="683"/>
      <c r="CN45" s="683"/>
      <c r="CO45" s="683"/>
      <c r="CP45" s="683"/>
      <c r="CQ45" s="684"/>
      <c r="CR45" s="685">
        <v>482969</v>
      </c>
      <c r="CS45" s="721"/>
      <c r="CT45" s="721"/>
      <c r="CU45" s="721"/>
      <c r="CV45" s="721"/>
      <c r="CW45" s="721"/>
      <c r="CX45" s="721"/>
      <c r="CY45" s="722"/>
      <c r="CZ45" s="690">
        <v>4.9000000000000004</v>
      </c>
      <c r="DA45" s="719"/>
      <c r="DB45" s="719"/>
      <c r="DC45" s="723"/>
      <c r="DD45" s="694">
        <v>124025</v>
      </c>
      <c r="DE45" s="721"/>
      <c r="DF45" s="721"/>
      <c r="DG45" s="721"/>
      <c r="DH45" s="721"/>
      <c r="DI45" s="721"/>
      <c r="DJ45" s="721"/>
      <c r="DK45" s="722"/>
      <c r="DL45" s="766"/>
      <c r="DM45" s="767"/>
      <c r="DN45" s="767"/>
      <c r="DO45" s="767"/>
      <c r="DP45" s="767"/>
      <c r="DQ45" s="767"/>
      <c r="DR45" s="767"/>
      <c r="DS45" s="767"/>
      <c r="DT45" s="767"/>
      <c r="DU45" s="767"/>
      <c r="DV45" s="768"/>
      <c r="DW45" s="769"/>
      <c r="DX45" s="770"/>
      <c r="DY45" s="770"/>
      <c r="DZ45" s="770"/>
      <c r="EA45" s="770"/>
      <c r="EB45" s="770"/>
      <c r="EC45" s="771"/>
    </row>
    <row r="46" spans="2:133" ht="11.25" customHeight="1" x14ac:dyDescent="0.15">
      <c r="B46" s="241" t="s">
        <v>363</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364</v>
      </c>
      <c r="CG46" s="683"/>
      <c r="CH46" s="683"/>
      <c r="CI46" s="683"/>
      <c r="CJ46" s="683"/>
      <c r="CK46" s="683"/>
      <c r="CL46" s="683"/>
      <c r="CM46" s="683"/>
      <c r="CN46" s="683"/>
      <c r="CO46" s="683"/>
      <c r="CP46" s="683"/>
      <c r="CQ46" s="684"/>
      <c r="CR46" s="685">
        <v>194145</v>
      </c>
      <c r="CS46" s="686"/>
      <c r="CT46" s="686"/>
      <c r="CU46" s="686"/>
      <c r="CV46" s="686"/>
      <c r="CW46" s="686"/>
      <c r="CX46" s="686"/>
      <c r="CY46" s="687"/>
      <c r="CZ46" s="690">
        <v>2</v>
      </c>
      <c r="DA46" s="691"/>
      <c r="DB46" s="691"/>
      <c r="DC46" s="703"/>
      <c r="DD46" s="694">
        <v>71791</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x14ac:dyDescent="0.15">
      <c r="B47" s="242" t="s">
        <v>365</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366</v>
      </c>
      <c r="CG47" s="683"/>
      <c r="CH47" s="683"/>
      <c r="CI47" s="683"/>
      <c r="CJ47" s="683"/>
      <c r="CK47" s="683"/>
      <c r="CL47" s="683"/>
      <c r="CM47" s="683"/>
      <c r="CN47" s="683"/>
      <c r="CO47" s="683"/>
      <c r="CP47" s="683"/>
      <c r="CQ47" s="684"/>
      <c r="CR47" s="685">
        <v>639347</v>
      </c>
      <c r="CS47" s="721"/>
      <c r="CT47" s="721"/>
      <c r="CU47" s="721"/>
      <c r="CV47" s="721"/>
      <c r="CW47" s="721"/>
      <c r="CX47" s="721"/>
      <c r="CY47" s="722"/>
      <c r="CZ47" s="690">
        <v>6.5</v>
      </c>
      <c r="DA47" s="719"/>
      <c r="DB47" s="719"/>
      <c r="DC47" s="723"/>
      <c r="DD47" s="694">
        <v>25302</v>
      </c>
      <c r="DE47" s="721"/>
      <c r="DF47" s="721"/>
      <c r="DG47" s="721"/>
      <c r="DH47" s="721"/>
      <c r="DI47" s="721"/>
      <c r="DJ47" s="721"/>
      <c r="DK47" s="722"/>
      <c r="DL47" s="766"/>
      <c r="DM47" s="767"/>
      <c r="DN47" s="767"/>
      <c r="DO47" s="767"/>
      <c r="DP47" s="767"/>
      <c r="DQ47" s="767"/>
      <c r="DR47" s="767"/>
      <c r="DS47" s="767"/>
      <c r="DT47" s="767"/>
      <c r="DU47" s="767"/>
      <c r="DV47" s="768"/>
      <c r="DW47" s="769"/>
      <c r="DX47" s="770"/>
      <c r="DY47" s="770"/>
      <c r="DZ47" s="770"/>
      <c r="EA47" s="770"/>
      <c r="EB47" s="770"/>
      <c r="EC47" s="771"/>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367</v>
      </c>
      <c r="CG48" s="683"/>
      <c r="CH48" s="683"/>
      <c r="CI48" s="683"/>
      <c r="CJ48" s="683"/>
      <c r="CK48" s="683"/>
      <c r="CL48" s="683"/>
      <c r="CM48" s="683"/>
      <c r="CN48" s="683"/>
      <c r="CO48" s="683"/>
      <c r="CP48" s="683"/>
      <c r="CQ48" s="684"/>
      <c r="CR48" s="685" t="s">
        <v>230</v>
      </c>
      <c r="CS48" s="686"/>
      <c r="CT48" s="686"/>
      <c r="CU48" s="686"/>
      <c r="CV48" s="686"/>
      <c r="CW48" s="686"/>
      <c r="CX48" s="686"/>
      <c r="CY48" s="687"/>
      <c r="CZ48" s="690" t="s">
        <v>128</v>
      </c>
      <c r="DA48" s="691"/>
      <c r="DB48" s="691"/>
      <c r="DC48" s="703"/>
      <c r="DD48" s="694" t="s">
        <v>128</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35" t="s">
        <v>368</v>
      </c>
      <c r="CE49" s="736"/>
      <c r="CF49" s="736"/>
      <c r="CG49" s="736"/>
      <c r="CH49" s="736"/>
      <c r="CI49" s="736"/>
      <c r="CJ49" s="736"/>
      <c r="CK49" s="736"/>
      <c r="CL49" s="736"/>
      <c r="CM49" s="736"/>
      <c r="CN49" s="736"/>
      <c r="CO49" s="736"/>
      <c r="CP49" s="736"/>
      <c r="CQ49" s="737"/>
      <c r="CR49" s="776">
        <v>9840849</v>
      </c>
      <c r="CS49" s="756"/>
      <c r="CT49" s="756"/>
      <c r="CU49" s="756"/>
      <c r="CV49" s="756"/>
      <c r="CW49" s="756"/>
      <c r="CX49" s="756"/>
      <c r="CY49" s="787"/>
      <c r="CZ49" s="781">
        <v>100</v>
      </c>
      <c r="DA49" s="788"/>
      <c r="DB49" s="788"/>
      <c r="DC49" s="789"/>
      <c r="DD49" s="790">
        <v>5486249</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x2sWXahiqS7/pPDwD8kfGRWXD21jIL3rn6m2oXWq0OMDeSlniehwr7sBQtJ2k3jnI72go2YeMn4PwwhqM3+mhA==" saltValue="1PN8aZh6af2o9WNW/GtNCA=="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opLeftCell="A22" zoomScale="70" zoomScaleNormal="25" zoomScaleSheetLayoutView="70" workbookViewId="0">
      <selection activeCell="AP18" sqref="AP18:AT18"/>
    </sheetView>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369</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370</v>
      </c>
      <c r="DK2" s="833"/>
      <c r="DL2" s="833"/>
      <c r="DM2" s="833"/>
      <c r="DN2" s="833"/>
      <c r="DO2" s="834"/>
      <c r="DP2" s="251"/>
      <c r="DQ2" s="832" t="s">
        <v>371</v>
      </c>
      <c r="DR2" s="833"/>
      <c r="DS2" s="833"/>
      <c r="DT2" s="833"/>
      <c r="DU2" s="833"/>
      <c r="DV2" s="833"/>
      <c r="DW2" s="833"/>
      <c r="DX2" s="833"/>
      <c r="DY2" s="833"/>
      <c r="DZ2" s="834"/>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35" t="s">
        <v>372</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373</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826" t="s">
        <v>374</v>
      </c>
      <c r="B5" s="827"/>
      <c r="C5" s="827"/>
      <c r="D5" s="827"/>
      <c r="E5" s="827"/>
      <c r="F5" s="827"/>
      <c r="G5" s="827"/>
      <c r="H5" s="827"/>
      <c r="I5" s="827"/>
      <c r="J5" s="827"/>
      <c r="K5" s="827"/>
      <c r="L5" s="827"/>
      <c r="M5" s="827"/>
      <c r="N5" s="827"/>
      <c r="O5" s="827"/>
      <c r="P5" s="828"/>
      <c r="Q5" s="803" t="s">
        <v>375</v>
      </c>
      <c r="R5" s="804"/>
      <c r="S5" s="804"/>
      <c r="T5" s="804"/>
      <c r="U5" s="805"/>
      <c r="V5" s="803" t="s">
        <v>376</v>
      </c>
      <c r="W5" s="804"/>
      <c r="X5" s="804"/>
      <c r="Y5" s="804"/>
      <c r="Z5" s="805"/>
      <c r="AA5" s="803" t="s">
        <v>377</v>
      </c>
      <c r="AB5" s="804"/>
      <c r="AC5" s="804"/>
      <c r="AD5" s="804"/>
      <c r="AE5" s="804"/>
      <c r="AF5" s="836" t="s">
        <v>378</v>
      </c>
      <c r="AG5" s="804"/>
      <c r="AH5" s="804"/>
      <c r="AI5" s="804"/>
      <c r="AJ5" s="815"/>
      <c r="AK5" s="804" t="s">
        <v>379</v>
      </c>
      <c r="AL5" s="804"/>
      <c r="AM5" s="804"/>
      <c r="AN5" s="804"/>
      <c r="AO5" s="805"/>
      <c r="AP5" s="803" t="s">
        <v>380</v>
      </c>
      <c r="AQ5" s="804"/>
      <c r="AR5" s="804"/>
      <c r="AS5" s="804"/>
      <c r="AT5" s="805"/>
      <c r="AU5" s="803" t="s">
        <v>381</v>
      </c>
      <c r="AV5" s="804"/>
      <c r="AW5" s="804"/>
      <c r="AX5" s="804"/>
      <c r="AY5" s="815"/>
      <c r="AZ5" s="258"/>
      <c r="BA5" s="258"/>
      <c r="BB5" s="258"/>
      <c r="BC5" s="258"/>
      <c r="BD5" s="258"/>
      <c r="BE5" s="259"/>
      <c r="BF5" s="259"/>
      <c r="BG5" s="259"/>
      <c r="BH5" s="259"/>
      <c r="BI5" s="259"/>
      <c r="BJ5" s="259"/>
      <c r="BK5" s="259"/>
      <c r="BL5" s="259"/>
      <c r="BM5" s="259"/>
      <c r="BN5" s="259"/>
      <c r="BO5" s="259"/>
      <c r="BP5" s="259"/>
      <c r="BQ5" s="826" t="s">
        <v>382</v>
      </c>
      <c r="BR5" s="827"/>
      <c r="BS5" s="827"/>
      <c r="BT5" s="827"/>
      <c r="BU5" s="827"/>
      <c r="BV5" s="827"/>
      <c r="BW5" s="827"/>
      <c r="BX5" s="827"/>
      <c r="BY5" s="827"/>
      <c r="BZ5" s="827"/>
      <c r="CA5" s="827"/>
      <c r="CB5" s="827"/>
      <c r="CC5" s="827"/>
      <c r="CD5" s="827"/>
      <c r="CE5" s="827"/>
      <c r="CF5" s="827"/>
      <c r="CG5" s="828"/>
      <c r="CH5" s="803" t="s">
        <v>383</v>
      </c>
      <c r="CI5" s="804"/>
      <c r="CJ5" s="804"/>
      <c r="CK5" s="804"/>
      <c r="CL5" s="805"/>
      <c r="CM5" s="803" t="s">
        <v>384</v>
      </c>
      <c r="CN5" s="804"/>
      <c r="CO5" s="804"/>
      <c r="CP5" s="804"/>
      <c r="CQ5" s="805"/>
      <c r="CR5" s="803" t="s">
        <v>385</v>
      </c>
      <c r="CS5" s="804"/>
      <c r="CT5" s="804"/>
      <c r="CU5" s="804"/>
      <c r="CV5" s="805"/>
      <c r="CW5" s="803" t="s">
        <v>386</v>
      </c>
      <c r="CX5" s="804"/>
      <c r="CY5" s="804"/>
      <c r="CZ5" s="804"/>
      <c r="DA5" s="805"/>
      <c r="DB5" s="803" t="s">
        <v>387</v>
      </c>
      <c r="DC5" s="804"/>
      <c r="DD5" s="804"/>
      <c r="DE5" s="804"/>
      <c r="DF5" s="805"/>
      <c r="DG5" s="809" t="s">
        <v>388</v>
      </c>
      <c r="DH5" s="810"/>
      <c r="DI5" s="810"/>
      <c r="DJ5" s="810"/>
      <c r="DK5" s="811"/>
      <c r="DL5" s="809" t="s">
        <v>389</v>
      </c>
      <c r="DM5" s="810"/>
      <c r="DN5" s="810"/>
      <c r="DO5" s="810"/>
      <c r="DP5" s="811"/>
      <c r="DQ5" s="803" t="s">
        <v>390</v>
      </c>
      <c r="DR5" s="804"/>
      <c r="DS5" s="804"/>
      <c r="DT5" s="804"/>
      <c r="DU5" s="805"/>
      <c r="DV5" s="803" t="s">
        <v>381</v>
      </c>
      <c r="DW5" s="804"/>
      <c r="DX5" s="804"/>
      <c r="DY5" s="804"/>
      <c r="DZ5" s="815"/>
      <c r="EA5" s="256"/>
    </row>
    <row r="6" spans="1:131" s="257" customFormat="1" ht="26.25" customHeight="1" thickBot="1" x14ac:dyDescent="0.2">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15">
      <c r="A7" s="260">
        <v>1</v>
      </c>
      <c r="B7" s="817" t="s">
        <v>391</v>
      </c>
      <c r="C7" s="818"/>
      <c r="D7" s="818"/>
      <c r="E7" s="818"/>
      <c r="F7" s="818"/>
      <c r="G7" s="818"/>
      <c r="H7" s="818"/>
      <c r="I7" s="818"/>
      <c r="J7" s="818"/>
      <c r="K7" s="818"/>
      <c r="L7" s="818"/>
      <c r="M7" s="818"/>
      <c r="N7" s="818"/>
      <c r="O7" s="818"/>
      <c r="P7" s="819"/>
      <c r="Q7" s="820">
        <v>10251</v>
      </c>
      <c r="R7" s="821"/>
      <c r="S7" s="821"/>
      <c r="T7" s="821"/>
      <c r="U7" s="821"/>
      <c r="V7" s="821">
        <v>9844</v>
      </c>
      <c r="W7" s="821"/>
      <c r="X7" s="821"/>
      <c r="Y7" s="821"/>
      <c r="Z7" s="821"/>
      <c r="AA7" s="821">
        <v>407</v>
      </c>
      <c r="AB7" s="821"/>
      <c r="AC7" s="821"/>
      <c r="AD7" s="821"/>
      <c r="AE7" s="822"/>
      <c r="AF7" s="823">
        <v>387</v>
      </c>
      <c r="AG7" s="824"/>
      <c r="AH7" s="824"/>
      <c r="AI7" s="824"/>
      <c r="AJ7" s="825"/>
      <c r="AK7" s="860">
        <v>217</v>
      </c>
      <c r="AL7" s="861"/>
      <c r="AM7" s="861"/>
      <c r="AN7" s="861"/>
      <c r="AO7" s="861"/>
      <c r="AP7" s="861">
        <v>5761</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t="s">
        <v>594</v>
      </c>
      <c r="BT7" s="865"/>
      <c r="BU7" s="865"/>
      <c r="BV7" s="865"/>
      <c r="BW7" s="865"/>
      <c r="BX7" s="865"/>
      <c r="BY7" s="865"/>
      <c r="BZ7" s="865"/>
      <c r="CA7" s="865"/>
      <c r="CB7" s="865"/>
      <c r="CC7" s="865"/>
      <c r="CD7" s="865"/>
      <c r="CE7" s="865"/>
      <c r="CF7" s="865"/>
      <c r="CG7" s="866"/>
      <c r="CH7" s="857">
        <v>0</v>
      </c>
      <c r="CI7" s="858"/>
      <c r="CJ7" s="858"/>
      <c r="CK7" s="858"/>
      <c r="CL7" s="859"/>
      <c r="CM7" s="857">
        <v>8</v>
      </c>
      <c r="CN7" s="858"/>
      <c r="CO7" s="858"/>
      <c r="CP7" s="858"/>
      <c r="CQ7" s="859"/>
      <c r="CR7" s="857">
        <v>35</v>
      </c>
      <c r="CS7" s="858"/>
      <c r="CT7" s="858"/>
      <c r="CU7" s="858"/>
      <c r="CV7" s="859"/>
      <c r="CW7" s="857">
        <v>7</v>
      </c>
      <c r="CX7" s="858"/>
      <c r="CY7" s="858"/>
      <c r="CZ7" s="858"/>
      <c r="DA7" s="859"/>
      <c r="DB7" s="857" t="s">
        <v>581</v>
      </c>
      <c r="DC7" s="858"/>
      <c r="DD7" s="858"/>
      <c r="DE7" s="858"/>
      <c r="DF7" s="859"/>
      <c r="DG7" s="857" t="s">
        <v>581</v>
      </c>
      <c r="DH7" s="858"/>
      <c r="DI7" s="858"/>
      <c r="DJ7" s="858"/>
      <c r="DK7" s="859"/>
      <c r="DL7" s="857" t="s">
        <v>581</v>
      </c>
      <c r="DM7" s="858"/>
      <c r="DN7" s="858"/>
      <c r="DO7" s="858"/>
      <c r="DP7" s="859"/>
      <c r="DQ7" s="857" t="s">
        <v>583</v>
      </c>
      <c r="DR7" s="858"/>
      <c r="DS7" s="858"/>
      <c r="DT7" s="858"/>
      <c r="DU7" s="859"/>
      <c r="DV7" s="838"/>
      <c r="DW7" s="839"/>
      <c r="DX7" s="839"/>
      <c r="DY7" s="839"/>
      <c r="DZ7" s="840"/>
      <c r="EA7" s="256"/>
    </row>
    <row r="8" spans="1:131" s="257" customFormat="1" ht="26.25" customHeight="1" x14ac:dyDescent="0.15">
      <c r="A8" s="263">
        <v>2</v>
      </c>
      <c r="B8" s="841" t="s">
        <v>392</v>
      </c>
      <c r="C8" s="842"/>
      <c r="D8" s="842"/>
      <c r="E8" s="842"/>
      <c r="F8" s="842"/>
      <c r="G8" s="842"/>
      <c r="H8" s="842"/>
      <c r="I8" s="842"/>
      <c r="J8" s="842"/>
      <c r="K8" s="842"/>
      <c r="L8" s="842"/>
      <c r="M8" s="842"/>
      <c r="N8" s="842"/>
      <c r="O8" s="842"/>
      <c r="P8" s="843"/>
      <c r="Q8" s="844">
        <v>1</v>
      </c>
      <c r="R8" s="845"/>
      <c r="S8" s="845"/>
      <c r="T8" s="845"/>
      <c r="U8" s="845"/>
      <c r="V8" s="845">
        <v>1</v>
      </c>
      <c r="W8" s="845"/>
      <c r="X8" s="845"/>
      <c r="Y8" s="845"/>
      <c r="Z8" s="845"/>
      <c r="AA8" s="845">
        <v>0</v>
      </c>
      <c r="AB8" s="845"/>
      <c r="AC8" s="845"/>
      <c r="AD8" s="845"/>
      <c r="AE8" s="846"/>
      <c r="AF8" s="847">
        <v>0</v>
      </c>
      <c r="AG8" s="848"/>
      <c r="AH8" s="848"/>
      <c r="AI8" s="848"/>
      <c r="AJ8" s="849"/>
      <c r="AK8" s="850">
        <v>1</v>
      </c>
      <c r="AL8" s="851"/>
      <c r="AM8" s="851"/>
      <c r="AN8" s="851"/>
      <c r="AO8" s="851"/>
      <c r="AP8" s="851" t="s">
        <v>611</v>
      </c>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t="s">
        <v>596</v>
      </c>
      <c r="BS8" s="854" t="s">
        <v>595</v>
      </c>
      <c r="BT8" s="855"/>
      <c r="BU8" s="855"/>
      <c r="BV8" s="855"/>
      <c r="BW8" s="855"/>
      <c r="BX8" s="855"/>
      <c r="BY8" s="855"/>
      <c r="BZ8" s="855"/>
      <c r="CA8" s="855"/>
      <c r="CB8" s="855"/>
      <c r="CC8" s="855"/>
      <c r="CD8" s="855"/>
      <c r="CE8" s="855"/>
      <c r="CF8" s="855"/>
      <c r="CG8" s="856"/>
      <c r="CH8" s="867">
        <v>-72</v>
      </c>
      <c r="CI8" s="868"/>
      <c r="CJ8" s="868"/>
      <c r="CK8" s="868"/>
      <c r="CL8" s="869"/>
      <c r="CM8" s="867">
        <v>-208</v>
      </c>
      <c r="CN8" s="868"/>
      <c r="CO8" s="868"/>
      <c r="CP8" s="868"/>
      <c r="CQ8" s="869"/>
      <c r="CR8" s="867">
        <v>30</v>
      </c>
      <c r="CS8" s="868"/>
      <c r="CT8" s="868"/>
      <c r="CU8" s="868"/>
      <c r="CV8" s="869"/>
      <c r="CW8" s="867" t="s">
        <v>599</v>
      </c>
      <c r="CX8" s="868"/>
      <c r="CY8" s="868"/>
      <c r="CZ8" s="868"/>
      <c r="DA8" s="869"/>
      <c r="DB8" s="867">
        <v>40</v>
      </c>
      <c r="DC8" s="868"/>
      <c r="DD8" s="868"/>
      <c r="DE8" s="868"/>
      <c r="DF8" s="869"/>
      <c r="DG8" s="867" t="s">
        <v>599</v>
      </c>
      <c r="DH8" s="868"/>
      <c r="DI8" s="868"/>
      <c r="DJ8" s="868"/>
      <c r="DK8" s="869"/>
      <c r="DL8" s="867">
        <v>20</v>
      </c>
      <c r="DM8" s="868"/>
      <c r="DN8" s="868"/>
      <c r="DO8" s="868"/>
      <c r="DP8" s="869"/>
      <c r="DQ8" s="867">
        <v>20</v>
      </c>
      <c r="DR8" s="868"/>
      <c r="DS8" s="868"/>
      <c r="DT8" s="868"/>
      <c r="DU8" s="869"/>
      <c r="DV8" s="870"/>
      <c r="DW8" s="871"/>
      <c r="DX8" s="871"/>
      <c r="DY8" s="871"/>
      <c r="DZ8" s="872"/>
      <c r="EA8" s="256"/>
    </row>
    <row r="9" spans="1:131" s="257" customFormat="1" ht="26.25" customHeight="1" x14ac:dyDescent="0.15">
      <c r="A9" s="263">
        <v>3</v>
      </c>
      <c r="B9" s="841"/>
      <c r="C9" s="842"/>
      <c r="D9" s="842"/>
      <c r="E9" s="842"/>
      <c r="F9" s="842"/>
      <c r="G9" s="842"/>
      <c r="H9" s="842"/>
      <c r="I9" s="842"/>
      <c r="J9" s="842"/>
      <c r="K9" s="842"/>
      <c r="L9" s="842"/>
      <c r="M9" s="842"/>
      <c r="N9" s="842"/>
      <c r="O9" s="842"/>
      <c r="P9" s="843"/>
      <c r="Q9" s="844"/>
      <c r="R9" s="845"/>
      <c r="S9" s="845"/>
      <c r="T9" s="845"/>
      <c r="U9" s="845"/>
      <c r="V9" s="845"/>
      <c r="W9" s="845"/>
      <c r="X9" s="845"/>
      <c r="Y9" s="845"/>
      <c r="Z9" s="845"/>
      <c r="AA9" s="845"/>
      <c r="AB9" s="845"/>
      <c r="AC9" s="845"/>
      <c r="AD9" s="845"/>
      <c r="AE9" s="846"/>
      <c r="AF9" s="847"/>
      <c r="AG9" s="848"/>
      <c r="AH9" s="848"/>
      <c r="AI9" s="848"/>
      <c r="AJ9" s="849"/>
      <c r="AK9" s="850"/>
      <c r="AL9" s="851"/>
      <c r="AM9" s="851"/>
      <c r="AN9" s="851"/>
      <c r="AO9" s="851"/>
      <c r="AP9" s="851"/>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t="s">
        <v>597</v>
      </c>
      <c r="BT9" s="855"/>
      <c r="BU9" s="855"/>
      <c r="BV9" s="855"/>
      <c r="BW9" s="855"/>
      <c r="BX9" s="855"/>
      <c r="BY9" s="855"/>
      <c r="BZ9" s="855"/>
      <c r="CA9" s="855"/>
      <c r="CB9" s="855"/>
      <c r="CC9" s="855"/>
      <c r="CD9" s="855"/>
      <c r="CE9" s="855"/>
      <c r="CF9" s="855"/>
      <c r="CG9" s="856"/>
      <c r="CH9" s="867">
        <v>0</v>
      </c>
      <c r="CI9" s="868"/>
      <c r="CJ9" s="868"/>
      <c r="CK9" s="868"/>
      <c r="CL9" s="869"/>
      <c r="CM9" s="867">
        <v>29</v>
      </c>
      <c r="CN9" s="868"/>
      <c r="CO9" s="868"/>
      <c r="CP9" s="868"/>
      <c r="CQ9" s="869"/>
      <c r="CR9" s="867">
        <v>20</v>
      </c>
      <c r="CS9" s="868"/>
      <c r="CT9" s="868"/>
      <c r="CU9" s="868"/>
      <c r="CV9" s="869"/>
      <c r="CW9" s="867" t="s">
        <v>599</v>
      </c>
      <c r="CX9" s="868"/>
      <c r="CY9" s="868"/>
      <c r="CZ9" s="868"/>
      <c r="DA9" s="869"/>
      <c r="DB9" s="867" t="s">
        <v>599</v>
      </c>
      <c r="DC9" s="868"/>
      <c r="DD9" s="868"/>
      <c r="DE9" s="868"/>
      <c r="DF9" s="869"/>
      <c r="DG9" s="867" t="s">
        <v>599</v>
      </c>
      <c r="DH9" s="868"/>
      <c r="DI9" s="868"/>
      <c r="DJ9" s="868"/>
      <c r="DK9" s="869"/>
      <c r="DL9" s="867" t="s">
        <v>600</v>
      </c>
      <c r="DM9" s="868"/>
      <c r="DN9" s="868"/>
      <c r="DO9" s="868"/>
      <c r="DP9" s="869"/>
      <c r="DQ9" s="867" t="s">
        <v>599</v>
      </c>
      <c r="DR9" s="868"/>
      <c r="DS9" s="868"/>
      <c r="DT9" s="868"/>
      <c r="DU9" s="869"/>
      <c r="DV9" s="870"/>
      <c r="DW9" s="871"/>
      <c r="DX9" s="871"/>
      <c r="DY9" s="871"/>
      <c r="DZ9" s="872"/>
      <c r="EA9" s="256"/>
    </row>
    <row r="10" spans="1:131" s="257" customFormat="1" ht="26.25" customHeight="1" x14ac:dyDescent="0.15">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t="s">
        <v>598</v>
      </c>
      <c r="BT10" s="855"/>
      <c r="BU10" s="855"/>
      <c r="BV10" s="855"/>
      <c r="BW10" s="855"/>
      <c r="BX10" s="855"/>
      <c r="BY10" s="855"/>
      <c r="BZ10" s="855"/>
      <c r="CA10" s="855"/>
      <c r="CB10" s="855"/>
      <c r="CC10" s="855"/>
      <c r="CD10" s="855"/>
      <c r="CE10" s="855"/>
      <c r="CF10" s="855"/>
      <c r="CG10" s="856"/>
      <c r="CH10" s="867">
        <v>-1</v>
      </c>
      <c r="CI10" s="868"/>
      <c r="CJ10" s="868"/>
      <c r="CK10" s="868"/>
      <c r="CL10" s="869"/>
      <c r="CM10" s="867">
        <v>0</v>
      </c>
      <c r="CN10" s="868"/>
      <c r="CO10" s="868"/>
      <c r="CP10" s="868"/>
      <c r="CQ10" s="869"/>
      <c r="CR10" s="867">
        <v>1</v>
      </c>
      <c r="CS10" s="868"/>
      <c r="CT10" s="868"/>
      <c r="CU10" s="868"/>
      <c r="CV10" s="869"/>
      <c r="CW10" s="867" t="s">
        <v>607</v>
      </c>
      <c r="CX10" s="868"/>
      <c r="CY10" s="868"/>
      <c r="CZ10" s="868"/>
      <c r="DA10" s="869"/>
      <c r="DB10" s="867" t="s">
        <v>607</v>
      </c>
      <c r="DC10" s="868"/>
      <c r="DD10" s="868"/>
      <c r="DE10" s="868"/>
      <c r="DF10" s="869"/>
      <c r="DG10" s="867" t="s">
        <v>607</v>
      </c>
      <c r="DH10" s="868"/>
      <c r="DI10" s="868"/>
      <c r="DJ10" s="868"/>
      <c r="DK10" s="869"/>
      <c r="DL10" s="867" t="s">
        <v>607</v>
      </c>
      <c r="DM10" s="868"/>
      <c r="DN10" s="868"/>
      <c r="DO10" s="868"/>
      <c r="DP10" s="869"/>
      <c r="DQ10" s="867" t="s">
        <v>607</v>
      </c>
      <c r="DR10" s="868"/>
      <c r="DS10" s="868"/>
      <c r="DT10" s="868"/>
      <c r="DU10" s="869"/>
      <c r="DV10" s="870"/>
      <c r="DW10" s="871"/>
      <c r="DX10" s="871"/>
      <c r="DY10" s="871"/>
      <c r="DZ10" s="872"/>
      <c r="EA10" s="256"/>
    </row>
    <row r="11" spans="1:131" s="257" customFormat="1" ht="26.25" customHeight="1" x14ac:dyDescent="0.15">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x14ac:dyDescent="0.15">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x14ac:dyDescent="0.15">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x14ac:dyDescent="0.15">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15">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15">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15">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15">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15">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15">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15">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393</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
      <c r="A23" s="266" t="s">
        <v>394</v>
      </c>
      <c r="B23" s="876" t="s">
        <v>395</v>
      </c>
      <c r="C23" s="877"/>
      <c r="D23" s="877"/>
      <c r="E23" s="877"/>
      <c r="F23" s="877"/>
      <c r="G23" s="877"/>
      <c r="H23" s="877"/>
      <c r="I23" s="877"/>
      <c r="J23" s="877"/>
      <c r="K23" s="877"/>
      <c r="L23" s="877"/>
      <c r="M23" s="877"/>
      <c r="N23" s="877"/>
      <c r="O23" s="877"/>
      <c r="P23" s="878"/>
      <c r="Q23" s="879">
        <v>10252</v>
      </c>
      <c r="R23" s="880"/>
      <c r="S23" s="880"/>
      <c r="T23" s="880"/>
      <c r="U23" s="880"/>
      <c r="V23" s="880">
        <v>9845</v>
      </c>
      <c r="W23" s="880"/>
      <c r="X23" s="880"/>
      <c r="Y23" s="880"/>
      <c r="Z23" s="880"/>
      <c r="AA23" s="880">
        <v>407</v>
      </c>
      <c r="AB23" s="880"/>
      <c r="AC23" s="880"/>
      <c r="AD23" s="880"/>
      <c r="AE23" s="881"/>
      <c r="AF23" s="882">
        <v>387</v>
      </c>
      <c r="AG23" s="880"/>
      <c r="AH23" s="880"/>
      <c r="AI23" s="880"/>
      <c r="AJ23" s="883"/>
      <c r="AK23" s="884"/>
      <c r="AL23" s="885"/>
      <c r="AM23" s="885"/>
      <c r="AN23" s="885"/>
      <c r="AO23" s="885"/>
      <c r="AP23" s="880">
        <v>5761</v>
      </c>
      <c r="AQ23" s="880"/>
      <c r="AR23" s="880"/>
      <c r="AS23" s="880"/>
      <c r="AT23" s="880"/>
      <c r="AU23" s="886"/>
      <c r="AV23" s="886"/>
      <c r="AW23" s="886"/>
      <c r="AX23" s="886"/>
      <c r="AY23" s="887"/>
      <c r="AZ23" s="895" t="s">
        <v>128</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15">
      <c r="A24" s="894" t="s">
        <v>396</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
      <c r="A25" s="835" t="s">
        <v>397</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15">
      <c r="A26" s="826" t="s">
        <v>374</v>
      </c>
      <c r="B26" s="827"/>
      <c r="C26" s="827"/>
      <c r="D26" s="827"/>
      <c r="E26" s="827"/>
      <c r="F26" s="827"/>
      <c r="G26" s="827"/>
      <c r="H26" s="827"/>
      <c r="I26" s="827"/>
      <c r="J26" s="827"/>
      <c r="K26" s="827"/>
      <c r="L26" s="827"/>
      <c r="M26" s="827"/>
      <c r="N26" s="827"/>
      <c r="O26" s="827"/>
      <c r="P26" s="828"/>
      <c r="Q26" s="803" t="s">
        <v>398</v>
      </c>
      <c r="R26" s="804"/>
      <c r="S26" s="804"/>
      <c r="T26" s="804"/>
      <c r="U26" s="805"/>
      <c r="V26" s="803" t="s">
        <v>399</v>
      </c>
      <c r="W26" s="804"/>
      <c r="X26" s="804"/>
      <c r="Y26" s="804"/>
      <c r="Z26" s="805"/>
      <c r="AA26" s="803" t="s">
        <v>400</v>
      </c>
      <c r="AB26" s="804"/>
      <c r="AC26" s="804"/>
      <c r="AD26" s="804"/>
      <c r="AE26" s="804"/>
      <c r="AF26" s="898" t="s">
        <v>401</v>
      </c>
      <c r="AG26" s="899"/>
      <c r="AH26" s="899"/>
      <c r="AI26" s="899"/>
      <c r="AJ26" s="900"/>
      <c r="AK26" s="804" t="s">
        <v>402</v>
      </c>
      <c r="AL26" s="804"/>
      <c r="AM26" s="804"/>
      <c r="AN26" s="804"/>
      <c r="AO26" s="805"/>
      <c r="AP26" s="803" t="s">
        <v>403</v>
      </c>
      <c r="AQ26" s="804"/>
      <c r="AR26" s="804"/>
      <c r="AS26" s="804"/>
      <c r="AT26" s="805"/>
      <c r="AU26" s="803" t="s">
        <v>404</v>
      </c>
      <c r="AV26" s="804"/>
      <c r="AW26" s="804"/>
      <c r="AX26" s="804"/>
      <c r="AY26" s="805"/>
      <c r="AZ26" s="803" t="s">
        <v>405</v>
      </c>
      <c r="BA26" s="804"/>
      <c r="BB26" s="804"/>
      <c r="BC26" s="804"/>
      <c r="BD26" s="805"/>
      <c r="BE26" s="803" t="s">
        <v>381</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15">
      <c r="A28" s="268">
        <v>1</v>
      </c>
      <c r="B28" s="817" t="s">
        <v>406</v>
      </c>
      <c r="C28" s="818"/>
      <c r="D28" s="818"/>
      <c r="E28" s="818"/>
      <c r="F28" s="818"/>
      <c r="G28" s="818"/>
      <c r="H28" s="818"/>
      <c r="I28" s="818"/>
      <c r="J28" s="818"/>
      <c r="K28" s="818"/>
      <c r="L28" s="818"/>
      <c r="M28" s="818"/>
      <c r="N28" s="818"/>
      <c r="O28" s="818"/>
      <c r="P28" s="819"/>
      <c r="Q28" s="908">
        <v>1338</v>
      </c>
      <c r="R28" s="909"/>
      <c r="S28" s="909"/>
      <c r="T28" s="909"/>
      <c r="U28" s="909"/>
      <c r="V28" s="909">
        <v>1296</v>
      </c>
      <c r="W28" s="909"/>
      <c r="X28" s="909"/>
      <c r="Y28" s="909"/>
      <c r="Z28" s="909"/>
      <c r="AA28" s="909">
        <v>42</v>
      </c>
      <c r="AB28" s="909"/>
      <c r="AC28" s="909"/>
      <c r="AD28" s="909"/>
      <c r="AE28" s="910"/>
      <c r="AF28" s="911">
        <v>42</v>
      </c>
      <c r="AG28" s="909"/>
      <c r="AH28" s="909"/>
      <c r="AI28" s="909"/>
      <c r="AJ28" s="912"/>
      <c r="AK28" s="913">
        <v>118</v>
      </c>
      <c r="AL28" s="904"/>
      <c r="AM28" s="904"/>
      <c r="AN28" s="904"/>
      <c r="AO28" s="904"/>
      <c r="AP28" s="904" t="s">
        <v>581</v>
      </c>
      <c r="AQ28" s="904"/>
      <c r="AR28" s="904"/>
      <c r="AS28" s="904"/>
      <c r="AT28" s="904"/>
      <c r="AU28" s="904" t="s">
        <v>583</v>
      </c>
      <c r="AV28" s="904"/>
      <c r="AW28" s="904"/>
      <c r="AX28" s="904"/>
      <c r="AY28" s="904"/>
      <c r="AZ28" s="905" t="s">
        <v>581</v>
      </c>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15">
      <c r="A29" s="268">
        <v>2</v>
      </c>
      <c r="B29" s="841" t="s">
        <v>407</v>
      </c>
      <c r="C29" s="842"/>
      <c r="D29" s="842"/>
      <c r="E29" s="842"/>
      <c r="F29" s="842"/>
      <c r="G29" s="842"/>
      <c r="H29" s="842"/>
      <c r="I29" s="842"/>
      <c r="J29" s="842"/>
      <c r="K29" s="842"/>
      <c r="L29" s="842"/>
      <c r="M29" s="842"/>
      <c r="N29" s="842"/>
      <c r="O29" s="842"/>
      <c r="P29" s="843"/>
      <c r="Q29" s="844">
        <v>1486</v>
      </c>
      <c r="R29" s="845"/>
      <c r="S29" s="845"/>
      <c r="T29" s="845"/>
      <c r="U29" s="845"/>
      <c r="V29" s="845">
        <v>1433</v>
      </c>
      <c r="W29" s="845"/>
      <c r="X29" s="845"/>
      <c r="Y29" s="845"/>
      <c r="Z29" s="845"/>
      <c r="AA29" s="845">
        <v>53</v>
      </c>
      <c r="AB29" s="845"/>
      <c r="AC29" s="845"/>
      <c r="AD29" s="845"/>
      <c r="AE29" s="846"/>
      <c r="AF29" s="847">
        <v>53</v>
      </c>
      <c r="AG29" s="848"/>
      <c r="AH29" s="848"/>
      <c r="AI29" s="848"/>
      <c r="AJ29" s="849"/>
      <c r="AK29" s="916">
        <v>237</v>
      </c>
      <c r="AL29" s="917"/>
      <c r="AM29" s="917"/>
      <c r="AN29" s="917"/>
      <c r="AO29" s="917"/>
      <c r="AP29" s="917" t="s">
        <v>581</v>
      </c>
      <c r="AQ29" s="917"/>
      <c r="AR29" s="917"/>
      <c r="AS29" s="917"/>
      <c r="AT29" s="917"/>
      <c r="AU29" s="917" t="s">
        <v>581</v>
      </c>
      <c r="AV29" s="917"/>
      <c r="AW29" s="917"/>
      <c r="AX29" s="917"/>
      <c r="AY29" s="917"/>
      <c r="AZ29" s="918" t="s">
        <v>581</v>
      </c>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15">
      <c r="A30" s="268">
        <v>3</v>
      </c>
      <c r="B30" s="841" t="s">
        <v>408</v>
      </c>
      <c r="C30" s="842"/>
      <c r="D30" s="842"/>
      <c r="E30" s="842"/>
      <c r="F30" s="842"/>
      <c r="G30" s="842"/>
      <c r="H30" s="842"/>
      <c r="I30" s="842"/>
      <c r="J30" s="842"/>
      <c r="K30" s="842"/>
      <c r="L30" s="842"/>
      <c r="M30" s="842"/>
      <c r="N30" s="842"/>
      <c r="O30" s="842"/>
      <c r="P30" s="843"/>
      <c r="Q30" s="844">
        <v>150</v>
      </c>
      <c r="R30" s="845"/>
      <c r="S30" s="845"/>
      <c r="T30" s="845"/>
      <c r="U30" s="845"/>
      <c r="V30" s="845">
        <v>150</v>
      </c>
      <c r="W30" s="845"/>
      <c r="X30" s="845"/>
      <c r="Y30" s="845"/>
      <c r="Z30" s="845"/>
      <c r="AA30" s="845">
        <v>0</v>
      </c>
      <c r="AB30" s="845"/>
      <c r="AC30" s="845"/>
      <c r="AD30" s="845"/>
      <c r="AE30" s="846"/>
      <c r="AF30" s="847">
        <v>1</v>
      </c>
      <c r="AG30" s="848"/>
      <c r="AH30" s="848"/>
      <c r="AI30" s="848"/>
      <c r="AJ30" s="849"/>
      <c r="AK30" s="916">
        <v>40</v>
      </c>
      <c r="AL30" s="917"/>
      <c r="AM30" s="917"/>
      <c r="AN30" s="917"/>
      <c r="AO30" s="917"/>
      <c r="AP30" s="917" t="s">
        <v>582</v>
      </c>
      <c r="AQ30" s="917"/>
      <c r="AR30" s="917"/>
      <c r="AS30" s="917"/>
      <c r="AT30" s="917"/>
      <c r="AU30" s="917" t="s">
        <v>583</v>
      </c>
      <c r="AV30" s="917"/>
      <c r="AW30" s="917"/>
      <c r="AX30" s="917"/>
      <c r="AY30" s="917"/>
      <c r="AZ30" s="918" t="s">
        <v>581</v>
      </c>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15">
      <c r="A31" s="268">
        <v>4</v>
      </c>
      <c r="B31" s="841" t="s">
        <v>409</v>
      </c>
      <c r="C31" s="842"/>
      <c r="D31" s="842"/>
      <c r="E31" s="842"/>
      <c r="F31" s="842"/>
      <c r="G31" s="842"/>
      <c r="H31" s="842"/>
      <c r="I31" s="842"/>
      <c r="J31" s="842"/>
      <c r="K31" s="842"/>
      <c r="L31" s="842"/>
      <c r="M31" s="842"/>
      <c r="N31" s="842"/>
      <c r="O31" s="842"/>
      <c r="P31" s="843"/>
      <c r="Q31" s="844">
        <v>357</v>
      </c>
      <c r="R31" s="845"/>
      <c r="S31" s="845"/>
      <c r="T31" s="845"/>
      <c r="U31" s="845"/>
      <c r="V31" s="845">
        <v>318</v>
      </c>
      <c r="W31" s="845"/>
      <c r="X31" s="845"/>
      <c r="Y31" s="845"/>
      <c r="Z31" s="845"/>
      <c r="AA31" s="845">
        <v>39</v>
      </c>
      <c r="AB31" s="845"/>
      <c r="AC31" s="845"/>
      <c r="AD31" s="845"/>
      <c r="AE31" s="846"/>
      <c r="AF31" s="847">
        <v>312</v>
      </c>
      <c r="AG31" s="848"/>
      <c r="AH31" s="848"/>
      <c r="AI31" s="848"/>
      <c r="AJ31" s="849"/>
      <c r="AK31" s="916">
        <v>47</v>
      </c>
      <c r="AL31" s="917"/>
      <c r="AM31" s="917"/>
      <c r="AN31" s="917"/>
      <c r="AO31" s="917"/>
      <c r="AP31" s="917">
        <v>1968</v>
      </c>
      <c r="AQ31" s="917"/>
      <c r="AR31" s="917"/>
      <c r="AS31" s="917"/>
      <c r="AT31" s="917"/>
      <c r="AU31" s="917">
        <v>285</v>
      </c>
      <c r="AV31" s="917"/>
      <c r="AW31" s="917"/>
      <c r="AX31" s="917"/>
      <c r="AY31" s="917"/>
      <c r="AZ31" s="918" t="s">
        <v>581</v>
      </c>
      <c r="BA31" s="918"/>
      <c r="BB31" s="918"/>
      <c r="BC31" s="918"/>
      <c r="BD31" s="918"/>
      <c r="BE31" s="914" t="s">
        <v>410</v>
      </c>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15">
      <c r="A32" s="268">
        <v>5</v>
      </c>
      <c r="B32" s="841" t="s">
        <v>411</v>
      </c>
      <c r="C32" s="842"/>
      <c r="D32" s="842"/>
      <c r="E32" s="842"/>
      <c r="F32" s="842"/>
      <c r="G32" s="842"/>
      <c r="H32" s="842"/>
      <c r="I32" s="842"/>
      <c r="J32" s="842"/>
      <c r="K32" s="842"/>
      <c r="L32" s="842"/>
      <c r="M32" s="842"/>
      <c r="N32" s="842"/>
      <c r="O32" s="842"/>
      <c r="P32" s="843"/>
      <c r="Q32" s="844">
        <v>36</v>
      </c>
      <c r="R32" s="845"/>
      <c r="S32" s="845"/>
      <c r="T32" s="845"/>
      <c r="U32" s="845"/>
      <c r="V32" s="845">
        <v>36</v>
      </c>
      <c r="W32" s="845"/>
      <c r="X32" s="845"/>
      <c r="Y32" s="845"/>
      <c r="Z32" s="845"/>
      <c r="AA32" s="845">
        <v>0</v>
      </c>
      <c r="AB32" s="845"/>
      <c r="AC32" s="845"/>
      <c r="AD32" s="845"/>
      <c r="AE32" s="846"/>
      <c r="AF32" s="847">
        <v>0</v>
      </c>
      <c r="AG32" s="848"/>
      <c r="AH32" s="848"/>
      <c r="AI32" s="848"/>
      <c r="AJ32" s="849"/>
      <c r="AK32" s="916">
        <v>21</v>
      </c>
      <c r="AL32" s="917"/>
      <c r="AM32" s="917"/>
      <c r="AN32" s="917"/>
      <c r="AO32" s="917"/>
      <c r="AP32" s="917">
        <v>151</v>
      </c>
      <c r="AQ32" s="917"/>
      <c r="AR32" s="917"/>
      <c r="AS32" s="917"/>
      <c r="AT32" s="917"/>
      <c r="AU32" s="917">
        <v>134</v>
      </c>
      <c r="AV32" s="917"/>
      <c r="AW32" s="917"/>
      <c r="AX32" s="917"/>
      <c r="AY32" s="917"/>
      <c r="AZ32" s="918" t="s">
        <v>581</v>
      </c>
      <c r="BA32" s="918"/>
      <c r="BB32" s="918"/>
      <c r="BC32" s="918"/>
      <c r="BD32" s="918"/>
      <c r="BE32" s="914" t="s">
        <v>412</v>
      </c>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15">
      <c r="A33" s="268">
        <v>6</v>
      </c>
      <c r="B33" s="841" t="s">
        <v>413</v>
      </c>
      <c r="C33" s="842"/>
      <c r="D33" s="842"/>
      <c r="E33" s="842"/>
      <c r="F33" s="842"/>
      <c r="G33" s="842"/>
      <c r="H33" s="842"/>
      <c r="I33" s="842"/>
      <c r="J33" s="842"/>
      <c r="K33" s="842"/>
      <c r="L33" s="842"/>
      <c r="M33" s="842"/>
      <c r="N33" s="842"/>
      <c r="O33" s="842"/>
      <c r="P33" s="843"/>
      <c r="Q33" s="844">
        <v>336</v>
      </c>
      <c r="R33" s="845"/>
      <c r="S33" s="845"/>
      <c r="T33" s="845"/>
      <c r="U33" s="845"/>
      <c r="V33" s="845">
        <v>336</v>
      </c>
      <c r="W33" s="845"/>
      <c r="X33" s="845"/>
      <c r="Y33" s="845"/>
      <c r="Z33" s="845"/>
      <c r="AA33" s="845">
        <v>1</v>
      </c>
      <c r="AB33" s="845"/>
      <c r="AC33" s="845"/>
      <c r="AD33" s="845"/>
      <c r="AE33" s="846"/>
      <c r="AF33" s="847">
        <v>1</v>
      </c>
      <c r="AG33" s="848"/>
      <c r="AH33" s="848"/>
      <c r="AI33" s="848"/>
      <c r="AJ33" s="849"/>
      <c r="AK33" s="916">
        <v>140</v>
      </c>
      <c r="AL33" s="917"/>
      <c r="AM33" s="917"/>
      <c r="AN33" s="917"/>
      <c r="AO33" s="917"/>
      <c r="AP33" s="917">
        <v>1566</v>
      </c>
      <c r="AQ33" s="917"/>
      <c r="AR33" s="917"/>
      <c r="AS33" s="917"/>
      <c r="AT33" s="917"/>
      <c r="AU33" s="917">
        <v>1079</v>
      </c>
      <c r="AV33" s="917"/>
      <c r="AW33" s="917"/>
      <c r="AX33" s="917"/>
      <c r="AY33" s="917"/>
      <c r="AZ33" s="918" t="s">
        <v>581</v>
      </c>
      <c r="BA33" s="918"/>
      <c r="BB33" s="918"/>
      <c r="BC33" s="918"/>
      <c r="BD33" s="918"/>
      <c r="BE33" s="914" t="s">
        <v>414</v>
      </c>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15">
      <c r="A34" s="268">
        <v>7</v>
      </c>
      <c r="B34" s="841" t="s">
        <v>415</v>
      </c>
      <c r="C34" s="842"/>
      <c r="D34" s="842"/>
      <c r="E34" s="842"/>
      <c r="F34" s="842"/>
      <c r="G34" s="842"/>
      <c r="H34" s="842"/>
      <c r="I34" s="842"/>
      <c r="J34" s="842"/>
      <c r="K34" s="842"/>
      <c r="L34" s="842"/>
      <c r="M34" s="842"/>
      <c r="N34" s="842"/>
      <c r="O34" s="842"/>
      <c r="P34" s="843"/>
      <c r="Q34" s="844">
        <v>84</v>
      </c>
      <c r="R34" s="845"/>
      <c r="S34" s="845"/>
      <c r="T34" s="845"/>
      <c r="U34" s="845"/>
      <c r="V34" s="845">
        <v>84</v>
      </c>
      <c r="W34" s="845"/>
      <c r="X34" s="845"/>
      <c r="Y34" s="845"/>
      <c r="Z34" s="845"/>
      <c r="AA34" s="845">
        <v>1</v>
      </c>
      <c r="AB34" s="845"/>
      <c r="AC34" s="845"/>
      <c r="AD34" s="845"/>
      <c r="AE34" s="846"/>
      <c r="AF34" s="847">
        <v>1</v>
      </c>
      <c r="AG34" s="848"/>
      <c r="AH34" s="848"/>
      <c r="AI34" s="848"/>
      <c r="AJ34" s="849"/>
      <c r="AK34" s="916">
        <v>43</v>
      </c>
      <c r="AL34" s="917"/>
      <c r="AM34" s="917"/>
      <c r="AN34" s="917"/>
      <c r="AO34" s="917"/>
      <c r="AP34" s="917">
        <v>362</v>
      </c>
      <c r="AQ34" s="917"/>
      <c r="AR34" s="917"/>
      <c r="AS34" s="917"/>
      <c r="AT34" s="917"/>
      <c r="AU34" s="917">
        <v>344</v>
      </c>
      <c r="AV34" s="917"/>
      <c r="AW34" s="917"/>
      <c r="AX34" s="917"/>
      <c r="AY34" s="917"/>
      <c r="AZ34" s="918" t="s">
        <v>583</v>
      </c>
      <c r="BA34" s="918"/>
      <c r="BB34" s="918"/>
      <c r="BC34" s="918"/>
      <c r="BD34" s="918"/>
      <c r="BE34" s="914" t="s">
        <v>416</v>
      </c>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15">
      <c r="A35" s="268">
        <v>8</v>
      </c>
      <c r="B35" s="841"/>
      <c r="C35" s="842"/>
      <c r="D35" s="842"/>
      <c r="E35" s="842"/>
      <c r="F35" s="842"/>
      <c r="G35" s="842"/>
      <c r="H35" s="842"/>
      <c r="I35" s="842"/>
      <c r="J35" s="842"/>
      <c r="K35" s="842"/>
      <c r="L35" s="842"/>
      <c r="M35" s="842"/>
      <c r="N35" s="842"/>
      <c r="O35" s="842"/>
      <c r="P35" s="843"/>
      <c r="Q35" s="844"/>
      <c r="R35" s="845"/>
      <c r="S35" s="845"/>
      <c r="T35" s="845"/>
      <c r="U35" s="845"/>
      <c r="V35" s="845"/>
      <c r="W35" s="845"/>
      <c r="X35" s="845"/>
      <c r="Y35" s="845"/>
      <c r="Z35" s="845"/>
      <c r="AA35" s="845"/>
      <c r="AB35" s="845"/>
      <c r="AC35" s="845"/>
      <c r="AD35" s="845"/>
      <c r="AE35" s="846"/>
      <c r="AF35" s="847"/>
      <c r="AG35" s="848"/>
      <c r="AH35" s="848"/>
      <c r="AI35" s="848"/>
      <c r="AJ35" s="849"/>
      <c r="AK35" s="916"/>
      <c r="AL35" s="917"/>
      <c r="AM35" s="917"/>
      <c r="AN35" s="917"/>
      <c r="AO35" s="917"/>
      <c r="AP35" s="917"/>
      <c r="AQ35" s="917"/>
      <c r="AR35" s="917"/>
      <c r="AS35" s="917"/>
      <c r="AT35" s="917"/>
      <c r="AU35" s="917"/>
      <c r="AV35" s="917"/>
      <c r="AW35" s="917"/>
      <c r="AX35" s="917"/>
      <c r="AY35" s="917"/>
      <c r="AZ35" s="918"/>
      <c r="BA35" s="918"/>
      <c r="BB35" s="918"/>
      <c r="BC35" s="918"/>
      <c r="BD35" s="918"/>
      <c r="BE35" s="914"/>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15">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15">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15">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15">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15">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15">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15">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15">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15">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15">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15">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15">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15">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15">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15">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15">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15">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15">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15">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15">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15">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15">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15">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15">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15">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15">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417</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
      <c r="A63" s="266" t="s">
        <v>394</v>
      </c>
      <c r="B63" s="876" t="s">
        <v>418</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410</v>
      </c>
      <c r="AG63" s="928"/>
      <c r="AH63" s="928"/>
      <c r="AI63" s="928"/>
      <c r="AJ63" s="929"/>
      <c r="AK63" s="930"/>
      <c r="AL63" s="925"/>
      <c r="AM63" s="925"/>
      <c r="AN63" s="925"/>
      <c r="AO63" s="925"/>
      <c r="AP63" s="928">
        <v>4047</v>
      </c>
      <c r="AQ63" s="928"/>
      <c r="AR63" s="928"/>
      <c r="AS63" s="928"/>
      <c r="AT63" s="928"/>
      <c r="AU63" s="928">
        <v>1842</v>
      </c>
      <c r="AV63" s="928"/>
      <c r="AW63" s="928"/>
      <c r="AX63" s="928"/>
      <c r="AY63" s="928"/>
      <c r="AZ63" s="932"/>
      <c r="BA63" s="932"/>
      <c r="BB63" s="932"/>
      <c r="BC63" s="932"/>
      <c r="BD63" s="932"/>
      <c r="BE63" s="933"/>
      <c r="BF63" s="933"/>
      <c r="BG63" s="933"/>
      <c r="BH63" s="933"/>
      <c r="BI63" s="934"/>
      <c r="BJ63" s="935" t="s">
        <v>128</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
      <c r="A65" s="254" t="s">
        <v>419</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15">
      <c r="A66" s="826" t="s">
        <v>420</v>
      </c>
      <c r="B66" s="827"/>
      <c r="C66" s="827"/>
      <c r="D66" s="827"/>
      <c r="E66" s="827"/>
      <c r="F66" s="827"/>
      <c r="G66" s="827"/>
      <c r="H66" s="827"/>
      <c r="I66" s="827"/>
      <c r="J66" s="827"/>
      <c r="K66" s="827"/>
      <c r="L66" s="827"/>
      <c r="M66" s="827"/>
      <c r="N66" s="827"/>
      <c r="O66" s="827"/>
      <c r="P66" s="828"/>
      <c r="Q66" s="803" t="s">
        <v>421</v>
      </c>
      <c r="R66" s="804"/>
      <c r="S66" s="804"/>
      <c r="T66" s="804"/>
      <c r="U66" s="805"/>
      <c r="V66" s="803" t="s">
        <v>422</v>
      </c>
      <c r="W66" s="804"/>
      <c r="X66" s="804"/>
      <c r="Y66" s="804"/>
      <c r="Z66" s="805"/>
      <c r="AA66" s="803" t="s">
        <v>400</v>
      </c>
      <c r="AB66" s="804"/>
      <c r="AC66" s="804"/>
      <c r="AD66" s="804"/>
      <c r="AE66" s="805"/>
      <c r="AF66" s="938" t="s">
        <v>401</v>
      </c>
      <c r="AG66" s="899"/>
      <c r="AH66" s="899"/>
      <c r="AI66" s="899"/>
      <c r="AJ66" s="939"/>
      <c r="AK66" s="803" t="s">
        <v>402</v>
      </c>
      <c r="AL66" s="827"/>
      <c r="AM66" s="827"/>
      <c r="AN66" s="827"/>
      <c r="AO66" s="828"/>
      <c r="AP66" s="803" t="s">
        <v>403</v>
      </c>
      <c r="AQ66" s="804"/>
      <c r="AR66" s="804"/>
      <c r="AS66" s="804"/>
      <c r="AT66" s="805"/>
      <c r="AU66" s="803" t="s">
        <v>423</v>
      </c>
      <c r="AV66" s="804"/>
      <c r="AW66" s="804"/>
      <c r="AX66" s="804"/>
      <c r="AY66" s="805"/>
      <c r="AZ66" s="803" t="s">
        <v>381</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x14ac:dyDescent="0.2">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x14ac:dyDescent="0.15">
      <c r="A68" s="260">
        <v>1</v>
      </c>
      <c r="B68" s="955" t="s">
        <v>584</v>
      </c>
      <c r="C68" s="956"/>
      <c r="D68" s="956"/>
      <c r="E68" s="956"/>
      <c r="F68" s="956"/>
      <c r="G68" s="956"/>
      <c r="H68" s="956"/>
      <c r="I68" s="956"/>
      <c r="J68" s="956"/>
      <c r="K68" s="956"/>
      <c r="L68" s="956"/>
      <c r="M68" s="956"/>
      <c r="N68" s="956"/>
      <c r="O68" s="956"/>
      <c r="P68" s="957"/>
      <c r="Q68" s="958">
        <v>1994</v>
      </c>
      <c r="R68" s="952"/>
      <c r="S68" s="952"/>
      <c r="T68" s="952"/>
      <c r="U68" s="952"/>
      <c r="V68" s="952">
        <v>1891</v>
      </c>
      <c r="W68" s="952"/>
      <c r="X68" s="952"/>
      <c r="Y68" s="952"/>
      <c r="Z68" s="952"/>
      <c r="AA68" s="952">
        <v>103</v>
      </c>
      <c r="AB68" s="952"/>
      <c r="AC68" s="952"/>
      <c r="AD68" s="952"/>
      <c r="AE68" s="952"/>
      <c r="AF68" s="952">
        <v>103</v>
      </c>
      <c r="AG68" s="952"/>
      <c r="AH68" s="952"/>
      <c r="AI68" s="952"/>
      <c r="AJ68" s="952"/>
      <c r="AK68" s="952" t="s">
        <v>610</v>
      </c>
      <c r="AL68" s="952"/>
      <c r="AM68" s="952"/>
      <c r="AN68" s="952"/>
      <c r="AO68" s="952"/>
      <c r="AP68" s="952">
        <v>586</v>
      </c>
      <c r="AQ68" s="952"/>
      <c r="AR68" s="952"/>
      <c r="AS68" s="952"/>
      <c r="AT68" s="952"/>
      <c r="AU68" s="952" t="s">
        <v>610</v>
      </c>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x14ac:dyDescent="0.15">
      <c r="A69" s="263">
        <v>2</v>
      </c>
      <c r="B69" s="959" t="s">
        <v>585</v>
      </c>
      <c r="C69" s="960"/>
      <c r="D69" s="960"/>
      <c r="E69" s="960"/>
      <c r="F69" s="960"/>
      <c r="G69" s="960"/>
      <c r="H69" s="960"/>
      <c r="I69" s="960"/>
      <c r="J69" s="960"/>
      <c r="K69" s="960"/>
      <c r="L69" s="960"/>
      <c r="M69" s="960"/>
      <c r="N69" s="960"/>
      <c r="O69" s="960"/>
      <c r="P69" s="961"/>
      <c r="Q69" s="962">
        <v>4667</v>
      </c>
      <c r="R69" s="917"/>
      <c r="S69" s="917"/>
      <c r="T69" s="917"/>
      <c r="U69" s="917"/>
      <c r="V69" s="917">
        <v>4460</v>
      </c>
      <c r="W69" s="917"/>
      <c r="X69" s="917"/>
      <c r="Y69" s="917"/>
      <c r="Z69" s="917"/>
      <c r="AA69" s="917">
        <v>207</v>
      </c>
      <c r="AB69" s="917"/>
      <c r="AC69" s="917"/>
      <c r="AD69" s="917"/>
      <c r="AE69" s="917"/>
      <c r="AF69" s="917">
        <v>200</v>
      </c>
      <c r="AG69" s="917"/>
      <c r="AH69" s="917"/>
      <c r="AI69" s="917"/>
      <c r="AJ69" s="917"/>
      <c r="AK69" s="917">
        <v>23</v>
      </c>
      <c r="AL69" s="917"/>
      <c r="AM69" s="917"/>
      <c r="AN69" s="917"/>
      <c r="AO69" s="917"/>
      <c r="AP69" s="917">
        <v>707</v>
      </c>
      <c r="AQ69" s="917"/>
      <c r="AR69" s="917"/>
      <c r="AS69" s="917"/>
      <c r="AT69" s="917"/>
      <c r="AU69" s="917">
        <v>69</v>
      </c>
      <c r="AV69" s="917"/>
      <c r="AW69" s="917"/>
      <c r="AX69" s="917"/>
      <c r="AY69" s="917"/>
      <c r="AZ69" s="963"/>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x14ac:dyDescent="0.15">
      <c r="A70" s="263">
        <v>3</v>
      </c>
      <c r="B70" s="959" t="s">
        <v>586</v>
      </c>
      <c r="C70" s="960"/>
      <c r="D70" s="960"/>
      <c r="E70" s="960"/>
      <c r="F70" s="960"/>
      <c r="G70" s="960"/>
      <c r="H70" s="960"/>
      <c r="I70" s="960"/>
      <c r="J70" s="960"/>
      <c r="K70" s="960"/>
      <c r="L70" s="960"/>
      <c r="M70" s="960"/>
      <c r="N70" s="960"/>
      <c r="O70" s="960"/>
      <c r="P70" s="961"/>
      <c r="Q70" s="962">
        <v>1095</v>
      </c>
      <c r="R70" s="917"/>
      <c r="S70" s="917"/>
      <c r="T70" s="917"/>
      <c r="U70" s="917"/>
      <c r="V70" s="917">
        <v>864</v>
      </c>
      <c r="W70" s="917"/>
      <c r="X70" s="917"/>
      <c r="Y70" s="917"/>
      <c r="Z70" s="917"/>
      <c r="AA70" s="917">
        <v>231</v>
      </c>
      <c r="AB70" s="917"/>
      <c r="AC70" s="917"/>
      <c r="AD70" s="917"/>
      <c r="AE70" s="917"/>
      <c r="AF70" s="917">
        <v>536</v>
      </c>
      <c r="AG70" s="917"/>
      <c r="AH70" s="917"/>
      <c r="AI70" s="917"/>
      <c r="AJ70" s="917"/>
      <c r="AK70" s="917" t="s">
        <v>606</v>
      </c>
      <c r="AL70" s="917"/>
      <c r="AM70" s="917"/>
      <c r="AN70" s="917"/>
      <c r="AO70" s="917"/>
      <c r="AP70" s="917">
        <v>2377</v>
      </c>
      <c r="AQ70" s="917"/>
      <c r="AR70" s="917"/>
      <c r="AS70" s="917"/>
      <c r="AT70" s="917"/>
      <c r="AU70" s="917" t="s">
        <v>606</v>
      </c>
      <c r="AV70" s="917"/>
      <c r="AW70" s="917"/>
      <c r="AX70" s="917"/>
      <c r="AY70" s="917"/>
      <c r="AZ70" s="963"/>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x14ac:dyDescent="0.15">
      <c r="A71" s="263">
        <v>4</v>
      </c>
      <c r="B71" s="959" t="s">
        <v>587</v>
      </c>
      <c r="C71" s="960"/>
      <c r="D71" s="960"/>
      <c r="E71" s="960"/>
      <c r="F71" s="960"/>
      <c r="G71" s="960"/>
      <c r="H71" s="960"/>
      <c r="I71" s="960"/>
      <c r="J71" s="960"/>
      <c r="K71" s="960"/>
      <c r="L71" s="960"/>
      <c r="M71" s="960"/>
      <c r="N71" s="960"/>
      <c r="O71" s="960"/>
      <c r="P71" s="961"/>
      <c r="Q71" s="962">
        <v>748</v>
      </c>
      <c r="R71" s="917"/>
      <c r="S71" s="917"/>
      <c r="T71" s="917"/>
      <c r="U71" s="917"/>
      <c r="V71" s="917">
        <v>694</v>
      </c>
      <c r="W71" s="917"/>
      <c r="X71" s="917"/>
      <c r="Y71" s="917"/>
      <c r="Z71" s="917"/>
      <c r="AA71" s="917">
        <v>54</v>
      </c>
      <c r="AB71" s="917"/>
      <c r="AC71" s="917"/>
      <c r="AD71" s="917"/>
      <c r="AE71" s="917"/>
      <c r="AF71" s="917">
        <v>54</v>
      </c>
      <c r="AG71" s="917"/>
      <c r="AH71" s="917"/>
      <c r="AI71" s="917"/>
      <c r="AJ71" s="917"/>
      <c r="AK71" s="917">
        <v>0</v>
      </c>
      <c r="AL71" s="917"/>
      <c r="AM71" s="917"/>
      <c r="AN71" s="917"/>
      <c r="AO71" s="917"/>
      <c r="AP71" s="917" t="s">
        <v>599</v>
      </c>
      <c r="AQ71" s="917"/>
      <c r="AR71" s="917"/>
      <c r="AS71" s="917"/>
      <c r="AT71" s="917"/>
      <c r="AU71" s="917" t="s">
        <v>599</v>
      </c>
      <c r="AV71" s="917"/>
      <c r="AW71" s="917"/>
      <c r="AX71" s="917"/>
      <c r="AY71" s="917"/>
      <c r="AZ71" s="963"/>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x14ac:dyDescent="0.15">
      <c r="A72" s="263">
        <v>5</v>
      </c>
      <c r="B72" s="959" t="s">
        <v>588</v>
      </c>
      <c r="C72" s="960"/>
      <c r="D72" s="960"/>
      <c r="E72" s="960"/>
      <c r="F72" s="960"/>
      <c r="G72" s="960"/>
      <c r="H72" s="960"/>
      <c r="I72" s="960"/>
      <c r="J72" s="960"/>
      <c r="K72" s="960"/>
      <c r="L72" s="960"/>
      <c r="M72" s="960"/>
      <c r="N72" s="960"/>
      <c r="O72" s="960"/>
      <c r="P72" s="961"/>
      <c r="Q72" s="962">
        <v>252648</v>
      </c>
      <c r="R72" s="917"/>
      <c r="S72" s="917"/>
      <c r="T72" s="917"/>
      <c r="U72" s="917"/>
      <c r="V72" s="917">
        <v>232839</v>
      </c>
      <c r="W72" s="917"/>
      <c r="X72" s="917"/>
      <c r="Y72" s="917"/>
      <c r="Z72" s="917"/>
      <c r="AA72" s="917">
        <v>19809</v>
      </c>
      <c r="AB72" s="917"/>
      <c r="AC72" s="917"/>
      <c r="AD72" s="917"/>
      <c r="AE72" s="917"/>
      <c r="AF72" s="917">
        <v>19809</v>
      </c>
      <c r="AG72" s="917"/>
      <c r="AH72" s="917"/>
      <c r="AI72" s="917"/>
      <c r="AJ72" s="917"/>
      <c r="AK72" s="917">
        <v>485</v>
      </c>
      <c r="AL72" s="917"/>
      <c r="AM72" s="917"/>
      <c r="AN72" s="917"/>
      <c r="AO72" s="917"/>
      <c r="AP72" s="917" t="s">
        <v>599</v>
      </c>
      <c r="AQ72" s="917"/>
      <c r="AR72" s="917"/>
      <c r="AS72" s="917"/>
      <c r="AT72" s="917"/>
      <c r="AU72" s="917" t="s">
        <v>599</v>
      </c>
      <c r="AV72" s="917"/>
      <c r="AW72" s="917"/>
      <c r="AX72" s="917"/>
      <c r="AY72" s="917"/>
      <c r="AZ72" s="963"/>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x14ac:dyDescent="0.15">
      <c r="A73" s="263">
        <v>6</v>
      </c>
      <c r="B73" s="959" t="s">
        <v>589</v>
      </c>
      <c r="C73" s="960"/>
      <c r="D73" s="960"/>
      <c r="E73" s="960"/>
      <c r="F73" s="960"/>
      <c r="G73" s="960"/>
      <c r="H73" s="960"/>
      <c r="I73" s="960"/>
      <c r="J73" s="960"/>
      <c r="K73" s="960"/>
      <c r="L73" s="960"/>
      <c r="M73" s="960"/>
      <c r="N73" s="960"/>
      <c r="O73" s="960"/>
      <c r="P73" s="961"/>
      <c r="Q73" s="962">
        <v>7549</v>
      </c>
      <c r="R73" s="917"/>
      <c r="S73" s="917"/>
      <c r="T73" s="917"/>
      <c r="U73" s="917"/>
      <c r="V73" s="917">
        <v>6819</v>
      </c>
      <c r="W73" s="917"/>
      <c r="X73" s="917"/>
      <c r="Y73" s="917"/>
      <c r="Z73" s="917"/>
      <c r="AA73" s="917">
        <v>730</v>
      </c>
      <c r="AB73" s="917"/>
      <c r="AC73" s="917"/>
      <c r="AD73" s="917"/>
      <c r="AE73" s="917"/>
      <c r="AF73" s="917">
        <v>730</v>
      </c>
      <c r="AG73" s="917"/>
      <c r="AH73" s="917"/>
      <c r="AI73" s="917"/>
      <c r="AJ73" s="917"/>
      <c r="AK73" s="917">
        <v>15</v>
      </c>
      <c r="AL73" s="917"/>
      <c r="AM73" s="917"/>
      <c r="AN73" s="917"/>
      <c r="AO73" s="917"/>
      <c r="AP73" s="917" t="s">
        <v>608</v>
      </c>
      <c r="AQ73" s="917"/>
      <c r="AR73" s="917"/>
      <c r="AS73" s="917"/>
      <c r="AT73" s="917"/>
      <c r="AU73" s="917" t="s">
        <v>608</v>
      </c>
      <c r="AV73" s="917"/>
      <c r="AW73" s="917"/>
      <c r="AX73" s="917"/>
      <c r="AY73" s="917"/>
      <c r="AZ73" s="963"/>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x14ac:dyDescent="0.15">
      <c r="A74" s="263">
        <v>7</v>
      </c>
      <c r="B74" s="959" t="s">
        <v>590</v>
      </c>
      <c r="C74" s="960"/>
      <c r="D74" s="960"/>
      <c r="E74" s="960"/>
      <c r="F74" s="960"/>
      <c r="G74" s="960"/>
      <c r="H74" s="960"/>
      <c r="I74" s="960"/>
      <c r="J74" s="960"/>
      <c r="K74" s="960"/>
      <c r="L74" s="960"/>
      <c r="M74" s="960"/>
      <c r="N74" s="960"/>
      <c r="O74" s="960"/>
      <c r="P74" s="961"/>
      <c r="Q74" s="962">
        <v>1576</v>
      </c>
      <c r="R74" s="917"/>
      <c r="S74" s="917"/>
      <c r="T74" s="917"/>
      <c r="U74" s="917"/>
      <c r="V74" s="917">
        <v>1575</v>
      </c>
      <c r="W74" s="917"/>
      <c r="X74" s="917"/>
      <c r="Y74" s="917"/>
      <c r="Z74" s="917"/>
      <c r="AA74" s="917">
        <v>1</v>
      </c>
      <c r="AB74" s="917"/>
      <c r="AC74" s="917"/>
      <c r="AD74" s="917"/>
      <c r="AE74" s="917"/>
      <c r="AF74" s="917">
        <v>1</v>
      </c>
      <c r="AG74" s="917"/>
      <c r="AH74" s="917"/>
      <c r="AI74" s="917"/>
      <c r="AJ74" s="917"/>
      <c r="AK74" s="917" t="s">
        <v>608</v>
      </c>
      <c r="AL74" s="917"/>
      <c r="AM74" s="917"/>
      <c r="AN74" s="917"/>
      <c r="AO74" s="917"/>
      <c r="AP74" s="917" t="s">
        <v>608</v>
      </c>
      <c r="AQ74" s="917"/>
      <c r="AR74" s="917"/>
      <c r="AS74" s="917"/>
      <c r="AT74" s="917"/>
      <c r="AU74" s="917" t="s">
        <v>608</v>
      </c>
      <c r="AV74" s="917"/>
      <c r="AW74" s="917"/>
      <c r="AX74" s="917"/>
      <c r="AY74" s="917"/>
      <c r="AZ74" s="963"/>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x14ac:dyDescent="0.15">
      <c r="A75" s="263">
        <v>8</v>
      </c>
      <c r="B75" s="959" t="s">
        <v>591</v>
      </c>
      <c r="C75" s="960"/>
      <c r="D75" s="960"/>
      <c r="E75" s="960"/>
      <c r="F75" s="960"/>
      <c r="G75" s="960"/>
      <c r="H75" s="960"/>
      <c r="I75" s="960"/>
      <c r="J75" s="960"/>
      <c r="K75" s="960"/>
      <c r="L75" s="960"/>
      <c r="M75" s="960"/>
      <c r="N75" s="960"/>
      <c r="O75" s="960"/>
      <c r="P75" s="961"/>
      <c r="Q75" s="965">
        <v>20</v>
      </c>
      <c r="R75" s="966"/>
      <c r="S75" s="966"/>
      <c r="T75" s="966"/>
      <c r="U75" s="916"/>
      <c r="V75" s="967">
        <v>19</v>
      </c>
      <c r="W75" s="966"/>
      <c r="X75" s="966"/>
      <c r="Y75" s="966"/>
      <c r="Z75" s="916"/>
      <c r="AA75" s="967">
        <v>1</v>
      </c>
      <c r="AB75" s="966"/>
      <c r="AC75" s="966"/>
      <c r="AD75" s="966"/>
      <c r="AE75" s="916"/>
      <c r="AF75" s="967">
        <v>1</v>
      </c>
      <c r="AG75" s="966"/>
      <c r="AH75" s="966"/>
      <c r="AI75" s="966"/>
      <c r="AJ75" s="916"/>
      <c r="AK75" s="967">
        <v>19</v>
      </c>
      <c r="AL75" s="966"/>
      <c r="AM75" s="966"/>
      <c r="AN75" s="966"/>
      <c r="AO75" s="916"/>
      <c r="AP75" s="967" t="s">
        <v>608</v>
      </c>
      <c r="AQ75" s="966"/>
      <c r="AR75" s="966"/>
      <c r="AS75" s="966"/>
      <c r="AT75" s="916"/>
      <c r="AU75" s="967" t="s">
        <v>609</v>
      </c>
      <c r="AV75" s="966"/>
      <c r="AW75" s="966"/>
      <c r="AX75" s="966"/>
      <c r="AY75" s="916"/>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x14ac:dyDescent="0.15">
      <c r="A76" s="263">
        <v>9</v>
      </c>
      <c r="B76" s="959" t="s">
        <v>592</v>
      </c>
      <c r="C76" s="960"/>
      <c r="D76" s="960"/>
      <c r="E76" s="960"/>
      <c r="F76" s="960"/>
      <c r="G76" s="960"/>
      <c r="H76" s="960"/>
      <c r="I76" s="960"/>
      <c r="J76" s="960"/>
      <c r="K76" s="960"/>
      <c r="L76" s="960"/>
      <c r="M76" s="960"/>
      <c r="N76" s="960"/>
      <c r="O76" s="960"/>
      <c r="P76" s="961"/>
      <c r="Q76" s="965">
        <v>52</v>
      </c>
      <c r="R76" s="966"/>
      <c r="S76" s="966"/>
      <c r="T76" s="966"/>
      <c r="U76" s="916"/>
      <c r="V76" s="967">
        <v>30</v>
      </c>
      <c r="W76" s="966"/>
      <c r="X76" s="966"/>
      <c r="Y76" s="966"/>
      <c r="Z76" s="916"/>
      <c r="AA76" s="967">
        <v>22</v>
      </c>
      <c r="AB76" s="966"/>
      <c r="AC76" s="966"/>
      <c r="AD76" s="966"/>
      <c r="AE76" s="916"/>
      <c r="AF76" s="967">
        <v>22</v>
      </c>
      <c r="AG76" s="966"/>
      <c r="AH76" s="966"/>
      <c r="AI76" s="966"/>
      <c r="AJ76" s="916"/>
      <c r="AK76" s="967" t="s">
        <v>608</v>
      </c>
      <c r="AL76" s="966"/>
      <c r="AM76" s="966"/>
      <c r="AN76" s="966"/>
      <c r="AO76" s="916"/>
      <c r="AP76" s="967" t="s">
        <v>608</v>
      </c>
      <c r="AQ76" s="966"/>
      <c r="AR76" s="966"/>
      <c r="AS76" s="966"/>
      <c r="AT76" s="916"/>
      <c r="AU76" s="967" t="s">
        <v>608</v>
      </c>
      <c r="AV76" s="966"/>
      <c r="AW76" s="966"/>
      <c r="AX76" s="966"/>
      <c r="AY76" s="916"/>
      <c r="AZ76" s="963"/>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x14ac:dyDescent="0.15">
      <c r="A77" s="263">
        <v>10</v>
      </c>
      <c r="B77" s="959" t="s">
        <v>593</v>
      </c>
      <c r="C77" s="960"/>
      <c r="D77" s="960"/>
      <c r="E77" s="960"/>
      <c r="F77" s="960"/>
      <c r="G77" s="960"/>
      <c r="H77" s="960"/>
      <c r="I77" s="960"/>
      <c r="J77" s="960"/>
      <c r="K77" s="960"/>
      <c r="L77" s="960"/>
      <c r="M77" s="960"/>
      <c r="N77" s="960"/>
      <c r="O77" s="960"/>
      <c r="P77" s="961"/>
      <c r="Q77" s="965">
        <v>36</v>
      </c>
      <c r="R77" s="966"/>
      <c r="S77" s="966"/>
      <c r="T77" s="966"/>
      <c r="U77" s="916"/>
      <c r="V77" s="967">
        <v>32</v>
      </c>
      <c r="W77" s="966"/>
      <c r="X77" s="966"/>
      <c r="Y77" s="966"/>
      <c r="Z77" s="916"/>
      <c r="AA77" s="967">
        <v>4</v>
      </c>
      <c r="AB77" s="966"/>
      <c r="AC77" s="966"/>
      <c r="AD77" s="966"/>
      <c r="AE77" s="916"/>
      <c r="AF77" s="967">
        <v>4</v>
      </c>
      <c r="AG77" s="966"/>
      <c r="AH77" s="966"/>
      <c r="AI77" s="966"/>
      <c r="AJ77" s="916"/>
      <c r="AK77" s="967" t="s">
        <v>608</v>
      </c>
      <c r="AL77" s="966"/>
      <c r="AM77" s="966"/>
      <c r="AN77" s="966"/>
      <c r="AO77" s="916"/>
      <c r="AP77" s="967" t="s">
        <v>608</v>
      </c>
      <c r="AQ77" s="966"/>
      <c r="AR77" s="966"/>
      <c r="AS77" s="966"/>
      <c r="AT77" s="916"/>
      <c r="AU77" s="967" t="s">
        <v>608</v>
      </c>
      <c r="AV77" s="966"/>
      <c r="AW77" s="966"/>
      <c r="AX77" s="966"/>
      <c r="AY77" s="916"/>
      <c r="AZ77" s="963"/>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x14ac:dyDescent="0.15">
      <c r="A78" s="263">
        <v>11</v>
      </c>
      <c r="B78" s="959"/>
      <c r="C78" s="960"/>
      <c r="D78" s="960"/>
      <c r="E78" s="960"/>
      <c r="F78" s="960"/>
      <c r="G78" s="960"/>
      <c r="H78" s="960"/>
      <c r="I78" s="960"/>
      <c r="J78" s="960"/>
      <c r="K78" s="960"/>
      <c r="L78" s="960"/>
      <c r="M78" s="960"/>
      <c r="N78" s="960"/>
      <c r="O78" s="960"/>
      <c r="P78" s="961"/>
      <c r="Q78" s="962"/>
      <c r="R78" s="917"/>
      <c r="S78" s="917"/>
      <c r="T78" s="917"/>
      <c r="U78" s="917"/>
      <c r="V78" s="917"/>
      <c r="W78" s="917"/>
      <c r="X78" s="917"/>
      <c r="Y78" s="917"/>
      <c r="Z78" s="917"/>
      <c r="AA78" s="917"/>
      <c r="AB78" s="917"/>
      <c r="AC78" s="917"/>
      <c r="AD78" s="917"/>
      <c r="AE78" s="917"/>
      <c r="AF78" s="917"/>
      <c r="AG78" s="917"/>
      <c r="AH78" s="917"/>
      <c r="AI78" s="917"/>
      <c r="AJ78" s="917"/>
      <c r="AK78" s="917"/>
      <c r="AL78" s="917"/>
      <c r="AM78" s="917"/>
      <c r="AN78" s="917"/>
      <c r="AO78" s="917"/>
      <c r="AP78" s="917"/>
      <c r="AQ78" s="917"/>
      <c r="AR78" s="917"/>
      <c r="AS78" s="917"/>
      <c r="AT78" s="917"/>
      <c r="AU78" s="917"/>
      <c r="AV78" s="917"/>
      <c r="AW78" s="917"/>
      <c r="AX78" s="917"/>
      <c r="AY78" s="917"/>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x14ac:dyDescent="0.15">
      <c r="A79" s="263">
        <v>12</v>
      </c>
      <c r="B79" s="959"/>
      <c r="C79" s="960"/>
      <c r="D79" s="960"/>
      <c r="E79" s="960"/>
      <c r="F79" s="960"/>
      <c r="G79" s="960"/>
      <c r="H79" s="960"/>
      <c r="I79" s="960"/>
      <c r="J79" s="960"/>
      <c r="K79" s="960"/>
      <c r="L79" s="960"/>
      <c r="M79" s="960"/>
      <c r="N79" s="960"/>
      <c r="O79" s="960"/>
      <c r="P79" s="961"/>
      <c r="Q79" s="962"/>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x14ac:dyDescent="0.15">
      <c r="A80" s="263">
        <v>13</v>
      </c>
      <c r="B80" s="959"/>
      <c r="C80" s="960"/>
      <c r="D80" s="960"/>
      <c r="E80" s="960"/>
      <c r="F80" s="960"/>
      <c r="G80" s="960"/>
      <c r="H80" s="960"/>
      <c r="I80" s="960"/>
      <c r="J80" s="960"/>
      <c r="K80" s="960"/>
      <c r="L80" s="960"/>
      <c r="M80" s="960"/>
      <c r="N80" s="960"/>
      <c r="O80" s="960"/>
      <c r="P80" s="961"/>
      <c r="Q80" s="962"/>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x14ac:dyDescent="0.15">
      <c r="A81" s="263">
        <v>14</v>
      </c>
      <c r="B81" s="959"/>
      <c r="C81" s="960"/>
      <c r="D81" s="960"/>
      <c r="E81" s="960"/>
      <c r="F81" s="960"/>
      <c r="G81" s="960"/>
      <c r="H81" s="960"/>
      <c r="I81" s="960"/>
      <c r="J81" s="960"/>
      <c r="K81" s="960"/>
      <c r="L81" s="960"/>
      <c r="M81" s="960"/>
      <c r="N81" s="960"/>
      <c r="O81" s="960"/>
      <c r="P81" s="961"/>
      <c r="Q81" s="962"/>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x14ac:dyDescent="0.15">
      <c r="A82" s="263">
        <v>15</v>
      </c>
      <c r="B82" s="959"/>
      <c r="C82" s="960"/>
      <c r="D82" s="960"/>
      <c r="E82" s="960"/>
      <c r="F82" s="960"/>
      <c r="G82" s="960"/>
      <c r="H82" s="960"/>
      <c r="I82" s="960"/>
      <c r="J82" s="960"/>
      <c r="K82" s="960"/>
      <c r="L82" s="960"/>
      <c r="M82" s="960"/>
      <c r="N82" s="960"/>
      <c r="O82" s="960"/>
      <c r="P82" s="961"/>
      <c r="Q82" s="962"/>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x14ac:dyDescent="0.15">
      <c r="A83" s="263">
        <v>16</v>
      </c>
      <c r="B83" s="959"/>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x14ac:dyDescent="0.15">
      <c r="A84" s="263">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x14ac:dyDescent="0.15">
      <c r="A85" s="263">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x14ac:dyDescent="0.15">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x14ac:dyDescent="0.15">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x14ac:dyDescent="0.2">
      <c r="A88" s="266" t="s">
        <v>394</v>
      </c>
      <c r="B88" s="876" t="s">
        <v>424</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v>21460</v>
      </c>
      <c r="AG88" s="928"/>
      <c r="AH88" s="928"/>
      <c r="AI88" s="928"/>
      <c r="AJ88" s="928"/>
      <c r="AK88" s="925"/>
      <c r="AL88" s="925"/>
      <c r="AM88" s="925"/>
      <c r="AN88" s="925"/>
      <c r="AO88" s="925"/>
      <c r="AP88" s="928">
        <v>3670</v>
      </c>
      <c r="AQ88" s="928"/>
      <c r="AR88" s="928"/>
      <c r="AS88" s="928"/>
      <c r="AT88" s="928"/>
      <c r="AU88" s="928">
        <v>69</v>
      </c>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394</v>
      </c>
      <c r="BR102" s="876" t="s">
        <v>425</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v>86</v>
      </c>
      <c r="CS102" s="936"/>
      <c r="CT102" s="936"/>
      <c r="CU102" s="936"/>
      <c r="CV102" s="979"/>
      <c r="CW102" s="978">
        <v>7</v>
      </c>
      <c r="CX102" s="936"/>
      <c r="CY102" s="936"/>
      <c r="CZ102" s="936"/>
      <c r="DA102" s="979"/>
      <c r="DB102" s="978">
        <v>40</v>
      </c>
      <c r="DC102" s="936"/>
      <c r="DD102" s="936"/>
      <c r="DE102" s="936"/>
      <c r="DF102" s="979"/>
      <c r="DG102" s="978" t="s">
        <v>606</v>
      </c>
      <c r="DH102" s="936"/>
      <c r="DI102" s="936"/>
      <c r="DJ102" s="936"/>
      <c r="DK102" s="979"/>
      <c r="DL102" s="978">
        <v>20</v>
      </c>
      <c r="DM102" s="936"/>
      <c r="DN102" s="936"/>
      <c r="DO102" s="936"/>
      <c r="DP102" s="979"/>
      <c r="DQ102" s="978">
        <v>20</v>
      </c>
      <c r="DR102" s="936"/>
      <c r="DS102" s="936"/>
      <c r="DT102" s="936"/>
      <c r="DU102" s="979"/>
      <c r="DV102" s="1002"/>
      <c r="DW102" s="1003"/>
      <c r="DX102" s="1003"/>
      <c r="DY102" s="1003"/>
      <c r="DZ102" s="1004"/>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426</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427</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428</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429</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07" t="s">
        <v>430</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431</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x14ac:dyDescent="0.15">
      <c r="A109" s="1000" t="s">
        <v>432</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433</v>
      </c>
      <c r="AB109" s="981"/>
      <c r="AC109" s="981"/>
      <c r="AD109" s="981"/>
      <c r="AE109" s="982"/>
      <c r="AF109" s="980" t="s">
        <v>434</v>
      </c>
      <c r="AG109" s="981"/>
      <c r="AH109" s="981"/>
      <c r="AI109" s="981"/>
      <c r="AJ109" s="982"/>
      <c r="AK109" s="980" t="s">
        <v>309</v>
      </c>
      <c r="AL109" s="981"/>
      <c r="AM109" s="981"/>
      <c r="AN109" s="981"/>
      <c r="AO109" s="982"/>
      <c r="AP109" s="980" t="s">
        <v>435</v>
      </c>
      <c r="AQ109" s="981"/>
      <c r="AR109" s="981"/>
      <c r="AS109" s="981"/>
      <c r="AT109" s="983"/>
      <c r="AU109" s="1000" t="s">
        <v>432</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433</v>
      </c>
      <c r="BR109" s="981"/>
      <c r="BS109" s="981"/>
      <c r="BT109" s="981"/>
      <c r="BU109" s="982"/>
      <c r="BV109" s="980" t="s">
        <v>434</v>
      </c>
      <c r="BW109" s="981"/>
      <c r="BX109" s="981"/>
      <c r="BY109" s="981"/>
      <c r="BZ109" s="982"/>
      <c r="CA109" s="980" t="s">
        <v>309</v>
      </c>
      <c r="CB109" s="981"/>
      <c r="CC109" s="981"/>
      <c r="CD109" s="981"/>
      <c r="CE109" s="982"/>
      <c r="CF109" s="1001" t="s">
        <v>435</v>
      </c>
      <c r="CG109" s="1001"/>
      <c r="CH109" s="1001"/>
      <c r="CI109" s="1001"/>
      <c r="CJ109" s="1001"/>
      <c r="CK109" s="980" t="s">
        <v>436</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433</v>
      </c>
      <c r="DH109" s="981"/>
      <c r="DI109" s="981"/>
      <c r="DJ109" s="981"/>
      <c r="DK109" s="982"/>
      <c r="DL109" s="980" t="s">
        <v>434</v>
      </c>
      <c r="DM109" s="981"/>
      <c r="DN109" s="981"/>
      <c r="DO109" s="981"/>
      <c r="DP109" s="982"/>
      <c r="DQ109" s="980" t="s">
        <v>309</v>
      </c>
      <c r="DR109" s="981"/>
      <c r="DS109" s="981"/>
      <c r="DT109" s="981"/>
      <c r="DU109" s="982"/>
      <c r="DV109" s="980" t="s">
        <v>435</v>
      </c>
      <c r="DW109" s="981"/>
      <c r="DX109" s="981"/>
      <c r="DY109" s="981"/>
      <c r="DZ109" s="983"/>
    </row>
    <row r="110" spans="1:131" s="248" customFormat="1" ht="26.25" customHeight="1" x14ac:dyDescent="0.15">
      <c r="A110" s="984" t="s">
        <v>437</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830743</v>
      </c>
      <c r="AB110" s="988"/>
      <c r="AC110" s="988"/>
      <c r="AD110" s="988"/>
      <c r="AE110" s="989"/>
      <c r="AF110" s="990">
        <v>848378</v>
      </c>
      <c r="AG110" s="988"/>
      <c r="AH110" s="988"/>
      <c r="AI110" s="988"/>
      <c r="AJ110" s="989"/>
      <c r="AK110" s="990">
        <v>864130</v>
      </c>
      <c r="AL110" s="988"/>
      <c r="AM110" s="988"/>
      <c r="AN110" s="988"/>
      <c r="AO110" s="989"/>
      <c r="AP110" s="991">
        <v>22.7</v>
      </c>
      <c r="AQ110" s="992"/>
      <c r="AR110" s="992"/>
      <c r="AS110" s="992"/>
      <c r="AT110" s="993"/>
      <c r="AU110" s="994" t="s">
        <v>73</v>
      </c>
      <c r="AV110" s="995"/>
      <c r="AW110" s="995"/>
      <c r="AX110" s="995"/>
      <c r="AY110" s="995"/>
      <c r="AZ110" s="1036" t="s">
        <v>438</v>
      </c>
      <c r="BA110" s="985"/>
      <c r="BB110" s="985"/>
      <c r="BC110" s="985"/>
      <c r="BD110" s="985"/>
      <c r="BE110" s="985"/>
      <c r="BF110" s="985"/>
      <c r="BG110" s="985"/>
      <c r="BH110" s="985"/>
      <c r="BI110" s="985"/>
      <c r="BJ110" s="985"/>
      <c r="BK110" s="985"/>
      <c r="BL110" s="985"/>
      <c r="BM110" s="985"/>
      <c r="BN110" s="985"/>
      <c r="BO110" s="985"/>
      <c r="BP110" s="986"/>
      <c r="BQ110" s="1022">
        <v>6325404</v>
      </c>
      <c r="BR110" s="1023"/>
      <c r="BS110" s="1023"/>
      <c r="BT110" s="1023"/>
      <c r="BU110" s="1023"/>
      <c r="BV110" s="1023">
        <v>5994977</v>
      </c>
      <c r="BW110" s="1023"/>
      <c r="BX110" s="1023"/>
      <c r="BY110" s="1023"/>
      <c r="BZ110" s="1023"/>
      <c r="CA110" s="1023">
        <v>5761235</v>
      </c>
      <c r="CB110" s="1023"/>
      <c r="CC110" s="1023"/>
      <c r="CD110" s="1023"/>
      <c r="CE110" s="1023"/>
      <c r="CF110" s="1037">
        <v>151</v>
      </c>
      <c r="CG110" s="1038"/>
      <c r="CH110" s="1038"/>
      <c r="CI110" s="1038"/>
      <c r="CJ110" s="1038"/>
      <c r="CK110" s="1039" t="s">
        <v>439</v>
      </c>
      <c r="CL110" s="1040"/>
      <c r="CM110" s="1019" t="s">
        <v>440</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128</v>
      </c>
      <c r="DH110" s="1023"/>
      <c r="DI110" s="1023"/>
      <c r="DJ110" s="1023"/>
      <c r="DK110" s="1023"/>
      <c r="DL110" s="1023" t="s">
        <v>128</v>
      </c>
      <c r="DM110" s="1023"/>
      <c r="DN110" s="1023"/>
      <c r="DO110" s="1023"/>
      <c r="DP110" s="1023"/>
      <c r="DQ110" s="1023" t="s">
        <v>128</v>
      </c>
      <c r="DR110" s="1023"/>
      <c r="DS110" s="1023"/>
      <c r="DT110" s="1023"/>
      <c r="DU110" s="1023"/>
      <c r="DV110" s="1024" t="s">
        <v>128</v>
      </c>
      <c r="DW110" s="1024"/>
      <c r="DX110" s="1024"/>
      <c r="DY110" s="1024"/>
      <c r="DZ110" s="1025"/>
    </row>
    <row r="111" spans="1:131" s="248" customFormat="1" ht="26.25" customHeight="1" x14ac:dyDescent="0.15">
      <c r="A111" s="1026" t="s">
        <v>441</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128</v>
      </c>
      <c r="AB111" s="1030"/>
      <c r="AC111" s="1030"/>
      <c r="AD111" s="1030"/>
      <c r="AE111" s="1031"/>
      <c r="AF111" s="1032" t="s">
        <v>128</v>
      </c>
      <c r="AG111" s="1030"/>
      <c r="AH111" s="1030"/>
      <c r="AI111" s="1030"/>
      <c r="AJ111" s="1031"/>
      <c r="AK111" s="1032" t="s">
        <v>128</v>
      </c>
      <c r="AL111" s="1030"/>
      <c r="AM111" s="1030"/>
      <c r="AN111" s="1030"/>
      <c r="AO111" s="1031"/>
      <c r="AP111" s="1033" t="s">
        <v>128</v>
      </c>
      <c r="AQ111" s="1034"/>
      <c r="AR111" s="1034"/>
      <c r="AS111" s="1034"/>
      <c r="AT111" s="1035"/>
      <c r="AU111" s="996"/>
      <c r="AV111" s="997"/>
      <c r="AW111" s="997"/>
      <c r="AX111" s="997"/>
      <c r="AY111" s="997"/>
      <c r="AZ111" s="1045" t="s">
        <v>442</v>
      </c>
      <c r="BA111" s="1046"/>
      <c r="BB111" s="1046"/>
      <c r="BC111" s="1046"/>
      <c r="BD111" s="1046"/>
      <c r="BE111" s="1046"/>
      <c r="BF111" s="1046"/>
      <c r="BG111" s="1046"/>
      <c r="BH111" s="1046"/>
      <c r="BI111" s="1046"/>
      <c r="BJ111" s="1046"/>
      <c r="BK111" s="1046"/>
      <c r="BL111" s="1046"/>
      <c r="BM111" s="1046"/>
      <c r="BN111" s="1046"/>
      <c r="BO111" s="1046"/>
      <c r="BP111" s="1047"/>
      <c r="BQ111" s="1015">
        <v>514704</v>
      </c>
      <c r="BR111" s="1016"/>
      <c r="BS111" s="1016"/>
      <c r="BT111" s="1016"/>
      <c r="BU111" s="1016"/>
      <c r="BV111" s="1016">
        <v>462235</v>
      </c>
      <c r="BW111" s="1016"/>
      <c r="BX111" s="1016"/>
      <c r="BY111" s="1016"/>
      <c r="BZ111" s="1016"/>
      <c r="CA111" s="1016">
        <v>412836</v>
      </c>
      <c r="CB111" s="1016"/>
      <c r="CC111" s="1016"/>
      <c r="CD111" s="1016"/>
      <c r="CE111" s="1016"/>
      <c r="CF111" s="1010">
        <v>10.8</v>
      </c>
      <c r="CG111" s="1011"/>
      <c r="CH111" s="1011"/>
      <c r="CI111" s="1011"/>
      <c r="CJ111" s="1011"/>
      <c r="CK111" s="1041"/>
      <c r="CL111" s="1042"/>
      <c r="CM111" s="1012" t="s">
        <v>443</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128</v>
      </c>
      <c r="DH111" s="1016"/>
      <c r="DI111" s="1016"/>
      <c r="DJ111" s="1016"/>
      <c r="DK111" s="1016"/>
      <c r="DL111" s="1016" t="s">
        <v>128</v>
      </c>
      <c r="DM111" s="1016"/>
      <c r="DN111" s="1016"/>
      <c r="DO111" s="1016"/>
      <c r="DP111" s="1016"/>
      <c r="DQ111" s="1016" t="s">
        <v>128</v>
      </c>
      <c r="DR111" s="1016"/>
      <c r="DS111" s="1016"/>
      <c r="DT111" s="1016"/>
      <c r="DU111" s="1016"/>
      <c r="DV111" s="1017" t="s">
        <v>444</v>
      </c>
      <c r="DW111" s="1017"/>
      <c r="DX111" s="1017"/>
      <c r="DY111" s="1017"/>
      <c r="DZ111" s="1018"/>
    </row>
    <row r="112" spans="1:131" s="248" customFormat="1" ht="26.25" customHeight="1" x14ac:dyDescent="0.15">
      <c r="A112" s="1048" t="s">
        <v>445</v>
      </c>
      <c r="B112" s="1049"/>
      <c r="C112" s="1046" t="s">
        <v>446</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444</v>
      </c>
      <c r="AB112" s="1055"/>
      <c r="AC112" s="1055"/>
      <c r="AD112" s="1055"/>
      <c r="AE112" s="1056"/>
      <c r="AF112" s="1057" t="s">
        <v>128</v>
      </c>
      <c r="AG112" s="1055"/>
      <c r="AH112" s="1055"/>
      <c r="AI112" s="1055"/>
      <c r="AJ112" s="1056"/>
      <c r="AK112" s="1057" t="s">
        <v>128</v>
      </c>
      <c r="AL112" s="1055"/>
      <c r="AM112" s="1055"/>
      <c r="AN112" s="1055"/>
      <c r="AO112" s="1056"/>
      <c r="AP112" s="1058" t="s">
        <v>447</v>
      </c>
      <c r="AQ112" s="1059"/>
      <c r="AR112" s="1059"/>
      <c r="AS112" s="1059"/>
      <c r="AT112" s="1060"/>
      <c r="AU112" s="996"/>
      <c r="AV112" s="997"/>
      <c r="AW112" s="997"/>
      <c r="AX112" s="997"/>
      <c r="AY112" s="997"/>
      <c r="AZ112" s="1045" t="s">
        <v>448</v>
      </c>
      <c r="BA112" s="1046"/>
      <c r="BB112" s="1046"/>
      <c r="BC112" s="1046"/>
      <c r="BD112" s="1046"/>
      <c r="BE112" s="1046"/>
      <c r="BF112" s="1046"/>
      <c r="BG112" s="1046"/>
      <c r="BH112" s="1046"/>
      <c r="BI112" s="1046"/>
      <c r="BJ112" s="1046"/>
      <c r="BK112" s="1046"/>
      <c r="BL112" s="1046"/>
      <c r="BM112" s="1046"/>
      <c r="BN112" s="1046"/>
      <c r="BO112" s="1046"/>
      <c r="BP112" s="1047"/>
      <c r="BQ112" s="1015">
        <v>2005225</v>
      </c>
      <c r="BR112" s="1016"/>
      <c r="BS112" s="1016"/>
      <c r="BT112" s="1016"/>
      <c r="BU112" s="1016"/>
      <c r="BV112" s="1016">
        <v>1946749</v>
      </c>
      <c r="BW112" s="1016"/>
      <c r="BX112" s="1016"/>
      <c r="BY112" s="1016"/>
      <c r="BZ112" s="1016"/>
      <c r="CA112" s="1016">
        <v>1841849</v>
      </c>
      <c r="CB112" s="1016"/>
      <c r="CC112" s="1016"/>
      <c r="CD112" s="1016"/>
      <c r="CE112" s="1016"/>
      <c r="CF112" s="1010">
        <v>48.3</v>
      </c>
      <c r="CG112" s="1011"/>
      <c r="CH112" s="1011"/>
      <c r="CI112" s="1011"/>
      <c r="CJ112" s="1011"/>
      <c r="CK112" s="1041"/>
      <c r="CL112" s="1042"/>
      <c r="CM112" s="1012" t="s">
        <v>449</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447</v>
      </c>
      <c r="DH112" s="1016"/>
      <c r="DI112" s="1016"/>
      <c r="DJ112" s="1016"/>
      <c r="DK112" s="1016"/>
      <c r="DL112" s="1016" t="s">
        <v>447</v>
      </c>
      <c r="DM112" s="1016"/>
      <c r="DN112" s="1016"/>
      <c r="DO112" s="1016"/>
      <c r="DP112" s="1016"/>
      <c r="DQ112" s="1016" t="s">
        <v>128</v>
      </c>
      <c r="DR112" s="1016"/>
      <c r="DS112" s="1016"/>
      <c r="DT112" s="1016"/>
      <c r="DU112" s="1016"/>
      <c r="DV112" s="1017" t="s">
        <v>128</v>
      </c>
      <c r="DW112" s="1017"/>
      <c r="DX112" s="1017"/>
      <c r="DY112" s="1017"/>
      <c r="DZ112" s="1018"/>
    </row>
    <row r="113" spans="1:130" s="248" customFormat="1" ht="26.25" customHeight="1" x14ac:dyDescent="0.15">
      <c r="A113" s="1050"/>
      <c r="B113" s="1051"/>
      <c r="C113" s="1046" t="s">
        <v>450</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213448</v>
      </c>
      <c r="AB113" s="1030"/>
      <c r="AC113" s="1030"/>
      <c r="AD113" s="1030"/>
      <c r="AE113" s="1031"/>
      <c r="AF113" s="1032">
        <v>196645</v>
      </c>
      <c r="AG113" s="1030"/>
      <c r="AH113" s="1030"/>
      <c r="AI113" s="1030"/>
      <c r="AJ113" s="1031"/>
      <c r="AK113" s="1032">
        <v>195343</v>
      </c>
      <c r="AL113" s="1030"/>
      <c r="AM113" s="1030"/>
      <c r="AN113" s="1030"/>
      <c r="AO113" s="1031"/>
      <c r="AP113" s="1033">
        <v>5.0999999999999996</v>
      </c>
      <c r="AQ113" s="1034"/>
      <c r="AR113" s="1034"/>
      <c r="AS113" s="1034"/>
      <c r="AT113" s="1035"/>
      <c r="AU113" s="996"/>
      <c r="AV113" s="997"/>
      <c r="AW113" s="997"/>
      <c r="AX113" s="997"/>
      <c r="AY113" s="997"/>
      <c r="AZ113" s="1045" t="s">
        <v>451</v>
      </c>
      <c r="BA113" s="1046"/>
      <c r="BB113" s="1046"/>
      <c r="BC113" s="1046"/>
      <c r="BD113" s="1046"/>
      <c r="BE113" s="1046"/>
      <c r="BF113" s="1046"/>
      <c r="BG113" s="1046"/>
      <c r="BH113" s="1046"/>
      <c r="BI113" s="1046"/>
      <c r="BJ113" s="1046"/>
      <c r="BK113" s="1046"/>
      <c r="BL113" s="1046"/>
      <c r="BM113" s="1046"/>
      <c r="BN113" s="1046"/>
      <c r="BO113" s="1046"/>
      <c r="BP113" s="1047"/>
      <c r="BQ113" s="1015">
        <v>48029</v>
      </c>
      <c r="BR113" s="1016"/>
      <c r="BS113" s="1016"/>
      <c r="BT113" s="1016"/>
      <c r="BU113" s="1016"/>
      <c r="BV113" s="1016">
        <v>57216</v>
      </c>
      <c r="BW113" s="1016"/>
      <c r="BX113" s="1016"/>
      <c r="BY113" s="1016"/>
      <c r="BZ113" s="1016"/>
      <c r="CA113" s="1016">
        <v>69008</v>
      </c>
      <c r="CB113" s="1016"/>
      <c r="CC113" s="1016"/>
      <c r="CD113" s="1016"/>
      <c r="CE113" s="1016"/>
      <c r="CF113" s="1010">
        <v>1.8</v>
      </c>
      <c r="CG113" s="1011"/>
      <c r="CH113" s="1011"/>
      <c r="CI113" s="1011"/>
      <c r="CJ113" s="1011"/>
      <c r="CK113" s="1041"/>
      <c r="CL113" s="1042"/>
      <c r="CM113" s="1012" t="s">
        <v>452</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128</v>
      </c>
      <c r="DH113" s="1055"/>
      <c r="DI113" s="1055"/>
      <c r="DJ113" s="1055"/>
      <c r="DK113" s="1056"/>
      <c r="DL113" s="1057" t="s">
        <v>128</v>
      </c>
      <c r="DM113" s="1055"/>
      <c r="DN113" s="1055"/>
      <c r="DO113" s="1055"/>
      <c r="DP113" s="1056"/>
      <c r="DQ113" s="1057" t="s">
        <v>128</v>
      </c>
      <c r="DR113" s="1055"/>
      <c r="DS113" s="1055"/>
      <c r="DT113" s="1055"/>
      <c r="DU113" s="1056"/>
      <c r="DV113" s="1058" t="s">
        <v>128</v>
      </c>
      <c r="DW113" s="1059"/>
      <c r="DX113" s="1059"/>
      <c r="DY113" s="1059"/>
      <c r="DZ113" s="1060"/>
    </row>
    <row r="114" spans="1:130" s="248" customFormat="1" ht="26.25" customHeight="1" x14ac:dyDescent="0.15">
      <c r="A114" s="1050"/>
      <c r="B114" s="1051"/>
      <c r="C114" s="1046" t="s">
        <v>453</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v>10722</v>
      </c>
      <c r="AB114" s="1055"/>
      <c r="AC114" s="1055"/>
      <c r="AD114" s="1055"/>
      <c r="AE114" s="1056"/>
      <c r="AF114" s="1057">
        <v>9384</v>
      </c>
      <c r="AG114" s="1055"/>
      <c r="AH114" s="1055"/>
      <c r="AI114" s="1055"/>
      <c r="AJ114" s="1056"/>
      <c r="AK114" s="1057">
        <v>9543</v>
      </c>
      <c r="AL114" s="1055"/>
      <c r="AM114" s="1055"/>
      <c r="AN114" s="1055"/>
      <c r="AO114" s="1056"/>
      <c r="AP114" s="1058">
        <v>0.3</v>
      </c>
      <c r="AQ114" s="1059"/>
      <c r="AR114" s="1059"/>
      <c r="AS114" s="1059"/>
      <c r="AT114" s="1060"/>
      <c r="AU114" s="996"/>
      <c r="AV114" s="997"/>
      <c r="AW114" s="997"/>
      <c r="AX114" s="997"/>
      <c r="AY114" s="997"/>
      <c r="AZ114" s="1045" t="s">
        <v>454</v>
      </c>
      <c r="BA114" s="1046"/>
      <c r="BB114" s="1046"/>
      <c r="BC114" s="1046"/>
      <c r="BD114" s="1046"/>
      <c r="BE114" s="1046"/>
      <c r="BF114" s="1046"/>
      <c r="BG114" s="1046"/>
      <c r="BH114" s="1046"/>
      <c r="BI114" s="1046"/>
      <c r="BJ114" s="1046"/>
      <c r="BK114" s="1046"/>
      <c r="BL114" s="1046"/>
      <c r="BM114" s="1046"/>
      <c r="BN114" s="1046"/>
      <c r="BO114" s="1046"/>
      <c r="BP114" s="1047"/>
      <c r="BQ114" s="1015">
        <v>834802</v>
      </c>
      <c r="BR114" s="1016"/>
      <c r="BS114" s="1016"/>
      <c r="BT114" s="1016"/>
      <c r="BU114" s="1016"/>
      <c r="BV114" s="1016">
        <v>799349</v>
      </c>
      <c r="BW114" s="1016"/>
      <c r="BX114" s="1016"/>
      <c r="BY114" s="1016"/>
      <c r="BZ114" s="1016"/>
      <c r="CA114" s="1016">
        <v>805066</v>
      </c>
      <c r="CB114" s="1016"/>
      <c r="CC114" s="1016"/>
      <c r="CD114" s="1016"/>
      <c r="CE114" s="1016"/>
      <c r="CF114" s="1010">
        <v>21.1</v>
      </c>
      <c r="CG114" s="1011"/>
      <c r="CH114" s="1011"/>
      <c r="CI114" s="1011"/>
      <c r="CJ114" s="1011"/>
      <c r="CK114" s="1041"/>
      <c r="CL114" s="1042"/>
      <c r="CM114" s="1012" t="s">
        <v>455</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444</v>
      </c>
      <c r="DH114" s="1055"/>
      <c r="DI114" s="1055"/>
      <c r="DJ114" s="1055"/>
      <c r="DK114" s="1056"/>
      <c r="DL114" s="1057" t="s">
        <v>447</v>
      </c>
      <c r="DM114" s="1055"/>
      <c r="DN114" s="1055"/>
      <c r="DO114" s="1055"/>
      <c r="DP114" s="1056"/>
      <c r="DQ114" s="1057" t="s">
        <v>456</v>
      </c>
      <c r="DR114" s="1055"/>
      <c r="DS114" s="1055"/>
      <c r="DT114" s="1055"/>
      <c r="DU114" s="1056"/>
      <c r="DV114" s="1058" t="s">
        <v>444</v>
      </c>
      <c r="DW114" s="1059"/>
      <c r="DX114" s="1059"/>
      <c r="DY114" s="1059"/>
      <c r="DZ114" s="1060"/>
    </row>
    <row r="115" spans="1:130" s="248" customFormat="1" ht="26.25" customHeight="1" x14ac:dyDescent="0.15">
      <c r="A115" s="1050"/>
      <c r="B115" s="1051"/>
      <c r="C115" s="1046" t="s">
        <v>457</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v>52820</v>
      </c>
      <c r="AB115" s="1030"/>
      <c r="AC115" s="1030"/>
      <c r="AD115" s="1030"/>
      <c r="AE115" s="1031"/>
      <c r="AF115" s="1032">
        <v>52579</v>
      </c>
      <c r="AG115" s="1030"/>
      <c r="AH115" s="1030"/>
      <c r="AI115" s="1030"/>
      <c r="AJ115" s="1031"/>
      <c r="AK115" s="1032">
        <v>49398</v>
      </c>
      <c r="AL115" s="1030"/>
      <c r="AM115" s="1030"/>
      <c r="AN115" s="1030"/>
      <c r="AO115" s="1031"/>
      <c r="AP115" s="1033">
        <v>1.3</v>
      </c>
      <c r="AQ115" s="1034"/>
      <c r="AR115" s="1034"/>
      <c r="AS115" s="1034"/>
      <c r="AT115" s="1035"/>
      <c r="AU115" s="996"/>
      <c r="AV115" s="997"/>
      <c r="AW115" s="997"/>
      <c r="AX115" s="997"/>
      <c r="AY115" s="997"/>
      <c r="AZ115" s="1045" t="s">
        <v>458</v>
      </c>
      <c r="BA115" s="1046"/>
      <c r="BB115" s="1046"/>
      <c r="BC115" s="1046"/>
      <c r="BD115" s="1046"/>
      <c r="BE115" s="1046"/>
      <c r="BF115" s="1046"/>
      <c r="BG115" s="1046"/>
      <c r="BH115" s="1046"/>
      <c r="BI115" s="1046"/>
      <c r="BJ115" s="1046"/>
      <c r="BK115" s="1046"/>
      <c r="BL115" s="1046"/>
      <c r="BM115" s="1046"/>
      <c r="BN115" s="1046"/>
      <c r="BO115" s="1046"/>
      <c r="BP115" s="1047"/>
      <c r="BQ115" s="1015">
        <v>84600</v>
      </c>
      <c r="BR115" s="1016"/>
      <c r="BS115" s="1016"/>
      <c r="BT115" s="1016"/>
      <c r="BU115" s="1016"/>
      <c r="BV115" s="1016">
        <v>96300</v>
      </c>
      <c r="BW115" s="1016"/>
      <c r="BX115" s="1016"/>
      <c r="BY115" s="1016"/>
      <c r="BZ115" s="1016"/>
      <c r="CA115" s="1016">
        <v>20000</v>
      </c>
      <c r="CB115" s="1016"/>
      <c r="CC115" s="1016"/>
      <c r="CD115" s="1016"/>
      <c r="CE115" s="1016"/>
      <c r="CF115" s="1010">
        <v>0.5</v>
      </c>
      <c r="CG115" s="1011"/>
      <c r="CH115" s="1011"/>
      <c r="CI115" s="1011"/>
      <c r="CJ115" s="1011"/>
      <c r="CK115" s="1041"/>
      <c r="CL115" s="1042"/>
      <c r="CM115" s="1045" t="s">
        <v>459</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t="s">
        <v>128</v>
      </c>
      <c r="DH115" s="1055"/>
      <c r="DI115" s="1055"/>
      <c r="DJ115" s="1055"/>
      <c r="DK115" s="1056"/>
      <c r="DL115" s="1057" t="s">
        <v>444</v>
      </c>
      <c r="DM115" s="1055"/>
      <c r="DN115" s="1055"/>
      <c r="DO115" s="1055"/>
      <c r="DP115" s="1056"/>
      <c r="DQ115" s="1057" t="s">
        <v>128</v>
      </c>
      <c r="DR115" s="1055"/>
      <c r="DS115" s="1055"/>
      <c r="DT115" s="1055"/>
      <c r="DU115" s="1056"/>
      <c r="DV115" s="1058" t="s">
        <v>444</v>
      </c>
      <c r="DW115" s="1059"/>
      <c r="DX115" s="1059"/>
      <c r="DY115" s="1059"/>
      <c r="DZ115" s="1060"/>
    </row>
    <row r="116" spans="1:130" s="248" customFormat="1" ht="26.25" customHeight="1" x14ac:dyDescent="0.15">
      <c r="A116" s="1052"/>
      <c r="B116" s="1053"/>
      <c r="C116" s="1061" t="s">
        <v>460</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t="s">
        <v>447</v>
      </c>
      <c r="AB116" s="1055"/>
      <c r="AC116" s="1055"/>
      <c r="AD116" s="1055"/>
      <c r="AE116" s="1056"/>
      <c r="AF116" s="1057" t="s">
        <v>444</v>
      </c>
      <c r="AG116" s="1055"/>
      <c r="AH116" s="1055"/>
      <c r="AI116" s="1055"/>
      <c r="AJ116" s="1056"/>
      <c r="AK116" s="1057" t="s">
        <v>128</v>
      </c>
      <c r="AL116" s="1055"/>
      <c r="AM116" s="1055"/>
      <c r="AN116" s="1055"/>
      <c r="AO116" s="1056"/>
      <c r="AP116" s="1058" t="s">
        <v>128</v>
      </c>
      <c r="AQ116" s="1059"/>
      <c r="AR116" s="1059"/>
      <c r="AS116" s="1059"/>
      <c r="AT116" s="1060"/>
      <c r="AU116" s="996"/>
      <c r="AV116" s="997"/>
      <c r="AW116" s="997"/>
      <c r="AX116" s="997"/>
      <c r="AY116" s="997"/>
      <c r="AZ116" s="1063" t="s">
        <v>461</v>
      </c>
      <c r="BA116" s="1064"/>
      <c r="BB116" s="1064"/>
      <c r="BC116" s="1064"/>
      <c r="BD116" s="1064"/>
      <c r="BE116" s="1064"/>
      <c r="BF116" s="1064"/>
      <c r="BG116" s="1064"/>
      <c r="BH116" s="1064"/>
      <c r="BI116" s="1064"/>
      <c r="BJ116" s="1064"/>
      <c r="BK116" s="1064"/>
      <c r="BL116" s="1064"/>
      <c r="BM116" s="1064"/>
      <c r="BN116" s="1064"/>
      <c r="BO116" s="1064"/>
      <c r="BP116" s="1065"/>
      <c r="BQ116" s="1015" t="s">
        <v>444</v>
      </c>
      <c r="BR116" s="1016"/>
      <c r="BS116" s="1016"/>
      <c r="BT116" s="1016"/>
      <c r="BU116" s="1016"/>
      <c r="BV116" s="1016" t="s">
        <v>128</v>
      </c>
      <c r="BW116" s="1016"/>
      <c r="BX116" s="1016"/>
      <c r="BY116" s="1016"/>
      <c r="BZ116" s="1016"/>
      <c r="CA116" s="1016" t="s">
        <v>128</v>
      </c>
      <c r="CB116" s="1016"/>
      <c r="CC116" s="1016"/>
      <c r="CD116" s="1016"/>
      <c r="CE116" s="1016"/>
      <c r="CF116" s="1010" t="s">
        <v>128</v>
      </c>
      <c r="CG116" s="1011"/>
      <c r="CH116" s="1011"/>
      <c r="CI116" s="1011"/>
      <c r="CJ116" s="1011"/>
      <c r="CK116" s="1041"/>
      <c r="CL116" s="1042"/>
      <c r="CM116" s="1012" t="s">
        <v>462</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v>250154</v>
      </c>
      <c r="DH116" s="1055"/>
      <c r="DI116" s="1055"/>
      <c r="DJ116" s="1055"/>
      <c r="DK116" s="1056"/>
      <c r="DL116" s="1057">
        <v>214910</v>
      </c>
      <c r="DM116" s="1055"/>
      <c r="DN116" s="1055"/>
      <c r="DO116" s="1055"/>
      <c r="DP116" s="1056"/>
      <c r="DQ116" s="1057">
        <v>182000</v>
      </c>
      <c r="DR116" s="1055"/>
      <c r="DS116" s="1055"/>
      <c r="DT116" s="1055"/>
      <c r="DU116" s="1056"/>
      <c r="DV116" s="1058">
        <v>4.8</v>
      </c>
      <c r="DW116" s="1059"/>
      <c r="DX116" s="1059"/>
      <c r="DY116" s="1059"/>
      <c r="DZ116" s="1060"/>
    </row>
    <row r="117" spans="1:130" s="248" customFormat="1" ht="26.25" customHeight="1" x14ac:dyDescent="0.15">
      <c r="A117" s="1000" t="s">
        <v>187</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463</v>
      </c>
      <c r="Z117" s="982"/>
      <c r="AA117" s="1072">
        <v>1107733</v>
      </c>
      <c r="AB117" s="1073"/>
      <c r="AC117" s="1073"/>
      <c r="AD117" s="1073"/>
      <c r="AE117" s="1074"/>
      <c r="AF117" s="1075">
        <v>1106986</v>
      </c>
      <c r="AG117" s="1073"/>
      <c r="AH117" s="1073"/>
      <c r="AI117" s="1073"/>
      <c r="AJ117" s="1074"/>
      <c r="AK117" s="1075">
        <v>1118414</v>
      </c>
      <c r="AL117" s="1073"/>
      <c r="AM117" s="1073"/>
      <c r="AN117" s="1073"/>
      <c r="AO117" s="1074"/>
      <c r="AP117" s="1076"/>
      <c r="AQ117" s="1077"/>
      <c r="AR117" s="1077"/>
      <c r="AS117" s="1077"/>
      <c r="AT117" s="1078"/>
      <c r="AU117" s="996"/>
      <c r="AV117" s="997"/>
      <c r="AW117" s="997"/>
      <c r="AX117" s="997"/>
      <c r="AY117" s="997"/>
      <c r="AZ117" s="1063" t="s">
        <v>464</v>
      </c>
      <c r="BA117" s="1064"/>
      <c r="BB117" s="1064"/>
      <c r="BC117" s="1064"/>
      <c r="BD117" s="1064"/>
      <c r="BE117" s="1064"/>
      <c r="BF117" s="1064"/>
      <c r="BG117" s="1064"/>
      <c r="BH117" s="1064"/>
      <c r="BI117" s="1064"/>
      <c r="BJ117" s="1064"/>
      <c r="BK117" s="1064"/>
      <c r="BL117" s="1064"/>
      <c r="BM117" s="1064"/>
      <c r="BN117" s="1064"/>
      <c r="BO117" s="1064"/>
      <c r="BP117" s="1065"/>
      <c r="BQ117" s="1015" t="s">
        <v>128</v>
      </c>
      <c r="BR117" s="1016"/>
      <c r="BS117" s="1016"/>
      <c r="BT117" s="1016"/>
      <c r="BU117" s="1016"/>
      <c r="BV117" s="1016" t="s">
        <v>128</v>
      </c>
      <c r="BW117" s="1016"/>
      <c r="BX117" s="1016"/>
      <c r="BY117" s="1016"/>
      <c r="BZ117" s="1016"/>
      <c r="CA117" s="1016" t="s">
        <v>128</v>
      </c>
      <c r="CB117" s="1016"/>
      <c r="CC117" s="1016"/>
      <c r="CD117" s="1016"/>
      <c r="CE117" s="1016"/>
      <c r="CF117" s="1010" t="s">
        <v>444</v>
      </c>
      <c r="CG117" s="1011"/>
      <c r="CH117" s="1011"/>
      <c r="CI117" s="1011"/>
      <c r="CJ117" s="1011"/>
      <c r="CK117" s="1041"/>
      <c r="CL117" s="1042"/>
      <c r="CM117" s="1012" t="s">
        <v>465</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128</v>
      </c>
      <c r="DH117" s="1055"/>
      <c r="DI117" s="1055"/>
      <c r="DJ117" s="1055"/>
      <c r="DK117" s="1056"/>
      <c r="DL117" s="1057" t="s">
        <v>444</v>
      </c>
      <c r="DM117" s="1055"/>
      <c r="DN117" s="1055"/>
      <c r="DO117" s="1055"/>
      <c r="DP117" s="1056"/>
      <c r="DQ117" s="1057" t="s">
        <v>128</v>
      </c>
      <c r="DR117" s="1055"/>
      <c r="DS117" s="1055"/>
      <c r="DT117" s="1055"/>
      <c r="DU117" s="1056"/>
      <c r="DV117" s="1058" t="s">
        <v>444</v>
      </c>
      <c r="DW117" s="1059"/>
      <c r="DX117" s="1059"/>
      <c r="DY117" s="1059"/>
      <c r="DZ117" s="1060"/>
    </row>
    <row r="118" spans="1:130" s="248" customFormat="1" ht="26.25" customHeight="1" x14ac:dyDescent="0.15">
      <c r="A118" s="1000" t="s">
        <v>436</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433</v>
      </c>
      <c r="AB118" s="981"/>
      <c r="AC118" s="981"/>
      <c r="AD118" s="981"/>
      <c r="AE118" s="982"/>
      <c r="AF118" s="980" t="s">
        <v>434</v>
      </c>
      <c r="AG118" s="981"/>
      <c r="AH118" s="981"/>
      <c r="AI118" s="981"/>
      <c r="AJ118" s="982"/>
      <c r="AK118" s="980" t="s">
        <v>309</v>
      </c>
      <c r="AL118" s="981"/>
      <c r="AM118" s="981"/>
      <c r="AN118" s="981"/>
      <c r="AO118" s="982"/>
      <c r="AP118" s="1067" t="s">
        <v>435</v>
      </c>
      <c r="AQ118" s="1068"/>
      <c r="AR118" s="1068"/>
      <c r="AS118" s="1068"/>
      <c r="AT118" s="1069"/>
      <c r="AU118" s="996"/>
      <c r="AV118" s="997"/>
      <c r="AW118" s="997"/>
      <c r="AX118" s="997"/>
      <c r="AY118" s="997"/>
      <c r="AZ118" s="1070" t="s">
        <v>466</v>
      </c>
      <c r="BA118" s="1061"/>
      <c r="BB118" s="1061"/>
      <c r="BC118" s="1061"/>
      <c r="BD118" s="1061"/>
      <c r="BE118" s="1061"/>
      <c r="BF118" s="1061"/>
      <c r="BG118" s="1061"/>
      <c r="BH118" s="1061"/>
      <c r="BI118" s="1061"/>
      <c r="BJ118" s="1061"/>
      <c r="BK118" s="1061"/>
      <c r="BL118" s="1061"/>
      <c r="BM118" s="1061"/>
      <c r="BN118" s="1061"/>
      <c r="BO118" s="1061"/>
      <c r="BP118" s="1062"/>
      <c r="BQ118" s="1093" t="s">
        <v>128</v>
      </c>
      <c r="BR118" s="1094"/>
      <c r="BS118" s="1094"/>
      <c r="BT118" s="1094"/>
      <c r="BU118" s="1094"/>
      <c r="BV118" s="1094" t="s">
        <v>456</v>
      </c>
      <c r="BW118" s="1094"/>
      <c r="BX118" s="1094"/>
      <c r="BY118" s="1094"/>
      <c r="BZ118" s="1094"/>
      <c r="CA118" s="1094" t="s">
        <v>128</v>
      </c>
      <c r="CB118" s="1094"/>
      <c r="CC118" s="1094"/>
      <c r="CD118" s="1094"/>
      <c r="CE118" s="1094"/>
      <c r="CF118" s="1010" t="s">
        <v>444</v>
      </c>
      <c r="CG118" s="1011"/>
      <c r="CH118" s="1011"/>
      <c r="CI118" s="1011"/>
      <c r="CJ118" s="1011"/>
      <c r="CK118" s="1041"/>
      <c r="CL118" s="1042"/>
      <c r="CM118" s="1012" t="s">
        <v>467</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128</v>
      </c>
      <c r="DH118" s="1055"/>
      <c r="DI118" s="1055"/>
      <c r="DJ118" s="1055"/>
      <c r="DK118" s="1056"/>
      <c r="DL118" s="1057" t="s">
        <v>128</v>
      </c>
      <c r="DM118" s="1055"/>
      <c r="DN118" s="1055"/>
      <c r="DO118" s="1055"/>
      <c r="DP118" s="1056"/>
      <c r="DQ118" s="1057" t="s">
        <v>128</v>
      </c>
      <c r="DR118" s="1055"/>
      <c r="DS118" s="1055"/>
      <c r="DT118" s="1055"/>
      <c r="DU118" s="1056"/>
      <c r="DV118" s="1058" t="s">
        <v>444</v>
      </c>
      <c r="DW118" s="1059"/>
      <c r="DX118" s="1059"/>
      <c r="DY118" s="1059"/>
      <c r="DZ118" s="1060"/>
    </row>
    <row r="119" spans="1:130" s="248" customFormat="1" ht="26.25" customHeight="1" x14ac:dyDescent="0.15">
      <c r="A119" s="1154" t="s">
        <v>439</v>
      </c>
      <c r="B119" s="1040"/>
      <c r="C119" s="1019" t="s">
        <v>440</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128</v>
      </c>
      <c r="AB119" s="988"/>
      <c r="AC119" s="988"/>
      <c r="AD119" s="988"/>
      <c r="AE119" s="989"/>
      <c r="AF119" s="990" t="s">
        <v>128</v>
      </c>
      <c r="AG119" s="988"/>
      <c r="AH119" s="988"/>
      <c r="AI119" s="988"/>
      <c r="AJ119" s="989"/>
      <c r="AK119" s="990" t="s">
        <v>444</v>
      </c>
      <c r="AL119" s="988"/>
      <c r="AM119" s="988"/>
      <c r="AN119" s="988"/>
      <c r="AO119" s="989"/>
      <c r="AP119" s="991" t="s">
        <v>444</v>
      </c>
      <c r="AQ119" s="992"/>
      <c r="AR119" s="992"/>
      <c r="AS119" s="992"/>
      <c r="AT119" s="993"/>
      <c r="AU119" s="998"/>
      <c r="AV119" s="999"/>
      <c r="AW119" s="999"/>
      <c r="AX119" s="999"/>
      <c r="AY119" s="999"/>
      <c r="AZ119" s="279" t="s">
        <v>187</v>
      </c>
      <c r="BA119" s="279"/>
      <c r="BB119" s="279"/>
      <c r="BC119" s="279"/>
      <c r="BD119" s="279"/>
      <c r="BE119" s="279"/>
      <c r="BF119" s="279"/>
      <c r="BG119" s="279"/>
      <c r="BH119" s="279"/>
      <c r="BI119" s="279"/>
      <c r="BJ119" s="279"/>
      <c r="BK119" s="279"/>
      <c r="BL119" s="279"/>
      <c r="BM119" s="279"/>
      <c r="BN119" s="279"/>
      <c r="BO119" s="1071" t="s">
        <v>468</v>
      </c>
      <c r="BP119" s="1102"/>
      <c r="BQ119" s="1093">
        <v>9812764</v>
      </c>
      <c r="BR119" s="1094"/>
      <c r="BS119" s="1094"/>
      <c r="BT119" s="1094"/>
      <c r="BU119" s="1094"/>
      <c r="BV119" s="1094">
        <v>9356826</v>
      </c>
      <c r="BW119" s="1094"/>
      <c r="BX119" s="1094"/>
      <c r="BY119" s="1094"/>
      <c r="BZ119" s="1094"/>
      <c r="CA119" s="1094">
        <v>8909994</v>
      </c>
      <c r="CB119" s="1094"/>
      <c r="CC119" s="1094"/>
      <c r="CD119" s="1094"/>
      <c r="CE119" s="1094"/>
      <c r="CF119" s="1095"/>
      <c r="CG119" s="1096"/>
      <c r="CH119" s="1096"/>
      <c r="CI119" s="1096"/>
      <c r="CJ119" s="1097"/>
      <c r="CK119" s="1043"/>
      <c r="CL119" s="1044"/>
      <c r="CM119" s="1098" t="s">
        <v>469</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v>264550</v>
      </c>
      <c r="DH119" s="1080"/>
      <c r="DI119" s="1080"/>
      <c r="DJ119" s="1080"/>
      <c r="DK119" s="1081"/>
      <c r="DL119" s="1079">
        <v>247325</v>
      </c>
      <c r="DM119" s="1080"/>
      <c r="DN119" s="1080"/>
      <c r="DO119" s="1080"/>
      <c r="DP119" s="1081"/>
      <c r="DQ119" s="1079">
        <v>230836</v>
      </c>
      <c r="DR119" s="1080"/>
      <c r="DS119" s="1080"/>
      <c r="DT119" s="1080"/>
      <c r="DU119" s="1081"/>
      <c r="DV119" s="1082">
        <v>6.1</v>
      </c>
      <c r="DW119" s="1083"/>
      <c r="DX119" s="1083"/>
      <c r="DY119" s="1083"/>
      <c r="DZ119" s="1084"/>
    </row>
    <row r="120" spans="1:130" s="248" customFormat="1" ht="26.25" customHeight="1" x14ac:dyDescent="0.15">
      <c r="A120" s="1155"/>
      <c r="B120" s="1042"/>
      <c r="C120" s="1012" t="s">
        <v>443</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444</v>
      </c>
      <c r="AB120" s="1055"/>
      <c r="AC120" s="1055"/>
      <c r="AD120" s="1055"/>
      <c r="AE120" s="1056"/>
      <c r="AF120" s="1057" t="s">
        <v>444</v>
      </c>
      <c r="AG120" s="1055"/>
      <c r="AH120" s="1055"/>
      <c r="AI120" s="1055"/>
      <c r="AJ120" s="1056"/>
      <c r="AK120" s="1057" t="s">
        <v>128</v>
      </c>
      <c r="AL120" s="1055"/>
      <c r="AM120" s="1055"/>
      <c r="AN120" s="1055"/>
      <c r="AO120" s="1056"/>
      <c r="AP120" s="1058" t="s">
        <v>128</v>
      </c>
      <c r="AQ120" s="1059"/>
      <c r="AR120" s="1059"/>
      <c r="AS120" s="1059"/>
      <c r="AT120" s="1060"/>
      <c r="AU120" s="1085" t="s">
        <v>470</v>
      </c>
      <c r="AV120" s="1086"/>
      <c r="AW120" s="1086"/>
      <c r="AX120" s="1086"/>
      <c r="AY120" s="1087"/>
      <c r="AZ120" s="1036" t="s">
        <v>471</v>
      </c>
      <c r="BA120" s="985"/>
      <c r="BB120" s="985"/>
      <c r="BC120" s="985"/>
      <c r="BD120" s="985"/>
      <c r="BE120" s="985"/>
      <c r="BF120" s="985"/>
      <c r="BG120" s="985"/>
      <c r="BH120" s="985"/>
      <c r="BI120" s="985"/>
      <c r="BJ120" s="985"/>
      <c r="BK120" s="985"/>
      <c r="BL120" s="985"/>
      <c r="BM120" s="985"/>
      <c r="BN120" s="985"/>
      <c r="BO120" s="985"/>
      <c r="BP120" s="986"/>
      <c r="BQ120" s="1022">
        <v>2801822</v>
      </c>
      <c r="BR120" s="1023"/>
      <c r="BS120" s="1023"/>
      <c r="BT120" s="1023"/>
      <c r="BU120" s="1023"/>
      <c r="BV120" s="1023">
        <v>2662375</v>
      </c>
      <c r="BW120" s="1023"/>
      <c r="BX120" s="1023"/>
      <c r="BY120" s="1023"/>
      <c r="BZ120" s="1023"/>
      <c r="CA120" s="1023">
        <v>3090750</v>
      </c>
      <c r="CB120" s="1023"/>
      <c r="CC120" s="1023"/>
      <c r="CD120" s="1023"/>
      <c r="CE120" s="1023"/>
      <c r="CF120" s="1037">
        <v>81</v>
      </c>
      <c r="CG120" s="1038"/>
      <c r="CH120" s="1038"/>
      <c r="CI120" s="1038"/>
      <c r="CJ120" s="1038"/>
      <c r="CK120" s="1103" t="s">
        <v>472</v>
      </c>
      <c r="CL120" s="1104"/>
      <c r="CM120" s="1104"/>
      <c r="CN120" s="1104"/>
      <c r="CO120" s="1105"/>
      <c r="CP120" s="1111" t="s">
        <v>413</v>
      </c>
      <c r="CQ120" s="1112"/>
      <c r="CR120" s="1112"/>
      <c r="CS120" s="1112"/>
      <c r="CT120" s="1112"/>
      <c r="CU120" s="1112"/>
      <c r="CV120" s="1112"/>
      <c r="CW120" s="1112"/>
      <c r="CX120" s="1112"/>
      <c r="CY120" s="1112"/>
      <c r="CZ120" s="1112"/>
      <c r="DA120" s="1112"/>
      <c r="DB120" s="1112"/>
      <c r="DC120" s="1112"/>
      <c r="DD120" s="1112"/>
      <c r="DE120" s="1112"/>
      <c r="DF120" s="1113"/>
      <c r="DG120" s="1022">
        <v>1195927</v>
      </c>
      <c r="DH120" s="1023"/>
      <c r="DI120" s="1023"/>
      <c r="DJ120" s="1023"/>
      <c r="DK120" s="1023"/>
      <c r="DL120" s="1023">
        <v>1091186</v>
      </c>
      <c r="DM120" s="1023"/>
      <c r="DN120" s="1023"/>
      <c r="DO120" s="1023"/>
      <c r="DP120" s="1023"/>
      <c r="DQ120" s="1023">
        <v>1078703</v>
      </c>
      <c r="DR120" s="1023"/>
      <c r="DS120" s="1023"/>
      <c r="DT120" s="1023"/>
      <c r="DU120" s="1023"/>
      <c r="DV120" s="1024">
        <v>28.3</v>
      </c>
      <c r="DW120" s="1024"/>
      <c r="DX120" s="1024"/>
      <c r="DY120" s="1024"/>
      <c r="DZ120" s="1025"/>
    </row>
    <row r="121" spans="1:130" s="248" customFormat="1" ht="26.25" customHeight="1" x14ac:dyDescent="0.15">
      <c r="A121" s="1155"/>
      <c r="B121" s="1042"/>
      <c r="C121" s="1063" t="s">
        <v>473</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456</v>
      </c>
      <c r="AB121" s="1055"/>
      <c r="AC121" s="1055"/>
      <c r="AD121" s="1055"/>
      <c r="AE121" s="1056"/>
      <c r="AF121" s="1057" t="s">
        <v>444</v>
      </c>
      <c r="AG121" s="1055"/>
      <c r="AH121" s="1055"/>
      <c r="AI121" s="1055"/>
      <c r="AJ121" s="1056"/>
      <c r="AK121" s="1057" t="s">
        <v>444</v>
      </c>
      <c r="AL121" s="1055"/>
      <c r="AM121" s="1055"/>
      <c r="AN121" s="1055"/>
      <c r="AO121" s="1056"/>
      <c r="AP121" s="1058" t="s">
        <v>128</v>
      </c>
      <c r="AQ121" s="1059"/>
      <c r="AR121" s="1059"/>
      <c r="AS121" s="1059"/>
      <c r="AT121" s="1060"/>
      <c r="AU121" s="1088"/>
      <c r="AV121" s="1089"/>
      <c r="AW121" s="1089"/>
      <c r="AX121" s="1089"/>
      <c r="AY121" s="1090"/>
      <c r="AZ121" s="1045" t="s">
        <v>474</v>
      </c>
      <c r="BA121" s="1046"/>
      <c r="BB121" s="1046"/>
      <c r="BC121" s="1046"/>
      <c r="BD121" s="1046"/>
      <c r="BE121" s="1046"/>
      <c r="BF121" s="1046"/>
      <c r="BG121" s="1046"/>
      <c r="BH121" s="1046"/>
      <c r="BI121" s="1046"/>
      <c r="BJ121" s="1046"/>
      <c r="BK121" s="1046"/>
      <c r="BL121" s="1046"/>
      <c r="BM121" s="1046"/>
      <c r="BN121" s="1046"/>
      <c r="BO121" s="1046"/>
      <c r="BP121" s="1047"/>
      <c r="BQ121" s="1015">
        <v>30721</v>
      </c>
      <c r="BR121" s="1016"/>
      <c r="BS121" s="1016"/>
      <c r="BT121" s="1016"/>
      <c r="BU121" s="1016"/>
      <c r="BV121" s="1016">
        <v>33064</v>
      </c>
      <c r="BW121" s="1016"/>
      <c r="BX121" s="1016"/>
      <c r="BY121" s="1016"/>
      <c r="BZ121" s="1016"/>
      <c r="CA121" s="1016">
        <v>21639</v>
      </c>
      <c r="CB121" s="1016"/>
      <c r="CC121" s="1016"/>
      <c r="CD121" s="1016"/>
      <c r="CE121" s="1016"/>
      <c r="CF121" s="1010">
        <v>0.6</v>
      </c>
      <c r="CG121" s="1011"/>
      <c r="CH121" s="1011"/>
      <c r="CI121" s="1011"/>
      <c r="CJ121" s="1011"/>
      <c r="CK121" s="1106"/>
      <c r="CL121" s="1107"/>
      <c r="CM121" s="1107"/>
      <c r="CN121" s="1107"/>
      <c r="CO121" s="1108"/>
      <c r="CP121" s="1116" t="s">
        <v>415</v>
      </c>
      <c r="CQ121" s="1117"/>
      <c r="CR121" s="1117"/>
      <c r="CS121" s="1117"/>
      <c r="CT121" s="1117"/>
      <c r="CU121" s="1117"/>
      <c r="CV121" s="1117"/>
      <c r="CW121" s="1117"/>
      <c r="CX121" s="1117"/>
      <c r="CY121" s="1117"/>
      <c r="CZ121" s="1117"/>
      <c r="DA121" s="1117"/>
      <c r="DB121" s="1117"/>
      <c r="DC121" s="1117"/>
      <c r="DD121" s="1117"/>
      <c r="DE121" s="1117"/>
      <c r="DF121" s="1118"/>
      <c r="DG121" s="1015">
        <v>377058</v>
      </c>
      <c r="DH121" s="1016"/>
      <c r="DI121" s="1016"/>
      <c r="DJ121" s="1016"/>
      <c r="DK121" s="1016"/>
      <c r="DL121" s="1016">
        <v>377964</v>
      </c>
      <c r="DM121" s="1016"/>
      <c r="DN121" s="1016"/>
      <c r="DO121" s="1016"/>
      <c r="DP121" s="1016"/>
      <c r="DQ121" s="1016">
        <v>343988</v>
      </c>
      <c r="DR121" s="1016"/>
      <c r="DS121" s="1016"/>
      <c r="DT121" s="1016"/>
      <c r="DU121" s="1016"/>
      <c r="DV121" s="1017">
        <v>9</v>
      </c>
      <c r="DW121" s="1017"/>
      <c r="DX121" s="1017"/>
      <c r="DY121" s="1017"/>
      <c r="DZ121" s="1018"/>
    </row>
    <row r="122" spans="1:130" s="248" customFormat="1" ht="26.25" customHeight="1" x14ac:dyDescent="0.15">
      <c r="A122" s="1155"/>
      <c r="B122" s="1042"/>
      <c r="C122" s="1012" t="s">
        <v>455</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456</v>
      </c>
      <c r="AB122" s="1055"/>
      <c r="AC122" s="1055"/>
      <c r="AD122" s="1055"/>
      <c r="AE122" s="1056"/>
      <c r="AF122" s="1057" t="s">
        <v>128</v>
      </c>
      <c r="AG122" s="1055"/>
      <c r="AH122" s="1055"/>
      <c r="AI122" s="1055"/>
      <c r="AJ122" s="1056"/>
      <c r="AK122" s="1057" t="s">
        <v>444</v>
      </c>
      <c r="AL122" s="1055"/>
      <c r="AM122" s="1055"/>
      <c r="AN122" s="1055"/>
      <c r="AO122" s="1056"/>
      <c r="AP122" s="1058" t="s">
        <v>128</v>
      </c>
      <c r="AQ122" s="1059"/>
      <c r="AR122" s="1059"/>
      <c r="AS122" s="1059"/>
      <c r="AT122" s="1060"/>
      <c r="AU122" s="1088"/>
      <c r="AV122" s="1089"/>
      <c r="AW122" s="1089"/>
      <c r="AX122" s="1089"/>
      <c r="AY122" s="1090"/>
      <c r="AZ122" s="1070" t="s">
        <v>475</v>
      </c>
      <c r="BA122" s="1061"/>
      <c r="BB122" s="1061"/>
      <c r="BC122" s="1061"/>
      <c r="BD122" s="1061"/>
      <c r="BE122" s="1061"/>
      <c r="BF122" s="1061"/>
      <c r="BG122" s="1061"/>
      <c r="BH122" s="1061"/>
      <c r="BI122" s="1061"/>
      <c r="BJ122" s="1061"/>
      <c r="BK122" s="1061"/>
      <c r="BL122" s="1061"/>
      <c r="BM122" s="1061"/>
      <c r="BN122" s="1061"/>
      <c r="BO122" s="1061"/>
      <c r="BP122" s="1062"/>
      <c r="BQ122" s="1093">
        <v>6091383</v>
      </c>
      <c r="BR122" s="1094"/>
      <c r="BS122" s="1094"/>
      <c r="BT122" s="1094"/>
      <c r="BU122" s="1094"/>
      <c r="BV122" s="1094">
        <v>6006303</v>
      </c>
      <c r="BW122" s="1094"/>
      <c r="BX122" s="1094"/>
      <c r="BY122" s="1094"/>
      <c r="BZ122" s="1094"/>
      <c r="CA122" s="1094">
        <v>5925812</v>
      </c>
      <c r="CB122" s="1094"/>
      <c r="CC122" s="1094"/>
      <c r="CD122" s="1094"/>
      <c r="CE122" s="1094"/>
      <c r="CF122" s="1114">
        <v>155.4</v>
      </c>
      <c r="CG122" s="1115"/>
      <c r="CH122" s="1115"/>
      <c r="CI122" s="1115"/>
      <c r="CJ122" s="1115"/>
      <c r="CK122" s="1106"/>
      <c r="CL122" s="1107"/>
      <c r="CM122" s="1107"/>
      <c r="CN122" s="1107"/>
      <c r="CO122" s="1108"/>
      <c r="CP122" s="1116" t="s">
        <v>476</v>
      </c>
      <c r="CQ122" s="1117"/>
      <c r="CR122" s="1117"/>
      <c r="CS122" s="1117"/>
      <c r="CT122" s="1117"/>
      <c r="CU122" s="1117"/>
      <c r="CV122" s="1117"/>
      <c r="CW122" s="1117"/>
      <c r="CX122" s="1117"/>
      <c r="CY122" s="1117"/>
      <c r="CZ122" s="1117"/>
      <c r="DA122" s="1117"/>
      <c r="DB122" s="1117"/>
      <c r="DC122" s="1117"/>
      <c r="DD122" s="1117"/>
      <c r="DE122" s="1117"/>
      <c r="DF122" s="1118"/>
      <c r="DG122" s="1015">
        <v>296623</v>
      </c>
      <c r="DH122" s="1016"/>
      <c r="DI122" s="1016"/>
      <c r="DJ122" s="1016"/>
      <c r="DK122" s="1016"/>
      <c r="DL122" s="1016">
        <v>345474</v>
      </c>
      <c r="DM122" s="1016"/>
      <c r="DN122" s="1016"/>
      <c r="DO122" s="1016"/>
      <c r="DP122" s="1016"/>
      <c r="DQ122" s="1016">
        <v>285316</v>
      </c>
      <c r="DR122" s="1016"/>
      <c r="DS122" s="1016"/>
      <c r="DT122" s="1016"/>
      <c r="DU122" s="1016"/>
      <c r="DV122" s="1017">
        <v>7.5</v>
      </c>
      <c r="DW122" s="1017"/>
      <c r="DX122" s="1017"/>
      <c r="DY122" s="1017"/>
      <c r="DZ122" s="1018"/>
    </row>
    <row r="123" spans="1:130" s="248" customFormat="1" ht="26.25" customHeight="1" x14ac:dyDescent="0.15">
      <c r="A123" s="1155"/>
      <c r="B123" s="1042"/>
      <c r="C123" s="1012" t="s">
        <v>462</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v>35401</v>
      </c>
      <c r="AB123" s="1055"/>
      <c r="AC123" s="1055"/>
      <c r="AD123" s="1055"/>
      <c r="AE123" s="1056"/>
      <c r="AF123" s="1057">
        <v>35352</v>
      </c>
      <c r="AG123" s="1055"/>
      <c r="AH123" s="1055"/>
      <c r="AI123" s="1055"/>
      <c r="AJ123" s="1056"/>
      <c r="AK123" s="1057">
        <v>32910</v>
      </c>
      <c r="AL123" s="1055"/>
      <c r="AM123" s="1055"/>
      <c r="AN123" s="1055"/>
      <c r="AO123" s="1056"/>
      <c r="AP123" s="1058">
        <v>0.9</v>
      </c>
      <c r="AQ123" s="1059"/>
      <c r="AR123" s="1059"/>
      <c r="AS123" s="1059"/>
      <c r="AT123" s="1060"/>
      <c r="AU123" s="1091"/>
      <c r="AV123" s="1092"/>
      <c r="AW123" s="1092"/>
      <c r="AX123" s="1092"/>
      <c r="AY123" s="1092"/>
      <c r="AZ123" s="279" t="s">
        <v>187</v>
      </c>
      <c r="BA123" s="279"/>
      <c r="BB123" s="279"/>
      <c r="BC123" s="279"/>
      <c r="BD123" s="279"/>
      <c r="BE123" s="279"/>
      <c r="BF123" s="279"/>
      <c r="BG123" s="279"/>
      <c r="BH123" s="279"/>
      <c r="BI123" s="279"/>
      <c r="BJ123" s="279"/>
      <c r="BK123" s="279"/>
      <c r="BL123" s="279"/>
      <c r="BM123" s="279"/>
      <c r="BN123" s="279"/>
      <c r="BO123" s="1071" t="s">
        <v>477</v>
      </c>
      <c r="BP123" s="1102"/>
      <c r="BQ123" s="1161">
        <v>8923926</v>
      </c>
      <c r="BR123" s="1162"/>
      <c r="BS123" s="1162"/>
      <c r="BT123" s="1162"/>
      <c r="BU123" s="1162"/>
      <c r="BV123" s="1162">
        <v>8701742</v>
      </c>
      <c r="BW123" s="1162"/>
      <c r="BX123" s="1162"/>
      <c r="BY123" s="1162"/>
      <c r="BZ123" s="1162"/>
      <c r="CA123" s="1162">
        <v>9038201</v>
      </c>
      <c r="CB123" s="1162"/>
      <c r="CC123" s="1162"/>
      <c r="CD123" s="1162"/>
      <c r="CE123" s="1162"/>
      <c r="CF123" s="1095"/>
      <c r="CG123" s="1096"/>
      <c r="CH123" s="1096"/>
      <c r="CI123" s="1096"/>
      <c r="CJ123" s="1097"/>
      <c r="CK123" s="1106"/>
      <c r="CL123" s="1107"/>
      <c r="CM123" s="1107"/>
      <c r="CN123" s="1107"/>
      <c r="CO123" s="1108"/>
      <c r="CP123" s="1116" t="s">
        <v>411</v>
      </c>
      <c r="CQ123" s="1117"/>
      <c r="CR123" s="1117"/>
      <c r="CS123" s="1117"/>
      <c r="CT123" s="1117"/>
      <c r="CU123" s="1117"/>
      <c r="CV123" s="1117"/>
      <c r="CW123" s="1117"/>
      <c r="CX123" s="1117"/>
      <c r="CY123" s="1117"/>
      <c r="CZ123" s="1117"/>
      <c r="DA123" s="1117"/>
      <c r="DB123" s="1117"/>
      <c r="DC123" s="1117"/>
      <c r="DD123" s="1117"/>
      <c r="DE123" s="1117"/>
      <c r="DF123" s="1118"/>
      <c r="DG123" s="1054">
        <v>135617</v>
      </c>
      <c r="DH123" s="1055"/>
      <c r="DI123" s="1055"/>
      <c r="DJ123" s="1055"/>
      <c r="DK123" s="1056"/>
      <c r="DL123" s="1057">
        <v>132125</v>
      </c>
      <c r="DM123" s="1055"/>
      <c r="DN123" s="1055"/>
      <c r="DO123" s="1055"/>
      <c r="DP123" s="1056"/>
      <c r="DQ123" s="1057">
        <v>133842</v>
      </c>
      <c r="DR123" s="1055"/>
      <c r="DS123" s="1055"/>
      <c r="DT123" s="1055"/>
      <c r="DU123" s="1056"/>
      <c r="DV123" s="1058">
        <v>3.5</v>
      </c>
      <c r="DW123" s="1059"/>
      <c r="DX123" s="1059"/>
      <c r="DY123" s="1059"/>
      <c r="DZ123" s="1060"/>
    </row>
    <row r="124" spans="1:130" s="248" customFormat="1" ht="26.25" customHeight="1" thickBot="1" x14ac:dyDescent="0.2">
      <c r="A124" s="1155"/>
      <c r="B124" s="1042"/>
      <c r="C124" s="1012" t="s">
        <v>465</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128</v>
      </c>
      <c r="AB124" s="1055"/>
      <c r="AC124" s="1055"/>
      <c r="AD124" s="1055"/>
      <c r="AE124" s="1056"/>
      <c r="AF124" s="1057" t="s">
        <v>128</v>
      </c>
      <c r="AG124" s="1055"/>
      <c r="AH124" s="1055"/>
      <c r="AI124" s="1055"/>
      <c r="AJ124" s="1056"/>
      <c r="AK124" s="1057" t="s">
        <v>128</v>
      </c>
      <c r="AL124" s="1055"/>
      <c r="AM124" s="1055"/>
      <c r="AN124" s="1055"/>
      <c r="AO124" s="1056"/>
      <c r="AP124" s="1058" t="s">
        <v>128</v>
      </c>
      <c r="AQ124" s="1059"/>
      <c r="AR124" s="1059"/>
      <c r="AS124" s="1059"/>
      <c r="AT124" s="1060"/>
      <c r="AU124" s="1157" t="s">
        <v>478</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v>25</v>
      </c>
      <c r="BR124" s="1124"/>
      <c r="BS124" s="1124"/>
      <c r="BT124" s="1124"/>
      <c r="BU124" s="1124"/>
      <c r="BV124" s="1124">
        <v>18.399999999999999</v>
      </c>
      <c r="BW124" s="1124"/>
      <c r="BX124" s="1124"/>
      <c r="BY124" s="1124"/>
      <c r="BZ124" s="1124"/>
      <c r="CA124" s="1124" t="s">
        <v>128</v>
      </c>
      <c r="CB124" s="1124"/>
      <c r="CC124" s="1124"/>
      <c r="CD124" s="1124"/>
      <c r="CE124" s="1124"/>
      <c r="CF124" s="1125"/>
      <c r="CG124" s="1126"/>
      <c r="CH124" s="1126"/>
      <c r="CI124" s="1126"/>
      <c r="CJ124" s="1127"/>
      <c r="CK124" s="1109"/>
      <c r="CL124" s="1109"/>
      <c r="CM124" s="1109"/>
      <c r="CN124" s="1109"/>
      <c r="CO124" s="1110"/>
      <c r="CP124" s="1116" t="s">
        <v>479</v>
      </c>
      <c r="CQ124" s="1117"/>
      <c r="CR124" s="1117"/>
      <c r="CS124" s="1117"/>
      <c r="CT124" s="1117"/>
      <c r="CU124" s="1117"/>
      <c r="CV124" s="1117"/>
      <c r="CW124" s="1117"/>
      <c r="CX124" s="1117"/>
      <c r="CY124" s="1117"/>
      <c r="CZ124" s="1117"/>
      <c r="DA124" s="1117"/>
      <c r="DB124" s="1117"/>
      <c r="DC124" s="1117"/>
      <c r="DD124" s="1117"/>
      <c r="DE124" s="1117"/>
      <c r="DF124" s="1118"/>
      <c r="DG124" s="1101" t="s">
        <v>128</v>
      </c>
      <c r="DH124" s="1080"/>
      <c r="DI124" s="1080"/>
      <c r="DJ124" s="1080"/>
      <c r="DK124" s="1081"/>
      <c r="DL124" s="1079" t="s">
        <v>128</v>
      </c>
      <c r="DM124" s="1080"/>
      <c r="DN124" s="1080"/>
      <c r="DO124" s="1080"/>
      <c r="DP124" s="1081"/>
      <c r="DQ124" s="1079" t="s">
        <v>444</v>
      </c>
      <c r="DR124" s="1080"/>
      <c r="DS124" s="1080"/>
      <c r="DT124" s="1080"/>
      <c r="DU124" s="1081"/>
      <c r="DV124" s="1082" t="s">
        <v>128</v>
      </c>
      <c r="DW124" s="1083"/>
      <c r="DX124" s="1083"/>
      <c r="DY124" s="1083"/>
      <c r="DZ124" s="1084"/>
    </row>
    <row r="125" spans="1:130" s="248" customFormat="1" ht="26.25" customHeight="1" x14ac:dyDescent="0.15">
      <c r="A125" s="1155"/>
      <c r="B125" s="1042"/>
      <c r="C125" s="1012" t="s">
        <v>467</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128</v>
      </c>
      <c r="AB125" s="1055"/>
      <c r="AC125" s="1055"/>
      <c r="AD125" s="1055"/>
      <c r="AE125" s="1056"/>
      <c r="AF125" s="1057" t="s">
        <v>128</v>
      </c>
      <c r="AG125" s="1055"/>
      <c r="AH125" s="1055"/>
      <c r="AI125" s="1055"/>
      <c r="AJ125" s="1056"/>
      <c r="AK125" s="1057" t="s">
        <v>128</v>
      </c>
      <c r="AL125" s="1055"/>
      <c r="AM125" s="1055"/>
      <c r="AN125" s="1055"/>
      <c r="AO125" s="1056"/>
      <c r="AP125" s="1058" t="s">
        <v>128</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480</v>
      </c>
      <c r="CL125" s="1104"/>
      <c r="CM125" s="1104"/>
      <c r="CN125" s="1104"/>
      <c r="CO125" s="1105"/>
      <c r="CP125" s="1036" t="s">
        <v>481</v>
      </c>
      <c r="CQ125" s="985"/>
      <c r="CR125" s="985"/>
      <c r="CS125" s="985"/>
      <c r="CT125" s="985"/>
      <c r="CU125" s="985"/>
      <c r="CV125" s="985"/>
      <c r="CW125" s="985"/>
      <c r="CX125" s="985"/>
      <c r="CY125" s="985"/>
      <c r="CZ125" s="985"/>
      <c r="DA125" s="985"/>
      <c r="DB125" s="985"/>
      <c r="DC125" s="985"/>
      <c r="DD125" s="985"/>
      <c r="DE125" s="985"/>
      <c r="DF125" s="986"/>
      <c r="DG125" s="1022" t="s">
        <v>128</v>
      </c>
      <c r="DH125" s="1023"/>
      <c r="DI125" s="1023"/>
      <c r="DJ125" s="1023"/>
      <c r="DK125" s="1023"/>
      <c r="DL125" s="1023" t="s">
        <v>128</v>
      </c>
      <c r="DM125" s="1023"/>
      <c r="DN125" s="1023"/>
      <c r="DO125" s="1023"/>
      <c r="DP125" s="1023"/>
      <c r="DQ125" s="1023" t="s">
        <v>128</v>
      </c>
      <c r="DR125" s="1023"/>
      <c r="DS125" s="1023"/>
      <c r="DT125" s="1023"/>
      <c r="DU125" s="1023"/>
      <c r="DV125" s="1024" t="s">
        <v>128</v>
      </c>
      <c r="DW125" s="1024"/>
      <c r="DX125" s="1024"/>
      <c r="DY125" s="1024"/>
      <c r="DZ125" s="1025"/>
    </row>
    <row r="126" spans="1:130" s="248" customFormat="1" ht="26.25" customHeight="1" thickBot="1" x14ac:dyDescent="0.2">
      <c r="A126" s="1155"/>
      <c r="B126" s="1042"/>
      <c r="C126" s="1012" t="s">
        <v>469</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v>17419</v>
      </c>
      <c r="AB126" s="1055"/>
      <c r="AC126" s="1055"/>
      <c r="AD126" s="1055"/>
      <c r="AE126" s="1056"/>
      <c r="AF126" s="1057">
        <v>17227</v>
      </c>
      <c r="AG126" s="1055"/>
      <c r="AH126" s="1055"/>
      <c r="AI126" s="1055"/>
      <c r="AJ126" s="1056"/>
      <c r="AK126" s="1057">
        <v>16488</v>
      </c>
      <c r="AL126" s="1055"/>
      <c r="AM126" s="1055"/>
      <c r="AN126" s="1055"/>
      <c r="AO126" s="1056"/>
      <c r="AP126" s="1058">
        <v>0.4</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482</v>
      </c>
      <c r="CQ126" s="1046"/>
      <c r="CR126" s="1046"/>
      <c r="CS126" s="1046"/>
      <c r="CT126" s="1046"/>
      <c r="CU126" s="1046"/>
      <c r="CV126" s="1046"/>
      <c r="CW126" s="1046"/>
      <c r="CX126" s="1046"/>
      <c r="CY126" s="1046"/>
      <c r="CZ126" s="1046"/>
      <c r="DA126" s="1046"/>
      <c r="DB126" s="1046"/>
      <c r="DC126" s="1046"/>
      <c r="DD126" s="1046"/>
      <c r="DE126" s="1046"/>
      <c r="DF126" s="1047"/>
      <c r="DG126" s="1015" t="s">
        <v>128</v>
      </c>
      <c r="DH126" s="1016"/>
      <c r="DI126" s="1016"/>
      <c r="DJ126" s="1016"/>
      <c r="DK126" s="1016"/>
      <c r="DL126" s="1016" t="s">
        <v>128</v>
      </c>
      <c r="DM126" s="1016"/>
      <c r="DN126" s="1016"/>
      <c r="DO126" s="1016"/>
      <c r="DP126" s="1016"/>
      <c r="DQ126" s="1016" t="s">
        <v>128</v>
      </c>
      <c r="DR126" s="1016"/>
      <c r="DS126" s="1016"/>
      <c r="DT126" s="1016"/>
      <c r="DU126" s="1016"/>
      <c r="DV126" s="1017" t="s">
        <v>128</v>
      </c>
      <c r="DW126" s="1017"/>
      <c r="DX126" s="1017"/>
      <c r="DY126" s="1017"/>
      <c r="DZ126" s="1018"/>
    </row>
    <row r="127" spans="1:130" s="248" customFormat="1" ht="26.25" customHeight="1" x14ac:dyDescent="0.15">
      <c r="A127" s="1156"/>
      <c r="B127" s="1044"/>
      <c r="C127" s="1098" t="s">
        <v>483</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t="s">
        <v>128</v>
      </c>
      <c r="AB127" s="1055"/>
      <c r="AC127" s="1055"/>
      <c r="AD127" s="1055"/>
      <c r="AE127" s="1056"/>
      <c r="AF127" s="1057" t="s">
        <v>128</v>
      </c>
      <c r="AG127" s="1055"/>
      <c r="AH127" s="1055"/>
      <c r="AI127" s="1055"/>
      <c r="AJ127" s="1056"/>
      <c r="AK127" s="1057" t="s">
        <v>128</v>
      </c>
      <c r="AL127" s="1055"/>
      <c r="AM127" s="1055"/>
      <c r="AN127" s="1055"/>
      <c r="AO127" s="1056"/>
      <c r="AP127" s="1058" t="s">
        <v>128</v>
      </c>
      <c r="AQ127" s="1059"/>
      <c r="AR127" s="1059"/>
      <c r="AS127" s="1059"/>
      <c r="AT127" s="1060"/>
      <c r="AU127" s="284"/>
      <c r="AV127" s="284"/>
      <c r="AW127" s="284"/>
      <c r="AX127" s="1128" t="s">
        <v>484</v>
      </c>
      <c r="AY127" s="1129"/>
      <c r="AZ127" s="1129"/>
      <c r="BA127" s="1129"/>
      <c r="BB127" s="1129"/>
      <c r="BC127" s="1129"/>
      <c r="BD127" s="1129"/>
      <c r="BE127" s="1130"/>
      <c r="BF127" s="1131" t="s">
        <v>485</v>
      </c>
      <c r="BG127" s="1129"/>
      <c r="BH127" s="1129"/>
      <c r="BI127" s="1129"/>
      <c r="BJ127" s="1129"/>
      <c r="BK127" s="1129"/>
      <c r="BL127" s="1130"/>
      <c r="BM127" s="1131" t="s">
        <v>486</v>
      </c>
      <c r="BN127" s="1129"/>
      <c r="BO127" s="1129"/>
      <c r="BP127" s="1129"/>
      <c r="BQ127" s="1129"/>
      <c r="BR127" s="1129"/>
      <c r="BS127" s="1130"/>
      <c r="BT127" s="1131" t="s">
        <v>487</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488</v>
      </c>
      <c r="CQ127" s="1046"/>
      <c r="CR127" s="1046"/>
      <c r="CS127" s="1046"/>
      <c r="CT127" s="1046"/>
      <c r="CU127" s="1046"/>
      <c r="CV127" s="1046"/>
      <c r="CW127" s="1046"/>
      <c r="CX127" s="1046"/>
      <c r="CY127" s="1046"/>
      <c r="CZ127" s="1046"/>
      <c r="DA127" s="1046"/>
      <c r="DB127" s="1046"/>
      <c r="DC127" s="1046"/>
      <c r="DD127" s="1046"/>
      <c r="DE127" s="1046"/>
      <c r="DF127" s="1047"/>
      <c r="DG127" s="1015" t="s">
        <v>128</v>
      </c>
      <c r="DH127" s="1016"/>
      <c r="DI127" s="1016"/>
      <c r="DJ127" s="1016"/>
      <c r="DK127" s="1016"/>
      <c r="DL127" s="1016" t="s">
        <v>128</v>
      </c>
      <c r="DM127" s="1016"/>
      <c r="DN127" s="1016"/>
      <c r="DO127" s="1016"/>
      <c r="DP127" s="1016"/>
      <c r="DQ127" s="1016" t="s">
        <v>128</v>
      </c>
      <c r="DR127" s="1016"/>
      <c r="DS127" s="1016"/>
      <c r="DT127" s="1016"/>
      <c r="DU127" s="1016"/>
      <c r="DV127" s="1017" t="s">
        <v>128</v>
      </c>
      <c r="DW127" s="1017"/>
      <c r="DX127" s="1017"/>
      <c r="DY127" s="1017"/>
      <c r="DZ127" s="1018"/>
    </row>
    <row r="128" spans="1:130" s="248" customFormat="1" ht="26.25" customHeight="1" thickBot="1" x14ac:dyDescent="0.2">
      <c r="A128" s="1139" t="s">
        <v>489</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490</v>
      </c>
      <c r="X128" s="1141"/>
      <c r="Y128" s="1141"/>
      <c r="Z128" s="1142"/>
      <c r="AA128" s="1143">
        <v>7728</v>
      </c>
      <c r="AB128" s="1144"/>
      <c r="AC128" s="1144"/>
      <c r="AD128" s="1144"/>
      <c r="AE128" s="1145"/>
      <c r="AF128" s="1146">
        <v>6890</v>
      </c>
      <c r="AG128" s="1144"/>
      <c r="AH128" s="1144"/>
      <c r="AI128" s="1144"/>
      <c r="AJ128" s="1145"/>
      <c r="AK128" s="1146">
        <v>3235</v>
      </c>
      <c r="AL128" s="1144"/>
      <c r="AM128" s="1144"/>
      <c r="AN128" s="1144"/>
      <c r="AO128" s="1145"/>
      <c r="AP128" s="1147"/>
      <c r="AQ128" s="1148"/>
      <c r="AR128" s="1148"/>
      <c r="AS128" s="1148"/>
      <c r="AT128" s="1149"/>
      <c r="AU128" s="284"/>
      <c r="AV128" s="284"/>
      <c r="AW128" s="284"/>
      <c r="AX128" s="984" t="s">
        <v>491</v>
      </c>
      <c r="AY128" s="985"/>
      <c r="AZ128" s="985"/>
      <c r="BA128" s="985"/>
      <c r="BB128" s="985"/>
      <c r="BC128" s="985"/>
      <c r="BD128" s="985"/>
      <c r="BE128" s="986"/>
      <c r="BF128" s="1150" t="s">
        <v>128</v>
      </c>
      <c r="BG128" s="1151"/>
      <c r="BH128" s="1151"/>
      <c r="BI128" s="1151"/>
      <c r="BJ128" s="1151"/>
      <c r="BK128" s="1151"/>
      <c r="BL128" s="1152"/>
      <c r="BM128" s="1150">
        <v>15</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492</v>
      </c>
      <c r="CQ128" s="1133"/>
      <c r="CR128" s="1133"/>
      <c r="CS128" s="1133"/>
      <c r="CT128" s="1133"/>
      <c r="CU128" s="1133"/>
      <c r="CV128" s="1133"/>
      <c r="CW128" s="1133"/>
      <c r="CX128" s="1133"/>
      <c r="CY128" s="1133"/>
      <c r="CZ128" s="1133"/>
      <c r="DA128" s="1133"/>
      <c r="DB128" s="1133"/>
      <c r="DC128" s="1133"/>
      <c r="DD128" s="1133"/>
      <c r="DE128" s="1133"/>
      <c r="DF128" s="1134"/>
      <c r="DG128" s="1135">
        <v>84600</v>
      </c>
      <c r="DH128" s="1136"/>
      <c r="DI128" s="1136"/>
      <c r="DJ128" s="1136"/>
      <c r="DK128" s="1136"/>
      <c r="DL128" s="1136">
        <v>96300</v>
      </c>
      <c r="DM128" s="1136"/>
      <c r="DN128" s="1136"/>
      <c r="DO128" s="1136"/>
      <c r="DP128" s="1136"/>
      <c r="DQ128" s="1136">
        <v>20000</v>
      </c>
      <c r="DR128" s="1136"/>
      <c r="DS128" s="1136"/>
      <c r="DT128" s="1136"/>
      <c r="DU128" s="1136"/>
      <c r="DV128" s="1137">
        <v>0.5</v>
      </c>
      <c r="DW128" s="1137"/>
      <c r="DX128" s="1137"/>
      <c r="DY128" s="1137"/>
      <c r="DZ128" s="1138"/>
    </row>
    <row r="129" spans="1:131" s="248" customFormat="1" ht="26.25" customHeight="1" x14ac:dyDescent="0.15">
      <c r="A129" s="1026" t="s">
        <v>108</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493</v>
      </c>
      <c r="X129" s="1170"/>
      <c r="Y129" s="1170"/>
      <c r="Z129" s="1171"/>
      <c r="AA129" s="1054">
        <v>4158865</v>
      </c>
      <c r="AB129" s="1055"/>
      <c r="AC129" s="1055"/>
      <c r="AD129" s="1055"/>
      <c r="AE129" s="1056"/>
      <c r="AF129" s="1057">
        <v>4185982</v>
      </c>
      <c r="AG129" s="1055"/>
      <c r="AH129" s="1055"/>
      <c r="AI129" s="1055"/>
      <c r="AJ129" s="1056"/>
      <c r="AK129" s="1057">
        <v>4454497</v>
      </c>
      <c r="AL129" s="1055"/>
      <c r="AM129" s="1055"/>
      <c r="AN129" s="1055"/>
      <c r="AO129" s="1056"/>
      <c r="AP129" s="1172"/>
      <c r="AQ129" s="1173"/>
      <c r="AR129" s="1173"/>
      <c r="AS129" s="1173"/>
      <c r="AT129" s="1174"/>
      <c r="AU129" s="286"/>
      <c r="AV129" s="286"/>
      <c r="AW129" s="286"/>
      <c r="AX129" s="1163" t="s">
        <v>494</v>
      </c>
      <c r="AY129" s="1046"/>
      <c r="AZ129" s="1046"/>
      <c r="BA129" s="1046"/>
      <c r="BB129" s="1046"/>
      <c r="BC129" s="1046"/>
      <c r="BD129" s="1046"/>
      <c r="BE129" s="1047"/>
      <c r="BF129" s="1164" t="s">
        <v>128</v>
      </c>
      <c r="BG129" s="1165"/>
      <c r="BH129" s="1165"/>
      <c r="BI129" s="1165"/>
      <c r="BJ129" s="1165"/>
      <c r="BK129" s="1165"/>
      <c r="BL129" s="1166"/>
      <c r="BM129" s="1164">
        <v>20</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1026" t="s">
        <v>495</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496</v>
      </c>
      <c r="X130" s="1170"/>
      <c r="Y130" s="1170"/>
      <c r="Z130" s="1171"/>
      <c r="AA130" s="1054">
        <v>614566</v>
      </c>
      <c r="AB130" s="1055"/>
      <c r="AC130" s="1055"/>
      <c r="AD130" s="1055"/>
      <c r="AE130" s="1056"/>
      <c r="AF130" s="1057">
        <v>627246</v>
      </c>
      <c r="AG130" s="1055"/>
      <c r="AH130" s="1055"/>
      <c r="AI130" s="1055"/>
      <c r="AJ130" s="1056"/>
      <c r="AK130" s="1057">
        <v>640194</v>
      </c>
      <c r="AL130" s="1055"/>
      <c r="AM130" s="1055"/>
      <c r="AN130" s="1055"/>
      <c r="AO130" s="1056"/>
      <c r="AP130" s="1172"/>
      <c r="AQ130" s="1173"/>
      <c r="AR130" s="1173"/>
      <c r="AS130" s="1173"/>
      <c r="AT130" s="1174"/>
      <c r="AU130" s="286"/>
      <c r="AV130" s="286"/>
      <c r="AW130" s="286"/>
      <c r="AX130" s="1163" t="s">
        <v>497</v>
      </c>
      <c r="AY130" s="1046"/>
      <c r="AZ130" s="1046"/>
      <c r="BA130" s="1046"/>
      <c r="BB130" s="1046"/>
      <c r="BC130" s="1046"/>
      <c r="BD130" s="1046"/>
      <c r="BE130" s="1047"/>
      <c r="BF130" s="1200">
        <v>13.1</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498</v>
      </c>
      <c r="X131" s="1208"/>
      <c r="Y131" s="1208"/>
      <c r="Z131" s="1209"/>
      <c r="AA131" s="1101">
        <v>3544299</v>
      </c>
      <c r="AB131" s="1080"/>
      <c r="AC131" s="1080"/>
      <c r="AD131" s="1080"/>
      <c r="AE131" s="1081"/>
      <c r="AF131" s="1079">
        <v>3558736</v>
      </c>
      <c r="AG131" s="1080"/>
      <c r="AH131" s="1080"/>
      <c r="AI131" s="1080"/>
      <c r="AJ131" s="1081"/>
      <c r="AK131" s="1079">
        <v>3814303</v>
      </c>
      <c r="AL131" s="1080"/>
      <c r="AM131" s="1080"/>
      <c r="AN131" s="1080"/>
      <c r="AO131" s="1081"/>
      <c r="AP131" s="1210"/>
      <c r="AQ131" s="1211"/>
      <c r="AR131" s="1211"/>
      <c r="AS131" s="1211"/>
      <c r="AT131" s="1212"/>
      <c r="AU131" s="286"/>
      <c r="AV131" s="286"/>
      <c r="AW131" s="286"/>
      <c r="AX131" s="1182" t="s">
        <v>499</v>
      </c>
      <c r="AY131" s="1133"/>
      <c r="AZ131" s="1133"/>
      <c r="BA131" s="1133"/>
      <c r="BB131" s="1133"/>
      <c r="BC131" s="1133"/>
      <c r="BD131" s="1133"/>
      <c r="BE131" s="1134"/>
      <c r="BF131" s="1183" t="s">
        <v>128</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89" t="s">
        <v>500</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501</v>
      </c>
      <c r="W132" s="1193"/>
      <c r="X132" s="1193"/>
      <c r="Y132" s="1193"/>
      <c r="Z132" s="1194"/>
      <c r="AA132" s="1195">
        <v>13.69633318</v>
      </c>
      <c r="AB132" s="1196"/>
      <c r="AC132" s="1196"/>
      <c r="AD132" s="1196"/>
      <c r="AE132" s="1197"/>
      <c r="AF132" s="1198">
        <v>13.28702101</v>
      </c>
      <c r="AG132" s="1196"/>
      <c r="AH132" s="1196"/>
      <c r="AI132" s="1196"/>
      <c r="AJ132" s="1197"/>
      <c r="AK132" s="1198">
        <v>12.45273383</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502</v>
      </c>
      <c r="W133" s="1176"/>
      <c r="X133" s="1176"/>
      <c r="Y133" s="1176"/>
      <c r="Z133" s="1177"/>
      <c r="AA133" s="1178">
        <v>11.8</v>
      </c>
      <c r="AB133" s="1179"/>
      <c r="AC133" s="1179"/>
      <c r="AD133" s="1179"/>
      <c r="AE133" s="1180"/>
      <c r="AF133" s="1178">
        <v>12.8</v>
      </c>
      <c r="AG133" s="1179"/>
      <c r="AH133" s="1179"/>
      <c r="AI133" s="1179"/>
      <c r="AJ133" s="1180"/>
      <c r="AK133" s="1178">
        <v>13.1</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0vv26Mw9XFIFgjx6W/lcd/ESw8xcdA4VI28ypdw5njWbRT276vlVczM7CsEfOq1JlwYC3kecooUXrssxqyTMA==" saltValue="khxc/PC8VS6FqbKx6SHpH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AN1" zoomScale="85" zoomScaleNormal="85" zoomScaleSheetLayoutView="85" workbookViewId="0">
      <selection activeCell="DF49" sqref="DF49"/>
    </sheetView>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503</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i+Z2vxZz0hdzjq5VOfZZ4KELeBPaQNFzrlkPCFORr4sYGDURVjJL55XPvRaFUrfMBiPfXFYAGT29ObFsUfRk/A==" saltValue="40BKzj2eqbzIMzFqw25vUg==" spinCount="100000"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T28" zoomScale="77" zoomScaleNormal="77"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uXsCiMslKEwZQPSAtDcGVInR9dO2sM8inu54HXq38k9sY1Jse11eGen9mfSZgqx6Jzg03cdlp2aIsjkGZm5NGA==" saltValue="lBMc7MgTWeIruTPWa1jpbQ==" spinCount="100000" sheet="1" objects="1" scenarios="1"/>
  <dataConsolidate/>
  <phoneticPr fontId="2"/>
  <printOptions horizontalCentered="1" verticalCentered="1"/>
  <pageMargins left="0" right="0" top="0" bottom="0" header="0" footer="0"/>
  <pageSetup paperSize="8" scale="6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504</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505</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506</v>
      </c>
      <c r="AP7" s="305"/>
      <c r="AQ7" s="306" t="s">
        <v>507</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508</v>
      </c>
      <c r="AQ8" s="312" t="s">
        <v>509</v>
      </c>
      <c r="AR8" s="313" t="s">
        <v>510</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511</v>
      </c>
      <c r="AL9" s="1216"/>
      <c r="AM9" s="1216"/>
      <c r="AN9" s="1217"/>
      <c r="AO9" s="314">
        <v>1123624</v>
      </c>
      <c r="AP9" s="314">
        <v>81712</v>
      </c>
      <c r="AQ9" s="315">
        <v>99000</v>
      </c>
      <c r="AR9" s="316">
        <v>-17.5</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512</v>
      </c>
      <c r="AL10" s="1216"/>
      <c r="AM10" s="1216"/>
      <c r="AN10" s="1217"/>
      <c r="AO10" s="317">
        <v>179840</v>
      </c>
      <c r="AP10" s="317">
        <v>13078</v>
      </c>
      <c r="AQ10" s="318">
        <v>14922</v>
      </c>
      <c r="AR10" s="319">
        <v>-12.4</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513</v>
      </c>
      <c r="AL11" s="1216"/>
      <c r="AM11" s="1216"/>
      <c r="AN11" s="1217"/>
      <c r="AO11" s="317">
        <v>10466</v>
      </c>
      <c r="AP11" s="317">
        <v>761</v>
      </c>
      <c r="AQ11" s="318">
        <v>769</v>
      </c>
      <c r="AR11" s="319">
        <v>-1</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514</v>
      </c>
      <c r="AL12" s="1216"/>
      <c r="AM12" s="1216"/>
      <c r="AN12" s="1217"/>
      <c r="AO12" s="317" t="s">
        <v>515</v>
      </c>
      <c r="AP12" s="317" t="s">
        <v>515</v>
      </c>
      <c r="AQ12" s="318" t="s">
        <v>515</v>
      </c>
      <c r="AR12" s="319" t="s">
        <v>515</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516</v>
      </c>
      <c r="AL13" s="1216"/>
      <c r="AM13" s="1216"/>
      <c r="AN13" s="1217"/>
      <c r="AO13" s="317">
        <v>87024</v>
      </c>
      <c r="AP13" s="317">
        <v>6329</v>
      </c>
      <c r="AQ13" s="318">
        <v>4122</v>
      </c>
      <c r="AR13" s="319">
        <v>53.5</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517</v>
      </c>
      <c r="AL14" s="1216"/>
      <c r="AM14" s="1216"/>
      <c r="AN14" s="1217"/>
      <c r="AO14" s="317">
        <v>28270</v>
      </c>
      <c r="AP14" s="317">
        <v>2056</v>
      </c>
      <c r="AQ14" s="318">
        <v>2449</v>
      </c>
      <c r="AR14" s="319">
        <v>-16</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518</v>
      </c>
      <c r="AL15" s="1222"/>
      <c r="AM15" s="1222"/>
      <c r="AN15" s="1223"/>
      <c r="AO15" s="317">
        <v>-86546</v>
      </c>
      <c r="AP15" s="317">
        <v>-6294</v>
      </c>
      <c r="AQ15" s="318">
        <v>-7484</v>
      </c>
      <c r="AR15" s="319">
        <v>-15.9</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187</v>
      </c>
      <c r="AL16" s="1222"/>
      <c r="AM16" s="1222"/>
      <c r="AN16" s="1223"/>
      <c r="AO16" s="317">
        <v>1342678</v>
      </c>
      <c r="AP16" s="317">
        <v>97642</v>
      </c>
      <c r="AQ16" s="318">
        <v>113777</v>
      </c>
      <c r="AR16" s="319">
        <v>-14.2</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519</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520</v>
      </c>
      <c r="AP20" s="326" t="s">
        <v>521</v>
      </c>
      <c r="AQ20" s="327" t="s">
        <v>522</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523</v>
      </c>
      <c r="AL21" s="1225"/>
      <c r="AM21" s="1225"/>
      <c r="AN21" s="1226"/>
      <c r="AO21" s="330">
        <v>8</v>
      </c>
      <c r="AP21" s="331">
        <v>10.16</v>
      </c>
      <c r="AQ21" s="332">
        <v>-2.16</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524</v>
      </c>
      <c r="AL22" s="1225"/>
      <c r="AM22" s="1225"/>
      <c r="AN22" s="1226"/>
      <c r="AO22" s="335">
        <v>99.4</v>
      </c>
      <c r="AP22" s="336">
        <v>96.4</v>
      </c>
      <c r="AQ22" s="337">
        <v>3</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525</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526</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527</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506</v>
      </c>
      <c r="AP30" s="305"/>
      <c r="AQ30" s="306" t="s">
        <v>507</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508</v>
      </c>
      <c r="AQ31" s="312" t="s">
        <v>509</v>
      </c>
      <c r="AR31" s="313" t="s">
        <v>510</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528</v>
      </c>
      <c r="AL32" s="1219"/>
      <c r="AM32" s="1219"/>
      <c r="AN32" s="1220"/>
      <c r="AO32" s="345">
        <v>864130</v>
      </c>
      <c r="AP32" s="345">
        <v>62841</v>
      </c>
      <c r="AQ32" s="346">
        <v>56454</v>
      </c>
      <c r="AR32" s="347">
        <v>11.3</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529</v>
      </c>
      <c r="AL33" s="1219"/>
      <c r="AM33" s="1219"/>
      <c r="AN33" s="1220"/>
      <c r="AO33" s="345" t="s">
        <v>515</v>
      </c>
      <c r="AP33" s="345" t="s">
        <v>515</v>
      </c>
      <c r="AQ33" s="346" t="s">
        <v>515</v>
      </c>
      <c r="AR33" s="347" t="s">
        <v>515</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530</v>
      </c>
      <c r="AL34" s="1219"/>
      <c r="AM34" s="1219"/>
      <c r="AN34" s="1220"/>
      <c r="AO34" s="345" t="s">
        <v>515</v>
      </c>
      <c r="AP34" s="345" t="s">
        <v>515</v>
      </c>
      <c r="AQ34" s="346" t="s">
        <v>515</v>
      </c>
      <c r="AR34" s="347" t="s">
        <v>515</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531</v>
      </c>
      <c r="AL35" s="1219"/>
      <c r="AM35" s="1219"/>
      <c r="AN35" s="1220"/>
      <c r="AO35" s="345">
        <v>195343</v>
      </c>
      <c r="AP35" s="345">
        <v>14206</v>
      </c>
      <c r="AQ35" s="346">
        <v>20776</v>
      </c>
      <c r="AR35" s="347">
        <v>-31.6</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532</v>
      </c>
      <c r="AL36" s="1219"/>
      <c r="AM36" s="1219"/>
      <c r="AN36" s="1220"/>
      <c r="AO36" s="345">
        <v>9543</v>
      </c>
      <c r="AP36" s="345">
        <v>694</v>
      </c>
      <c r="AQ36" s="346">
        <v>4629</v>
      </c>
      <c r="AR36" s="347">
        <v>-85</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533</v>
      </c>
      <c r="AL37" s="1219"/>
      <c r="AM37" s="1219"/>
      <c r="AN37" s="1220"/>
      <c r="AO37" s="345">
        <v>49398</v>
      </c>
      <c r="AP37" s="345">
        <v>3592</v>
      </c>
      <c r="AQ37" s="346">
        <v>590</v>
      </c>
      <c r="AR37" s="347">
        <v>508.8</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534</v>
      </c>
      <c r="AL38" s="1228"/>
      <c r="AM38" s="1228"/>
      <c r="AN38" s="1229"/>
      <c r="AO38" s="348" t="s">
        <v>515</v>
      </c>
      <c r="AP38" s="348" t="s">
        <v>515</v>
      </c>
      <c r="AQ38" s="349">
        <v>4</v>
      </c>
      <c r="AR38" s="337" t="s">
        <v>515</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535</v>
      </c>
      <c r="AL39" s="1228"/>
      <c r="AM39" s="1228"/>
      <c r="AN39" s="1229"/>
      <c r="AO39" s="345">
        <v>-3235</v>
      </c>
      <c r="AP39" s="345">
        <v>-235</v>
      </c>
      <c r="AQ39" s="346">
        <v>-1455</v>
      </c>
      <c r="AR39" s="347">
        <v>-83.8</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536</v>
      </c>
      <c r="AL40" s="1219"/>
      <c r="AM40" s="1219"/>
      <c r="AN40" s="1220"/>
      <c r="AO40" s="345">
        <v>-640194</v>
      </c>
      <c r="AP40" s="345">
        <v>-46556</v>
      </c>
      <c r="AQ40" s="346">
        <v>-55724</v>
      </c>
      <c r="AR40" s="347">
        <v>-16.5</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301</v>
      </c>
      <c r="AL41" s="1231"/>
      <c r="AM41" s="1231"/>
      <c r="AN41" s="1232"/>
      <c r="AO41" s="345">
        <v>474985</v>
      </c>
      <c r="AP41" s="345">
        <v>34542</v>
      </c>
      <c r="AQ41" s="346">
        <v>25274</v>
      </c>
      <c r="AR41" s="347">
        <v>36.700000000000003</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537</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538</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539</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506</v>
      </c>
      <c r="AN49" s="1235" t="s">
        <v>540</v>
      </c>
      <c r="AO49" s="1236"/>
      <c r="AP49" s="1236"/>
      <c r="AQ49" s="1236"/>
      <c r="AR49" s="1237"/>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541</v>
      </c>
      <c r="AO50" s="362" t="s">
        <v>542</v>
      </c>
      <c r="AP50" s="363" t="s">
        <v>543</v>
      </c>
      <c r="AQ50" s="364" t="s">
        <v>544</v>
      </c>
      <c r="AR50" s="365" t="s">
        <v>545</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546</v>
      </c>
      <c r="AL51" s="358"/>
      <c r="AM51" s="366">
        <v>800062</v>
      </c>
      <c r="AN51" s="367">
        <v>55333</v>
      </c>
      <c r="AO51" s="368">
        <v>-16.5</v>
      </c>
      <c r="AP51" s="369">
        <v>78903</v>
      </c>
      <c r="AQ51" s="370">
        <v>-25.6</v>
      </c>
      <c r="AR51" s="371">
        <v>9.1</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547</v>
      </c>
      <c r="AM52" s="374">
        <v>295657</v>
      </c>
      <c r="AN52" s="375">
        <v>20448</v>
      </c>
      <c r="AO52" s="376">
        <v>35.5</v>
      </c>
      <c r="AP52" s="377">
        <v>49201</v>
      </c>
      <c r="AQ52" s="378">
        <v>11.1</v>
      </c>
      <c r="AR52" s="379">
        <v>24.4</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548</v>
      </c>
      <c r="AL53" s="358"/>
      <c r="AM53" s="366">
        <v>1031510</v>
      </c>
      <c r="AN53" s="367">
        <v>71998</v>
      </c>
      <c r="AO53" s="368">
        <v>30.1</v>
      </c>
      <c r="AP53" s="369">
        <v>82993</v>
      </c>
      <c r="AQ53" s="370">
        <v>5.2</v>
      </c>
      <c r="AR53" s="371">
        <v>24.9</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547</v>
      </c>
      <c r="AM54" s="374">
        <v>126431</v>
      </c>
      <c r="AN54" s="375">
        <v>8825</v>
      </c>
      <c r="AO54" s="376">
        <v>-56.8</v>
      </c>
      <c r="AP54" s="377">
        <v>46787</v>
      </c>
      <c r="AQ54" s="378">
        <v>-4.9000000000000004</v>
      </c>
      <c r="AR54" s="379">
        <v>-51.9</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549</v>
      </c>
      <c r="AL55" s="358"/>
      <c r="AM55" s="366">
        <v>624353</v>
      </c>
      <c r="AN55" s="367">
        <v>44105</v>
      </c>
      <c r="AO55" s="368">
        <v>-38.700000000000003</v>
      </c>
      <c r="AP55" s="369">
        <v>108252</v>
      </c>
      <c r="AQ55" s="370">
        <v>30.4</v>
      </c>
      <c r="AR55" s="371">
        <v>-69.099999999999994</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547</v>
      </c>
      <c r="AM56" s="374">
        <v>148157</v>
      </c>
      <c r="AN56" s="375">
        <v>10466</v>
      </c>
      <c r="AO56" s="376">
        <v>18.600000000000001</v>
      </c>
      <c r="AP56" s="377">
        <v>50321</v>
      </c>
      <c r="AQ56" s="378">
        <v>7.6</v>
      </c>
      <c r="AR56" s="379">
        <v>11</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550</v>
      </c>
      <c r="AL57" s="358"/>
      <c r="AM57" s="366">
        <v>705202</v>
      </c>
      <c r="AN57" s="367">
        <v>50548</v>
      </c>
      <c r="AO57" s="368">
        <v>14.6</v>
      </c>
      <c r="AP57" s="369">
        <v>93492</v>
      </c>
      <c r="AQ57" s="370">
        <v>-13.6</v>
      </c>
      <c r="AR57" s="371">
        <v>28.2</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547</v>
      </c>
      <c r="AM58" s="374">
        <v>124663</v>
      </c>
      <c r="AN58" s="375">
        <v>8936</v>
      </c>
      <c r="AO58" s="376">
        <v>-14.6</v>
      </c>
      <c r="AP58" s="377">
        <v>53316</v>
      </c>
      <c r="AQ58" s="378">
        <v>6</v>
      </c>
      <c r="AR58" s="379">
        <v>-20.6</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551</v>
      </c>
      <c r="AL59" s="358"/>
      <c r="AM59" s="366">
        <v>783453</v>
      </c>
      <c r="AN59" s="367">
        <v>56974</v>
      </c>
      <c r="AO59" s="368">
        <v>12.7</v>
      </c>
      <c r="AP59" s="369">
        <v>94796</v>
      </c>
      <c r="AQ59" s="370">
        <v>1.4</v>
      </c>
      <c r="AR59" s="371">
        <v>11.3</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547</v>
      </c>
      <c r="AM60" s="374">
        <v>194145</v>
      </c>
      <c r="AN60" s="375">
        <v>14119</v>
      </c>
      <c r="AO60" s="376">
        <v>58</v>
      </c>
      <c r="AP60" s="377">
        <v>55781</v>
      </c>
      <c r="AQ60" s="378">
        <v>4.5999999999999996</v>
      </c>
      <c r="AR60" s="379">
        <v>53.4</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552</v>
      </c>
      <c r="AL61" s="380"/>
      <c r="AM61" s="381">
        <v>788916</v>
      </c>
      <c r="AN61" s="382">
        <v>55792</v>
      </c>
      <c r="AO61" s="383">
        <v>0.4</v>
      </c>
      <c r="AP61" s="384">
        <v>91687</v>
      </c>
      <c r="AQ61" s="385">
        <v>-0.4</v>
      </c>
      <c r="AR61" s="371">
        <v>0.8</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547</v>
      </c>
      <c r="AM62" s="374">
        <v>177811</v>
      </c>
      <c r="AN62" s="375">
        <v>12559</v>
      </c>
      <c r="AO62" s="376">
        <v>8.1</v>
      </c>
      <c r="AP62" s="377">
        <v>51081</v>
      </c>
      <c r="AQ62" s="378">
        <v>4.9000000000000004</v>
      </c>
      <c r="AR62" s="379">
        <v>3.2</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w6xe8bCMP8z4ISNXgLFkJPm57mYjzuHzj/+8FHPyedOT952JCAg+sRtiXhGbWAZL4obVqrfcpUB5mbyxkps2dA==" saltValue="y/IOJB1i7KpD+6Qk/5vmnw=="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L85" zoomScaleNormal="100" zoomScaleSheetLayoutView="55" workbookViewId="0">
      <selection activeCell="BI96" sqref="BI96"/>
    </sheetView>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554</v>
      </c>
    </row>
    <row r="120" spans="125:125" ht="13.5" hidden="1" customHeight="1" x14ac:dyDescent="0.15"/>
    <row r="121" spans="125:125" ht="13.5" hidden="1" customHeight="1" x14ac:dyDescent="0.15">
      <c r="DU121" s="292"/>
    </row>
  </sheetData>
  <sheetProtection algorithmName="SHA-512" hashValue="nCwHAGQqYtgHMJkxKJCM7nBrqwIQ68Lc4h+Au/gqM9cOiby8O0V5uAPdbj+NbShcrbgYN7GOYHY7Phf0pJWMZg==" saltValue="kNzZt8EXWuj2OLMMxmPqVQ=="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83" zoomScale="96" zoomScaleNormal="96"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555</v>
      </c>
    </row>
  </sheetData>
  <sheetProtection algorithmName="SHA-512" hashValue="LEl2w24goPBKAquOzuGDi2shL0iqVSQwZYcQ6SoXVFFEa5jD6T8DnYUidP+N0Ntxgxoxj3hbVqn2XbWqvZLxmw==" saltValue="OGFTP8wAD1bco4AaslzOLw=="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73" zoomScaleNormal="73" zoomScaleSheetLayoutView="100" workbookViewId="0">
      <selection activeCell="J48" sqref="J48"/>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556</v>
      </c>
      <c r="G46" s="8" t="s">
        <v>557</v>
      </c>
      <c r="H46" s="8" t="s">
        <v>558</v>
      </c>
      <c r="I46" s="8" t="s">
        <v>559</v>
      </c>
      <c r="J46" s="9" t="s">
        <v>560</v>
      </c>
    </row>
    <row r="47" spans="2:10" ht="57.75" customHeight="1" x14ac:dyDescent="0.15">
      <c r="B47" s="10"/>
      <c r="C47" s="1238" t="s">
        <v>3</v>
      </c>
      <c r="D47" s="1238"/>
      <c r="E47" s="1239"/>
      <c r="F47" s="11">
        <v>25.77</v>
      </c>
      <c r="G47" s="12">
        <v>24.73</v>
      </c>
      <c r="H47" s="12">
        <v>21.42</v>
      </c>
      <c r="I47" s="12">
        <v>17.96</v>
      </c>
      <c r="J47" s="13">
        <v>19.260000000000002</v>
      </c>
    </row>
    <row r="48" spans="2:10" ht="57.75" customHeight="1" x14ac:dyDescent="0.15">
      <c r="B48" s="14"/>
      <c r="C48" s="1240" t="s">
        <v>4</v>
      </c>
      <c r="D48" s="1240"/>
      <c r="E48" s="1241"/>
      <c r="F48" s="15">
        <v>6.93</v>
      </c>
      <c r="G48" s="16">
        <v>4.99</v>
      </c>
      <c r="H48" s="16">
        <v>6.25</v>
      </c>
      <c r="I48" s="16">
        <v>7.42</v>
      </c>
      <c r="J48" s="17">
        <v>8.69</v>
      </c>
    </row>
    <row r="49" spans="2:10" ht="57.75" customHeight="1" thickBot="1" x14ac:dyDescent="0.2">
      <c r="B49" s="18"/>
      <c r="C49" s="1242" t="s">
        <v>5</v>
      </c>
      <c r="D49" s="1242"/>
      <c r="E49" s="1243"/>
      <c r="F49" s="19" t="s">
        <v>561</v>
      </c>
      <c r="G49" s="20" t="s">
        <v>562</v>
      </c>
      <c r="H49" s="20" t="s">
        <v>563</v>
      </c>
      <c r="I49" s="20" t="s">
        <v>564</v>
      </c>
      <c r="J49" s="21">
        <v>0.6</v>
      </c>
    </row>
    <row r="50" spans="2:10" ht="13.5" customHeight="1" x14ac:dyDescent="0.15"/>
  </sheetData>
  <sheetProtection algorithmName="SHA-512" hashValue="gi/7MyzeCFRoxnlBrizLPwF8bB3EnMsJUjhXDPy4qnXV/qbTQL/lxADWaWDYzgRSJPlxMWsvcbAImDMS/r9jOw==" saltValue="ClcK2mgPHedVdFHYeNbdbg=="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1"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2022-09-12T04:10:16Z</cp:lastPrinted>
  <dcterms:created xsi:type="dcterms:W3CDTF">2022-02-02T03:52:53Z</dcterms:created>
  <dcterms:modified xsi:type="dcterms:W3CDTF">2022-09-12T04:10:29Z</dcterms:modified>
  <cp:category/>
</cp:coreProperties>
</file>